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E:\Tableaux excel1\"/>
    </mc:Choice>
  </mc:AlternateContent>
  <xr:revisionPtr revIDLastSave="0" documentId="8_{C517AABB-FC0B-4405-AA66-DDD60C452681}" xr6:coauthVersionLast="36" xr6:coauthVersionMax="36" xr10:uidLastSave="{00000000-0000-0000-0000-000000000000}"/>
  <bookViews>
    <workbookView xWindow="-120" yWindow="-120" windowWidth="15600" windowHeight="11760" firstSheet="2" activeTab="2" xr2:uid="{00000000-000D-0000-FFFF-FFFF00000000}"/>
  </bookViews>
  <sheets>
    <sheet name="t_5205 volume" sheetId="2" r:id="rId1"/>
    <sheet name="t_5205 en niveau (2)" sheetId="4" r:id="rId2"/>
    <sheet name="volume" sheetId="8" r:id="rId3"/>
    <sheet name="t_5205 en niveau (3)" sheetId="5" r:id="rId4"/>
    <sheet name="t_5205 valeur" sheetId="3" r:id="rId5"/>
    <sheet name="t_5205 en niveau (4)" sheetId="6" r:id="rId6"/>
    <sheet name="valeur" sheetId="10" r:id="rId7"/>
    <sheet name="t_5205 en niveau (5)" sheetId="7" r:id="rId8"/>
  </sheets>
  <externalReferences>
    <externalReference r:id="rId9"/>
  </externalReferences>
  <calcPr calcId="191029"/>
</workbook>
</file>

<file path=xl/calcChain.xml><?xml version="1.0" encoding="utf-8"?>
<calcChain xmlns="http://schemas.openxmlformats.org/spreadsheetml/2006/main">
  <c r="C3" i="8" l="1"/>
  <c r="D3" i="8"/>
  <c r="E3" i="8"/>
  <c r="F3" i="8"/>
  <c r="G3" i="8"/>
  <c r="H3" i="8"/>
  <c r="I3" i="8"/>
  <c r="I15" i="8" s="1"/>
  <c r="J3" i="8"/>
  <c r="K3" i="8"/>
  <c r="L3" i="8"/>
  <c r="M3" i="8"/>
  <c r="M15" i="8" s="1"/>
  <c r="M76" i="8" s="1"/>
  <c r="N3" i="8"/>
  <c r="O3" i="8"/>
  <c r="P3" i="8"/>
  <c r="Q3" i="8"/>
  <c r="R3" i="8"/>
  <c r="S3" i="8"/>
  <c r="T3" i="8"/>
  <c r="U3" i="8"/>
  <c r="V3" i="8"/>
  <c r="W3" i="8"/>
  <c r="X3" i="8"/>
  <c r="Y3" i="8"/>
  <c r="Z3" i="8"/>
  <c r="AA3" i="8"/>
  <c r="AB3" i="8"/>
  <c r="AC3" i="8"/>
  <c r="AD3" i="8"/>
  <c r="AE3" i="8"/>
  <c r="AF3" i="8"/>
  <c r="AG3" i="8"/>
  <c r="AG15" i="8" s="1"/>
  <c r="AG76" i="8" s="1"/>
  <c r="AH3" i="8"/>
  <c r="AI3" i="8"/>
  <c r="AJ3" i="8"/>
  <c r="AK3" i="8"/>
  <c r="AL3" i="8"/>
  <c r="AM3" i="8"/>
  <c r="AN3" i="8"/>
  <c r="AO3" i="8"/>
  <c r="AP3" i="8"/>
  <c r="AQ3" i="8"/>
  <c r="AR3" i="8"/>
  <c r="AS3" i="8"/>
  <c r="AT3" i="8"/>
  <c r="AU3" i="8"/>
  <c r="AV3" i="8"/>
  <c r="AW3" i="8"/>
  <c r="AX3"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C6" i="8"/>
  <c r="D6" i="8"/>
  <c r="E6" i="8"/>
  <c r="F6" i="8"/>
  <c r="G6" i="8"/>
  <c r="H6" i="8"/>
  <c r="I6" i="8"/>
  <c r="J6" i="8"/>
  <c r="K6" i="8"/>
  <c r="L6" i="8"/>
  <c r="M6" i="8"/>
  <c r="M72" i="8" s="1"/>
  <c r="N6" i="8"/>
  <c r="O6" i="8"/>
  <c r="P6" i="8"/>
  <c r="Q6" i="8"/>
  <c r="R6" i="8"/>
  <c r="S6" i="8"/>
  <c r="T6" i="8"/>
  <c r="U6" i="8"/>
  <c r="V6" i="8"/>
  <c r="W6" i="8"/>
  <c r="X6" i="8"/>
  <c r="Y6" i="8"/>
  <c r="Z6" i="8"/>
  <c r="AA6" i="8"/>
  <c r="AB6" i="8"/>
  <c r="AC6" i="8"/>
  <c r="AD6" i="8"/>
  <c r="AE6" i="8"/>
  <c r="AF6" i="8"/>
  <c r="AG6" i="8"/>
  <c r="AG72" i="8" s="1"/>
  <c r="AH6" i="8"/>
  <c r="AI6" i="8"/>
  <c r="AJ6" i="8"/>
  <c r="AK6" i="8"/>
  <c r="AL6" i="8"/>
  <c r="AM6" i="8"/>
  <c r="AN6" i="8"/>
  <c r="AO6" i="8"/>
  <c r="AP6" i="8"/>
  <c r="AQ6" i="8"/>
  <c r="AR6" i="8"/>
  <c r="AS6" i="8"/>
  <c r="AT6" i="8"/>
  <c r="AU6" i="8"/>
  <c r="AV6" i="8"/>
  <c r="AW6" i="8"/>
  <c r="AX6"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S75" i="8" s="1"/>
  <c r="AT9" i="8"/>
  <c r="AU9" i="8"/>
  <c r="AV9" i="8"/>
  <c r="AW9" i="8"/>
  <c r="AX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C3" i="10"/>
  <c r="D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E15" i="10" s="1"/>
  <c r="AF3" i="10"/>
  <c r="AG3" i="10"/>
  <c r="AH3" i="10"/>
  <c r="AI3" i="10"/>
  <c r="AJ3" i="10"/>
  <c r="AK3" i="10"/>
  <c r="AL3" i="10"/>
  <c r="AM3" i="10"/>
  <c r="AN3" i="10"/>
  <c r="AO3" i="10"/>
  <c r="AP3" i="10"/>
  <c r="AQ3" i="10"/>
  <c r="AR3" i="10"/>
  <c r="AS3" i="10"/>
  <c r="AT3" i="10"/>
  <c r="AU3" i="10"/>
  <c r="AV3" i="10"/>
  <c r="AW3" i="10"/>
  <c r="AX3" i="10"/>
  <c r="C4" i="10"/>
  <c r="D4" i="10"/>
  <c r="E4" i="10"/>
  <c r="F4" i="10"/>
  <c r="G4" i="10"/>
  <c r="H4" i="10"/>
  <c r="I4" i="10"/>
  <c r="J4" i="10"/>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AM4" i="10"/>
  <c r="AN4" i="10"/>
  <c r="AO4" i="10"/>
  <c r="AP4" i="10"/>
  <c r="AQ4" i="10"/>
  <c r="AR4" i="10"/>
  <c r="AS4" i="10"/>
  <c r="AT4" i="10"/>
  <c r="AU4" i="10"/>
  <c r="AV4" i="10"/>
  <c r="AW4" i="10"/>
  <c r="AX4"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B13" i="10"/>
  <c r="B12" i="10"/>
  <c r="B11" i="10"/>
  <c r="B10" i="10"/>
  <c r="B9" i="10"/>
  <c r="B8" i="10"/>
  <c r="B7" i="10"/>
  <c r="B6" i="10"/>
  <c r="AM15" i="10"/>
  <c r="B5" i="10"/>
  <c r="B4" i="10"/>
  <c r="B3"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B12" i="8"/>
  <c r="B8" i="8"/>
  <c r="T15" i="8"/>
  <c r="T76" i="8" s="1"/>
  <c r="AA15" i="8"/>
  <c r="AA79" i="8" s="1"/>
  <c r="AF78" i="8"/>
  <c r="AJ15" i="8"/>
  <c r="AJ76" i="8" s="1"/>
  <c r="AQ15" i="8"/>
  <c r="AQ77" i="8" s="1"/>
  <c r="AR15" i="8"/>
  <c r="C74" i="8"/>
  <c r="K76" i="8"/>
  <c r="K78" i="8"/>
  <c r="AA78" i="8"/>
  <c r="AM78" i="8"/>
  <c r="K79" i="8"/>
  <c r="AQ79" i="8"/>
  <c r="N15" i="8"/>
  <c r="Z15" i="8"/>
  <c r="Z78" i="8" s="1"/>
  <c r="AH15" i="8"/>
  <c r="AH78" i="8" s="1"/>
  <c r="AS15" i="8"/>
  <c r="AS76" i="8" s="1"/>
  <c r="AT15" i="8"/>
  <c r="AT76" i="8" s="1"/>
  <c r="B13" i="8"/>
  <c r="B11" i="8"/>
  <c r="B10" i="8"/>
  <c r="B9" i="8"/>
  <c r="B7" i="8"/>
  <c r="B6" i="8"/>
  <c r="B5" i="8"/>
  <c r="B4" i="8"/>
  <c r="B3"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C29" i="8"/>
  <c r="B29" i="8"/>
  <c r="AV15" i="8"/>
  <c r="AV78" i="8" s="1"/>
  <c r="AF15" i="8"/>
  <c r="AF76" i="8" s="1"/>
  <c r="AB15" i="8"/>
  <c r="AB76" i="8" s="1"/>
  <c r="P15" i="8"/>
  <c r="P76" i="8" s="1"/>
  <c r="L15" i="8"/>
  <c r="L78" i="8" s="1"/>
  <c r="H15" i="8"/>
  <c r="H76" i="8" s="1"/>
  <c r="D15" i="8"/>
  <c r="D78" i="8" s="1"/>
  <c r="U15" i="8"/>
  <c r="U69" i="8" s="1"/>
  <c r="AU15" i="8"/>
  <c r="AU77" i="8" s="1"/>
  <c r="AM15" i="8"/>
  <c r="AM77" i="8" s="1"/>
  <c r="AI15" i="8"/>
  <c r="AI76" i="8" s="1"/>
  <c r="AE15" i="8"/>
  <c r="W15" i="8"/>
  <c r="W76" i="8" s="1"/>
  <c r="S15" i="8"/>
  <c r="S76" i="8" s="1"/>
  <c r="O15" i="8"/>
  <c r="O77" i="8" s="1"/>
  <c r="K15" i="8"/>
  <c r="K70" i="8" s="1"/>
  <c r="G15" i="8"/>
  <c r="C15" i="8"/>
  <c r="C77" i="8" s="1"/>
  <c r="M71" i="8" l="1"/>
  <c r="AS70" i="8"/>
  <c r="AG70" i="8"/>
  <c r="M70" i="8"/>
  <c r="AW15" i="8"/>
  <c r="AW76" i="8" s="1"/>
  <c r="AS69" i="8"/>
  <c r="AK15" i="8"/>
  <c r="AC15" i="8"/>
  <c r="AC74" i="8" s="1"/>
  <c r="Y15" i="8"/>
  <c r="Q15" i="8"/>
  <c r="Q72" i="8" s="1"/>
  <c r="E15" i="8"/>
  <c r="AO15" i="8"/>
  <c r="AO71" i="8" s="1"/>
  <c r="AQ78" i="8"/>
  <c r="K71" i="8"/>
  <c r="AW74" i="8"/>
  <c r="M74" i="8"/>
  <c r="AS73" i="8"/>
  <c r="AC73" i="8"/>
  <c r="AG71" i="8"/>
  <c r="AF77" i="8"/>
  <c r="K75" i="8"/>
  <c r="S70" i="8"/>
  <c r="AS71" i="8"/>
  <c r="AW75" i="8"/>
  <c r="AG75" i="8"/>
  <c r="M75" i="8"/>
  <c r="AS74" i="8"/>
  <c r="AG74" i="8"/>
  <c r="L79" i="8"/>
  <c r="D77" i="8"/>
  <c r="S74" i="8"/>
  <c r="K72" i="8"/>
  <c r="C70" i="8"/>
  <c r="AX15" i="8"/>
  <c r="AX70" i="8" s="1"/>
  <c r="AP15" i="8"/>
  <c r="AL15" i="8"/>
  <c r="AL77" i="8" s="1"/>
  <c r="AD15" i="8"/>
  <c r="V15" i="8"/>
  <c r="V69" i="8" s="1"/>
  <c r="R15" i="8"/>
  <c r="J15" i="8"/>
  <c r="J78" i="8" s="1"/>
  <c r="F15" i="8"/>
  <c r="F78" i="8" s="1"/>
  <c r="K15" i="10"/>
  <c r="AW72" i="8"/>
  <c r="AC75" i="8"/>
  <c r="Q76" i="8"/>
  <c r="Q70" i="8"/>
  <c r="Q69" i="8"/>
  <c r="Q73" i="8"/>
  <c r="O76" i="8"/>
  <c r="AI73" i="8"/>
  <c r="AI69" i="8"/>
  <c r="P77" i="8"/>
  <c r="S75" i="8"/>
  <c r="AI74" i="8"/>
  <c r="M73" i="8"/>
  <c r="C71" i="8"/>
  <c r="M69" i="8"/>
  <c r="D79" i="8"/>
  <c r="P78" i="8"/>
  <c r="C76" i="8"/>
  <c r="AI75" i="8"/>
  <c r="K73" i="8"/>
  <c r="S72" i="8"/>
  <c r="C72" i="8"/>
  <c r="AI71" i="8"/>
  <c r="K69" i="8"/>
  <c r="AM79" i="8"/>
  <c r="AM76" i="8"/>
  <c r="AM75" i="8"/>
  <c r="C75" i="8"/>
  <c r="AG73" i="8"/>
  <c r="AS72" i="8"/>
  <c r="S71" i="8"/>
  <c r="AI70" i="8"/>
  <c r="AG69" i="8"/>
  <c r="P79" i="8"/>
  <c r="K77" i="8"/>
  <c r="K74" i="8"/>
  <c r="S73" i="8"/>
  <c r="C73" i="8"/>
  <c r="AI72" i="8"/>
  <c r="S69" i="8"/>
  <c r="C69" i="8"/>
  <c r="D15" i="10"/>
  <c r="H15" i="10"/>
  <c r="L15" i="10"/>
  <c r="T15" i="10"/>
  <c r="X15" i="10"/>
  <c r="AB15" i="10"/>
  <c r="AF15" i="10"/>
  <c r="AJ15" i="10"/>
  <c r="AN15" i="10"/>
  <c r="AR15" i="10"/>
  <c r="AV15" i="10"/>
  <c r="W15" i="10"/>
  <c r="I15" i="10"/>
  <c r="M15" i="10"/>
  <c r="Q15" i="10"/>
  <c r="U15" i="10"/>
  <c r="Y15" i="10"/>
  <c r="AC15" i="10"/>
  <c r="AG15" i="10"/>
  <c r="AK15" i="10"/>
  <c r="AO15" i="10"/>
  <c r="AS15" i="10"/>
  <c r="AW15" i="10"/>
  <c r="E15" i="10"/>
  <c r="B15" i="10"/>
  <c r="F15" i="10"/>
  <c r="J15" i="10"/>
  <c r="N15" i="10"/>
  <c r="R15" i="10"/>
  <c r="V15" i="10"/>
  <c r="Z15" i="10"/>
  <c r="AD15" i="10"/>
  <c r="AH15" i="10"/>
  <c r="AL15" i="10"/>
  <c r="AP15" i="10"/>
  <c r="AT15" i="10"/>
  <c r="AX15" i="10"/>
  <c r="C15" i="10"/>
  <c r="G15" i="10"/>
  <c r="O15" i="10"/>
  <c r="S15" i="10"/>
  <c r="AA15" i="10"/>
  <c r="AI15" i="10"/>
  <c r="AQ15" i="10"/>
  <c r="P15" i="10"/>
  <c r="AU15" i="10"/>
  <c r="AR69" i="8"/>
  <c r="AR70" i="8"/>
  <c r="AR71" i="8"/>
  <c r="AR72" i="8"/>
  <c r="AR73" i="8"/>
  <c r="AR74" i="8"/>
  <c r="AR75" i="8"/>
  <c r="AR79" i="8"/>
  <c r="AR76" i="8"/>
  <c r="AR77" i="8"/>
  <c r="AR78" i="8"/>
  <c r="G69" i="8"/>
  <c r="G70" i="8"/>
  <c r="G71" i="8"/>
  <c r="G72" i="8"/>
  <c r="G73" i="8"/>
  <c r="G74" i="8"/>
  <c r="G75" i="8"/>
  <c r="Y76" i="8"/>
  <c r="Y77" i="8"/>
  <c r="Y78" i="8"/>
  <c r="Y79" i="8"/>
  <c r="AV69" i="8"/>
  <c r="AV70" i="8"/>
  <c r="AV71" i="8"/>
  <c r="AV72" i="8"/>
  <c r="AV73" i="8"/>
  <c r="AV74" i="8"/>
  <c r="AV75" i="8"/>
  <c r="AX69" i="8"/>
  <c r="AX73" i="8"/>
  <c r="AP69" i="8"/>
  <c r="AP70" i="8"/>
  <c r="AP71" i="8"/>
  <c r="AP72" i="8"/>
  <c r="AP73" i="8"/>
  <c r="AP74" i="8"/>
  <c r="AP75" i="8"/>
  <c r="AP76" i="8"/>
  <c r="AD76" i="8"/>
  <c r="AD77" i="8"/>
  <c r="V72" i="8"/>
  <c r="V76" i="8"/>
  <c r="N76" i="8"/>
  <c r="N77" i="8"/>
  <c r="AX79" i="8"/>
  <c r="W79" i="8"/>
  <c r="W78" i="8"/>
  <c r="AV76" i="8"/>
  <c r="N70" i="8"/>
  <c r="AE69" i="8"/>
  <c r="AE70" i="8"/>
  <c r="AE71" i="8"/>
  <c r="AE72" i="8"/>
  <c r="AE73" i="8"/>
  <c r="AE74" i="8"/>
  <c r="AE75" i="8"/>
  <c r="AK69" i="8"/>
  <c r="AK70" i="8"/>
  <c r="AK71" i="8"/>
  <c r="AK72" i="8"/>
  <c r="AK73" i="8"/>
  <c r="AK74" i="8"/>
  <c r="AK75" i="8"/>
  <c r="AK76" i="8"/>
  <c r="AK77" i="8"/>
  <c r="AK78" i="8"/>
  <c r="AK79" i="8"/>
  <c r="L69" i="8"/>
  <c r="L70" i="8"/>
  <c r="L71" i="8"/>
  <c r="L72" i="8"/>
  <c r="L73" i="8"/>
  <c r="L74" i="8"/>
  <c r="L75" i="8"/>
  <c r="AF69" i="8"/>
  <c r="AF70" i="8"/>
  <c r="AF71" i="8"/>
  <c r="AF72" i="8"/>
  <c r="AF73" i="8"/>
  <c r="AF74" i="8"/>
  <c r="AF75" i="8"/>
  <c r="AV79" i="8"/>
  <c r="AL79" i="8"/>
  <c r="AF79" i="8"/>
  <c r="V79" i="8"/>
  <c r="F79" i="8"/>
  <c r="AL78" i="8"/>
  <c r="AV77" i="8"/>
  <c r="AE77" i="8"/>
  <c r="W77" i="8"/>
  <c r="G77" i="8"/>
  <c r="AU76" i="8"/>
  <c r="G76" i="8"/>
  <c r="AT75" i="8"/>
  <c r="Y75" i="8"/>
  <c r="Y74" i="8"/>
  <c r="Y73" i="8"/>
  <c r="Y72" i="8"/>
  <c r="Y71" i="8"/>
  <c r="Y70" i="8"/>
  <c r="Y69" i="8"/>
  <c r="AQ69" i="8"/>
  <c r="AQ70" i="8"/>
  <c r="AQ71" i="8"/>
  <c r="AQ72" i="8"/>
  <c r="AQ73" i="8"/>
  <c r="AQ74" i="8"/>
  <c r="AQ75" i="8"/>
  <c r="AA69" i="8"/>
  <c r="AA70" i="8"/>
  <c r="AA71" i="8"/>
  <c r="AA72" i="8"/>
  <c r="AA73" i="8"/>
  <c r="AA74" i="8"/>
  <c r="AA75" i="8"/>
  <c r="O69" i="8"/>
  <c r="O70" i="8"/>
  <c r="O71" i="8"/>
  <c r="O72" i="8"/>
  <c r="O73" i="8"/>
  <c r="O74" i="8"/>
  <c r="O75" i="8"/>
  <c r="I76" i="8"/>
  <c r="I77" i="8"/>
  <c r="I78" i="8"/>
  <c r="I79" i="8"/>
  <c r="AO77" i="8"/>
  <c r="AO79" i="8"/>
  <c r="P69" i="8"/>
  <c r="P70" i="8"/>
  <c r="P71" i="8"/>
  <c r="P72" i="8"/>
  <c r="P73" i="8"/>
  <c r="P74" i="8"/>
  <c r="P75" i="8"/>
  <c r="AN15" i="8"/>
  <c r="AN78" i="8" s="1"/>
  <c r="AU79" i="8"/>
  <c r="AP79" i="8"/>
  <c r="AJ79" i="8"/>
  <c r="AE79" i="8"/>
  <c r="Z79" i="8"/>
  <c r="T79" i="8"/>
  <c r="O79" i="8"/>
  <c r="J79" i="8"/>
  <c r="AU78" i="8"/>
  <c r="AP78" i="8"/>
  <c r="AJ78" i="8"/>
  <c r="AE78" i="8"/>
  <c r="T78" i="8"/>
  <c r="O78" i="8"/>
  <c r="AP77" i="8"/>
  <c r="AJ77" i="8"/>
  <c r="AB77" i="8"/>
  <c r="T77" i="8"/>
  <c r="L77" i="8"/>
  <c r="L76" i="8"/>
  <c r="AT74" i="8"/>
  <c r="AT73" i="8"/>
  <c r="AT72" i="8"/>
  <c r="AT71" i="8"/>
  <c r="AT70" i="8"/>
  <c r="AT69" i="8"/>
  <c r="AT81" i="8" s="1"/>
  <c r="AM69" i="8"/>
  <c r="AM70" i="8"/>
  <c r="AM71" i="8"/>
  <c r="AM72" i="8"/>
  <c r="AM73" i="8"/>
  <c r="AM74" i="8"/>
  <c r="X15" i="8"/>
  <c r="X78" i="8" s="1"/>
  <c r="AT79" i="8"/>
  <c r="AI79" i="8"/>
  <c r="AD79" i="8"/>
  <c r="S79" i="8"/>
  <c r="N79" i="8"/>
  <c r="H79" i="8"/>
  <c r="C79" i="8"/>
  <c r="AT78" i="8"/>
  <c r="AI78" i="8"/>
  <c r="AD78" i="8"/>
  <c r="S78" i="8"/>
  <c r="N78" i="8"/>
  <c r="H78" i="8"/>
  <c r="C78" i="8"/>
  <c r="AT77" i="8"/>
  <c r="AI77" i="8"/>
  <c r="AA77" i="8"/>
  <c r="S77" i="8"/>
  <c r="AQ76" i="8"/>
  <c r="AA76" i="8"/>
  <c r="AX75" i="8"/>
  <c r="AO75" i="8"/>
  <c r="AD75" i="8"/>
  <c r="I75" i="8"/>
  <c r="AD74" i="8"/>
  <c r="I74" i="8"/>
  <c r="AD73" i="8"/>
  <c r="I73" i="8"/>
  <c r="AD72" i="8"/>
  <c r="I72" i="8"/>
  <c r="AD71" i="8"/>
  <c r="I71" i="8"/>
  <c r="AD70" i="8"/>
  <c r="I70" i="8"/>
  <c r="AD69" i="8"/>
  <c r="I69" i="8"/>
  <c r="AU69" i="8"/>
  <c r="AU81" i="8" s="1"/>
  <c r="AU70" i="8"/>
  <c r="AU71" i="8"/>
  <c r="AU72" i="8"/>
  <c r="AU73" i="8"/>
  <c r="AU74" i="8"/>
  <c r="AU75" i="8"/>
  <c r="AB69" i="8"/>
  <c r="AB70" i="8"/>
  <c r="AB71" i="8"/>
  <c r="AB72" i="8"/>
  <c r="AB73" i="8"/>
  <c r="AB74" i="8"/>
  <c r="AB75" i="8"/>
  <c r="AH69" i="8"/>
  <c r="AH70" i="8"/>
  <c r="AH71" i="8"/>
  <c r="AH72" i="8"/>
  <c r="AH73" i="8"/>
  <c r="AH74" i="8"/>
  <c r="AH75" i="8"/>
  <c r="AH76" i="8"/>
  <c r="AH77" i="8"/>
  <c r="R69" i="8"/>
  <c r="R70" i="8"/>
  <c r="R71" i="8"/>
  <c r="R72" i="8"/>
  <c r="R73" i="8"/>
  <c r="R74" i="8"/>
  <c r="R75" i="8"/>
  <c r="R76" i="8"/>
  <c r="R77" i="8"/>
  <c r="F69" i="8"/>
  <c r="F81" i="8" s="1"/>
  <c r="F70" i="8"/>
  <c r="F71" i="8"/>
  <c r="F72" i="8"/>
  <c r="F73" i="8"/>
  <c r="F74" i="8"/>
  <c r="F75" i="8"/>
  <c r="F76" i="8"/>
  <c r="F77" i="8"/>
  <c r="AH79" i="8"/>
  <c r="G79" i="8"/>
  <c r="R78" i="8"/>
  <c r="G78" i="8"/>
  <c r="H77" i="8"/>
  <c r="N75" i="8"/>
  <c r="N74" i="8"/>
  <c r="N73" i="8"/>
  <c r="N72" i="8"/>
  <c r="N71" i="8"/>
  <c r="N69" i="8"/>
  <c r="AJ69" i="8"/>
  <c r="AJ81" i="8" s="1"/>
  <c r="AJ70" i="8"/>
  <c r="AJ71" i="8"/>
  <c r="AJ72" i="8"/>
  <c r="AJ73" i="8"/>
  <c r="AJ74" i="8"/>
  <c r="AJ75" i="8"/>
  <c r="T69" i="8"/>
  <c r="T70" i="8"/>
  <c r="T71" i="8"/>
  <c r="T72" i="8"/>
  <c r="T73" i="8"/>
  <c r="T74" i="8"/>
  <c r="T75" i="8"/>
  <c r="W69" i="8"/>
  <c r="W70" i="8"/>
  <c r="W71" i="8"/>
  <c r="W72" i="8"/>
  <c r="W73" i="8"/>
  <c r="W74" i="8"/>
  <c r="W75" i="8"/>
  <c r="H69" i="8"/>
  <c r="H70" i="8"/>
  <c r="H71" i="8"/>
  <c r="H72" i="8"/>
  <c r="H73" i="8"/>
  <c r="H74" i="8"/>
  <c r="H75" i="8"/>
  <c r="AL69" i="8"/>
  <c r="AL81" i="8" s="1"/>
  <c r="AL70" i="8"/>
  <c r="AL71" i="8"/>
  <c r="AL72" i="8"/>
  <c r="AL73" i="8"/>
  <c r="AL74" i="8"/>
  <c r="AL75" i="8"/>
  <c r="AL76" i="8"/>
  <c r="Z69" i="8"/>
  <c r="Z70" i="8"/>
  <c r="Z71" i="8"/>
  <c r="Z72" i="8"/>
  <c r="Z73" i="8"/>
  <c r="Z74" i="8"/>
  <c r="Z75" i="8"/>
  <c r="Z76" i="8"/>
  <c r="Z77" i="8"/>
  <c r="J69" i="8"/>
  <c r="J70" i="8"/>
  <c r="J71" i="8"/>
  <c r="J72" i="8"/>
  <c r="J73" i="8"/>
  <c r="J74" i="8"/>
  <c r="J75" i="8"/>
  <c r="J76" i="8"/>
  <c r="J77" i="8"/>
  <c r="AB79" i="8"/>
  <c r="R79" i="8"/>
  <c r="AX78" i="8"/>
  <c r="AB78" i="8"/>
  <c r="AX77" i="8"/>
  <c r="E69" i="8"/>
  <c r="E70" i="8"/>
  <c r="E71" i="8"/>
  <c r="E72" i="8"/>
  <c r="E73" i="8"/>
  <c r="E74" i="8"/>
  <c r="E75" i="8"/>
  <c r="E76" i="8"/>
  <c r="E77" i="8"/>
  <c r="E78" i="8"/>
  <c r="E79" i="8"/>
  <c r="AE76" i="8"/>
  <c r="D69" i="8"/>
  <c r="D70" i="8"/>
  <c r="D71" i="8"/>
  <c r="D72" i="8"/>
  <c r="D73" i="8"/>
  <c r="D74" i="8"/>
  <c r="D75" i="8"/>
  <c r="D76" i="8"/>
  <c r="AW79" i="8"/>
  <c r="AS79" i="8"/>
  <c r="AG79" i="8"/>
  <c r="AC79" i="8"/>
  <c r="U79" i="8"/>
  <c r="Q79" i="8"/>
  <c r="M79" i="8"/>
  <c r="AW78" i="8"/>
  <c r="AS78" i="8"/>
  <c r="AG78" i="8"/>
  <c r="AC78" i="8"/>
  <c r="U78" i="8"/>
  <c r="Q78" i="8"/>
  <c r="M78" i="8"/>
  <c r="AW77" i="8"/>
  <c r="AS77" i="8"/>
  <c r="AG77" i="8"/>
  <c r="AC77" i="8"/>
  <c r="U77" i="8"/>
  <c r="Q77" i="8"/>
  <c r="M77" i="8"/>
  <c r="U76" i="8"/>
  <c r="U75" i="8"/>
  <c r="U74" i="8"/>
  <c r="U73" i="8"/>
  <c r="U72" i="8"/>
  <c r="U71" i="8"/>
  <c r="U70" i="8"/>
  <c r="U81" i="8" s="1"/>
  <c r="B15" i="8"/>
  <c r="K34" i="5"/>
  <c r="K34" i="7"/>
  <c r="D81" i="8" l="1"/>
  <c r="E81" i="8"/>
  <c r="T81" i="8"/>
  <c r="N81" i="8"/>
  <c r="R81" i="8"/>
  <c r="AB81" i="8"/>
  <c r="I81" i="8"/>
  <c r="P81" i="8"/>
  <c r="AO76" i="8"/>
  <c r="V78" i="8"/>
  <c r="L81" i="8"/>
  <c r="V75" i="8"/>
  <c r="V71" i="8"/>
  <c r="V81" i="8" s="1"/>
  <c r="AP81" i="8"/>
  <c r="AX72" i="8"/>
  <c r="C81" i="8"/>
  <c r="AG81" i="8"/>
  <c r="AO74" i="8"/>
  <c r="Q74" i="8"/>
  <c r="AC71" i="8"/>
  <c r="AW73" i="8"/>
  <c r="Q71" i="8"/>
  <c r="Q75" i="8"/>
  <c r="Z81" i="8"/>
  <c r="W81" i="8"/>
  <c r="AH81" i="8"/>
  <c r="AD81" i="8"/>
  <c r="AQ81" i="8"/>
  <c r="AF81" i="8"/>
  <c r="V74" i="8"/>
  <c r="V70" i="8"/>
  <c r="AX76" i="8"/>
  <c r="AX71" i="8"/>
  <c r="AX81" i="8" s="1"/>
  <c r="G81" i="8"/>
  <c r="AR81" i="8"/>
  <c r="S81" i="8"/>
  <c r="K81" i="8"/>
  <c r="AI81" i="8"/>
  <c r="AC72" i="8"/>
  <c r="AW69" i="8"/>
  <c r="AW70" i="8"/>
  <c r="AO69" i="8"/>
  <c r="AC70" i="8"/>
  <c r="AW71" i="8"/>
  <c r="J81" i="8"/>
  <c r="H81" i="8"/>
  <c r="AM81" i="8"/>
  <c r="AO78" i="8"/>
  <c r="AA81" i="8"/>
  <c r="Y81" i="8"/>
  <c r="AE81" i="8"/>
  <c r="V77" i="8"/>
  <c r="V73" i="8"/>
  <c r="AX74" i="8"/>
  <c r="AV81" i="8"/>
  <c r="AC69" i="8"/>
  <c r="AO70" i="8"/>
  <c r="AC76" i="8"/>
  <c r="AO72" i="8"/>
  <c r="AS81" i="8"/>
  <c r="AO73" i="8"/>
  <c r="O81" i="8"/>
  <c r="AK81" i="8"/>
  <c r="M81" i="8"/>
  <c r="Q81" i="8"/>
  <c r="X69" i="8"/>
  <c r="X70" i="8"/>
  <c r="X71" i="8"/>
  <c r="X72" i="8"/>
  <c r="X73" i="8"/>
  <c r="X74" i="8"/>
  <c r="X75" i="8"/>
  <c r="X76" i="8"/>
  <c r="X77" i="8"/>
  <c r="X79" i="8"/>
  <c r="AN69" i="8"/>
  <c r="AN81" i="8" s="1"/>
  <c r="AN70" i="8"/>
  <c r="AN71" i="8"/>
  <c r="AN72" i="8"/>
  <c r="AN73" i="8"/>
  <c r="AN74" i="8"/>
  <c r="AN75" i="8"/>
  <c r="AN76" i="8"/>
  <c r="AN77" i="8"/>
  <c r="AN79" i="8"/>
  <c r="B73" i="8"/>
  <c r="B70" i="8"/>
  <c r="B74" i="8"/>
  <c r="B77" i="8"/>
  <c r="B71" i="8"/>
  <c r="B75" i="8"/>
  <c r="B79" i="8"/>
  <c r="B72" i="8"/>
  <c r="B76" i="8"/>
  <c r="B69" i="8"/>
  <c r="B78" i="8"/>
  <c r="J8" i="7"/>
  <c r="J12" i="7"/>
  <c r="J16" i="7"/>
  <c r="J20" i="7"/>
  <c r="J24" i="7"/>
  <c r="J29" i="7"/>
  <c r="G30" i="7"/>
  <c r="E30" i="7"/>
  <c r="H29" i="7"/>
  <c r="G28" i="7"/>
  <c r="H27" i="7"/>
  <c r="I26" i="7"/>
  <c r="G26" i="7"/>
  <c r="E26" i="7"/>
  <c r="H24" i="7"/>
  <c r="G24" i="7"/>
  <c r="G23" i="7"/>
  <c r="H22" i="7"/>
  <c r="H21" i="7"/>
  <c r="G21" i="7"/>
  <c r="E21" i="7"/>
  <c r="H20" i="7"/>
  <c r="G20" i="7"/>
  <c r="G19" i="7"/>
  <c r="H18" i="7"/>
  <c r="F18" i="7"/>
  <c r="H17" i="7"/>
  <c r="G17" i="7"/>
  <c r="E17" i="7"/>
  <c r="H16" i="7"/>
  <c r="G16" i="7"/>
  <c r="G15" i="7"/>
  <c r="H14" i="7"/>
  <c r="I13" i="7"/>
  <c r="H13" i="7"/>
  <c r="G13" i="7"/>
  <c r="E13" i="7"/>
  <c r="H12" i="7"/>
  <c r="G12" i="7"/>
  <c r="G11" i="7"/>
  <c r="E11" i="7"/>
  <c r="H10" i="7"/>
  <c r="I9" i="7"/>
  <c r="H9" i="7"/>
  <c r="G9" i="7"/>
  <c r="E9" i="7"/>
  <c r="H8" i="7"/>
  <c r="G8" i="7"/>
  <c r="G7" i="7"/>
  <c r="E7" i="7"/>
  <c r="H6" i="7"/>
  <c r="Z55" i="3"/>
  <c r="Z7" i="6" s="1"/>
  <c r="AA55" i="3"/>
  <c r="AA10" i="6" s="1"/>
  <c r="AB55" i="3"/>
  <c r="E27" i="7" s="1"/>
  <c r="AC55" i="3"/>
  <c r="AC5" i="6" s="1"/>
  <c r="AD55" i="3"/>
  <c r="AD5" i="6" s="1"/>
  <c r="AE55" i="3"/>
  <c r="AE5" i="6" s="1"/>
  <c r="AF55" i="3"/>
  <c r="AG55" i="3"/>
  <c r="AG5" i="6" s="1"/>
  <c r="AH55" i="3"/>
  <c r="AH5" i="6" s="1"/>
  <c r="AI55" i="3"/>
  <c r="F27" i="7" s="1"/>
  <c r="AJ55" i="3"/>
  <c r="AJ5" i="6" s="1"/>
  <c r="AK55" i="3"/>
  <c r="AK5" i="6" s="1"/>
  <c r="AL55" i="3"/>
  <c r="AL5" i="6" s="1"/>
  <c r="AM55" i="3"/>
  <c r="AM9" i="6" s="1"/>
  <c r="AN55" i="3"/>
  <c r="AO55" i="3"/>
  <c r="AO5" i="6" s="1"/>
  <c r="AP55" i="3"/>
  <c r="AP5" i="6" s="1"/>
  <c r="AQ55" i="3"/>
  <c r="AQ13" i="6" s="1"/>
  <c r="AR55" i="3"/>
  <c r="AR4" i="6" s="1"/>
  <c r="AS55" i="3"/>
  <c r="AS5" i="6" s="1"/>
  <c r="AT55" i="3"/>
  <c r="AT5" i="6" s="1"/>
  <c r="AU55" i="3"/>
  <c r="I21" i="7" s="1"/>
  <c r="AV55" i="3"/>
  <c r="J9" i="7" s="1"/>
  <c r="AW55" i="3"/>
  <c r="AW5" i="6" s="1"/>
  <c r="AX55" i="3"/>
  <c r="AX5" i="6" s="1"/>
  <c r="AY55" i="3"/>
  <c r="K18" i="7" s="1"/>
  <c r="Z5" i="6"/>
  <c r="Z6" i="6"/>
  <c r="Z9" i="6"/>
  <c r="Z10" i="6"/>
  <c r="Z13" i="6"/>
  <c r="Z14" i="6"/>
  <c r="Z17" i="6"/>
  <c r="Z18" i="6"/>
  <c r="Z21" i="6"/>
  <c r="Z22" i="6"/>
  <c r="Z25" i="6"/>
  <c r="Z26" i="6"/>
  <c r="Z29" i="6"/>
  <c r="AD4" i="6"/>
  <c r="AF4" i="6"/>
  <c r="AH4" i="6"/>
  <c r="AI4" i="6"/>
  <c r="AJ4" i="6"/>
  <c r="AL4" i="6"/>
  <c r="AN4" i="6"/>
  <c r="AP4" i="6"/>
  <c r="AT4" i="6"/>
  <c r="AV4" i="6"/>
  <c r="AX4" i="6"/>
  <c r="AY4" i="6"/>
  <c r="AF5" i="6"/>
  <c r="AM5" i="6"/>
  <c r="AN5" i="6"/>
  <c r="AV5" i="6"/>
  <c r="AA6" i="6"/>
  <c r="AB6" i="6"/>
  <c r="AD6" i="6"/>
  <c r="AF6" i="6"/>
  <c r="AH6" i="6"/>
  <c r="AL6" i="6"/>
  <c r="AN6" i="6"/>
  <c r="AP6" i="6"/>
  <c r="AQ6" i="6"/>
  <c r="AR6" i="6"/>
  <c r="AT6" i="6"/>
  <c r="AV6" i="6"/>
  <c r="AX6" i="6"/>
  <c r="AB7" i="6"/>
  <c r="AC7" i="6"/>
  <c r="AD7" i="6"/>
  <c r="AF7" i="6"/>
  <c r="AG7" i="6"/>
  <c r="AH7" i="6"/>
  <c r="AJ7" i="6"/>
  <c r="AK7" i="6"/>
  <c r="AL7" i="6"/>
  <c r="AN7" i="6"/>
  <c r="AO7" i="6"/>
  <c r="AP7" i="6"/>
  <c r="AR7" i="6"/>
  <c r="AS7" i="6"/>
  <c r="AT7" i="6"/>
  <c r="AV7" i="6"/>
  <c r="AW7" i="6"/>
  <c r="AX7" i="6"/>
  <c r="AA8" i="6"/>
  <c r="AB8" i="6"/>
  <c r="AD8" i="6"/>
  <c r="AF8" i="6"/>
  <c r="AH8" i="6"/>
  <c r="AI8" i="6"/>
  <c r="AJ8" i="6"/>
  <c r="AL8" i="6"/>
  <c r="AN8" i="6"/>
  <c r="AP8" i="6"/>
  <c r="AQ8" i="6"/>
  <c r="AR8" i="6"/>
  <c r="AT8" i="6"/>
  <c r="AV8" i="6"/>
  <c r="AX8" i="6"/>
  <c r="AB9" i="6"/>
  <c r="AD9" i="6"/>
  <c r="AE9" i="6"/>
  <c r="AF9" i="6"/>
  <c r="AH9" i="6"/>
  <c r="AJ9" i="6"/>
  <c r="AL9" i="6"/>
  <c r="AN9" i="6"/>
  <c r="AP9" i="6"/>
  <c r="AR9" i="6"/>
  <c r="AT9" i="6"/>
  <c r="AU9" i="6"/>
  <c r="AV9" i="6"/>
  <c r="AX9" i="6"/>
  <c r="AB10" i="6"/>
  <c r="AD10" i="6"/>
  <c r="AF10" i="6"/>
  <c r="AH10" i="6"/>
  <c r="AI10" i="6"/>
  <c r="AJ10" i="6"/>
  <c r="AL10" i="6"/>
  <c r="AN10" i="6"/>
  <c r="AP10" i="6"/>
  <c r="AQ10" i="6"/>
  <c r="AR10" i="6"/>
  <c r="AT10" i="6"/>
  <c r="AU10" i="6"/>
  <c r="AV10" i="6"/>
  <c r="AX10" i="6"/>
  <c r="AA11" i="6"/>
  <c r="AB11" i="6"/>
  <c r="AD11" i="6"/>
  <c r="AE11" i="6"/>
  <c r="AF11" i="6"/>
  <c r="AH11" i="6"/>
  <c r="AJ11" i="6"/>
  <c r="AL11" i="6"/>
  <c r="AN11" i="6"/>
  <c r="AP11" i="6"/>
  <c r="AQ11" i="6"/>
  <c r="AR11" i="6"/>
  <c r="AT11" i="6"/>
  <c r="AV11" i="6"/>
  <c r="AX11" i="6"/>
  <c r="AY11" i="6"/>
  <c r="AB12" i="6"/>
  <c r="AD12" i="6"/>
  <c r="AE12" i="6"/>
  <c r="AF12" i="6"/>
  <c r="AH12" i="6"/>
  <c r="AJ12" i="6"/>
  <c r="AL12" i="6"/>
  <c r="AN12" i="6"/>
  <c r="AP12" i="6"/>
  <c r="AQ12" i="6"/>
  <c r="AR12" i="6"/>
  <c r="AT12" i="6"/>
  <c r="AU12" i="6"/>
  <c r="AV12" i="6"/>
  <c r="AX12" i="6"/>
  <c r="AA13" i="6"/>
  <c r="AB13" i="6"/>
  <c r="AD13" i="6"/>
  <c r="AF13" i="6"/>
  <c r="AH13" i="6"/>
  <c r="AI13" i="6"/>
  <c r="AJ13" i="6"/>
  <c r="AL13" i="6"/>
  <c r="AM13" i="6"/>
  <c r="AN13" i="6"/>
  <c r="AP13" i="6"/>
  <c r="AR13" i="6"/>
  <c r="AT13" i="6"/>
  <c r="AV13" i="6"/>
  <c r="AX13" i="6"/>
  <c r="AY13" i="6"/>
  <c r="AB14" i="6"/>
  <c r="AC14" i="6"/>
  <c r="AD14" i="6"/>
  <c r="AF14" i="6"/>
  <c r="AG14" i="6"/>
  <c r="AH14" i="6"/>
  <c r="AJ14" i="6"/>
  <c r="AK14" i="6"/>
  <c r="AL14" i="6"/>
  <c r="AN14" i="6"/>
  <c r="AO14" i="6"/>
  <c r="AP14" i="6"/>
  <c r="AQ14" i="6"/>
  <c r="AR14" i="6"/>
  <c r="AS14" i="6"/>
  <c r="AT14" i="6"/>
  <c r="AU14" i="6"/>
  <c r="AV14" i="6"/>
  <c r="AW14" i="6"/>
  <c r="AX14" i="6"/>
  <c r="AY14" i="6"/>
  <c r="AB15" i="6"/>
  <c r="AD15" i="6"/>
  <c r="AE15" i="6"/>
  <c r="AF15" i="6"/>
  <c r="AH15" i="6"/>
  <c r="AI15" i="6"/>
  <c r="AJ15" i="6"/>
  <c r="AL15" i="6"/>
  <c r="AM15" i="6"/>
  <c r="AN15" i="6"/>
  <c r="AP15" i="6"/>
  <c r="AR15" i="6"/>
  <c r="AT15" i="6"/>
  <c r="AU15" i="6"/>
  <c r="AV15" i="6"/>
  <c r="AX15" i="6"/>
  <c r="AY15" i="6"/>
  <c r="AB16" i="6"/>
  <c r="AC16" i="6"/>
  <c r="AD16" i="6"/>
  <c r="AF16" i="6"/>
  <c r="AG16" i="6"/>
  <c r="AH16" i="6"/>
  <c r="AJ16" i="6"/>
  <c r="AK16" i="6"/>
  <c r="AL16" i="6"/>
  <c r="AN16" i="6"/>
  <c r="AO16" i="6"/>
  <c r="AP16" i="6"/>
  <c r="AR16" i="6"/>
  <c r="AS16" i="6"/>
  <c r="AT16" i="6"/>
  <c r="AV16" i="6"/>
  <c r="AW16" i="6"/>
  <c r="AX16" i="6"/>
  <c r="AA17" i="6"/>
  <c r="AB17" i="6"/>
  <c r="AD17" i="6"/>
  <c r="AE17" i="6"/>
  <c r="AF17" i="6"/>
  <c r="AH17" i="6"/>
  <c r="AJ17" i="6"/>
  <c r="AL17" i="6"/>
  <c r="AM17" i="6"/>
  <c r="AN17" i="6"/>
  <c r="AP17" i="6"/>
  <c r="AQ17" i="6"/>
  <c r="AR17" i="6"/>
  <c r="AT17" i="6"/>
  <c r="AU17" i="6"/>
  <c r="AV17" i="6"/>
  <c r="AX17" i="6"/>
  <c r="AA18" i="6"/>
  <c r="AB18" i="6"/>
  <c r="AD18" i="6"/>
  <c r="AE18" i="6"/>
  <c r="AF18" i="6"/>
  <c r="AH18" i="6"/>
  <c r="AI18" i="6"/>
  <c r="AJ18" i="6"/>
  <c r="AL18" i="6"/>
  <c r="AN18" i="6"/>
  <c r="AP18" i="6"/>
  <c r="AQ18" i="6"/>
  <c r="AR18" i="6"/>
  <c r="AT18" i="6"/>
  <c r="AU18" i="6"/>
  <c r="AV18" i="6"/>
  <c r="AX18" i="6"/>
  <c r="AY18" i="6"/>
  <c r="AB19" i="6"/>
  <c r="AC19" i="6"/>
  <c r="AD19" i="6"/>
  <c r="AF19" i="6"/>
  <c r="AG19" i="6"/>
  <c r="AH19" i="6"/>
  <c r="AJ19" i="6"/>
  <c r="AK19" i="6"/>
  <c r="AL19" i="6"/>
  <c r="AN19" i="6"/>
  <c r="AO19" i="6"/>
  <c r="AP19" i="6"/>
  <c r="AR19" i="6"/>
  <c r="AS19" i="6"/>
  <c r="AT19" i="6"/>
  <c r="AV19" i="6"/>
  <c r="AW19" i="6"/>
  <c r="AX19" i="6"/>
  <c r="AB20" i="6"/>
  <c r="AC20" i="6"/>
  <c r="AD20" i="6"/>
  <c r="AF20" i="6"/>
  <c r="AG20" i="6"/>
  <c r="AH20" i="6"/>
  <c r="AJ20" i="6"/>
  <c r="AK20" i="6"/>
  <c r="AL20" i="6"/>
  <c r="AN20" i="6"/>
  <c r="AO20" i="6"/>
  <c r="AP20" i="6"/>
  <c r="AR20" i="6"/>
  <c r="AS20" i="6"/>
  <c r="AT20" i="6"/>
  <c r="AV20" i="6"/>
  <c r="AW20" i="6"/>
  <c r="AX20" i="6"/>
  <c r="AB21" i="6"/>
  <c r="AC21" i="6"/>
  <c r="AD21" i="6"/>
  <c r="AF21" i="6"/>
  <c r="AG21" i="6"/>
  <c r="AH21" i="6"/>
  <c r="AJ21" i="6"/>
  <c r="AK21" i="6"/>
  <c r="AL21" i="6"/>
  <c r="AN21" i="6"/>
  <c r="AO21" i="6"/>
  <c r="AP21" i="6"/>
  <c r="AR21" i="6"/>
  <c r="AS21" i="6"/>
  <c r="AT21" i="6"/>
  <c r="AV21" i="6"/>
  <c r="AW21" i="6"/>
  <c r="AX21" i="6"/>
  <c r="K22" i="6"/>
  <c r="AA22" i="6"/>
  <c r="AB22" i="6"/>
  <c r="AD22" i="6"/>
  <c r="AE22" i="6"/>
  <c r="AF22" i="6"/>
  <c r="AH22" i="6"/>
  <c r="AI22" i="6"/>
  <c r="AJ22" i="6"/>
  <c r="AL22" i="6"/>
  <c r="AN22" i="6"/>
  <c r="AP22" i="6"/>
  <c r="AQ22" i="6"/>
  <c r="AR22" i="6"/>
  <c r="AT22" i="6"/>
  <c r="AU22" i="6"/>
  <c r="AV22" i="6"/>
  <c r="AX22" i="6"/>
  <c r="AY22" i="6"/>
  <c r="AB23" i="6"/>
  <c r="AD23" i="6"/>
  <c r="AE23" i="6"/>
  <c r="AF23" i="6"/>
  <c r="AH23" i="6"/>
  <c r="AI23" i="6"/>
  <c r="AJ23" i="6"/>
  <c r="AL23" i="6"/>
  <c r="AM23" i="6"/>
  <c r="AN23" i="6"/>
  <c r="AP23" i="6"/>
  <c r="AR23" i="6"/>
  <c r="AT23" i="6"/>
  <c r="AU23" i="6"/>
  <c r="AV23" i="6"/>
  <c r="AX23" i="6"/>
  <c r="AY23" i="6"/>
  <c r="W24" i="6"/>
  <c r="AA24" i="6"/>
  <c r="AB24" i="6"/>
  <c r="AD24" i="6"/>
  <c r="AE24" i="6"/>
  <c r="AF24" i="6"/>
  <c r="AH24" i="6"/>
  <c r="AJ24" i="6"/>
  <c r="AL24" i="6"/>
  <c r="AM24" i="6"/>
  <c r="AN24" i="6"/>
  <c r="AP24" i="6"/>
  <c r="AQ24" i="6"/>
  <c r="AR24" i="6"/>
  <c r="AT24" i="6"/>
  <c r="AU24" i="6"/>
  <c r="AV24" i="6"/>
  <c r="AX24" i="6"/>
  <c r="G25" i="6"/>
  <c r="AB25" i="6"/>
  <c r="AD25" i="6"/>
  <c r="AE25" i="6"/>
  <c r="AF25" i="6"/>
  <c r="AH25" i="6"/>
  <c r="AI25" i="6"/>
  <c r="AJ25" i="6"/>
  <c r="AL25" i="6"/>
  <c r="AM25" i="6"/>
  <c r="AN25" i="6"/>
  <c r="AP25" i="6"/>
  <c r="AR25" i="6"/>
  <c r="AT25" i="6"/>
  <c r="AU25" i="6"/>
  <c r="AV25" i="6"/>
  <c r="AX25" i="6"/>
  <c r="AY25" i="6"/>
  <c r="AA26" i="6"/>
  <c r="AB26" i="6"/>
  <c r="AD26" i="6"/>
  <c r="AF26" i="6"/>
  <c r="AH26" i="6"/>
  <c r="AI26" i="6"/>
  <c r="AJ26" i="6"/>
  <c r="AL26" i="6"/>
  <c r="AM26" i="6"/>
  <c r="AN26" i="6"/>
  <c r="AP26" i="6"/>
  <c r="AQ26" i="6"/>
  <c r="AR26" i="6"/>
  <c r="AT26" i="6"/>
  <c r="AV26" i="6"/>
  <c r="AX26" i="6"/>
  <c r="AY26" i="6"/>
  <c r="S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W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O29" i="6"/>
  <c r="V29" i="6"/>
  <c r="AA29" i="6"/>
  <c r="AB29" i="6"/>
  <c r="AD29" i="6"/>
  <c r="AE29" i="6"/>
  <c r="AF29" i="6"/>
  <c r="AH29" i="6"/>
  <c r="AI29" i="6"/>
  <c r="AJ29" i="6"/>
  <c r="AL29" i="6"/>
  <c r="AM29" i="6"/>
  <c r="AN29" i="6"/>
  <c r="AP29" i="6"/>
  <c r="AQ29" i="6"/>
  <c r="AR29" i="6"/>
  <c r="AT29" i="6"/>
  <c r="AU29" i="6"/>
  <c r="AV29" i="6"/>
  <c r="AX29" i="6"/>
  <c r="AY29" i="6"/>
  <c r="C29" i="6"/>
  <c r="C12" i="6"/>
  <c r="C20" i="6"/>
  <c r="Y55" i="3"/>
  <c r="Y29" i="6" s="1"/>
  <c r="X55" i="3"/>
  <c r="W55" i="3"/>
  <c r="W13" i="6" s="1"/>
  <c r="V55" i="3"/>
  <c r="U55" i="3"/>
  <c r="T55" i="3"/>
  <c r="S55" i="3"/>
  <c r="S12" i="6" s="1"/>
  <c r="R55" i="3"/>
  <c r="Q55" i="3"/>
  <c r="P55" i="3"/>
  <c r="O55" i="3"/>
  <c r="O7" i="6" s="1"/>
  <c r="N55" i="3"/>
  <c r="M55" i="3"/>
  <c r="L55" i="3"/>
  <c r="K55" i="3"/>
  <c r="K18" i="6" s="1"/>
  <c r="J55" i="3"/>
  <c r="J29" i="6" s="1"/>
  <c r="I55" i="3"/>
  <c r="H55" i="3"/>
  <c r="G55" i="3"/>
  <c r="G20" i="6" s="1"/>
  <c r="F55" i="3"/>
  <c r="E55" i="3"/>
  <c r="D55" i="3"/>
  <c r="C55" i="3"/>
  <c r="D12" i="7" s="1"/>
  <c r="K17" i="5"/>
  <c r="AV55" i="2"/>
  <c r="J6" i="5" s="1"/>
  <c r="AW55" i="2"/>
  <c r="AW5" i="4" s="1"/>
  <c r="AX55" i="2"/>
  <c r="AX8" i="4" s="1"/>
  <c r="AY55" i="2"/>
  <c r="AY4" i="4" s="1"/>
  <c r="AX4" i="4"/>
  <c r="AX5" i="4"/>
  <c r="AW6" i="4"/>
  <c r="AX6" i="4"/>
  <c r="AY6" i="4"/>
  <c r="AX7" i="4"/>
  <c r="AY7" i="4"/>
  <c r="AY8" i="4"/>
  <c r="AX9" i="4"/>
  <c r="AW10" i="4"/>
  <c r="AX10" i="4"/>
  <c r="AY10" i="4"/>
  <c r="AX11" i="4"/>
  <c r="AY11" i="4"/>
  <c r="AY12" i="4"/>
  <c r="AX13" i="4"/>
  <c r="AW14" i="4"/>
  <c r="AX14" i="4"/>
  <c r="AY14" i="4"/>
  <c r="AX15" i="4"/>
  <c r="AY15" i="4"/>
  <c r="AY16" i="4"/>
  <c r="AX17" i="4"/>
  <c r="AW18" i="4"/>
  <c r="AX18" i="4"/>
  <c r="AY18" i="4"/>
  <c r="AX19" i="4"/>
  <c r="AY19" i="4"/>
  <c r="AY20" i="4"/>
  <c r="AX21" i="4"/>
  <c r="AW22" i="4"/>
  <c r="AX22" i="4"/>
  <c r="AY22" i="4"/>
  <c r="AX23" i="4"/>
  <c r="AY23" i="4"/>
  <c r="AY24" i="4"/>
  <c r="AX25" i="4"/>
  <c r="AW26" i="4"/>
  <c r="AX26" i="4"/>
  <c r="AY26" i="4"/>
  <c r="AX27" i="4"/>
  <c r="AY27" i="4"/>
  <c r="AX28" i="4"/>
  <c r="AY28" i="4"/>
  <c r="AX29" i="4"/>
  <c r="AY29" i="4"/>
  <c r="B81" i="8" l="1"/>
  <c r="AC81" i="8"/>
  <c r="AW81" i="8"/>
  <c r="X81" i="8"/>
  <c r="AO81" i="8"/>
  <c r="G21" i="6"/>
  <c r="W17" i="6"/>
  <c r="O11" i="6"/>
  <c r="D20" i="7"/>
  <c r="C25" i="6"/>
  <c r="C17" i="6"/>
  <c r="C9" i="6"/>
  <c r="S28" i="6"/>
  <c r="O27" i="6"/>
  <c r="AU26" i="6"/>
  <c r="AE26" i="6"/>
  <c r="O26" i="6"/>
  <c r="AQ25" i="6"/>
  <c r="AA25" i="6"/>
  <c r="AY24" i="6"/>
  <c r="AI24" i="6"/>
  <c r="S24" i="6"/>
  <c r="AQ23" i="6"/>
  <c r="AA23" i="6"/>
  <c r="AM22" i="6"/>
  <c r="AY21" i="6"/>
  <c r="AU21" i="6"/>
  <c r="AQ21" i="6"/>
  <c r="AM21" i="6"/>
  <c r="AI21" i="6"/>
  <c r="AE21" i="6"/>
  <c r="AA21" i="6"/>
  <c r="AY20" i="6"/>
  <c r="AU20" i="6"/>
  <c r="AQ20" i="6"/>
  <c r="AM20" i="6"/>
  <c r="AM31" i="6" s="1"/>
  <c r="AI20" i="6"/>
  <c r="AE20" i="6"/>
  <c r="AA20" i="6"/>
  <c r="AY19" i="6"/>
  <c r="AU19" i="6"/>
  <c r="AQ19" i="6"/>
  <c r="AM19" i="6"/>
  <c r="AI19" i="6"/>
  <c r="AE19" i="6"/>
  <c r="AA19" i="6"/>
  <c r="AM18" i="6"/>
  <c r="AY17" i="6"/>
  <c r="AI17" i="6"/>
  <c r="AY16" i="6"/>
  <c r="AU16" i="6"/>
  <c r="AQ16" i="6"/>
  <c r="AM16" i="6"/>
  <c r="AI16" i="6"/>
  <c r="AE16" i="6"/>
  <c r="AA16" i="6"/>
  <c r="AQ15" i="6"/>
  <c r="AA15" i="6"/>
  <c r="AM12" i="6"/>
  <c r="AA12" i="6"/>
  <c r="AU11" i="6"/>
  <c r="AI11" i="6"/>
  <c r="AY10" i="6"/>
  <c r="AY8" i="6"/>
  <c r="AU5" i="6"/>
  <c r="F6" i="7"/>
  <c r="F10" i="7"/>
  <c r="F14" i="7"/>
  <c r="D16" i="7"/>
  <c r="K22" i="7"/>
  <c r="D29" i="7"/>
  <c r="I30" i="7"/>
  <c r="G17" i="6"/>
  <c r="G5" i="6"/>
  <c r="K19" i="6"/>
  <c r="K6" i="6"/>
  <c r="C24" i="6"/>
  <c r="C16" i="6"/>
  <c r="C8" i="6"/>
  <c r="G29" i="6"/>
  <c r="G28" i="6"/>
  <c r="K26" i="6"/>
  <c r="W25" i="6"/>
  <c r="G24" i="6"/>
  <c r="S23" i="6"/>
  <c r="W21" i="6"/>
  <c r="W20" i="6"/>
  <c r="S19" i="6"/>
  <c r="S16" i="6"/>
  <c r="O15" i="6"/>
  <c r="AJ31" i="6"/>
  <c r="D8" i="7"/>
  <c r="C27" i="6"/>
  <c r="D30" i="7"/>
  <c r="D26" i="7"/>
  <c r="D21" i="7"/>
  <c r="D17" i="7"/>
  <c r="D13" i="7"/>
  <c r="D9" i="7"/>
  <c r="D27" i="7"/>
  <c r="D22" i="7"/>
  <c r="D18" i="7"/>
  <c r="D14" i="7"/>
  <c r="D10" i="7"/>
  <c r="D6" i="7"/>
  <c r="D2" i="7" s="1"/>
  <c r="D5" i="7" s="1"/>
  <c r="D28" i="7"/>
  <c r="D23" i="7"/>
  <c r="D19" i="7"/>
  <c r="D15" i="7"/>
  <c r="D11" i="7"/>
  <c r="D7" i="7"/>
  <c r="C21" i="6"/>
  <c r="C13" i="6"/>
  <c r="C5" i="6"/>
  <c r="K25" i="6"/>
  <c r="O23" i="6"/>
  <c r="O22" i="6"/>
  <c r="K21" i="6"/>
  <c r="S20" i="6"/>
  <c r="O19" i="6"/>
  <c r="O18" i="6"/>
  <c r="K28" i="7"/>
  <c r="K23" i="7"/>
  <c r="K19" i="7"/>
  <c r="K15" i="7"/>
  <c r="K11" i="7"/>
  <c r="K7" i="7"/>
  <c r="AY9" i="6"/>
  <c r="K29" i="7"/>
  <c r="K24" i="7"/>
  <c r="K20" i="7"/>
  <c r="K16" i="7"/>
  <c r="K12" i="7"/>
  <c r="K8" i="7"/>
  <c r="AY5" i="6"/>
  <c r="AY31" i="6" s="1"/>
  <c r="AY6" i="6"/>
  <c r="K30" i="7"/>
  <c r="K26" i="7"/>
  <c r="K21" i="7"/>
  <c r="K17" i="7"/>
  <c r="K13" i="7"/>
  <c r="K9" i="7"/>
  <c r="AY7" i="6"/>
  <c r="AY12" i="6"/>
  <c r="I27" i="7"/>
  <c r="I22" i="7"/>
  <c r="I18" i="7"/>
  <c r="I14" i="7"/>
  <c r="I10" i="7"/>
  <c r="I6" i="7"/>
  <c r="AU4" i="6"/>
  <c r="I28" i="7"/>
  <c r="I23" i="7"/>
  <c r="I19" i="7"/>
  <c r="I15" i="7"/>
  <c r="I2" i="7" s="1"/>
  <c r="I5" i="7" s="1"/>
  <c r="I11" i="7"/>
  <c r="I7" i="7"/>
  <c r="I29" i="7"/>
  <c r="I24" i="7"/>
  <c r="I20" i="7"/>
  <c r="I16" i="7"/>
  <c r="I12" i="7"/>
  <c r="I8" i="7"/>
  <c r="AU6" i="6"/>
  <c r="AU7" i="6"/>
  <c r="AU8" i="6"/>
  <c r="AU13" i="6"/>
  <c r="AQ4" i="6"/>
  <c r="AQ5" i="6"/>
  <c r="AQ7" i="6"/>
  <c r="AQ9" i="6"/>
  <c r="AM6" i="6"/>
  <c r="AM8" i="6"/>
  <c r="AM4" i="6"/>
  <c r="AM7" i="6"/>
  <c r="AM10" i="6"/>
  <c r="AM11" i="6"/>
  <c r="AM14" i="6"/>
  <c r="F28" i="7"/>
  <c r="F23" i="7"/>
  <c r="F19" i="7"/>
  <c r="F15" i="7"/>
  <c r="F11" i="7"/>
  <c r="F7" i="7"/>
  <c r="AI9" i="6"/>
  <c r="F29" i="7"/>
  <c r="F24" i="7"/>
  <c r="F20" i="7"/>
  <c r="F16" i="7"/>
  <c r="F12" i="7"/>
  <c r="F8" i="7"/>
  <c r="AI5" i="6"/>
  <c r="AI6" i="6"/>
  <c r="F30" i="7"/>
  <c r="F26" i="7"/>
  <c r="F21" i="7"/>
  <c r="F17" i="7"/>
  <c r="F13" i="7"/>
  <c r="F9" i="7"/>
  <c r="AI7" i="6"/>
  <c r="AI12" i="6"/>
  <c r="AI14" i="6"/>
  <c r="AE4" i="6"/>
  <c r="AE10" i="6"/>
  <c r="AE6" i="6"/>
  <c r="AE7" i="6"/>
  <c r="AE8" i="6"/>
  <c r="AE13" i="6"/>
  <c r="AE31" i="6" s="1"/>
  <c r="AE14" i="6"/>
  <c r="AA4" i="6"/>
  <c r="AA5" i="6"/>
  <c r="AA31" i="6" s="1"/>
  <c r="AA7" i="6"/>
  <c r="AA9" i="6"/>
  <c r="AA14" i="6"/>
  <c r="K6" i="7"/>
  <c r="K32" i="7" s="1"/>
  <c r="K10" i="7"/>
  <c r="K14" i="7"/>
  <c r="I17" i="7"/>
  <c r="F22" i="7"/>
  <c r="D24" i="7"/>
  <c r="K27" i="7"/>
  <c r="AJ6" i="6"/>
  <c r="AR5" i="6"/>
  <c r="AR31" i="6" s="1"/>
  <c r="AB5" i="6"/>
  <c r="AB31" i="6" s="1"/>
  <c r="AB4" i="6"/>
  <c r="AX31" i="6"/>
  <c r="AT31" i="6"/>
  <c r="AP31" i="6"/>
  <c r="AL31" i="6"/>
  <c r="AH31" i="6"/>
  <c r="AD31" i="6"/>
  <c r="G6" i="7"/>
  <c r="H7" i="7"/>
  <c r="E8" i="7"/>
  <c r="G10" i="7"/>
  <c r="G32" i="7" s="1"/>
  <c r="H11" i="7"/>
  <c r="E12" i="7"/>
  <c r="G14" i="7"/>
  <c r="H15" i="7"/>
  <c r="H32" i="7" s="1"/>
  <c r="E16" i="7"/>
  <c r="G18" i="7"/>
  <c r="H19" i="7"/>
  <c r="E20" i="7"/>
  <c r="G22" i="7"/>
  <c r="H23" i="7"/>
  <c r="E24" i="7"/>
  <c r="G27" i="7"/>
  <c r="H28" i="7"/>
  <c r="E29" i="7"/>
  <c r="J28" i="7"/>
  <c r="J23" i="7"/>
  <c r="J19" i="7"/>
  <c r="J15" i="7"/>
  <c r="J11" i="7"/>
  <c r="J7" i="7"/>
  <c r="E15" i="7"/>
  <c r="E19" i="7"/>
  <c r="E23" i="7"/>
  <c r="E28" i="7"/>
  <c r="J27" i="7"/>
  <c r="J22" i="7"/>
  <c r="J18" i="7"/>
  <c r="J14" i="7"/>
  <c r="J10" i="7"/>
  <c r="J6" i="7"/>
  <c r="AV31" i="6"/>
  <c r="AN31" i="6"/>
  <c r="AF31" i="6"/>
  <c r="E6" i="7"/>
  <c r="E10" i="7"/>
  <c r="E14" i="7"/>
  <c r="E2" i="7" s="1"/>
  <c r="E5" i="7" s="1"/>
  <c r="E18" i="7"/>
  <c r="E22" i="7"/>
  <c r="H26" i="7"/>
  <c r="G29" i="7"/>
  <c r="H30" i="7"/>
  <c r="J30" i="7"/>
  <c r="J26" i="7"/>
  <c r="J21" i="7"/>
  <c r="J17" i="7"/>
  <c r="J13" i="7"/>
  <c r="AW27" i="4"/>
  <c r="AY25" i="4"/>
  <c r="AX24" i="4"/>
  <c r="AW23" i="4"/>
  <c r="AY21" i="4"/>
  <c r="AX20" i="4"/>
  <c r="AW19" i="4"/>
  <c r="AY17" i="4"/>
  <c r="AX16" i="4"/>
  <c r="AW15" i="4"/>
  <c r="AY13" i="4"/>
  <c r="AX12" i="4"/>
  <c r="AW11" i="4"/>
  <c r="AY9" i="4"/>
  <c r="AW7" i="4"/>
  <c r="AY5" i="4"/>
  <c r="AW4" i="4"/>
  <c r="K21" i="5"/>
  <c r="AW28" i="4"/>
  <c r="AW24" i="4"/>
  <c r="AW20" i="4"/>
  <c r="AW16" i="4"/>
  <c r="AW12" i="4"/>
  <c r="AW8" i="4"/>
  <c r="K9" i="5"/>
  <c r="K26" i="5"/>
  <c r="AW29" i="4"/>
  <c r="AW25" i="4"/>
  <c r="AW21" i="4"/>
  <c r="AW17" i="4"/>
  <c r="AW13" i="4"/>
  <c r="AW9" i="4"/>
  <c r="AW31" i="4" s="1"/>
  <c r="K13" i="5"/>
  <c r="K30" i="5"/>
  <c r="AV4" i="4"/>
  <c r="J29" i="5"/>
  <c r="J24" i="5"/>
  <c r="J20" i="5"/>
  <c r="J16" i="5"/>
  <c r="J12" i="5"/>
  <c r="J8" i="5"/>
  <c r="K8" i="5"/>
  <c r="K12" i="5"/>
  <c r="K16" i="5"/>
  <c r="K20" i="5"/>
  <c r="K24" i="5"/>
  <c r="K29" i="5"/>
  <c r="J30" i="5"/>
  <c r="J26" i="5"/>
  <c r="J21" i="5"/>
  <c r="J17" i="5"/>
  <c r="J13" i="5"/>
  <c r="J9" i="5"/>
  <c r="AV29" i="4"/>
  <c r="AV28" i="4"/>
  <c r="AV27" i="4"/>
  <c r="AV26" i="4"/>
  <c r="AV25" i="4"/>
  <c r="AV24" i="4"/>
  <c r="AV23" i="4"/>
  <c r="AV22" i="4"/>
  <c r="AV21" i="4"/>
  <c r="AV20" i="4"/>
  <c r="AV19" i="4"/>
  <c r="AV18" i="4"/>
  <c r="AV17" i="4"/>
  <c r="AV16" i="4"/>
  <c r="AV15" i="4"/>
  <c r="AV14" i="4"/>
  <c r="AV13" i="4"/>
  <c r="AV12" i="4"/>
  <c r="AV11" i="4"/>
  <c r="AV10" i="4"/>
  <c r="AV9" i="4"/>
  <c r="AV8" i="4"/>
  <c r="AV7" i="4"/>
  <c r="AV6" i="4"/>
  <c r="AV5" i="4"/>
  <c r="K6" i="5"/>
  <c r="K32" i="5" s="1"/>
  <c r="K10" i="5"/>
  <c r="K14" i="5"/>
  <c r="K18" i="5"/>
  <c r="K22" i="5"/>
  <c r="K27" i="5"/>
  <c r="J28" i="5"/>
  <c r="J23" i="5"/>
  <c r="J19" i="5"/>
  <c r="J15" i="5"/>
  <c r="J11" i="5"/>
  <c r="J7" i="5"/>
  <c r="K7" i="5"/>
  <c r="K11" i="5"/>
  <c r="K15" i="5"/>
  <c r="K19" i="5"/>
  <c r="K23" i="5"/>
  <c r="K28" i="5"/>
  <c r="J27" i="5"/>
  <c r="J22" i="5"/>
  <c r="J18" i="5"/>
  <c r="J14" i="5"/>
  <c r="J10" i="5"/>
  <c r="F32" i="7"/>
  <c r="D32" i="7"/>
  <c r="F2" i="7"/>
  <c r="F5" i="7" s="1"/>
  <c r="AW22" i="6"/>
  <c r="AS22" i="6"/>
  <c r="AO22" i="6"/>
  <c r="AK22" i="6"/>
  <c r="AG22" i="6"/>
  <c r="AC22" i="6"/>
  <c r="AW13" i="6"/>
  <c r="AS13" i="6"/>
  <c r="AO13" i="6"/>
  <c r="AK13" i="6"/>
  <c r="AG13" i="6"/>
  <c r="AC13" i="6"/>
  <c r="AW10" i="6"/>
  <c r="AS10" i="6"/>
  <c r="AO10" i="6"/>
  <c r="AK10" i="6"/>
  <c r="AG10" i="6"/>
  <c r="AC10" i="6"/>
  <c r="AW6" i="6"/>
  <c r="AS6" i="6"/>
  <c r="AO6" i="6"/>
  <c r="AK6" i="6"/>
  <c r="AG6" i="6"/>
  <c r="AC6" i="6"/>
  <c r="AW4" i="6"/>
  <c r="AS4" i="6"/>
  <c r="AO4" i="6"/>
  <c r="AK4" i="6"/>
  <c r="AG4" i="6"/>
  <c r="AC4" i="6"/>
  <c r="Z28" i="6"/>
  <c r="Z24" i="6"/>
  <c r="Z20" i="6"/>
  <c r="Z16" i="6"/>
  <c r="Z12" i="6"/>
  <c r="Z8" i="6"/>
  <c r="Z4" i="6"/>
  <c r="AW25" i="6"/>
  <c r="AS25" i="6"/>
  <c r="AO25" i="6"/>
  <c r="AK25" i="6"/>
  <c r="AG25" i="6"/>
  <c r="AC25" i="6"/>
  <c r="AW24" i="6"/>
  <c r="AS24" i="6"/>
  <c r="AO24" i="6"/>
  <c r="AK24" i="6"/>
  <c r="AG24" i="6"/>
  <c r="AC24" i="6"/>
  <c r="AW23" i="6"/>
  <c r="AS23" i="6"/>
  <c r="AO23" i="6"/>
  <c r="AK23" i="6"/>
  <c r="AG23" i="6"/>
  <c r="AC23" i="6"/>
  <c r="AW17" i="6"/>
  <c r="AS17" i="6"/>
  <c r="AO17" i="6"/>
  <c r="AK17" i="6"/>
  <c r="AG17" i="6"/>
  <c r="AC17" i="6"/>
  <c r="AW15" i="6"/>
  <c r="AS15" i="6"/>
  <c r="AO15" i="6"/>
  <c r="AK15" i="6"/>
  <c r="AG15" i="6"/>
  <c r="AC15" i="6"/>
  <c r="AW12" i="6"/>
  <c r="AS12" i="6"/>
  <c r="AO12" i="6"/>
  <c r="AK12" i="6"/>
  <c r="AG12" i="6"/>
  <c r="AC12" i="6"/>
  <c r="AW9" i="6"/>
  <c r="AW31" i="6" s="1"/>
  <c r="AS9" i="6"/>
  <c r="AO9" i="6"/>
  <c r="AK9" i="6"/>
  <c r="AG9" i="6"/>
  <c r="AG31" i="6" s="1"/>
  <c r="AC9" i="6"/>
  <c r="Z27" i="6"/>
  <c r="Z23" i="6"/>
  <c r="Z19" i="6"/>
  <c r="Z15" i="6"/>
  <c r="Z11" i="6"/>
  <c r="AW29" i="6"/>
  <c r="AS29" i="6"/>
  <c r="AO29" i="6"/>
  <c r="AK29" i="6"/>
  <c r="AG29" i="6"/>
  <c r="AC29" i="6"/>
  <c r="AW26" i="6"/>
  <c r="AS26" i="6"/>
  <c r="AO26" i="6"/>
  <c r="AK26" i="6"/>
  <c r="AG26" i="6"/>
  <c r="AC26" i="6"/>
  <c r="AW18" i="6"/>
  <c r="AS18" i="6"/>
  <c r="AO18" i="6"/>
  <c r="AK18" i="6"/>
  <c r="AG18" i="6"/>
  <c r="AC18" i="6"/>
  <c r="AW11" i="6"/>
  <c r="AS11" i="6"/>
  <c r="AO11" i="6"/>
  <c r="AK11" i="6"/>
  <c r="AG11" i="6"/>
  <c r="AC11" i="6"/>
  <c r="AW8" i="6"/>
  <c r="AS8" i="6"/>
  <c r="AO8" i="6"/>
  <c r="AK8" i="6"/>
  <c r="AG8" i="6"/>
  <c r="AC8" i="6"/>
  <c r="I4" i="6"/>
  <c r="I5" i="6"/>
  <c r="I6" i="6"/>
  <c r="I7" i="6"/>
  <c r="I8" i="6"/>
  <c r="I9" i="6"/>
  <c r="I10" i="6"/>
  <c r="I11" i="6"/>
  <c r="I12" i="6"/>
  <c r="I13" i="6"/>
  <c r="I14" i="6"/>
  <c r="I15" i="6"/>
  <c r="I16" i="6"/>
  <c r="I17" i="6"/>
  <c r="I18" i="6"/>
  <c r="I19" i="6"/>
  <c r="I20" i="6"/>
  <c r="I21" i="6"/>
  <c r="I22" i="6"/>
  <c r="I23" i="6"/>
  <c r="I24" i="6"/>
  <c r="I25" i="6"/>
  <c r="I26" i="6"/>
  <c r="I27" i="6"/>
  <c r="I28" i="6"/>
  <c r="I29" i="6"/>
  <c r="U4" i="6"/>
  <c r="U5" i="6"/>
  <c r="U6" i="6"/>
  <c r="U7" i="6"/>
  <c r="U8" i="6"/>
  <c r="U9" i="6"/>
  <c r="U10" i="6"/>
  <c r="U11" i="6"/>
  <c r="U12" i="6"/>
  <c r="U13" i="6"/>
  <c r="U14" i="6"/>
  <c r="U15" i="6"/>
  <c r="U16" i="6"/>
  <c r="U17" i="6"/>
  <c r="U18" i="6"/>
  <c r="U19" i="6"/>
  <c r="U20" i="6"/>
  <c r="U21" i="6"/>
  <c r="U22" i="6"/>
  <c r="U23" i="6"/>
  <c r="U24" i="6"/>
  <c r="U25" i="6"/>
  <c r="U26" i="6"/>
  <c r="U27" i="6"/>
  <c r="U28" i="6"/>
  <c r="U29" i="6"/>
  <c r="F4" i="6"/>
  <c r="F5" i="6"/>
  <c r="F6" i="6"/>
  <c r="F7" i="6"/>
  <c r="F8" i="6"/>
  <c r="F9" i="6"/>
  <c r="F10" i="6"/>
  <c r="F11" i="6"/>
  <c r="F12" i="6"/>
  <c r="F13" i="6"/>
  <c r="F14" i="6"/>
  <c r="F15" i="6"/>
  <c r="F16" i="6"/>
  <c r="F17" i="6"/>
  <c r="F18" i="6"/>
  <c r="F19" i="6"/>
  <c r="F20" i="6"/>
  <c r="F21" i="6"/>
  <c r="F22" i="6"/>
  <c r="F23" i="6"/>
  <c r="F24" i="6"/>
  <c r="F25" i="6"/>
  <c r="F26" i="6"/>
  <c r="F27" i="6"/>
  <c r="F28" i="6"/>
  <c r="F29" i="6"/>
  <c r="J4" i="6"/>
  <c r="J5" i="6"/>
  <c r="J6" i="6"/>
  <c r="J7" i="6"/>
  <c r="J8" i="6"/>
  <c r="J9" i="6"/>
  <c r="J10" i="6"/>
  <c r="J11" i="6"/>
  <c r="J12" i="6"/>
  <c r="J13" i="6"/>
  <c r="J14" i="6"/>
  <c r="J15" i="6"/>
  <c r="J16" i="6"/>
  <c r="J17" i="6"/>
  <c r="J18" i="6"/>
  <c r="J19" i="6"/>
  <c r="J20" i="6"/>
  <c r="J21" i="6"/>
  <c r="J22" i="6"/>
  <c r="J23" i="6"/>
  <c r="J24" i="6"/>
  <c r="J25" i="6"/>
  <c r="J26" i="6"/>
  <c r="J27" i="6"/>
  <c r="J28" i="6"/>
  <c r="N4" i="6"/>
  <c r="N5" i="6"/>
  <c r="N6" i="6"/>
  <c r="N7" i="6"/>
  <c r="N8" i="6"/>
  <c r="N9" i="6"/>
  <c r="N10" i="6"/>
  <c r="N11" i="6"/>
  <c r="N12" i="6"/>
  <c r="N13" i="6"/>
  <c r="N14" i="6"/>
  <c r="N15" i="6"/>
  <c r="N16" i="6"/>
  <c r="N17" i="6"/>
  <c r="N18" i="6"/>
  <c r="N19" i="6"/>
  <c r="N20" i="6"/>
  <c r="N21" i="6"/>
  <c r="N22" i="6"/>
  <c r="N23" i="6"/>
  <c r="N24" i="6"/>
  <c r="N25" i="6"/>
  <c r="N26" i="6"/>
  <c r="N27" i="6"/>
  <c r="N28" i="6"/>
  <c r="R4" i="6"/>
  <c r="R5" i="6"/>
  <c r="R6" i="6"/>
  <c r="R7" i="6"/>
  <c r="R8" i="6"/>
  <c r="R9" i="6"/>
  <c r="R10" i="6"/>
  <c r="R11" i="6"/>
  <c r="R12" i="6"/>
  <c r="R13" i="6"/>
  <c r="R14" i="6"/>
  <c r="R15" i="6"/>
  <c r="R16" i="6"/>
  <c r="R17" i="6"/>
  <c r="R18" i="6"/>
  <c r="R19" i="6"/>
  <c r="R20" i="6"/>
  <c r="R21" i="6"/>
  <c r="R22" i="6"/>
  <c r="R23" i="6"/>
  <c r="R24" i="6"/>
  <c r="R25" i="6"/>
  <c r="R26" i="6"/>
  <c r="R27" i="6"/>
  <c r="R28" i="6"/>
  <c r="V4" i="6"/>
  <c r="V5" i="6"/>
  <c r="V6" i="6"/>
  <c r="V7" i="6"/>
  <c r="V8" i="6"/>
  <c r="V9" i="6"/>
  <c r="V10" i="6"/>
  <c r="V11" i="6"/>
  <c r="V12" i="6"/>
  <c r="V13" i="6"/>
  <c r="V14" i="6"/>
  <c r="V15" i="6"/>
  <c r="V16" i="6"/>
  <c r="V17" i="6"/>
  <c r="V18" i="6"/>
  <c r="V19" i="6"/>
  <c r="V20" i="6"/>
  <c r="V21" i="6"/>
  <c r="V22" i="6"/>
  <c r="V23" i="6"/>
  <c r="V24" i="6"/>
  <c r="V25" i="6"/>
  <c r="V26" i="6"/>
  <c r="V27" i="6"/>
  <c r="V28" i="6"/>
  <c r="C4" i="6"/>
  <c r="C23" i="6"/>
  <c r="C19" i="6"/>
  <c r="C15" i="6"/>
  <c r="C11" i="6"/>
  <c r="C7" i="6"/>
  <c r="C28" i="6"/>
  <c r="S29" i="6"/>
  <c r="N29" i="6"/>
  <c r="O28" i="6"/>
  <c r="K27" i="6"/>
  <c r="W26" i="6"/>
  <c r="G26" i="6"/>
  <c r="S25" i="6"/>
  <c r="O24" i="6"/>
  <c r="K23" i="6"/>
  <c r="W22" i="6"/>
  <c r="G22" i="6"/>
  <c r="S21" i="6"/>
  <c r="O20" i="6"/>
  <c r="W18" i="6"/>
  <c r="G18" i="6"/>
  <c r="M4" i="6"/>
  <c r="M5" i="6"/>
  <c r="M6" i="6"/>
  <c r="M7" i="6"/>
  <c r="M8" i="6"/>
  <c r="M9" i="6"/>
  <c r="M10" i="6"/>
  <c r="M11" i="6"/>
  <c r="M12" i="6"/>
  <c r="M13" i="6"/>
  <c r="M14" i="6"/>
  <c r="M15" i="6"/>
  <c r="M16" i="6"/>
  <c r="M17" i="6"/>
  <c r="M18" i="6"/>
  <c r="M19" i="6"/>
  <c r="M20" i="6"/>
  <c r="M21" i="6"/>
  <c r="M22" i="6"/>
  <c r="M23" i="6"/>
  <c r="M24" i="6"/>
  <c r="M25" i="6"/>
  <c r="M26" i="6"/>
  <c r="M27" i="6"/>
  <c r="M28" i="6"/>
  <c r="M29" i="6"/>
  <c r="Y4" i="6"/>
  <c r="Y5" i="6"/>
  <c r="Y6" i="6"/>
  <c r="Y7" i="6"/>
  <c r="Y8" i="6"/>
  <c r="Y9" i="6"/>
  <c r="Y10" i="6"/>
  <c r="Y11" i="6"/>
  <c r="Y12" i="6"/>
  <c r="Y13" i="6"/>
  <c r="Y14" i="6"/>
  <c r="Y15" i="6"/>
  <c r="Y16" i="6"/>
  <c r="Y17" i="6"/>
  <c r="Y18" i="6"/>
  <c r="Y19" i="6"/>
  <c r="Y20" i="6"/>
  <c r="Y21" i="6"/>
  <c r="Y22" i="6"/>
  <c r="Y23" i="6"/>
  <c r="Y24" i="6"/>
  <c r="Y25" i="6"/>
  <c r="Y26" i="6"/>
  <c r="Y27" i="6"/>
  <c r="Y28" i="6"/>
  <c r="G4" i="6"/>
  <c r="G8" i="6"/>
  <c r="G12" i="6"/>
  <c r="G16" i="6"/>
  <c r="G7" i="6"/>
  <c r="G11" i="6"/>
  <c r="G15" i="6"/>
  <c r="G6" i="6"/>
  <c r="G10" i="6"/>
  <c r="G14" i="6"/>
  <c r="K5" i="6"/>
  <c r="K9" i="6"/>
  <c r="K13" i="6"/>
  <c r="K17" i="6"/>
  <c r="K4" i="6"/>
  <c r="K8" i="6"/>
  <c r="K12" i="6"/>
  <c r="K16" i="6"/>
  <c r="K7" i="6"/>
  <c r="K11" i="6"/>
  <c r="K15" i="6"/>
  <c r="O6" i="6"/>
  <c r="O10" i="6"/>
  <c r="O14" i="6"/>
  <c r="O5" i="6"/>
  <c r="O9" i="6"/>
  <c r="O13" i="6"/>
  <c r="O17" i="6"/>
  <c r="O4" i="6"/>
  <c r="O8" i="6"/>
  <c r="O12" i="6"/>
  <c r="O16" i="6"/>
  <c r="S7" i="6"/>
  <c r="S11" i="6"/>
  <c r="S15" i="6"/>
  <c r="S6" i="6"/>
  <c r="S10" i="6"/>
  <c r="S14" i="6"/>
  <c r="S5" i="6"/>
  <c r="S9" i="6"/>
  <c r="S13" i="6"/>
  <c r="S17" i="6"/>
  <c r="W4" i="6"/>
  <c r="W8" i="6"/>
  <c r="W12" i="6"/>
  <c r="W16" i="6"/>
  <c r="W7" i="6"/>
  <c r="W11" i="6"/>
  <c r="W15" i="6"/>
  <c r="W6" i="6"/>
  <c r="W10" i="6"/>
  <c r="W14" i="6"/>
  <c r="C26" i="6"/>
  <c r="C22" i="6"/>
  <c r="C18" i="6"/>
  <c r="C14" i="6"/>
  <c r="C10" i="6"/>
  <c r="C6" i="6"/>
  <c r="W29" i="6"/>
  <c r="R29" i="6"/>
  <c r="K29" i="6"/>
  <c r="K28" i="6"/>
  <c r="W27" i="6"/>
  <c r="G27" i="6"/>
  <c r="S26" i="6"/>
  <c r="O25" i="6"/>
  <c r="K24" i="6"/>
  <c r="W23" i="6"/>
  <c r="G23" i="6"/>
  <c r="S22" i="6"/>
  <c r="O21" i="6"/>
  <c r="K20" i="6"/>
  <c r="W19" i="6"/>
  <c r="G19" i="6"/>
  <c r="S18" i="6"/>
  <c r="K14" i="6"/>
  <c r="G13" i="6"/>
  <c r="W9" i="6"/>
  <c r="S8" i="6"/>
  <c r="E4" i="6"/>
  <c r="E5" i="6"/>
  <c r="E6" i="6"/>
  <c r="E7" i="6"/>
  <c r="E8" i="6"/>
  <c r="E9" i="6"/>
  <c r="E10" i="6"/>
  <c r="E11" i="6"/>
  <c r="E12" i="6"/>
  <c r="E13" i="6"/>
  <c r="E14" i="6"/>
  <c r="E15" i="6"/>
  <c r="E16" i="6"/>
  <c r="E17" i="6"/>
  <c r="E18" i="6"/>
  <c r="E19" i="6"/>
  <c r="E20" i="6"/>
  <c r="E21" i="6"/>
  <c r="E22" i="6"/>
  <c r="E23" i="6"/>
  <c r="E24" i="6"/>
  <c r="E25" i="6"/>
  <c r="E26" i="6"/>
  <c r="E27" i="6"/>
  <c r="E28" i="6"/>
  <c r="E29" i="6"/>
  <c r="Q4" i="6"/>
  <c r="Q5" i="6"/>
  <c r="Q6" i="6"/>
  <c r="Q7" i="6"/>
  <c r="Q8" i="6"/>
  <c r="Q9" i="6"/>
  <c r="Q10" i="6"/>
  <c r="Q11" i="6"/>
  <c r="Q12" i="6"/>
  <c r="Q13" i="6"/>
  <c r="Q14" i="6"/>
  <c r="Q15" i="6"/>
  <c r="Q16" i="6"/>
  <c r="Q17" i="6"/>
  <c r="Q18" i="6"/>
  <c r="Q19" i="6"/>
  <c r="Q20" i="6"/>
  <c r="Q21" i="6"/>
  <c r="Q22" i="6"/>
  <c r="Q23" i="6"/>
  <c r="Q24" i="6"/>
  <c r="Q25" i="6"/>
  <c r="Q26" i="6"/>
  <c r="Q27" i="6"/>
  <c r="Q28" i="6"/>
  <c r="D4" i="6"/>
  <c r="D5" i="6"/>
  <c r="D6" i="6"/>
  <c r="D7" i="6"/>
  <c r="D8" i="6"/>
  <c r="D9" i="6"/>
  <c r="D10" i="6"/>
  <c r="D11" i="6"/>
  <c r="D12" i="6"/>
  <c r="D13" i="6"/>
  <c r="D14" i="6"/>
  <c r="D15" i="6"/>
  <c r="D16" i="6"/>
  <c r="D17" i="6"/>
  <c r="D18" i="6"/>
  <c r="D19" i="6"/>
  <c r="D20" i="6"/>
  <c r="D21" i="6"/>
  <c r="D22" i="6"/>
  <c r="D23" i="6"/>
  <c r="D24" i="6"/>
  <c r="D25" i="6"/>
  <c r="D26" i="6"/>
  <c r="D27" i="6"/>
  <c r="D28" i="6"/>
  <c r="D29" i="6"/>
  <c r="H4" i="6"/>
  <c r="H5" i="6"/>
  <c r="H6" i="6"/>
  <c r="H7" i="6"/>
  <c r="H8" i="6"/>
  <c r="H9" i="6"/>
  <c r="H10" i="6"/>
  <c r="H11" i="6"/>
  <c r="H12" i="6"/>
  <c r="H13" i="6"/>
  <c r="H14" i="6"/>
  <c r="H15" i="6"/>
  <c r="H16" i="6"/>
  <c r="H17" i="6"/>
  <c r="H18" i="6"/>
  <c r="H19" i="6"/>
  <c r="H20" i="6"/>
  <c r="H21" i="6"/>
  <c r="H22" i="6"/>
  <c r="H23" i="6"/>
  <c r="H24" i="6"/>
  <c r="H25" i="6"/>
  <c r="H26" i="6"/>
  <c r="H27" i="6"/>
  <c r="H28" i="6"/>
  <c r="H29" i="6"/>
  <c r="L4" i="6"/>
  <c r="L5" i="6"/>
  <c r="L6" i="6"/>
  <c r="L7" i="6"/>
  <c r="L8" i="6"/>
  <c r="L9" i="6"/>
  <c r="L10" i="6"/>
  <c r="L11" i="6"/>
  <c r="L12" i="6"/>
  <c r="L13" i="6"/>
  <c r="L14" i="6"/>
  <c r="L15" i="6"/>
  <c r="L16" i="6"/>
  <c r="L17" i="6"/>
  <c r="L18" i="6"/>
  <c r="L19" i="6"/>
  <c r="L20" i="6"/>
  <c r="L21" i="6"/>
  <c r="L22" i="6"/>
  <c r="L23" i="6"/>
  <c r="L24" i="6"/>
  <c r="L25" i="6"/>
  <c r="L26" i="6"/>
  <c r="L27" i="6"/>
  <c r="L28" i="6"/>
  <c r="L29" i="6"/>
  <c r="P4" i="6"/>
  <c r="P5" i="6"/>
  <c r="P6" i="6"/>
  <c r="P7" i="6"/>
  <c r="P8" i="6"/>
  <c r="P9" i="6"/>
  <c r="P10" i="6"/>
  <c r="P11" i="6"/>
  <c r="P12" i="6"/>
  <c r="P13" i="6"/>
  <c r="P14" i="6"/>
  <c r="P15" i="6"/>
  <c r="P16" i="6"/>
  <c r="P17" i="6"/>
  <c r="P18" i="6"/>
  <c r="P19" i="6"/>
  <c r="P20" i="6"/>
  <c r="P21" i="6"/>
  <c r="P22" i="6"/>
  <c r="P23" i="6"/>
  <c r="P24" i="6"/>
  <c r="P25" i="6"/>
  <c r="P26" i="6"/>
  <c r="P27" i="6"/>
  <c r="P28" i="6"/>
  <c r="P29" i="6"/>
  <c r="T4" i="6"/>
  <c r="T5" i="6"/>
  <c r="T6" i="6"/>
  <c r="T7" i="6"/>
  <c r="T8" i="6"/>
  <c r="T9" i="6"/>
  <c r="T10" i="6"/>
  <c r="T11" i="6"/>
  <c r="T12" i="6"/>
  <c r="T13" i="6"/>
  <c r="T14" i="6"/>
  <c r="T15" i="6"/>
  <c r="T16" i="6"/>
  <c r="T17" i="6"/>
  <c r="T18" i="6"/>
  <c r="T19" i="6"/>
  <c r="T20" i="6"/>
  <c r="T21" i="6"/>
  <c r="T22" i="6"/>
  <c r="T23" i="6"/>
  <c r="T24" i="6"/>
  <c r="T25" i="6"/>
  <c r="T26" i="6"/>
  <c r="T27" i="6"/>
  <c r="T28" i="6"/>
  <c r="T29" i="6"/>
  <c r="X4" i="6"/>
  <c r="X5" i="6"/>
  <c r="X6" i="6"/>
  <c r="X7" i="6"/>
  <c r="X8" i="6"/>
  <c r="X9" i="6"/>
  <c r="X10" i="6"/>
  <c r="X11" i="6"/>
  <c r="X12" i="6"/>
  <c r="X13" i="6"/>
  <c r="X14" i="6"/>
  <c r="X15" i="6"/>
  <c r="X16" i="6"/>
  <c r="X17" i="6"/>
  <c r="X18" i="6"/>
  <c r="X19" i="6"/>
  <c r="X20" i="6"/>
  <c r="X21" i="6"/>
  <c r="X22" i="6"/>
  <c r="X23" i="6"/>
  <c r="X24" i="6"/>
  <c r="X25" i="6"/>
  <c r="X26" i="6"/>
  <c r="X27" i="6"/>
  <c r="X28" i="6"/>
  <c r="X29" i="6"/>
  <c r="Q29" i="6"/>
  <c r="K10" i="6"/>
  <c r="G9" i="6"/>
  <c r="G31" i="6" s="1"/>
  <c r="W5" i="6"/>
  <c r="S4" i="6"/>
  <c r="S31" i="6" l="1"/>
  <c r="C31" i="6"/>
  <c r="AO31" i="6"/>
  <c r="Z31" i="6"/>
  <c r="AC31" i="6"/>
  <c r="AS31" i="6"/>
  <c r="K2" i="7"/>
  <c r="K5" i="7" s="1"/>
  <c r="H2" i="7"/>
  <c r="H5" i="7" s="1"/>
  <c r="N5" i="7" s="1"/>
  <c r="I32" i="7"/>
  <c r="G2" i="7"/>
  <c r="G5" i="7" s="1"/>
  <c r="E32" i="7"/>
  <c r="J2" i="7"/>
  <c r="J5" i="7" s="1"/>
  <c r="J32" i="7"/>
  <c r="AQ31" i="6"/>
  <c r="AU31" i="6"/>
  <c r="AK31" i="6"/>
  <c r="AI31" i="6"/>
  <c r="AV31" i="4"/>
  <c r="J2" i="5"/>
  <c r="J5" i="5" s="1"/>
  <c r="AX31" i="4"/>
  <c r="K2" i="5"/>
  <c r="K5" i="5" s="1"/>
  <c r="AY31" i="4"/>
  <c r="J32" i="5"/>
  <c r="E31" i="6"/>
  <c r="O31" i="6"/>
  <c r="Y31" i="6"/>
  <c r="J31" i="6"/>
  <c r="U31" i="6"/>
  <c r="T31" i="6"/>
  <c r="L31" i="6"/>
  <c r="D31" i="6"/>
  <c r="V31" i="6"/>
  <c r="R31" i="6"/>
  <c r="F31" i="6"/>
  <c r="I31" i="6"/>
  <c r="Q31" i="6"/>
  <c r="K31" i="6"/>
  <c r="M31" i="6"/>
  <c r="W31" i="6"/>
  <c r="X31" i="6"/>
  <c r="P31" i="6"/>
  <c r="H31" i="6"/>
  <c r="N31" i="6"/>
  <c r="AU55" i="2" l="1"/>
  <c r="AT55" i="2"/>
  <c r="AT23" i="4" s="1"/>
  <c r="AS55" i="2"/>
  <c r="AS18" i="4" s="1"/>
  <c r="AR55" i="2"/>
  <c r="AR11" i="4" s="1"/>
  <c r="AQ55" i="2"/>
  <c r="AQ21" i="4" s="1"/>
  <c r="AP55" i="2"/>
  <c r="AO55" i="2"/>
  <c r="AO10" i="4" s="1"/>
  <c r="AN55" i="2"/>
  <c r="AN15" i="4" s="1"/>
  <c r="AM55" i="2"/>
  <c r="AM13" i="4" s="1"/>
  <c r="AL55" i="2"/>
  <c r="AK55" i="2"/>
  <c r="AK14" i="4" s="1"/>
  <c r="AJ55" i="2"/>
  <c r="AJ19" i="4" s="1"/>
  <c r="AI55" i="2"/>
  <c r="AI22" i="4" s="1"/>
  <c r="AH55" i="2"/>
  <c r="AG55" i="2"/>
  <c r="AG22" i="4" s="1"/>
  <c r="AF55" i="2"/>
  <c r="AF23" i="4" s="1"/>
  <c r="AE55" i="2"/>
  <c r="AE17" i="4" s="1"/>
  <c r="AD55" i="2"/>
  <c r="AC55" i="2"/>
  <c r="AC26" i="4" s="1"/>
  <c r="AB55" i="2"/>
  <c r="AB18" i="4" s="1"/>
  <c r="AA55" i="2"/>
  <c r="AA16" i="4" s="1"/>
  <c r="Z55" i="2"/>
  <c r="Y55" i="2"/>
  <c r="Y7" i="4" s="1"/>
  <c r="X55" i="2"/>
  <c r="X24" i="4" s="1"/>
  <c r="W55" i="2"/>
  <c r="W21" i="4" s="1"/>
  <c r="V55" i="2"/>
  <c r="U55" i="2"/>
  <c r="U9" i="4" s="1"/>
  <c r="T55" i="2"/>
  <c r="T20" i="4" s="1"/>
  <c r="S55" i="2"/>
  <c r="S20" i="4" s="1"/>
  <c r="R55" i="2"/>
  <c r="Q55" i="2"/>
  <c r="Q21" i="4" s="1"/>
  <c r="P55" i="2"/>
  <c r="P16" i="4" s="1"/>
  <c r="O55" i="2"/>
  <c r="O20" i="4" s="1"/>
  <c r="N55" i="2"/>
  <c r="M55" i="2"/>
  <c r="M15" i="4" s="1"/>
  <c r="L55" i="2"/>
  <c r="L20" i="4" s="1"/>
  <c r="K55" i="2"/>
  <c r="K24" i="4" s="1"/>
  <c r="J55" i="2"/>
  <c r="I55" i="2"/>
  <c r="I17" i="4" s="1"/>
  <c r="H55" i="2"/>
  <c r="G55" i="2"/>
  <c r="G13" i="4" s="1"/>
  <c r="F55" i="2"/>
  <c r="E55" i="2"/>
  <c r="E27" i="4" s="1"/>
  <c r="D55" i="2"/>
  <c r="D19" i="4" s="1"/>
  <c r="C55" i="2"/>
  <c r="C25" i="4" s="1"/>
  <c r="AQ29" i="4" l="1"/>
  <c r="AQ28" i="4"/>
  <c r="C28" i="4"/>
  <c r="K26" i="4"/>
  <c r="O25" i="4"/>
  <c r="O24" i="4"/>
  <c r="C22" i="4"/>
  <c r="G21" i="4"/>
  <c r="AQ19" i="4"/>
  <c r="K16" i="4"/>
  <c r="AM4" i="4"/>
  <c r="AI29" i="4"/>
  <c r="AM28" i="4"/>
  <c r="AM26" i="4"/>
  <c r="AM25" i="4"/>
  <c r="AQ24" i="4"/>
  <c r="AE22" i="4"/>
  <c r="AM21" i="4"/>
  <c r="AE20" i="4"/>
  <c r="K19" i="4"/>
  <c r="AI15" i="4"/>
  <c r="S29" i="4"/>
  <c r="W28" i="4"/>
  <c r="AE26" i="4"/>
  <c r="AI25" i="4"/>
  <c r="AM24" i="4"/>
  <c r="AA22" i="4"/>
  <c r="AI21" i="4"/>
  <c r="W20" i="4"/>
  <c r="S17" i="4"/>
  <c r="AE12" i="4"/>
  <c r="O29" i="4"/>
  <c r="S28" i="4"/>
  <c r="O26" i="4"/>
  <c r="S25" i="4"/>
  <c r="W24" i="4"/>
  <c r="K22" i="4"/>
  <c r="O21" i="4"/>
  <c r="C20" i="4"/>
  <c r="C17" i="4"/>
  <c r="W8" i="4"/>
  <c r="AT17" i="4"/>
  <c r="AU7" i="4"/>
  <c r="AU11" i="4"/>
  <c r="AU15" i="4"/>
  <c r="AU19" i="4"/>
  <c r="AU23" i="4"/>
  <c r="AU27" i="4"/>
  <c r="AU5" i="4"/>
  <c r="AU13" i="4"/>
  <c r="AU29" i="4"/>
  <c r="AU4" i="4"/>
  <c r="AU8" i="4"/>
  <c r="AU12" i="4"/>
  <c r="AU16" i="4"/>
  <c r="AU20" i="4"/>
  <c r="AU24" i="4"/>
  <c r="AU28" i="4"/>
  <c r="AU21" i="4"/>
  <c r="AU6" i="4"/>
  <c r="AU10" i="4"/>
  <c r="AU14" i="4"/>
  <c r="AU18" i="4"/>
  <c r="AU22" i="4"/>
  <c r="AU26" i="4"/>
  <c r="AU9" i="4"/>
  <c r="AU17" i="4"/>
  <c r="AU25" i="4"/>
  <c r="AE29" i="4"/>
  <c r="K29" i="4"/>
  <c r="AI28" i="4"/>
  <c r="K28" i="4"/>
  <c r="AT26" i="4"/>
  <c r="AA26" i="4"/>
  <c r="G26" i="4"/>
  <c r="AE25" i="4"/>
  <c r="G25" i="4"/>
  <c r="AE24" i="4"/>
  <c r="AQ22" i="4"/>
  <c r="S22" i="4"/>
  <c r="AT21" i="4"/>
  <c r="AA21" i="4"/>
  <c r="AT20" i="4"/>
  <c r="AE19" i="4"/>
  <c r="AI17" i="4"/>
  <c r="AQ16" i="4"/>
  <c r="C15" i="4"/>
  <c r="O12" i="4"/>
  <c r="AT27" i="4"/>
  <c r="AT22" i="4"/>
  <c r="AT29" i="4"/>
  <c r="AA29" i="4"/>
  <c r="C29" i="4"/>
  <c r="AA28" i="4"/>
  <c r="G28" i="4"/>
  <c r="AQ26" i="4"/>
  <c r="W26" i="4"/>
  <c r="AT25" i="4"/>
  <c r="W25" i="4"/>
  <c r="AA24" i="4"/>
  <c r="G24" i="4"/>
  <c r="O22" i="4"/>
  <c r="AM20" i="4"/>
  <c r="AA19" i="4"/>
  <c r="G12" i="4"/>
  <c r="H4" i="4"/>
  <c r="H5" i="4"/>
  <c r="H9" i="4"/>
  <c r="H6" i="4"/>
  <c r="H8" i="4"/>
  <c r="H11" i="4"/>
  <c r="H12" i="4"/>
  <c r="H7" i="4"/>
  <c r="H13" i="4"/>
  <c r="H17" i="4"/>
  <c r="H21" i="4"/>
  <c r="H10" i="4"/>
  <c r="H14" i="4"/>
  <c r="H16" i="4"/>
  <c r="H19" i="4"/>
  <c r="H22" i="4"/>
  <c r="H26" i="4"/>
  <c r="F7" i="4"/>
  <c r="F11" i="4"/>
  <c r="F4" i="4"/>
  <c r="F9" i="4"/>
  <c r="F5" i="4"/>
  <c r="F8" i="4"/>
  <c r="F10" i="4"/>
  <c r="F15" i="4"/>
  <c r="F19" i="4"/>
  <c r="F14" i="4"/>
  <c r="F17" i="4"/>
  <c r="F12" i="4"/>
  <c r="F13" i="4"/>
  <c r="F20" i="4"/>
  <c r="F24" i="4"/>
  <c r="F28" i="4"/>
  <c r="J7" i="4"/>
  <c r="J11" i="4"/>
  <c r="J4" i="4"/>
  <c r="J8" i="4"/>
  <c r="J10" i="4"/>
  <c r="J6" i="4"/>
  <c r="J15" i="4"/>
  <c r="J19" i="4"/>
  <c r="J12" i="4"/>
  <c r="J17" i="4"/>
  <c r="J5" i="4"/>
  <c r="J9" i="4"/>
  <c r="J13" i="4"/>
  <c r="J16" i="4"/>
  <c r="J18" i="4"/>
  <c r="J24" i="4"/>
  <c r="J28" i="4"/>
  <c r="N7" i="4"/>
  <c r="N11" i="4"/>
  <c r="N8" i="4"/>
  <c r="N10" i="4"/>
  <c r="N5" i="4"/>
  <c r="N6" i="4"/>
  <c r="N4" i="4"/>
  <c r="N9" i="4"/>
  <c r="N15" i="4"/>
  <c r="N19" i="4"/>
  <c r="N13" i="4"/>
  <c r="N16" i="4"/>
  <c r="N18" i="4"/>
  <c r="N12" i="4"/>
  <c r="N14" i="4"/>
  <c r="N21" i="4"/>
  <c r="N24" i="4"/>
  <c r="N28" i="4"/>
  <c r="R7" i="4"/>
  <c r="R11" i="4"/>
  <c r="R4" i="4"/>
  <c r="R6" i="4"/>
  <c r="R9" i="4"/>
  <c r="R15" i="4"/>
  <c r="R19" i="4"/>
  <c r="R16" i="4"/>
  <c r="R12" i="4"/>
  <c r="R14" i="4"/>
  <c r="R5" i="4"/>
  <c r="R8" i="4"/>
  <c r="R17" i="4"/>
  <c r="R24" i="4"/>
  <c r="R28" i="4"/>
  <c r="V7" i="4"/>
  <c r="V11" i="4"/>
  <c r="V9" i="4"/>
  <c r="V5" i="4"/>
  <c r="V4" i="4"/>
  <c r="V8" i="4"/>
  <c r="V10" i="4"/>
  <c r="V15" i="4"/>
  <c r="V19" i="4"/>
  <c r="V12" i="4"/>
  <c r="V14" i="4"/>
  <c r="V17" i="4"/>
  <c r="V6" i="4"/>
  <c r="V13" i="4"/>
  <c r="V20" i="4"/>
  <c r="V24" i="4"/>
  <c r="V28" i="4"/>
  <c r="Z7" i="4"/>
  <c r="Z11" i="4"/>
  <c r="Z4" i="4"/>
  <c r="Z8" i="4"/>
  <c r="Z10" i="4"/>
  <c r="Z6" i="4"/>
  <c r="Z15" i="4"/>
  <c r="Z19" i="4"/>
  <c r="Z9" i="4"/>
  <c r="Z13" i="4"/>
  <c r="Z16" i="4"/>
  <c r="Z18" i="4"/>
  <c r="Z24" i="4"/>
  <c r="Z28" i="4"/>
  <c r="AD7" i="4"/>
  <c r="AD8" i="4"/>
  <c r="AD5" i="4"/>
  <c r="AD6" i="4"/>
  <c r="AD4" i="4"/>
  <c r="AD9" i="4"/>
  <c r="AD11" i="4"/>
  <c r="AD15" i="4"/>
  <c r="AD19" i="4"/>
  <c r="AD13" i="4"/>
  <c r="AD16" i="4"/>
  <c r="AD18" i="4"/>
  <c r="AD12" i="4"/>
  <c r="AD14" i="4"/>
  <c r="AD24" i="4"/>
  <c r="AD28" i="4"/>
  <c r="AH7" i="4"/>
  <c r="AH4" i="4"/>
  <c r="AH6" i="4"/>
  <c r="AH9" i="4"/>
  <c r="AH11" i="4"/>
  <c r="AH15" i="4"/>
  <c r="AH19" i="4"/>
  <c r="AH5" i="4"/>
  <c r="AH10" i="4"/>
  <c r="AH16" i="4"/>
  <c r="AH8" i="4"/>
  <c r="AH12" i="4"/>
  <c r="AH14" i="4"/>
  <c r="AH17" i="4"/>
  <c r="AH24" i="4"/>
  <c r="AH28" i="4"/>
  <c r="AL7" i="4"/>
  <c r="AL9" i="4"/>
  <c r="AL5" i="4"/>
  <c r="AL4" i="4"/>
  <c r="AL8" i="4"/>
  <c r="AL10" i="4"/>
  <c r="AL11" i="4"/>
  <c r="AL15" i="4"/>
  <c r="AL19" i="4"/>
  <c r="AL12" i="4"/>
  <c r="AL14" i="4"/>
  <c r="AL6" i="4"/>
  <c r="AL17" i="4"/>
  <c r="AL13" i="4"/>
  <c r="AL20" i="4"/>
  <c r="AL24" i="4"/>
  <c r="AL28" i="4"/>
  <c r="AP7" i="4"/>
  <c r="AP4" i="4"/>
  <c r="AP5" i="4"/>
  <c r="AP8" i="4"/>
  <c r="AP10" i="4"/>
  <c r="AP6" i="4"/>
  <c r="AP11" i="4"/>
  <c r="AP15" i="4"/>
  <c r="AP19" i="4"/>
  <c r="AP13" i="4"/>
  <c r="AP16" i="4"/>
  <c r="AP18" i="4"/>
  <c r="AP24" i="4"/>
  <c r="AP28" i="4"/>
  <c r="AN29" i="4"/>
  <c r="AD29" i="4"/>
  <c r="X29" i="4"/>
  <c r="N29" i="4"/>
  <c r="H29" i="4"/>
  <c r="AK28" i="4"/>
  <c r="AF28" i="4"/>
  <c r="U28" i="4"/>
  <c r="P28" i="4"/>
  <c r="E28" i="4"/>
  <c r="AS27" i="4"/>
  <c r="AN27" i="4"/>
  <c r="AH27" i="4"/>
  <c r="AC27" i="4"/>
  <c r="X27" i="4"/>
  <c r="R27" i="4"/>
  <c r="M27" i="4"/>
  <c r="H27" i="4"/>
  <c r="AP26" i="4"/>
  <c r="AK26" i="4"/>
  <c r="Z26" i="4"/>
  <c r="U26" i="4"/>
  <c r="J26" i="4"/>
  <c r="E26" i="4"/>
  <c r="AR25" i="4"/>
  <c r="AH25" i="4"/>
  <c r="AB25" i="4"/>
  <c r="R25" i="4"/>
  <c r="L25" i="4"/>
  <c r="AO24" i="4"/>
  <c r="AJ24" i="4"/>
  <c r="Y24" i="4"/>
  <c r="T24" i="4"/>
  <c r="I24" i="4"/>
  <c r="D24" i="4"/>
  <c r="AR23" i="4"/>
  <c r="AL23" i="4"/>
  <c r="AG23" i="4"/>
  <c r="AB23" i="4"/>
  <c r="V23" i="4"/>
  <c r="Q23" i="4"/>
  <c r="L23" i="4"/>
  <c r="F23" i="4"/>
  <c r="AO22" i="4"/>
  <c r="AD22" i="4"/>
  <c r="Y22" i="4"/>
  <c r="N22" i="4"/>
  <c r="I22" i="4"/>
  <c r="AL21" i="4"/>
  <c r="AF21" i="4"/>
  <c r="U21" i="4"/>
  <c r="M21" i="4"/>
  <c r="F21" i="4"/>
  <c r="AR20" i="4"/>
  <c r="AJ20" i="4"/>
  <c r="AD20" i="4"/>
  <c r="H20" i="4"/>
  <c r="AK19" i="4"/>
  <c r="P19" i="4"/>
  <c r="E19" i="4"/>
  <c r="AN18" i="4"/>
  <c r="AC18" i="4"/>
  <c r="R18" i="4"/>
  <c r="H18" i="4"/>
  <c r="AP17" i="4"/>
  <c r="V16" i="4"/>
  <c r="AS15" i="4"/>
  <c r="X15" i="4"/>
  <c r="Z14" i="4"/>
  <c r="E14" i="4"/>
  <c r="AC13" i="4"/>
  <c r="Q11" i="4"/>
  <c r="R10" i="4"/>
  <c r="AB6" i="4"/>
  <c r="C4" i="4"/>
  <c r="C5" i="4"/>
  <c r="C6" i="4"/>
  <c r="C10" i="4"/>
  <c r="C8" i="4"/>
  <c r="C11" i="4"/>
  <c r="C7" i="4"/>
  <c r="C9" i="4"/>
  <c r="C14" i="4"/>
  <c r="C18" i="4"/>
  <c r="C13" i="4"/>
  <c r="C12" i="4"/>
  <c r="C16" i="4"/>
  <c r="C19" i="4"/>
  <c r="C21" i="4"/>
  <c r="C23" i="4"/>
  <c r="C27" i="4"/>
  <c r="G4" i="4"/>
  <c r="G5" i="4"/>
  <c r="G6" i="4"/>
  <c r="G10" i="4"/>
  <c r="G7" i="4"/>
  <c r="G9" i="4"/>
  <c r="G14" i="4"/>
  <c r="G18" i="4"/>
  <c r="G8" i="4"/>
  <c r="G16" i="4"/>
  <c r="G19" i="4"/>
  <c r="G15" i="4"/>
  <c r="G17" i="4"/>
  <c r="G23" i="4"/>
  <c r="G27" i="4"/>
  <c r="K4" i="4"/>
  <c r="K5" i="4"/>
  <c r="K6" i="4"/>
  <c r="K10" i="4"/>
  <c r="K7" i="4"/>
  <c r="K9" i="4"/>
  <c r="K8" i="4"/>
  <c r="K14" i="4"/>
  <c r="K18" i="4"/>
  <c r="K11" i="4"/>
  <c r="K12" i="4"/>
  <c r="K15" i="4"/>
  <c r="K17" i="4"/>
  <c r="K13" i="4"/>
  <c r="K20" i="4"/>
  <c r="K23" i="4"/>
  <c r="K27" i="4"/>
  <c r="O5" i="4"/>
  <c r="O6" i="4"/>
  <c r="O10" i="4"/>
  <c r="O8" i="4"/>
  <c r="O11" i="4"/>
  <c r="O14" i="4"/>
  <c r="O18" i="4"/>
  <c r="O4" i="4"/>
  <c r="O15" i="4"/>
  <c r="O17" i="4"/>
  <c r="O7" i="4"/>
  <c r="O13" i="4"/>
  <c r="O9" i="4"/>
  <c r="O16" i="4"/>
  <c r="O23" i="4"/>
  <c r="O27" i="4"/>
  <c r="S5" i="4"/>
  <c r="S6" i="4"/>
  <c r="S10" i="4"/>
  <c r="S8" i="4"/>
  <c r="S4" i="4"/>
  <c r="S11" i="4"/>
  <c r="S7" i="4"/>
  <c r="S9" i="4"/>
  <c r="S14" i="4"/>
  <c r="S18" i="4"/>
  <c r="S13" i="4"/>
  <c r="S16" i="4"/>
  <c r="S12" i="4"/>
  <c r="S19" i="4"/>
  <c r="S21" i="4"/>
  <c r="S23" i="4"/>
  <c r="S27" i="4"/>
  <c r="W5" i="4"/>
  <c r="W6" i="4"/>
  <c r="W10" i="4"/>
  <c r="W7" i="4"/>
  <c r="W9" i="4"/>
  <c r="W14" i="4"/>
  <c r="W18" i="4"/>
  <c r="W16" i="4"/>
  <c r="W4" i="4"/>
  <c r="W11" i="4"/>
  <c r="W12" i="4"/>
  <c r="W19" i="4"/>
  <c r="W15" i="4"/>
  <c r="W17" i="4"/>
  <c r="W23" i="4"/>
  <c r="W27" i="4"/>
  <c r="AA5" i="4"/>
  <c r="AA6" i="4"/>
  <c r="AA10" i="4"/>
  <c r="AA7" i="4"/>
  <c r="AA9" i="4"/>
  <c r="AA4" i="4"/>
  <c r="AA8" i="4"/>
  <c r="AA14" i="4"/>
  <c r="AA18" i="4"/>
  <c r="AA12" i="4"/>
  <c r="AA15" i="4"/>
  <c r="AA17" i="4"/>
  <c r="AA11" i="4"/>
  <c r="AA13" i="4"/>
  <c r="AA20" i="4"/>
  <c r="AA23" i="4"/>
  <c r="AA27" i="4"/>
  <c r="AE5" i="4"/>
  <c r="AE6" i="4"/>
  <c r="AE10" i="4"/>
  <c r="AE8" i="4"/>
  <c r="AE14" i="4"/>
  <c r="AE18" i="4"/>
  <c r="AE7" i="4"/>
  <c r="AE11" i="4"/>
  <c r="AE15" i="4"/>
  <c r="AE9" i="4"/>
  <c r="AE13" i="4"/>
  <c r="AE4" i="4"/>
  <c r="AE16" i="4"/>
  <c r="AE23" i="4"/>
  <c r="AE27" i="4"/>
  <c r="AI5" i="4"/>
  <c r="AI6" i="4"/>
  <c r="AI10" i="4"/>
  <c r="AI8" i="4"/>
  <c r="AI4" i="4"/>
  <c r="AI7" i="4"/>
  <c r="AI9" i="4"/>
  <c r="AI14" i="4"/>
  <c r="AI18" i="4"/>
  <c r="AI13" i="4"/>
  <c r="AI16" i="4"/>
  <c r="AI11" i="4"/>
  <c r="AI12" i="4"/>
  <c r="AI19" i="4"/>
  <c r="AI23" i="4"/>
  <c r="AI27" i="4"/>
  <c r="AM6" i="4"/>
  <c r="AM10" i="4"/>
  <c r="AM7" i="4"/>
  <c r="AM9" i="4"/>
  <c r="AM5" i="4"/>
  <c r="AM14" i="4"/>
  <c r="AM18" i="4"/>
  <c r="AM11" i="4"/>
  <c r="AM16" i="4"/>
  <c r="AM12" i="4"/>
  <c r="AM19" i="4"/>
  <c r="AM8" i="4"/>
  <c r="AM15" i="4"/>
  <c r="AM17" i="4"/>
  <c r="AM23" i="4"/>
  <c r="AM27" i="4"/>
  <c r="AQ6" i="4"/>
  <c r="AQ10" i="4"/>
  <c r="AQ7" i="4"/>
  <c r="AQ9" i="4"/>
  <c r="AQ4" i="4"/>
  <c r="AQ5" i="4"/>
  <c r="AQ8" i="4"/>
  <c r="AQ14" i="4"/>
  <c r="AQ18" i="4"/>
  <c r="AQ12" i="4"/>
  <c r="AQ15" i="4"/>
  <c r="AQ17" i="4"/>
  <c r="AQ11" i="4"/>
  <c r="AQ13" i="4"/>
  <c r="AQ20" i="4"/>
  <c r="AQ23" i="4"/>
  <c r="AQ27" i="4"/>
  <c r="AR29" i="4"/>
  <c r="AM29" i="4"/>
  <c r="AH29" i="4"/>
  <c r="AB29" i="4"/>
  <c r="W29" i="4"/>
  <c r="R29" i="4"/>
  <c r="L29" i="4"/>
  <c r="G29" i="4"/>
  <c r="AO28" i="4"/>
  <c r="AJ28" i="4"/>
  <c r="AE28" i="4"/>
  <c r="Y28" i="4"/>
  <c r="T28" i="4"/>
  <c r="O28" i="4"/>
  <c r="I28" i="4"/>
  <c r="D28" i="4"/>
  <c r="AR27" i="4"/>
  <c r="AL27" i="4"/>
  <c r="AG27" i="4"/>
  <c r="AB27" i="4"/>
  <c r="V27" i="4"/>
  <c r="Q27" i="4"/>
  <c r="L27" i="4"/>
  <c r="F27" i="4"/>
  <c r="AO26" i="4"/>
  <c r="AI26" i="4"/>
  <c r="AD26" i="4"/>
  <c r="Y26" i="4"/>
  <c r="S26" i="4"/>
  <c r="N26" i="4"/>
  <c r="I26" i="4"/>
  <c r="C26" i="4"/>
  <c r="AQ25" i="4"/>
  <c r="AL25" i="4"/>
  <c r="AF25" i="4"/>
  <c r="AA25" i="4"/>
  <c r="V25" i="4"/>
  <c r="P25" i="4"/>
  <c r="K25" i="4"/>
  <c r="F25" i="4"/>
  <c r="AS24" i="4"/>
  <c r="AN24" i="4"/>
  <c r="AI24" i="4"/>
  <c r="AC24" i="4"/>
  <c r="S24" i="4"/>
  <c r="M24" i="4"/>
  <c r="H24" i="4"/>
  <c r="C24" i="4"/>
  <c r="AP23" i="4"/>
  <c r="AK23" i="4"/>
  <c r="Z23" i="4"/>
  <c r="U23" i="4"/>
  <c r="P23" i="4"/>
  <c r="J23" i="4"/>
  <c r="E23" i="4"/>
  <c r="AS22" i="4"/>
  <c r="AM22" i="4"/>
  <c r="AH22" i="4"/>
  <c r="AC22" i="4"/>
  <c r="W22" i="4"/>
  <c r="R22" i="4"/>
  <c r="M22" i="4"/>
  <c r="G22" i="4"/>
  <c r="AP21" i="4"/>
  <c r="AJ21" i="4"/>
  <c r="AE21" i="4"/>
  <c r="Z21" i="4"/>
  <c r="R21" i="4"/>
  <c r="K21" i="4"/>
  <c r="E21" i="4"/>
  <c r="AP20" i="4"/>
  <c r="AI20" i="4"/>
  <c r="AB20" i="4"/>
  <c r="N20" i="4"/>
  <c r="G20" i="4"/>
  <c r="AR19" i="4"/>
  <c r="Y19" i="4"/>
  <c r="O19" i="4"/>
  <c r="AL18" i="4"/>
  <c r="Q18" i="4"/>
  <c r="F18" i="4"/>
  <c r="AO17" i="4"/>
  <c r="AD17" i="4"/>
  <c r="N17" i="4"/>
  <c r="AL16" i="4"/>
  <c r="S15" i="4"/>
  <c r="AP14" i="4"/>
  <c r="U14" i="4"/>
  <c r="AS13" i="4"/>
  <c r="W13" i="4"/>
  <c r="Z12" i="4"/>
  <c r="G11" i="4"/>
  <c r="AP9" i="4"/>
  <c r="F6" i="4"/>
  <c r="D4" i="4"/>
  <c r="D5" i="4"/>
  <c r="D9" i="4"/>
  <c r="D10" i="4"/>
  <c r="D6" i="4"/>
  <c r="D8" i="4"/>
  <c r="D12" i="4"/>
  <c r="D11" i="4"/>
  <c r="D13" i="4"/>
  <c r="D17" i="4"/>
  <c r="D21" i="4"/>
  <c r="D15" i="4"/>
  <c r="D18" i="4"/>
  <c r="D14" i="4"/>
  <c r="D16" i="4"/>
  <c r="D22" i="4"/>
  <c r="D26" i="4"/>
  <c r="P4" i="4"/>
  <c r="P5" i="4"/>
  <c r="P9" i="4"/>
  <c r="P7" i="4"/>
  <c r="P10" i="4"/>
  <c r="P6" i="4"/>
  <c r="P8" i="4"/>
  <c r="P13" i="4"/>
  <c r="P17" i="4"/>
  <c r="P21" i="4"/>
  <c r="P12" i="4"/>
  <c r="P15" i="4"/>
  <c r="P11" i="4"/>
  <c r="P18" i="4"/>
  <c r="P20" i="4"/>
  <c r="P22" i="4"/>
  <c r="P26" i="4"/>
  <c r="T4" i="4"/>
  <c r="T5" i="4"/>
  <c r="T9" i="4"/>
  <c r="T10" i="4"/>
  <c r="T6" i="4"/>
  <c r="T8" i="4"/>
  <c r="T11" i="4"/>
  <c r="T13" i="4"/>
  <c r="T17" i="4"/>
  <c r="T21" i="4"/>
  <c r="T15" i="4"/>
  <c r="T18" i="4"/>
  <c r="T7" i="4"/>
  <c r="T14" i="4"/>
  <c r="T16" i="4"/>
  <c r="T22" i="4"/>
  <c r="T26" i="4"/>
  <c r="X4" i="4"/>
  <c r="X5" i="4"/>
  <c r="X9" i="4"/>
  <c r="X6" i="4"/>
  <c r="X8" i="4"/>
  <c r="X11" i="4"/>
  <c r="X7" i="4"/>
  <c r="X13" i="4"/>
  <c r="X17" i="4"/>
  <c r="X21" i="4"/>
  <c r="X10" i="4"/>
  <c r="X14" i="4"/>
  <c r="X16" i="4"/>
  <c r="X12" i="4"/>
  <c r="X19" i="4"/>
  <c r="X22" i="4"/>
  <c r="X26" i="4"/>
  <c r="AB4" i="4"/>
  <c r="AB5" i="4"/>
  <c r="AB9" i="4"/>
  <c r="AB7" i="4"/>
  <c r="AB10" i="4"/>
  <c r="AB13" i="4"/>
  <c r="AB17" i="4"/>
  <c r="AB8" i="4"/>
  <c r="AB14" i="4"/>
  <c r="AB16" i="4"/>
  <c r="AB12" i="4"/>
  <c r="AB19" i="4"/>
  <c r="AB15" i="4"/>
  <c r="AB22" i="4"/>
  <c r="AB26" i="4"/>
  <c r="AF4" i="4"/>
  <c r="AF5" i="4"/>
  <c r="AF9" i="4"/>
  <c r="AF7" i="4"/>
  <c r="AF10" i="4"/>
  <c r="AF6" i="4"/>
  <c r="AF8" i="4"/>
  <c r="AF13" i="4"/>
  <c r="AF17" i="4"/>
  <c r="AF12" i="4"/>
  <c r="AF11" i="4"/>
  <c r="AF15" i="4"/>
  <c r="AF18" i="4"/>
  <c r="AF20" i="4"/>
  <c r="AF22" i="4"/>
  <c r="AF26" i="4"/>
  <c r="AJ4" i="4"/>
  <c r="AJ5" i="4"/>
  <c r="AJ9" i="4"/>
  <c r="AJ6" i="4"/>
  <c r="AJ8" i="4"/>
  <c r="AJ13" i="4"/>
  <c r="AJ17" i="4"/>
  <c r="AJ15" i="4"/>
  <c r="AJ7" i="4"/>
  <c r="AJ10" i="4"/>
  <c r="AJ18" i="4"/>
  <c r="AJ14" i="4"/>
  <c r="AJ16" i="4"/>
  <c r="AJ22" i="4"/>
  <c r="AJ26" i="4"/>
  <c r="AN4" i="4"/>
  <c r="AN5" i="4"/>
  <c r="AN9" i="4"/>
  <c r="AN6" i="4"/>
  <c r="AN8" i="4"/>
  <c r="AN7" i="4"/>
  <c r="AN13" i="4"/>
  <c r="AN17" i="4"/>
  <c r="AN11" i="4"/>
  <c r="AN14" i="4"/>
  <c r="AN16" i="4"/>
  <c r="AN10" i="4"/>
  <c r="AN12" i="4"/>
  <c r="AN19" i="4"/>
  <c r="AN22" i="4"/>
  <c r="AN26" i="4"/>
  <c r="AR4" i="4"/>
  <c r="AR5" i="4"/>
  <c r="AR9" i="4"/>
  <c r="AR7" i="4"/>
  <c r="AR10" i="4"/>
  <c r="AR13" i="4"/>
  <c r="AR17" i="4"/>
  <c r="AR14" i="4"/>
  <c r="AR16" i="4"/>
  <c r="AR12" i="4"/>
  <c r="AR6" i="4"/>
  <c r="AR15" i="4"/>
  <c r="AR22" i="4"/>
  <c r="AR26" i="4"/>
  <c r="AL29" i="4"/>
  <c r="AF29" i="4"/>
  <c r="V29" i="4"/>
  <c r="P29" i="4"/>
  <c r="F29" i="4"/>
  <c r="AS28" i="4"/>
  <c r="AN28" i="4"/>
  <c r="AC28" i="4"/>
  <c r="X28" i="4"/>
  <c r="M28" i="4"/>
  <c r="H28" i="4"/>
  <c r="AP27" i="4"/>
  <c r="AK27" i="4"/>
  <c r="AF27" i="4"/>
  <c r="Z27" i="4"/>
  <c r="U27" i="4"/>
  <c r="P27" i="4"/>
  <c r="J27" i="4"/>
  <c r="AS26" i="4"/>
  <c r="AH26" i="4"/>
  <c r="R26" i="4"/>
  <c r="M26" i="4"/>
  <c r="AP25" i="4"/>
  <c r="AJ25" i="4"/>
  <c r="Z25" i="4"/>
  <c r="T25" i="4"/>
  <c r="J25" i="4"/>
  <c r="D25" i="4"/>
  <c r="AR24" i="4"/>
  <c r="AG24" i="4"/>
  <c r="AB24" i="4"/>
  <c r="Q24" i="4"/>
  <c r="L24" i="4"/>
  <c r="AO23" i="4"/>
  <c r="AJ23" i="4"/>
  <c r="AD23" i="4"/>
  <c r="Y23" i="4"/>
  <c r="T23" i="4"/>
  <c r="N23" i="4"/>
  <c r="I23" i="4"/>
  <c r="D23" i="4"/>
  <c r="AL22" i="4"/>
  <c r="V22" i="4"/>
  <c r="Q22" i="4"/>
  <c r="F22" i="4"/>
  <c r="AN21" i="4"/>
  <c r="AD21" i="4"/>
  <c r="J21" i="4"/>
  <c r="AN20" i="4"/>
  <c r="AH20" i="4"/>
  <c r="Z20" i="4"/>
  <c r="D20" i="4"/>
  <c r="AF19" i="4"/>
  <c r="U19" i="4"/>
  <c r="AH18" i="4"/>
  <c r="X18" i="4"/>
  <c r="M18" i="4"/>
  <c r="AK17" i="4"/>
  <c r="Z17" i="4"/>
  <c r="AF16" i="4"/>
  <c r="P14" i="4"/>
  <c r="R13" i="4"/>
  <c r="AP12" i="4"/>
  <c r="T12" i="4"/>
  <c r="AJ11" i="4"/>
  <c r="Z5" i="4"/>
  <c r="L4" i="4"/>
  <c r="L5" i="4"/>
  <c r="L9" i="4"/>
  <c r="L7" i="4"/>
  <c r="L12" i="4"/>
  <c r="L10" i="4"/>
  <c r="L13" i="4"/>
  <c r="L17" i="4"/>
  <c r="L21" i="4"/>
  <c r="L6" i="4"/>
  <c r="L14" i="4"/>
  <c r="L16" i="4"/>
  <c r="L8" i="4"/>
  <c r="L11" i="4"/>
  <c r="L19" i="4"/>
  <c r="L15" i="4"/>
  <c r="L22" i="4"/>
  <c r="L26" i="4"/>
  <c r="E4" i="4"/>
  <c r="E8" i="4"/>
  <c r="E5" i="4"/>
  <c r="E7" i="4"/>
  <c r="E10" i="4"/>
  <c r="E6" i="4"/>
  <c r="E12" i="4"/>
  <c r="E16" i="4"/>
  <c r="E20" i="4"/>
  <c r="E9" i="4"/>
  <c r="E17" i="4"/>
  <c r="E13" i="4"/>
  <c r="E15" i="4"/>
  <c r="E11" i="4"/>
  <c r="E18" i="4"/>
  <c r="E25" i="4"/>
  <c r="E29" i="4"/>
  <c r="I4" i="4"/>
  <c r="I8" i="4"/>
  <c r="I10" i="4"/>
  <c r="I6" i="4"/>
  <c r="I5" i="4"/>
  <c r="I9" i="4"/>
  <c r="I11" i="4"/>
  <c r="I12" i="4"/>
  <c r="I16" i="4"/>
  <c r="I20" i="4"/>
  <c r="I7" i="4"/>
  <c r="I13" i="4"/>
  <c r="I15" i="4"/>
  <c r="I18" i="4"/>
  <c r="I14" i="4"/>
  <c r="I21" i="4"/>
  <c r="I25" i="4"/>
  <c r="I29" i="4"/>
  <c r="M4" i="4"/>
  <c r="M8" i="4"/>
  <c r="M5" i="4"/>
  <c r="M6" i="4"/>
  <c r="M9" i="4"/>
  <c r="M11" i="4"/>
  <c r="M7" i="4"/>
  <c r="M12" i="4"/>
  <c r="M16" i="4"/>
  <c r="M20" i="4"/>
  <c r="M14" i="4"/>
  <c r="M10" i="4"/>
  <c r="M17" i="4"/>
  <c r="M19" i="4"/>
  <c r="M25" i="4"/>
  <c r="M29" i="4"/>
  <c r="Q4" i="4"/>
  <c r="Q8" i="4"/>
  <c r="Q9" i="4"/>
  <c r="Q7" i="4"/>
  <c r="Q5" i="4"/>
  <c r="Q10" i="4"/>
  <c r="Q12" i="4"/>
  <c r="Q16" i="4"/>
  <c r="Q20" i="4"/>
  <c r="Q14" i="4"/>
  <c r="Q6" i="4"/>
  <c r="Q17" i="4"/>
  <c r="Q19" i="4"/>
  <c r="Q13" i="4"/>
  <c r="Q15" i="4"/>
  <c r="Q25" i="4"/>
  <c r="Q29" i="4"/>
  <c r="U4" i="4"/>
  <c r="U8" i="4"/>
  <c r="U5" i="4"/>
  <c r="U7" i="4"/>
  <c r="U10" i="4"/>
  <c r="U6" i="4"/>
  <c r="U12" i="4"/>
  <c r="U16" i="4"/>
  <c r="U20" i="4"/>
  <c r="U11" i="4"/>
  <c r="U17" i="4"/>
  <c r="U13" i="4"/>
  <c r="U15" i="4"/>
  <c r="U18" i="4"/>
  <c r="U25" i="4"/>
  <c r="U29" i="4"/>
  <c r="Y4" i="4"/>
  <c r="Y8" i="4"/>
  <c r="Y6" i="4"/>
  <c r="Y5" i="4"/>
  <c r="Y9" i="4"/>
  <c r="Y11" i="4"/>
  <c r="Y12" i="4"/>
  <c r="Y16" i="4"/>
  <c r="Y20" i="4"/>
  <c r="Y13" i="4"/>
  <c r="Y15" i="4"/>
  <c r="Y10" i="4"/>
  <c r="Y18" i="4"/>
  <c r="Y14" i="4"/>
  <c r="Y21" i="4"/>
  <c r="Y25" i="4"/>
  <c r="Y29" i="4"/>
  <c r="AC4" i="4"/>
  <c r="AC8" i="4"/>
  <c r="AC5" i="4"/>
  <c r="AC6" i="4"/>
  <c r="AC9" i="4"/>
  <c r="AC11" i="4"/>
  <c r="AC7" i="4"/>
  <c r="AC12" i="4"/>
  <c r="AC16" i="4"/>
  <c r="AC20" i="4"/>
  <c r="AC14" i="4"/>
  <c r="AC10" i="4"/>
  <c r="AC17" i="4"/>
  <c r="AC19" i="4"/>
  <c r="AC21" i="4"/>
  <c r="AC25" i="4"/>
  <c r="AC29" i="4"/>
  <c r="AG4" i="4"/>
  <c r="AG8" i="4"/>
  <c r="AG9" i="4"/>
  <c r="AG7" i="4"/>
  <c r="AG11" i="4"/>
  <c r="AG5" i="4"/>
  <c r="AG10" i="4"/>
  <c r="AG12" i="4"/>
  <c r="AG16" i="4"/>
  <c r="AG20" i="4"/>
  <c r="AG6" i="4"/>
  <c r="AG14" i="4"/>
  <c r="AG17" i="4"/>
  <c r="AG19" i="4"/>
  <c r="AG13" i="4"/>
  <c r="AG15" i="4"/>
  <c r="AG21" i="4"/>
  <c r="AG25" i="4"/>
  <c r="AG29" i="4"/>
  <c r="AK4" i="4"/>
  <c r="AK8" i="4"/>
  <c r="AK5" i="4"/>
  <c r="AK7" i="4"/>
  <c r="AK10" i="4"/>
  <c r="AK11" i="4"/>
  <c r="AK6" i="4"/>
  <c r="AK12" i="4"/>
  <c r="AK16" i="4"/>
  <c r="AK20" i="4"/>
  <c r="AK13" i="4"/>
  <c r="AK15" i="4"/>
  <c r="AK9" i="4"/>
  <c r="AK18" i="4"/>
  <c r="AK21" i="4"/>
  <c r="AK25" i="4"/>
  <c r="AK29" i="4"/>
  <c r="AO4" i="4"/>
  <c r="AO8" i="4"/>
  <c r="AO6" i="4"/>
  <c r="AO11" i="4"/>
  <c r="AO9" i="4"/>
  <c r="AO12" i="4"/>
  <c r="AO16" i="4"/>
  <c r="AO20" i="4"/>
  <c r="AO13" i="4"/>
  <c r="AO15" i="4"/>
  <c r="AO5" i="4"/>
  <c r="AO18" i="4"/>
  <c r="AO7" i="4"/>
  <c r="AO14" i="4"/>
  <c r="AO21" i="4"/>
  <c r="AO25" i="4"/>
  <c r="AO29" i="4"/>
  <c r="AS4" i="4"/>
  <c r="AS8" i="4"/>
  <c r="AS6" i="4"/>
  <c r="AS9" i="4"/>
  <c r="AS11" i="4"/>
  <c r="AS5" i="4"/>
  <c r="AS7" i="4"/>
  <c r="AS12" i="4"/>
  <c r="AS16" i="4"/>
  <c r="AS20" i="4"/>
  <c r="AS10" i="4"/>
  <c r="AS14" i="4"/>
  <c r="AS17" i="4"/>
  <c r="AS19" i="4"/>
  <c r="AS21" i="4"/>
  <c r="AS25" i="4"/>
  <c r="AS29" i="4"/>
  <c r="AP29" i="4"/>
  <c r="AJ29" i="4"/>
  <c r="Z29" i="4"/>
  <c r="T29" i="4"/>
  <c r="J29" i="4"/>
  <c r="D29" i="4"/>
  <c r="AR28" i="4"/>
  <c r="AG28" i="4"/>
  <c r="AB28" i="4"/>
  <c r="Q28" i="4"/>
  <c r="L28" i="4"/>
  <c r="AO27" i="4"/>
  <c r="AJ27" i="4"/>
  <c r="AD27" i="4"/>
  <c r="Y27" i="4"/>
  <c r="T27" i="4"/>
  <c r="N27" i="4"/>
  <c r="I27" i="4"/>
  <c r="D27" i="4"/>
  <c r="AL26" i="4"/>
  <c r="AG26" i="4"/>
  <c r="V26" i="4"/>
  <c r="Q26" i="4"/>
  <c r="F26" i="4"/>
  <c r="AN25" i="4"/>
  <c r="AD25" i="4"/>
  <c r="X25" i="4"/>
  <c r="N25" i="4"/>
  <c r="H25" i="4"/>
  <c r="AK24" i="4"/>
  <c r="AF24" i="4"/>
  <c r="U24" i="4"/>
  <c r="P24" i="4"/>
  <c r="E24" i="4"/>
  <c r="AS23" i="4"/>
  <c r="AN23" i="4"/>
  <c r="AH23" i="4"/>
  <c r="AC23" i="4"/>
  <c r="X23" i="4"/>
  <c r="R23" i="4"/>
  <c r="M23" i="4"/>
  <c r="H23" i="4"/>
  <c r="AP22" i="4"/>
  <c r="AK22" i="4"/>
  <c r="Z22" i="4"/>
  <c r="U22" i="4"/>
  <c r="J22" i="4"/>
  <c r="E22" i="4"/>
  <c r="AR21" i="4"/>
  <c r="AH21" i="4"/>
  <c r="AB21" i="4"/>
  <c r="V21" i="4"/>
  <c r="X20" i="4"/>
  <c r="R20" i="4"/>
  <c r="J20" i="4"/>
  <c r="AO19" i="4"/>
  <c r="T19" i="4"/>
  <c r="I19" i="4"/>
  <c r="AR18" i="4"/>
  <c r="AG18" i="4"/>
  <c r="V18" i="4"/>
  <c r="L18" i="4"/>
  <c r="Y17" i="4"/>
  <c r="F16" i="4"/>
  <c r="AC15" i="4"/>
  <c r="H15" i="4"/>
  <c r="AF14" i="4"/>
  <c r="J14" i="4"/>
  <c r="AH13" i="4"/>
  <c r="M13" i="4"/>
  <c r="AJ12" i="4"/>
  <c r="AB11" i="4"/>
  <c r="AD10" i="4"/>
  <c r="AR8" i="4"/>
  <c r="D7" i="4"/>
  <c r="AT7" i="4"/>
  <c r="AT8" i="4"/>
  <c r="AT6" i="4"/>
  <c r="AT4" i="4"/>
  <c r="AT9" i="4"/>
  <c r="AT11" i="4"/>
  <c r="AT15" i="4"/>
  <c r="AT19" i="4"/>
  <c r="AT28" i="4"/>
  <c r="AT24" i="4"/>
  <c r="AT14" i="4"/>
  <c r="AT12" i="4"/>
  <c r="AT5" i="4"/>
  <c r="AT18" i="4"/>
  <c r="AT16" i="4"/>
  <c r="AT10" i="4"/>
  <c r="AT13" i="4"/>
  <c r="G30" i="5"/>
  <c r="G28" i="5"/>
  <c r="G26" i="5"/>
  <c r="G23" i="5"/>
  <c r="G21" i="5"/>
  <c r="G19" i="5"/>
  <c r="G17" i="5"/>
  <c r="G15" i="5"/>
  <c r="G13" i="5"/>
  <c r="G11" i="5"/>
  <c r="G29" i="5"/>
  <c r="G27" i="5"/>
  <c r="G24" i="5"/>
  <c r="G22" i="5"/>
  <c r="G20" i="5"/>
  <c r="G18" i="5"/>
  <c r="G16" i="5"/>
  <c r="G14" i="5"/>
  <c r="G12" i="5"/>
  <c r="G10" i="5"/>
  <c r="G9" i="5"/>
  <c r="G8" i="5"/>
  <c r="G7" i="5"/>
  <c r="G6" i="5"/>
  <c r="H29" i="5"/>
  <c r="H27" i="5"/>
  <c r="H24" i="5"/>
  <c r="H22" i="5"/>
  <c r="H20" i="5"/>
  <c r="H18" i="5"/>
  <c r="H16" i="5"/>
  <c r="H14" i="5"/>
  <c r="H12" i="5"/>
  <c r="H30" i="5"/>
  <c r="H28" i="5"/>
  <c r="H26" i="5"/>
  <c r="H23" i="5"/>
  <c r="H21" i="5"/>
  <c r="H19" i="5"/>
  <c r="H17" i="5"/>
  <c r="H15" i="5"/>
  <c r="H13" i="5"/>
  <c r="H11" i="5"/>
  <c r="H9" i="5"/>
  <c r="H7" i="5"/>
  <c r="H8" i="5"/>
  <c r="H6" i="5"/>
  <c r="H10" i="5"/>
  <c r="D29" i="5"/>
  <c r="D27" i="5"/>
  <c r="D24" i="5"/>
  <c r="D22" i="5"/>
  <c r="D20" i="5"/>
  <c r="D18" i="5"/>
  <c r="D16" i="5"/>
  <c r="D14" i="5"/>
  <c r="D30" i="5"/>
  <c r="D28" i="5"/>
  <c r="D26" i="5"/>
  <c r="D23" i="5"/>
  <c r="D21" i="5"/>
  <c r="D19" i="5"/>
  <c r="D17" i="5"/>
  <c r="D15" i="5"/>
  <c r="D13" i="5"/>
  <c r="D11" i="5"/>
  <c r="D9" i="5"/>
  <c r="D7" i="5"/>
  <c r="D6" i="5"/>
  <c r="D12" i="5"/>
  <c r="D10" i="5"/>
  <c r="D8" i="5"/>
  <c r="F30" i="5"/>
  <c r="F28" i="5"/>
  <c r="F26" i="5"/>
  <c r="F23" i="5"/>
  <c r="F21" i="5"/>
  <c r="F19" i="5"/>
  <c r="F17" i="5"/>
  <c r="F15" i="5"/>
  <c r="F13" i="5"/>
  <c r="F29" i="5"/>
  <c r="F27" i="5"/>
  <c r="F24" i="5"/>
  <c r="F22" i="5"/>
  <c r="F20" i="5"/>
  <c r="F18" i="5"/>
  <c r="F16" i="5"/>
  <c r="F14" i="5"/>
  <c r="F12" i="5"/>
  <c r="F10" i="5"/>
  <c r="F8" i="5"/>
  <c r="F6" i="5"/>
  <c r="F11" i="5"/>
  <c r="F9" i="5"/>
  <c r="F7" i="5"/>
  <c r="I29" i="5"/>
  <c r="I27" i="5"/>
  <c r="I24" i="5"/>
  <c r="I22" i="5"/>
  <c r="I20" i="5"/>
  <c r="I18" i="5"/>
  <c r="I16" i="5"/>
  <c r="I14" i="5"/>
  <c r="I12" i="5"/>
  <c r="I30" i="5"/>
  <c r="I28" i="5"/>
  <c r="I26" i="5"/>
  <c r="I23" i="5"/>
  <c r="I21" i="5"/>
  <c r="I19" i="5"/>
  <c r="I17" i="5"/>
  <c r="I15" i="5"/>
  <c r="I13" i="5"/>
  <c r="I7" i="5"/>
  <c r="I6" i="5"/>
  <c r="I10" i="5"/>
  <c r="I11" i="5"/>
  <c r="I9" i="5"/>
  <c r="I8" i="5"/>
  <c r="E29" i="5"/>
  <c r="E27" i="5"/>
  <c r="E24" i="5"/>
  <c r="E22" i="5"/>
  <c r="E20" i="5"/>
  <c r="E18" i="5"/>
  <c r="E16" i="5"/>
  <c r="E14" i="5"/>
  <c r="E12" i="5"/>
  <c r="E30" i="5"/>
  <c r="E28" i="5"/>
  <c r="E26" i="5"/>
  <c r="E23" i="5"/>
  <c r="E21" i="5"/>
  <c r="E19" i="5"/>
  <c r="E17" i="5"/>
  <c r="E15" i="5"/>
  <c r="E13" i="5"/>
  <c r="E11" i="5"/>
  <c r="E10" i="5"/>
  <c r="E9" i="5"/>
  <c r="E8" i="5"/>
  <c r="E7" i="5"/>
  <c r="E6" i="5"/>
  <c r="AU31" i="4" l="1"/>
  <c r="AT31" i="4"/>
  <c r="AO31" i="4"/>
  <c r="AB31" i="4"/>
  <c r="D32" i="5"/>
  <c r="D31" i="4"/>
  <c r="AH31" i="4"/>
  <c r="J31" i="4"/>
  <c r="AS31" i="4"/>
  <c r="Y31" i="4"/>
  <c r="U31" i="4"/>
  <c r="M31" i="4"/>
  <c r="E31" i="4"/>
  <c r="AJ31" i="4"/>
  <c r="AF31" i="4"/>
  <c r="X31" i="4"/>
  <c r="AQ31" i="4"/>
  <c r="AE31" i="4"/>
  <c r="AP31" i="4"/>
  <c r="Z31" i="4"/>
  <c r="V31" i="4"/>
  <c r="N31" i="4"/>
  <c r="E32" i="5"/>
  <c r="G2" i="5"/>
  <c r="G5" i="5" s="1"/>
  <c r="AG31" i="4"/>
  <c r="Q31" i="4"/>
  <c r="L31" i="4"/>
  <c r="AR31" i="4"/>
  <c r="AN31" i="4"/>
  <c r="T31" i="4"/>
  <c r="AM31" i="4"/>
  <c r="AI31" i="4"/>
  <c r="AA31" i="4"/>
  <c r="W31" i="4"/>
  <c r="G31" i="4"/>
  <c r="AL31" i="4"/>
  <c r="AD31" i="4"/>
  <c r="R31" i="4"/>
  <c r="H31" i="4"/>
  <c r="AK31" i="4"/>
  <c r="AC31" i="4"/>
  <c r="I31" i="4"/>
  <c r="P31" i="4"/>
  <c r="S31" i="4"/>
  <c r="O31" i="4"/>
  <c r="K31" i="4"/>
  <c r="C31" i="4"/>
  <c r="F31" i="4"/>
  <c r="I32" i="5"/>
  <c r="F32" i="5"/>
  <c r="E2" i="5"/>
  <c r="E5" i="5" s="1"/>
  <c r="H2" i="5"/>
  <c r="H5" i="5" s="1"/>
  <c r="N5" i="5" s="1"/>
  <c r="H32" i="5"/>
  <c r="G32" i="5"/>
  <c r="I2" i="5"/>
  <c r="I5" i="5" s="1"/>
  <c r="F2" i="5"/>
  <c r="F5" i="5" s="1"/>
  <c r="D2" i="5"/>
  <c r="D5" i="5" s="1"/>
</calcChain>
</file>

<file path=xl/sharedStrings.xml><?xml version="1.0" encoding="utf-8"?>
<sst xmlns="http://schemas.openxmlformats.org/spreadsheetml/2006/main" count="594" uniqueCount="223">
  <si>
    <t xml:space="preserve">      Production et distribution d'eau ; assainissement, gestion des déchets et dépollution</t>
  </si>
  <si>
    <t>A5.GU</t>
  </si>
  <si>
    <t>Services principalement marchands</t>
  </si>
  <si>
    <t>A10.GI</t>
  </si>
  <si>
    <t xml:space="preserve">  Commerce de gros et de détail, transports, hébergement et restauration</t>
  </si>
  <si>
    <t>A17.GZ</t>
  </si>
  <si>
    <t xml:space="preserve">    Commerce ; réparation d'automobiles et de motocycles</t>
  </si>
  <si>
    <t>A17.HZ</t>
  </si>
  <si>
    <t xml:space="preserve">    Transports et entreposage</t>
  </si>
  <si>
    <t>A17.IZ</t>
  </si>
  <si>
    <t xml:space="preserve">    Hébergement et restauration</t>
  </si>
  <si>
    <t>A10.JZ</t>
  </si>
  <si>
    <t xml:space="preserve">  Information et communication</t>
  </si>
  <si>
    <t>A38.JA</t>
  </si>
  <si>
    <t xml:space="preserve">      Édition, audiovisuel et diffusion</t>
  </si>
  <si>
    <t>A38.JB</t>
  </si>
  <si>
    <t xml:space="preserve">      Télécommunications</t>
  </si>
  <si>
    <t>A38.JC</t>
  </si>
  <si>
    <t xml:space="preserve">      Activités informatiques et services d'information</t>
  </si>
  <si>
    <t>A10.KZ</t>
  </si>
  <si>
    <t xml:space="preserve">  Activités financières et d'assurance</t>
  </si>
  <si>
    <t>A10.LZ</t>
  </si>
  <si>
    <t xml:space="preserve">  Activités immobilières</t>
  </si>
  <si>
    <t>A10.MN</t>
  </si>
  <si>
    <t xml:space="preserve">  Activités scientifiques et techniques ; services administratifs et de soutien</t>
  </si>
  <si>
    <t>A38.MA</t>
  </si>
  <si>
    <t xml:space="preserve">      Activités juridiques, comptables, de gestion, d'architecture, d'ingénierie, de contrôle et d'analyses techniques</t>
  </si>
  <si>
    <t>A38.MB</t>
  </si>
  <si>
    <t xml:space="preserve">      Recherche-développement scientifique</t>
  </si>
  <si>
    <t>A38.MC</t>
  </si>
  <si>
    <t xml:space="preserve">      Autres activités spécialisées, scientifiques et techniques</t>
  </si>
  <si>
    <t>A38.NZ</t>
  </si>
  <si>
    <t xml:space="preserve">      Activités de services administratifs et de soutien</t>
  </si>
  <si>
    <t>A10.RU</t>
  </si>
  <si>
    <t xml:space="preserve">  Autres services</t>
  </si>
  <si>
    <t>A38.RZ</t>
  </si>
  <si>
    <t xml:space="preserve">      Arts, spectacles et activités récréatives</t>
  </si>
  <si>
    <t>A38.SZ</t>
  </si>
  <si>
    <t xml:space="preserve">      Autres activités de services</t>
  </si>
  <si>
    <t>A38.TZ</t>
  </si>
  <si>
    <t xml:space="preserve">      Activités des ménages en tant qu'employeurs</t>
  </si>
  <si>
    <t>A5.OQ</t>
  </si>
  <si>
    <t>Services principalement non marchands (*)</t>
  </si>
  <si>
    <t>A38.OZ</t>
  </si>
  <si>
    <t xml:space="preserve">      Administration publique et défense - sécurité sociale obligatoire</t>
  </si>
  <si>
    <t>A38.PZ</t>
  </si>
  <si>
    <t xml:space="preserve">      Enseignement</t>
  </si>
  <si>
    <t>A38.QA</t>
  </si>
  <si>
    <t xml:space="preserve">      Activités pour la santé humaine</t>
  </si>
  <si>
    <t>A38.QB</t>
  </si>
  <si>
    <t xml:space="preserve">      Hébergement médico-social et social et action sociale sans hébergement</t>
  </si>
  <si>
    <t>CHTR</t>
  </si>
  <si>
    <t>Correction territoriale</t>
  </si>
  <si>
    <t>CAFAB</t>
  </si>
  <si>
    <t>Correction CAF/FAB</t>
  </si>
  <si>
    <t>TOTAL</t>
  </si>
  <si>
    <t>Total des produits</t>
  </si>
  <si>
    <t>Source : Comptes nationaux - Base 2014, Insee</t>
  </si>
  <si>
    <t>(*) Le poste "Services principalement non marchands" correspond au regroupement des items "Administration publique", "Enseignement", "Santé humaine et action sociale", soit au poste OQ des niveaux A10 et A17 de la Nomenclature Agrégée (NA) 2008.</t>
  </si>
  <si>
    <t>Milliards d'euros 2014</t>
  </si>
  <si>
    <t>5.205 Consommation finale effective des ménages par produit en volume aux prix de l'année précédente chaînés</t>
  </si>
  <si>
    <t>Unité : Milliard d'euros 2020</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</si>
  <si>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</si>
  <si>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</si>
  <si>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</si>
  <si>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</si>
  <si>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</si>
  <si>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</si>
  <si>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</si>
  <si>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</si>
  <si>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</si>
  <si>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</si>
  <si>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</si>
  <si>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</si>
  <si>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</si>
  <si>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</si>
  <si>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</si>
  <si>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</si>
  <si>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</si>
  <si>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</si>
  <si>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</si>
  <si>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</si>
  <si>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</si>
  <si>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</si>
  <si>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</si>
  <si>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</si>
  <si>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</si>
  <si>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</si>
  <si>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</si>
  <si>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</si>
  <si>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</si>
  <si>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</si>
  <si>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</si>
  <si>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</si>
  <si>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</si>
  <si>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</si>
  <si>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</si>
  <si>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</si>
  <si>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</si>
  <si>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</si>
  <si>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</si>
  <si>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</si>
  <si>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</si>
  <si>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</si>
  <si>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</si>
  <si>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</si>
  <si>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</si>
  <si>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</si>
  <si>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</si>
  <si>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</si>
  <si>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</si>
  <si>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A5_AZ</t>
  </si>
  <si>
    <t>Produits de l'agriculture et de la chasse et services annexes</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</si>
  <si>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</si>
  <si>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</si>
  <si>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</si>
  <si>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</si>
  <si>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</si>
  <si>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</si>
  <si>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</si>
  <si>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</si>
  <si>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</si>
  <si>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</si>
  <si>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</si>
  <si>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</si>
  <si>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</si>
  <si>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</si>
  <si>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</si>
  <si>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</si>
  <si>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</si>
  <si>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</si>
  <si>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</si>
  <si>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</si>
  <si>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</si>
  <si>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</si>
  <si>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</si>
  <si>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</si>
  <si>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</si>
  <si>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</si>
  <si>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</si>
  <si>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</si>
  <si>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</si>
  <si>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</si>
  <si>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</si>
  <si>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</si>
  <si>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</si>
  <si>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</si>
  <si>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</si>
  <si>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</si>
  <si>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</si>
  <si>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</si>
  <si>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</si>
  <si>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</si>
  <si>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</si>
  <si>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</si>
  <si>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A10_GI</t>
  </si>
  <si>
    <t xml:space="preserve">  Commerce ; services de transport et d'entreposage ; services d'hébergement et de restauration</t>
  </si>
  <si>
    <t>A17_GZ</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</si>
  <si>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</si>
  <si>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</si>
  <si>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</si>
  <si>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</si>
  <si>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</si>
  <si>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</si>
  <si>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</si>
  <si>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</si>
  <si>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</si>
  <si>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</si>
  <si>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</si>
  <si>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</si>
  <si>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</si>
  <si>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</si>
  <si>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</si>
  <si>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</si>
  <si>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</si>
  <si>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</si>
  <si>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</si>
  <si>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</si>
  <si>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</si>
  <si>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</si>
  <si>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</si>
  <si>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</si>
  <si>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</si>
  <si>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</si>
  <si>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</si>
  <si>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</si>
  <si>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</si>
  <si>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</si>
  <si>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</si>
  <si>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</si>
  <si>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</si>
  <si>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</si>
  <si>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</si>
  <si>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</si>
  <si>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</si>
  <si>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</si>
  <si>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</si>
  <si>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</si>
  <si>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</si>
  <si>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</si>
  <si>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</si>
  <si>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_T</t>
  </si>
  <si>
    <t>Total</t>
  </si>
  <si>
    <t>Source : Comptes nationaux annuels (base 2020)</t>
  </si>
  <si>
    <t>Unité : Milliard d'euros</t>
  </si>
  <si>
    <t>5.201 – Dépense de consommation finale des ménages par produit à prix courants</t>
  </si>
  <si>
    <t>5.202 – Dépense de consommation finale des ménages par produit en volume aux prix de l'année précédente chaînés</t>
  </si>
  <si>
    <t>Milliards d'euros 2020</t>
  </si>
  <si>
    <t>Source : Comptes nationaux - Base 2020 Insee</t>
  </si>
  <si>
    <t xml:space="preserve"> Hébergement et restauration</t>
  </si>
  <si>
    <t xml:space="preserve"> Transports et entreposage</t>
  </si>
  <si>
    <t>Services traditionnels</t>
  </si>
  <si>
    <t xml:space="preserve"> Enseignement</t>
  </si>
  <si>
    <t xml:space="preserve"> Activités pour la santé humaine</t>
  </si>
  <si>
    <t>Hébergement médico-social et social et action sociale sans hébergement</t>
  </si>
  <si>
    <t>Administration publique et défense - sécurité sociale obligatoire</t>
  </si>
  <si>
    <t xml:space="preserve">Administration publique et défense </t>
  </si>
  <si>
    <t xml:space="preserve"> Transports </t>
  </si>
  <si>
    <t>Action sociale</t>
  </si>
  <si>
    <t>Source : Comptes nationaux - Base 2020, Insee</t>
  </si>
  <si>
    <t xml:space="preserve">  Activités scientifiques et techniques</t>
  </si>
  <si>
    <t>Administration publique et défense</t>
  </si>
  <si>
    <t xml:space="preserve"> Transports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</si>
</sst>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b/>
      <sz val="11"/>
      <color theme="1"/>
      <name val="Calibri"/>
      <family val="2"/>
      <scheme val="minor"/>
    </font>
    <font>
      <sz val="16"/>
      <color theme="1"/>
      <name val="Arial"/>
      <family val="2"/>
    </font>
    <font>
      <b/>
      <sz val="16"/>
      <color theme="1"/>
      <name val="Arial"/>
      <family val="2"/>
    </font>
    <font>
      <b/>
      <sz val="16"/>
      <color rgb="FFFF0000"/>
      <name val="Arial"/>
      <family val="2"/>
    </font>
    <font>
      <sz val="12"/>
      <color theme="1"/>
      <name val="Arial"/>
      <family val="2"/>
    </font>
    <font>
      <b/>
      <sz val="10"/>
      <name val="Arial"/>
      <family val="2"/>
    </font>
    <font>
      <sz val="10"/>
      <name val="Arial"/>
      <family val="2"/>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164" fontId="0" fillId="0" borderId="0" xfId="0" applyNumberFormat="1"/>
    <xf numFmtId="0" fontId="1" fillId="0" borderId="0" xfId="0" applyFont="1"/>
    <xf numFmtId="164" fontId="0" fillId="0" borderId="0" xfId="0" applyNumberFormat="1" applyAlignment="1">
      <alignment horizontal="right"/>
    </xf>
    <xf numFmtId="165" fontId="0" fillId="0" borderId="0" xfId="0" applyNumberFormat="1" applyAlignment="1">
      <alignment horizontal="right"/>
    </xf>
    <xf numFmtId="0" fontId="0" fillId="2" borderId="0" xfId="0" applyFill="1"/>
    <xf numFmtId="0" fontId="1" fillId="2" borderId="0" xfId="0" applyFont="1" applyFill="1"/>
    <xf numFmtId="165" fontId="0" fillId="2" borderId="0" xfId="0" applyNumberFormat="1" applyFill="1" applyAlignment="1">
      <alignment horizontal="right"/>
    </xf>
    <xf numFmtId="164" fontId="0" fillId="2" borderId="0" xfId="0" applyNumberFormat="1" applyFill="1" applyAlignment="1">
      <alignment horizontal="right"/>
    </xf>
    <xf numFmtId="165" fontId="0" fillId="0" borderId="0" xfId="0" applyNumberFormat="1"/>
    <xf numFmtId="165" fontId="0" fillId="3" borderId="0" xfId="0" applyNumberFormat="1" applyFill="1"/>
    <xf numFmtId="164" fontId="0" fillId="3" borderId="0" xfId="0" applyNumberFormat="1" applyFill="1" applyAlignment="1">
      <alignment horizontal="right"/>
    </xf>
    <xf numFmtId="0" fontId="2" fillId="0" borderId="1" xfId="0" applyFont="1" applyBorder="1"/>
    <xf numFmtId="0" fontId="2" fillId="0" borderId="10" xfId="0" applyFont="1" applyBorder="1"/>
    <xf numFmtId="0" fontId="3" fillId="0" borderId="2" xfId="0" applyFont="1" applyBorder="1" applyAlignment="1">
      <alignment horizontal="center"/>
    </xf>
    <xf numFmtId="0" fontId="3" fillId="0" borderId="4" xfId="0" applyFont="1" applyBorder="1" applyAlignment="1">
      <alignment horizontal="center"/>
    </xf>
    <xf numFmtId="0" fontId="3" fillId="3" borderId="4" xfId="0" applyFont="1" applyFill="1" applyBorder="1" applyAlignment="1">
      <alignment horizontal="center"/>
    </xf>
    <xf numFmtId="0" fontId="3" fillId="2" borderId="4" xfId="0" applyFont="1" applyFill="1" applyBorder="1" applyAlignment="1">
      <alignment horizontal="center"/>
    </xf>
    <xf numFmtId="0" fontId="3" fillId="0" borderId="3" xfId="0" applyFont="1" applyBorder="1" applyAlignment="1">
      <alignment horizontal="center"/>
    </xf>
    <xf numFmtId="0" fontId="4" fillId="0" borderId="2" xfId="0" applyFont="1" applyBorder="1"/>
    <xf numFmtId="164" fontId="4" fillId="0" borderId="4" xfId="0" applyNumberFormat="1" applyFont="1" applyBorder="1"/>
    <xf numFmtId="165" fontId="4" fillId="0" borderId="2" xfId="0" applyNumberFormat="1" applyFont="1" applyBorder="1" applyAlignment="1">
      <alignment horizontal="right"/>
    </xf>
    <xf numFmtId="165" fontId="4" fillId="0" borderId="4" xfId="0" applyNumberFormat="1" applyFont="1" applyBorder="1" applyAlignment="1">
      <alignment horizontal="right"/>
    </xf>
    <xf numFmtId="165" fontId="4" fillId="3" borderId="4" xfId="0" applyNumberFormat="1" applyFont="1" applyFill="1" applyBorder="1" applyAlignment="1">
      <alignment horizontal="right"/>
    </xf>
    <xf numFmtId="165" fontId="4" fillId="2" borderId="4" xfId="0" applyNumberFormat="1" applyFont="1" applyFill="1" applyBorder="1" applyAlignment="1">
      <alignment horizontal="right"/>
    </xf>
    <xf numFmtId="165" fontId="4" fillId="0" borderId="3" xfId="0" applyNumberFormat="1" applyFont="1" applyBorder="1" applyAlignment="1">
      <alignment horizontal="right"/>
    </xf>
    <xf numFmtId="0" fontId="2" fillId="0" borderId="5" xfId="0" applyFont="1" applyBorder="1"/>
    <xf numFmtId="164" fontId="2" fillId="0" borderId="0" xfId="0" applyNumberFormat="1" applyFont="1" applyBorder="1"/>
    <xf numFmtId="165" fontId="2" fillId="0" borderId="5" xfId="0" applyNumberFormat="1" applyFont="1" applyBorder="1" applyAlignment="1">
      <alignment horizontal="right"/>
    </xf>
    <xf numFmtId="165" fontId="2" fillId="0" borderId="0" xfId="0" applyNumberFormat="1" applyFont="1" applyBorder="1" applyAlignment="1">
      <alignment horizontal="right"/>
    </xf>
    <xf numFmtId="165" fontId="2" fillId="3" borderId="0" xfId="0" applyNumberFormat="1" applyFont="1" applyFill="1" applyBorder="1" applyAlignment="1">
      <alignment horizontal="right"/>
    </xf>
    <xf numFmtId="165" fontId="2" fillId="2" borderId="0" xfId="0" applyNumberFormat="1" applyFont="1" applyFill="1" applyBorder="1" applyAlignment="1">
      <alignment horizontal="right"/>
    </xf>
    <xf numFmtId="165" fontId="2" fillId="0" borderId="6" xfId="0" applyNumberFormat="1" applyFont="1" applyBorder="1" applyAlignment="1">
      <alignment horizontal="right"/>
    </xf>
    <xf numFmtId="0" fontId="4" fillId="0" borderId="5" xfId="0" applyFont="1" applyBorder="1"/>
    <xf numFmtId="164" fontId="4" fillId="0" borderId="0" xfId="0" applyNumberFormat="1" applyFont="1" applyBorder="1"/>
    <xf numFmtId="165" fontId="4" fillId="0" borderId="5" xfId="0" applyNumberFormat="1" applyFont="1" applyBorder="1" applyAlignment="1">
      <alignment horizontal="right"/>
    </xf>
    <xf numFmtId="165" fontId="4" fillId="0" borderId="0" xfId="0" applyNumberFormat="1" applyFont="1" applyBorder="1" applyAlignment="1">
      <alignment horizontal="right"/>
    </xf>
    <xf numFmtId="165" fontId="4" fillId="3" borderId="0" xfId="0" applyNumberFormat="1" applyFont="1" applyFill="1" applyBorder="1" applyAlignment="1">
      <alignment horizontal="right"/>
    </xf>
    <xf numFmtId="165" fontId="4" fillId="2" borderId="0" xfId="0" applyNumberFormat="1" applyFont="1" applyFill="1" applyBorder="1" applyAlignment="1">
      <alignment horizontal="right"/>
    </xf>
    <xf numFmtId="165" fontId="4" fillId="0" borderId="6" xfId="0" applyNumberFormat="1" applyFont="1" applyBorder="1" applyAlignment="1">
      <alignment horizontal="right"/>
    </xf>
    <xf numFmtId="0" fontId="4" fillId="0" borderId="7" xfId="0" applyFont="1" applyBorder="1"/>
    <xf numFmtId="164" fontId="4" fillId="0" borderId="9" xfId="0" applyNumberFormat="1" applyFont="1" applyBorder="1"/>
    <xf numFmtId="165" fontId="4" fillId="0" borderId="7" xfId="0" applyNumberFormat="1" applyFont="1" applyBorder="1" applyAlignment="1">
      <alignment horizontal="right"/>
    </xf>
    <xf numFmtId="165" fontId="4" fillId="0" borderId="9" xfId="0" applyNumberFormat="1" applyFont="1" applyBorder="1" applyAlignment="1">
      <alignment horizontal="right"/>
    </xf>
    <xf numFmtId="165" fontId="4" fillId="3" borderId="9" xfId="0" applyNumberFormat="1" applyFont="1" applyFill="1" applyBorder="1" applyAlignment="1">
      <alignment horizontal="right"/>
    </xf>
    <xf numFmtId="165" fontId="4" fillId="2" borderId="9" xfId="0" applyNumberFormat="1" applyFont="1" applyFill="1" applyBorder="1" applyAlignment="1">
      <alignment horizontal="right"/>
    </xf>
    <xf numFmtId="165" fontId="4" fillId="0" borderId="8" xfId="0" applyNumberFormat="1" applyFont="1" applyBorder="1" applyAlignment="1">
      <alignment horizontal="right"/>
    </xf>
    <xf numFmtId="0" fontId="5" fillId="0" borderId="0" xfId="0" applyFont="1"/>
    <xf numFmtId="0" fontId="6" fillId="0" borderId="0" xfId="0" applyFont="1"/>
    <xf numFmtId="0" fontId="7" fillId="0" borderId="0" xfId="0" applyFont="1" applyAlignment="1">
      <alignment horizontal="right"/>
    </xf>
    <xf numFmtId="0" fontId="7" fillId="0" borderId="0" xfId="0" applyFont="1" applyAlignment="1">
      <alignment vertical="center" wrapText="1"/>
    </xf>
    <xf numFmtId="164" fontId="7" fillId="0" borderId="0" xfId="0" applyNumberFormat="1" applyFont="1"/>
    <xf numFmtId="0" fontId="6" fillId="0" borderId="0" xfId="0" applyFont="1" applyAlignment="1">
      <alignment vertical="center" wrapText="1"/>
    </xf>
    <xf numFmtId="9" fontId="8" fillId="0" borderId="0" xfId="0" applyNumberFormat="1" applyFont="1" applyAlignment="1">
      <alignment horizontal="right"/>
    </xf>
    <xf numFmtId="1" fontId="0" fillId="0" borderId="0" xfId="0" applyNumberFormat="1"/>
    <xf numFmtId="1" fontId="1" fillId="0" borderId="0" xfId="0" applyNumberFormat="1" applyFont="1"/>
    <xf numFmtId="9" fontId="0" fillId="0" borderId="0" xfId="0" applyNumberFormat="1"/>
    <xf numFmtId="164" fontId="5" fillId="0" borderId="0" xfId="0" applyNumberFormat="1" applyFont="1"/>
    <xf numFmtId="1" fontId="0" fillId="2" borderId="0" xfId="0" applyNumberFormat="1" applyFill="1"/>
    <xf numFmtId="9"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volume!$A$18</c:f>
              <c:strCache>
                <c:ptCount val="1"/>
                <c:pt idx="0">
                  <c:v>Administration publique et défense</c:v>
                </c:pt>
              </c:strCache>
            </c:strRef>
          </c:tx>
          <c:spPr>
            <a:solidFill>
              <a:schemeClr val="tx1"/>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volume!$B$18:$AX$18</c:f>
              <c:numCache>
                <c:formatCode>0%</c:formatCode>
                <c:ptCount val="49"/>
                <c:pt idx="0">
                  <c:v>1.7166017642851468E-3</c:v>
                </c:pt>
                <c:pt idx="1">
                  <c:v>1.7378313693806309E-3</c:v>
                </c:pt>
                <c:pt idx="2">
                  <c:v>1.7335405274654392E-3</c:v>
                </c:pt>
                <c:pt idx="3">
                  <c:v>1.7240226726573525E-3</c:v>
                </c:pt>
                <c:pt idx="4">
                  <c:v>1.7529651764754124E-3</c:v>
                </c:pt>
                <c:pt idx="5">
                  <c:v>1.7764712548286358E-3</c:v>
                </c:pt>
                <c:pt idx="6">
                  <c:v>1.802577065873924E-3</c:v>
                </c:pt>
                <c:pt idx="7">
                  <c:v>1.8362779665771903E-3</c:v>
                </c:pt>
                <c:pt idx="8">
                  <c:v>1.8050035944468131E-3</c:v>
                </c:pt>
                <c:pt idx="9">
                  <c:v>1.7448717792828395E-3</c:v>
                </c:pt>
                <c:pt idx="10">
                  <c:v>1.727934747493309E-3</c:v>
                </c:pt>
                <c:pt idx="11">
                  <c:v>1.6923103489958379E-3</c:v>
                </c:pt>
                <c:pt idx="12">
                  <c:v>1.687650533398157E-3</c:v>
                </c:pt>
                <c:pt idx="13">
                  <c:v>1.6626396818458524E-3</c:v>
                </c:pt>
                <c:pt idx="14">
                  <c:v>1.55652852905477E-3</c:v>
                </c:pt>
                <c:pt idx="15">
                  <c:v>1.6054827235007551E-3</c:v>
                </c:pt>
                <c:pt idx="16">
                  <c:v>1.6418293682536863E-3</c:v>
                </c:pt>
                <c:pt idx="17">
                  <c:v>1.5631578692657997E-3</c:v>
                </c:pt>
                <c:pt idx="18">
                  <c:v>1.5857246570631616E-3</c:v>
                </c:pt>
                <c:pt idx="19">
                  <c:v>1.6684657624254939E-3</c:v>
                </c:pt>
                <c:pt idx="20">
                  <c:v>1.5238919555999573E-3</c:v>
                </c:pt>
                <c:pt idx="21">
                  <c:v>1.6531766547031859E-3</c:v>
                </c:pt>
                <c:pt idx="22">
                  <c:v>1.4980129754033793E-3</c:v>
                </c:pt>
                <c:pt idx="23">
                  <c:v>1.4463741301993093E-3</c:v>
                </c:pt>
                <c:pt idx="24">
                  <c:v>1.4252941091291223E-3</c:v>
                </c:pt>
                <c:pt idx="25">
                  <c:v>2.9761195215957407E-3</c:v>
                </c:pt>
                <c:pt idx="26">
                  <c:v>2.0835481404673293E-3</c:v>
                </c:pt>
                <c:pt idx="27">
                  <c:v>2.3224842770291263E-3</c:v>
                </c:pt>
                <c:pt idx="28">
                  <c:v>1.0605133035083588E-3</c:v>
                </c:pt>
                <c:pt idx="29">
                  <c:v>1.2748766515447529E-3</c:v>
                </c:pt>
                <c:pt idx="30">
                  <c:v>1.3638519924098671E-3</c:v>
                </c:pt>
                <c:pt idx="31">
                  <c:v>1.3875481568560119E-3</c:v>
                </c:pt>
                <c:pt idx="32">
                  <c:v>1.5634080237802591E-3</c:v>
                </c:pt>
                <c:pt idx="33">
                  <c:v>1.0186485815446048E-3</c:v>
                </c:pt>
                <c:pt idx="34">
                  <c:v>1.3004520133207084E-3</c:v>
                </c:pt>
                <c:pt idx="35">
                  <c:v>1.2069318117052265E-3</c:v>
                </c:pt>
                <c:pt idx="36">
                  <c:v>1.1214922307259054E-3</c:v>
                </c:pt>
                <c:pt idx="37">
                  <c:v>1.1132621042624147E-3</c:v>
                </c:pt>
                <c:pt idx="38">
                  <c:v>1.1808060623361791E-3</c:v>
                </c:pt>
                <c:pt idx="39">
                  <c:v>1.185601896963035E-3</c:v>
                </c:pt>
                <c:pt idx="40">
                  <c:v>1.2090751760271213E-3</c:v>
                </c:pt>
                <c:pt idx="41">
                  <c:v>1.2512704545134218E-3</c:v>
                </c:pt>
                <c:pt idx="42">
                  <c:v>1.192136501930893E-3</c:v>
                </c:pt>
                <c:pt idx="43">
                  <c:v>1.177608613365858E-3</c:v>
                </c:pt>
                <c:pt idx="44">
                  <c:v>1.138362371842548E-3</c:v>
                </c:pt>
                <c:pt idx="45">
                  <c:v>8.6565857579638133E-4</c:v>
                </c:pt>
                <c:pt idx="46">
                  <c:v>1.0416378603099105E-3</c:v>
                </c:pt>
                <c:pt idx="47">
                  <c:v>9.3658240237605049E-4</c:v>
                </c:pt>
                <c:pt idx="48">
                  <c:v>9.3704733248403498E-4</c:v>
                </c:pt>
              </c:numCache>
            </c:numRef>
          </c:val>
          <c:extLst>
            <c:ext xmlns:c16="http://schemas.microsoft.com/office/drawing/2014/chart" uri="{C3380CC4-5D6E-409C-BE32-E72D297353CC}">
              <c16:uniqueId val="{00000000-4371-4236-93DB-08008D75ECAA}"/>
            </c:ext>
          </c:extLst>
        </c:ser>
        <c:ser>
          <c:idx val="1"/>
          <c:order val="1"/>
          <c:tx>
            <c:strRef>
              <c:f>volume!$A$19</c:f>
              <c:strCache>
                <c:ptCount val="1"/>
                <c:pt idx="0">
                  <c:v> Enseignement</c:v>
                </c:pt>
              </c:strCache>
            </c:strRef>
          </c:tx>
          <c:spPr>
            <a:solidFill>
              <a:srgbClr val="C00000"/>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volume!$B$19:$AX$19</c:f>
              <c:numCache>
                <c:formatCode>0%</c:formatCode>
                <c:ptCount val="49"/>
                <c:pt idx="0">
                  <c:v>2.6873559564491778E-2</c:v>
                </c:pt>
                <c:pt idx="1">
                  <c:v>2.272900501532036E-2</c:v>
                </c:pt>
                <c:pt idx="2">
                  <c:v>2.1832348672540424E-2</c:v>
                </c:pt>
                <c:pt idx="3">
                  <c:v>2.2859133273989425E-2</c:v>
                </c:pt>
                <c:pt idx="4">
                  <c:v>2.4073371673039533E-2</c:v>
                </c:pt>
                <c:pt idx="5">
                  <c:v>2.3837377888432276E-2</c:v>
                </c:pt>
                <c:pt idx="6">
                  <c:v>2.392570644396854E-2</c:v>
                </c:pt>
                <c:pt idx="7">
                  <c:v>2.2621924393805112E-2</c:v>
                </c:pt>
                <c:pt idx="8">
                  <c:v>2.3343675796457838E-2</c:v>
                </c:pt>
                <c:pt idx="9">
                  <c:v>2.3187947617368469E-2</c:v>
                </c:pt>
                <c:pt idx="10">
                  <c:v>2.3823566895971215E-2</c:v>
                </c:pt>
                <c:pt idx="11">
                  <c:v>2.4161471734387856E-2</c:v>
                </c:pt>
                <c:pt idx="12">
                  <c:v>2.4945933712216466E-2</c:v>
                </c:pt>
                <c:pt idx="13">
                  <c:v>2.4995910442718049E-2</c:v>
                </c:pt>
                <c:pt idx="14">
                  <c:v>2.5863113108598797E-2</c:v>
                </c:pt>
                <c:pt idx="15">
                  <c:v>2.4165023555441832E-2</c:v>
                </c:pt>
                <c:pt idx="16">
                  <c:v>2.3568275412555916E-2</c:v>
                </c:pt>
                <c:pt idx="17">
                  <c:v>2.33626768231599E-2</c:v>
                </c:pt>
                <c:pt idx="18">
                  <c:v>2.2661056130831837E-2</c:v>
                </c:pt>
                <c:pt idx="19">
                  <c:v>2.1943492748861874E-2</c:v>
                </c:pt>
                <c:pt idx="20">
                  <c:v>2.158770205380121E-2</c:v>
                </c:pt>
                <c:pt idx="21">
                  <c:v>2.1446065959713149E-2</c:v>
                </c:pt>
                <c:pt idx="22">
                  <c:v>2.1830717895612615E-2</c:v>
                </c:pt>
                <c:pt idx="23">
                  <c:v>2.1281141375059556E-2</c:v>
                </c:pt>
                <c:pt idx="24">
                  <c:v>2.0932585036687358E-2</c:v>
                </c:pt>
                <c:pt idx="25">
                  <c:v>2.0304366829578417E-2</c:v>
                </c:pt>
                <c:pt idx="26">
                  <c:v>2.002034912562959E-2</c:v>
                </c:pt>
                <c:pt idx="27">
                  <c:v>2.0168842130131523E-2</c:v>
                </c:pt>
                <c:pt idx="28">
                  <c:v>1.9492347539439604E-2</c:v>
                </c:pt>
                <c:pt idx="29">
                  <c:v>1.9027488033084242E-2</c:v>
                </c:pt>
                <c:pt idx="30">
                  <c:v>1.8527902363291354E-2</c:v>
                </c:pt>
                <c:pt idx="31">
                  <c:v>1.8674085611020495E-2</c:v>
                </c:pt>
                <c:pt idx="32">
                  <c:v>1.8522613702791336E-2</c:v>
                </c:pt>
                <c:pt idx="33">
                  <c:v>1.8777825771979173E-2</c:v>
                </c:pt>
                <c:pt idx="34">
                  <c:v>1.8333823481913519E-2</c:v>
                </c:pt>
                <c:pt idx="35">
                  <c:v>1.8585073606077567E-2</c:v>
                </c:pt>
                <c:pt idx="36">
                  <c:v>1.8584965046549381E-2</c:v>
                </c:pt>
                <c:pt idx="37">
                  <c:v>1.8708714477825884E-2</c:v>
                </c:pt>
                <c:pt idx="38">
                  <c:v>1.8823151584356265E-2</c:v>
                </c:pt>
                <c:pt idx="39">
                  <c:v>1.9030430448688716E-2</c:v>
                </c:pt>
                <c:pt idx="40">
                  <c:v>1.9212441620634884E-2</c:v>
                </c:pt>
                <c:pt idx="41">
                  <c:v>1.907913385148563E-2</c:v>
                </c:pt>
                <c:pt idx="42">
                  <c:v>1.969096507822533E-2</c:v>
                </c:pt>
                <c:pt idx="43">
                  <c:v>1.923527538617752E-2</c:v>
                </c:pt>
                <c:pt idx="44">
                  <c:v>1.9384433481349782E-2</c:v>
                </c:pt>
                <c:pt idx="45">
                  <c:v>1.9674206466079033E-2</c:v>
                </c:pt>
                <c:pt idx="46">
                  <c:v>2.0013888504804133E-2</c:v>
                </c:pt>
                <c:pt idx="47">
                  <c:v>1.8311170362370198E-2</c:v>
                </c:pt>
                <c:pt idx="48">
                  <c:v>1.8294928487057296E-2</c:v>
                </c:pt>
              </c:numCache>
            </c:numRef>
          </c:val>
          <c:extLst>
            <c:ext xmlns:c16="http://schemas.microsoft.com/office/drawing/2014/chart" uri="{C3380CC4-5D6E-409C-BE32-E72D297353CC}">
              <c16:uniqueId val="{00000001-4371-4236-93DB-08008D75ECAA}"/>
            </c:ext>
          </c:extLst>
        </c:ser>
        <c:ser>
          <c:idx val="2"/>
          <c:order val="2"/>
          <c:tx>
            <c:strRef>
              <c:f>volume!$A$20</c:f>
              <c:strCache>
                <c:ptCount val="1"/>
                <c:pt idx="0">
                  <c:v>Action sociale</c:v>
                </c:pt>
              </c:strCache>
            </c:strRef>
          </c:tx>
          <c:spPr>
            <a:solidFill>
              <a:srgbClr val="92D050"/>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volume!$B$20:$AX$20</c:f>
              <c:numCache>
                <c:formatCode>0%</c:formatCode>
                <c:ptCount val="49"/>
                <c:pt idx="0">
                  <c:v>5.0536438051339116E-2</c:v>
                </c:pt>
                <c:pt idx="1">
                  <c:v>5.0599094498391742E-2</c:v>
                </c:pt>
                <c:pt idx="2">
                  <c:v>5.1361177488162081E-2</c:v>
                </c:pt>
                <c:pt idx="3">
                  <c:v>5.1133105105570002E-2</c:v>
                </c:pt>
                <c:pt idx="4">
                  <c:v>5.0241417133953192E-2</c:v>
                </c:pt>
                <c:pt idx="5">
                  <c:v>4.8971279825885818E-2</c:v>
                </c:pt>
                <c:pt idx="6">
                  <c:v>4.7417881694878795E-2</c:v>
                </c:pt>
                <c:pt idx="7">
                  <c:v>4.7226773952907121E-2</c:v>
                </c:pt>
                <c:pt idx="8">
                  <c:v>4.6637558390310245E-2</c:v>
                </c:pt>
                <c:pt idx="9">
                  <c:v>4.5394024878102165E-2</c:v>
                </c:pt>
                <c:pt idx="10">
                  <c:v>4.4345385406509244E-2</c:v>
                </c:pt>
                <c:pt idx="11">
                  <c:v>4.3412940993627927E-2</c:v>
                </c:pt>
                <c:pt idx="12">
                  <c:v>4.3630236885781819E-2</c:v>
                </c:pt>
                <c:pt idx="13">
                  <c:v>4.3335898804240276E-2</c:v>
                </c:pt>
                <c:pt idx="14">
                  <c:v>4.211131240609934E-2</c:v>
                </c:pt>
                <c:pt idx="15">
                  <c:v>4.2046087388431484E-2</c:v>
                </c:pt>
                <c:pt idx="16">
                  <c:v>4.227525454527499E-2</c:v>
                </c:pt>
                <c:pt idx="17">
                  <c:v>4.2827137969249821E-2</c:v>
                </c:pt>
                <c:pt idx="18">
                  <c:v>4.4452829467731457E-2</c:v>
                </c:pt>
                <c:pt idx="19">
                  <c:v>4.436804805932322E-2</c:v>
                </c:pt>
                <c:pt idx="20">
                  <c:v>4.4220490131533507E-2</c:v>
                </c:pt>
                <c:pt idx="21">
                  <c:v>4.48867992374129E-2</c:v>
                </c:pt>
                <c:pt idx="22">
                  <c:v>4.5068727153642581E-2</c:v>
                </c:pt>
                <c:pt idx="23">
                  <c:v>4.4871781176626428E-2</c:v>
                </c:pt>
                <c:pt idx="24">
                  <c:v>4.4736444708311188E-2</c:v>
                </c:pt>
                <c:pt idx="25">
                  <c:v>4.3725910915087221E-2</c:v>
                </c:pt>
                <c:pt idx="26">
                  <c:v>4.3737002141910834E-2</c:v>
                </c:pt>
                <c:pt idx="27">
                  <c:v>4.1389375253634723E-2</c:v>
                </c:pt>
                <c:pt idx="28">
                  <c:v>3.8202966800094183E-2</c:v>
                </c:pt>
                <c:pt idx="29">
                  <c:v>3.873564613986482E-2</c:v>
                </c:pt>
                <c:pt idx="30">
                  <c:v>3.8858101891783105E-2</c:v>
                </c:pt>
                <c:pt idx="31">
                  <c:v>3.8988000861961733E-2</c:v>
                </c:pt>
                <c:pt idx="32">
                  <c:v>3.7110369406573515E-2</c:v>
                </c:pt>
                <c:pt idx="33">
                  <c:v>3.6788689089406398E-2</c:v>
                </c:pt>
                <c:pt idx="34">
                  <c:v>3.7410519551828537E-2</c:v>
                </c:pt>
                <c:pt idx="35">
                  <c:v>3.6999165205496898E-2</c:v>
                </c:pt>
                <c:pt idx="36">
                  <c:v>3.7552595832090911E-2</c:v>
                </c:pt>
                <c:pt idx="37">
                  <c:v>3.7888677073532766E-2</c:v>
                </c:pt>
                <c:pt idx="38">
                  <c:v>3.8614629019282171E-2</c:v>
                </c:pt>
                <c:pt idx="39">
                  <c:v>3.8428861486178377E-2</c:v>
                </c:pt>
                <c:pt idx="40">
                  <c:v>3.8456493049793351E-2</c:v>
                </c:pt>
                <c:pt idx="41">
                  <c:v>3.7901436220442848E-2</c:v>
                </c:pt>
                <c:pt idx="42">
                  <c:v>3.3795612262589161E-2</c:v>
                </c:pt>
                <c:pt idx="43">
                  <c:v>3.3277957690204821E-2</c:v>
                </c:pt>
                <c:pt idx="44">
                  <c:v>3.2416922284763693E-2</c:v>
                </c:pt>
                <c:pt idx="45">
                  <c:v>3.2982893480061372E-2</c:v>
                </c:pt>
                <c:pt idx="46">
                  <c:v>3.167470171977791E-2</c:v>
                </c:pt>
                <c:pt idx="47">
                  <c:v>2.9838446566989547E-2</c:v>
                </c:pt>
                <c:pt idx="48">
                  <c:v>2.8913434285293412E-2</c:v>
                </c:pt>
              </c:numCache>
            </c:numRef>
          </c:val>
          <c:extLst>
            <c:ext xmlns:c16="http://schemas.microsoft.com/office/drawing/2014/chart" uri="{C3380CC4-5D6E-409C-BE32-E72D297353CC}">
              <c16:uniqueId val="{00000002-4371-4236-93DB-08008D75ECAA}"/>
            </c:ext>
          </c:extLst>
        </c:ser>
        <c:ser>
          <c:idx val="3"/>
          <c:order val="3"/>
          <c:tx>
            <c:strRef>
              <c:f>volume!$A$21</c:f>
              <c:strCache>
                <c:ptCount val="1"/>
                <c:pt idx="0">
                  <c:v> Activités pour la santé humaine</c:v>
                </c:pt>
              </c:strCache>
            </c:strRef>
          </c:tx>
          <c:spPr>
            <a:solidFill>
              <a:schemeClr val="accent4"/>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volume!$B$21:$AX$21</c:f>
              <c:numCache>
                <c:formatCode>0%</c:formatCode>
                <c:ptCount val="49"/>
                <c:pt idx="0">
                  <c:v>2.1767464038782488E-2</c:v>
                </c:pt>
                <c:pt idx="1">
                  <c:v>2.1722892117257888E-2</c:v>
                </c:pt>
                <c:pt idx="2">
                  <c:v>2.1132335478574467E-2</c:v>
                </c:pt>
                <c:pt idx="3">
                  <c:v>2.2039342901072768E-2</c:v>
                </c:pt>
                <c:pt idx="4">
                  <c:v>2.270312014133068E-2</c:v>
                </c:pt>
                <c:pt idx="5">
                  <c:v>2.293747687754347E-2</c:v>
                </c:pt>
                <c:pt idx="6">
                  <c:v>2.4248410113989368E-2</c:v>
                </c:pt>
                <c:pt idx="7">
                  <c:v>2.5991621981777492E-2</c:v>
                </c:pt>
                <c:pt idx="8">
                  <c:v>2.775037422703833E-2</c:v>
                </c:pt>
                <c:pt idx="9">
                  <c:v>2.96810593256405E-2</c:v>
                </c:pt>
                <c:pt idx="10">
                  <c:v>3.1577044253505514E-2</c:v>
                </c:pt>
                <c:pt idx="11">
                  <c:v>3.3123809194886222E-2</c:v>
                </c:pt>
                <c:pt idx="12">
                  <c:v>3.3576980893784185E-2</c:v>
                </c:pt>
                <c:pt idx="13">
                  <c:v>3.4188698877181893E-2</c:v>
                </c:pt>
                <c:pt idx="14">
                  <c:v>3.5374945560157002E-2</c:v>
                </c:pt>
                <c:pt idx="15">
                  <c:v>3.6577411861507043E-2</c:v>
                </c:pt>
                <c:pt idx="16">
                  <c:v>3.7564562162375692E-2</c:v>
                </c:pt>
                <c:pt idx="17">
                  <c:v>3.8919243296085322E-2</c:v>
                </c:pt>
                <c:pt idx="18">
                  <c:v>3.9850884566887013E-2</c:v>
                </c:pt>
                <c:pt idx="19">
                  <c:v>4.0367015534800772E-2</c:v>
                </c:pt>
                <c:pt idx="20">
                  <c:v>3.9512999120654486E-2</c:v>
                </c:pt>
                <c:pt idx="21">
                  <c:v>3.9427471680020997E-2</c:v>
                </c:pt>
                <c:pt idx="22">
                  <c:v>3.8917359248736537E-2</c:v>
                </c:pt>
                <c:pt idx="23">
                  <c:v>3.824238837602309E-2</c:v>
                </c:pt>
                <c:pt idx="24">
                  <c:v>3.7916133129503177E-2</c:v>
                </c:pt>
                <c:pt idx="25">
                  <c:v>3.7789565701116537E-2</c:v>
                </c:pt>
                <c:pt idx="26">
                  <c:v>3.8655557003814976E-2</c:v>
                </c:pt>
                <c:pt idx="27">
                  <c:v>3.9924247764680329E-2</c:v>
                </c:pt>
                <c:pt idx="28">
                  <c:v>4.0597127384035793E-2</c:v>
                </c:pt>
                <c:pt idx="29">
                  <c:v>4.1706679029106915E-2</c:v>
                </c:pt>
                <c:pt idx="30">
                  <c:v>4.2662152837674654E-2</c:v>
                </c:pt>
                <c:pt idx="31">
                  <c:v>4.2674113642296389E-2</c:v>
                </c:pt>
                <c:pt idx="32">
                  <c:v>4.2616582753483817E-2</c:v>
                </c:pt>
                <c:pt idx="33">
                  <c:v>4.3524694150338258E-2</c:v>
                </c:pt>
                <c:pt idx="34">
                  <c:v>4.4769548003678661E-2</c:v>
                </c:pt>
                <c:pt idx="35">
                  <c:v>4.4953181103470921E-2</c:v>
                </c:pt>
                <c:pt idx="36">
                  <c:v>4.600934300765331E-2</c:v>
                </c:pt>
                <c:pt idx="37">
                  <c:v>4.6179031593327646E-2</c:v>
                </c:pt>
                <c:pt idx="38">
                  <c:v>4.6173085407313207E-2</c:v>
                </c:pt>
                <c:pt idx="39">
                  <c:v>4.5980873569397708E-2</c:v>
                </c:pt>
                <c:pt idx="40">
                  <c:v>4.5778905194281794E-2</c:v>
                </c:pt>
                <c:pt idx="41">
                  <c:v>4.6137270163228931E-2</c:v>
                </c:pt>
                <c:pt idx="42">
                  <c:v>4.5368695446713646E-2</c:v>
                </c:pt>
                <c:pt idx="43">
                  <c:v>4.450579491585506E-2</c:v>
                </c:pt>
                <c:pt idx="44">
                  <c:v>4.4269973785392297E-2</c:v>
                </c:pt>
                <c:pt idx="45">
                  <c:v>4.3863831255156117E-2</c:v>
                </c:pt>
                <c:pt idx="46">
                  <c:v>4.6466573871789443E-2</c:v>
                </c:pt>
                <c:pt idx="47">
                  <c:v>4.3326076929134739E-2</c:v>
                </c:pt>
                <c:pt idx="48">
                  <c:v>4.4327658309168343E-2</c:v>
                </c:pt>
              </c:numCache>
            </c:numRef>
          </c:val>
          <c:extLst>
            <c:ext xmlns:c16="http://schemas.microsoft.com/office/drawing/2014/chart" uri="{C3380CC4-5D6E-409C-BE32-E72D297353CC}">
              <c16:uniqueId val="{00000003-4371-4236-93DB-08008D75ECAA}"/>
            </c:ext>
          </c:extLst>
        </c:ser>
        <c:ser>
          <c:idx val="4"/>
          <c:order val="4"/>
          <c:tx>
            <c:strRef>
              <c:f>volume!$A$22</c:f>
              <c:strCache>
                <c:ptCount val="1"/>
                <c:pt idx="0">
                  <c:v>  Activités scientifiques et techniques</c:v>
                </c:pt>
              </c:strCache>
            </c:strRef>
          </c:tx>
          <c:spPr>
            <a:solidFill>
              <a:schemeClr val="accent5"/>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volume!$B$22:$AX$22</c:f>
              <c:numCache>
                <c:formatCode>0%</c:formatCode>
                <c:ptCount val="49"/>
                <c:pt idx="0">
                  <c:v>4.0749423825796716E-2</c:v>
                </c:pt>
                <c:pt idx="1">
                  <c:v>4.2412994100519817E-2</c:v>
                </c:pt>
                <c:pt idx="2">
                  <c:v>4.2862064415873813E-2</c:v>
                </c:pt>
                <c:pt idx="3">
                  <c:v>4.3719807613143397E-2</c:v>
                </c:pt>
                <c:pt idx="4">
                  <c:v>4.4914179882247204E-2</c:v>
                </c:pt>
                <c:pt idx="5">
                  <c:v>4.6738192132198791E-2</c:v>
                </c:pt>
                <c:pt idx="6">
                  <c:v>4.7212524813956443E-2</c:v>
                </c:pt>
                <c:pt idx="7">
                  <c:v>4.6774080426424551E-2</c:v>
                </c:pt>
                <c:pt idx="8">
                  <c:v>4.6432161429562857E-2</c:v>
                </c:pt>
                <c:pt idx="9">
                  <c:v>4.5406184263323643E-2</c:v>
                </c:pt>
                <c:pt idx="10">
                  <c:v>4.5139701894207719E-2</c:v>
                </c:pt>
                <c:pt idx="11">
                  <c:v>4.707961341645224E-2</c:v>
                </c:pt>
                <c:pt idx="12">
                  <c:v>4.902568917053652E-2</c:v>
                </c:pt>
                <c:pt idx="13">
                  <c:v>4.994355070112444E-2</c:v>
                </c:pt>
                <c:pt idx="14">
                  <c:v>5.1324208914991391E-2</c:v>
                </c:pt>
                <c:pt idx="15">
                  <c:v>5.0733254062623863E-2</c:v>
                </c:pt>
                <c:pt idx="16">
                  <c:v>4.9919019543941776E-2</c:v>
                </c:pt>
                <c:pt idx="17">
                  <c:v>5.1165593104683174E-2</c:v>
                </c:pt>
                <c:pt idx="18">
                  <c:v>5.0602288792938752E-2</c:v>
                </c:pt>
                <c:pt idx="19">
                  <c:v>5.1203829727319662E-2</c:v>
                </c:pt>
                <c:pt idx="20">
                  <c:v>5.0873130239817314E-2</c:v>
                </c:pt>
                <c:pt idx="21">
                  <c:v>4.9839544618808226E-2</c:v>
                </c:pt>
                <c:pt idx="22">
                  <c:v>5.0374835152191037E-2</c:v>
                </c:pt>
                <c:pt idx="23">
                  <c:v>5.0954243730064304E-2</c:v>
                </c:pt>
                <c:pt idx="24">
                  <c:v>5.0764466528343495E-2</c:v>
                </c:pt>
                <c:pt idx="25">
                  <c:v>5.1033098899352328E-2</c:v>
                </c:pt>
                <c:pt idx="26">
                  <c:v>5.0479838607699591E-2</c:v>
                </c:pt>
                <c:pt idx="27">
                  <c:v>4.9980090270143607E-2</c:v>
                </c:pt>
                <c:pt idx="28">
                  <c:v>4.9846008947492346E-2</c:v>
                </c:pt>
                <c:pt idx="29">
                  <c:v>4.9427685243440732E-2</c:v>
                </c:pt>
                <c:pt idx="30">
                  <c:v>4.9862356966246899E-2</c:v>
                </c:pt>
                <c:pt idx="31">
                  <c:v>4.9695948254264689E-2</c:v>
                </c:pt>
                <c:pt idx="32">
                  <c:v>5.0937616248472171E-2</c:v>
                </c:pt>
                <c:pt idx="33">
                  <c:v>5.0561702214497808E-2</c:v>
                </c:pt>
                <c:pt idx="34">
                  <c:v>4.7598243624810244E-2</c:v>
                </c:pt>
                <c:pt idx="35">
                  <c:v>4.7655367326344289E-2</c:v>
                </c:pt>
                <c:pt idx="36">
                  <c:v>4.7067885896034188E-2</c:v>
                </c:pt>
                <c:pt idx="37">
                  <c:v>4.6633859916160515E-2</c:v>
                </c:pt>
                <c:pt idx="38">
                  <c:v>4.6027106635870549E-2</c:v>
                </c:pt>
                <c:pt idx="39">
                  <c:v>4.6193673909878254E-2</c:v>
                </c:pt>
                <c:pt idx="40">
                  <c:v>4.6164544858269527E-2</c:v>
                </c:pt>
                <c:pt idx="41">
                  <c:v>4.6741763774545808E-2</c:v>
                </c:pt>
                <c:pt idx="42">
                  <c:v>4.7657843015414918E-2</c:v>
                </c:pt>
                <c:pt idx="43">
                  <c:v>4.765559754624818E-2</c:v>
                </c:pt>
                <c:pt idx="44">
                  <c:v>4.86591235489914E-2</c:v>
                </c:pt>
                <c:pt idx="45">
                  <c:v>4.802127046786242E-2</c:v>
                </c:pt>
                <c:pt idx="46">
                  <c:v>4.964525931866437E-2</c:v>
                </c:pt>
                <c:pt idx="47">
                  <c:v>5.037716426474062E-2</c:v>
                </c:pt>
                <c:pt idx="48">
                  <c:v>5.1026114568017096E-2</c:v>
                </c:pt>
              </c:numCache>
            </c:numRef>
          </c:val>
          <c:extLst>
            <c:ext xmlns:c16="http://schemas.microsoft.com/office/drawing/2014/chart" uri="{C3380CC4-5D6E-409C-BE32-E72D297353CC}">
              <c16:uniqueId val="{00000004-4371-4236-93DB-08008D75ECAA}"/>
            </c:ext>
          </c:extLst>
        </c:ser>
        <c:ser>
          <c:idx val="5"/>
          <c:order val="5"/>
          <c:tx>
            <c:strRef>
              <c:f>volume!$A$23</c:f>
              <c:strCache>
                <c:ptCount val="1"/>
                <c:pt idx="0">
                  <c:v> Transports</c:v>
                </c:pt>
              </c:strCache>
            </c:strRef>
          </c:tx>
          <c:spPr>
            <a:solidFill>
              <a:schemeClr val="accent6"/>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volume!$B$23:$AX$23</c:f>
              <c:numCache>
                <c:formatCode>0%</c:formatCode>
                <c:ptCount val="49"/>
                <c:pt idx="0">
                  <c:v>6.5763331478979573E-2</c:v>
                </c:pt>
                <c:pt idx="1">
                  <c:v>6.6620680193295645E-2</c:v>
                </c:pt>
                <c:pt idx="2">
                  <c:v>6.6765132745957509E-2</c:v>
                </c:pt>
                <c:pt idx="3">
                  <c:v>6.7880753925669987E-2</c:v>
                </c:pt>
                <c:pt idx="4">
                  <c:v>6.8591169566064231E-2</c:v>
                </c:pt>
                <c:pt idx="5">
                  <c:v>6.7959191155639559E-2</c:v>
                </c:pt>
                <c:pt idx="6">
                  <c:v>6.8778256943833271E-2</c:v>
                </c:pt>
                <c:pt idx="7">
                  <c:v>6.8439610045970711E-2</c:v>
                </c:pt>
                <c:pt idx="8">
                  <c:v>6.7046547308210594E-2</c:v>
                </c:pt>
                <c:pt idx="9">
                  <c:v>6.5308058024586293E-2</c:v>
                </c:pt>
                <c:pt idx="10">
                  <c:v>6.5148771328731439E-2</c:v>
                </c:pt>
                <c:pt idx="11">
                  <c:v>6.3170952126036808E-2</c:v>
                </c:pt>
                <c:pt idx="12">
                  <c:v>6.2864982369081335E-2</c:v>
                </c:pt>
                <c:pt idx="13">
                  <c:v>6.3097175926050103E-2</c:v>
                </c:pt>
                <c:pt idx="14">
                  <c:v>6.2972402543017156E-2</c:v>
                </c:pt>
                <c:pt idx="15">
                  <c:v>6.3148150935444541E-2</c:v>
                </c:pt>
                <c:pt idx="16">
                  <c:v>6.0485981493003084E-2</c:v>
                </c:pt>
                <c:pt idx="17">
                  <c:v>6.0706663504861279E-2</c:v>
                </c:pt>
                <c:pt idx="18">
                  <c:v>5.8335084635665425E-2</c:v>
                </c:pt>
                <c:pt idx="19">
                  <c:v>5.7776786971417832E-2</c:v>
                </c:pt>
                <c:pt idx="20">
                  <c:v>5.6565856533168819E-2</c:v>
                </c:pt>
                <c:pt idx="21">
                  <c:v>5.8320273011608421E-2</c:v>
                </c:pt>
                <c:pt idx="22">
                  <c:v>5.8626076489383366E-2</c:v>
                </c:pt>
                <c:pt idx="23">
                  <c:v>5.895096214858131E-2</c:v>
                </c:pt>
                <c:pt idx="24">
                  <c:v>6.0224364875291939E-2</c:v>
                </c:pt>
                <c:pt idx="25">
                  <c:v>6.0525688401478123E-2</c:v>
                </c:pt>
                <c:pt idx="26">
                  <c:v>5.9673908179920514E-2</c:v>
                </c:pt>
                <c:pt idx="27">
                  <c:v>5.9879703316446591E-2</c:v>
                </c:pt>
                <c:pt idx="28">
                  <c:v>5.9059100541558759E-2</c:v>
                </c:pt>
                <c:pt idx="29">
                  <c:v>6.0649543215191087E-2</c:v>
                </c:pt>
                <c:pt idx="30">
                  <c:v>6.0936691392099354E-2</c:v>
                </c:pt>
                <c:pt idx="31">
                  <c:v>6.130965624895976E-2</c:v>
                </c:pt>
                <c:pt idx="32">
                  <c:v>6.1437478250285865E-2</c:v>
                </c:pt>
                <c:pt idx="33">
                  <c:v>6.2678348530867276E-2</c:v>
                </c:pt>
                <c:pt idx="34">
                  <c:v>6.1296338165121707E-2</c:v>
                </c:pt>
                <c:pt idx="35">
                  <c:v>6.1265199797503653E-2</c:v>
                </c:pt>
                <c:pt idx="36">
                  <c:v>6.2092899976808127E-2</c:v>
                </c:pt>
                <c:pt idx="37">
                  <c:v>6.1403465561942858E-2</c:v>
                </c:pt>
                <c:pt idx="38">
                  <c:v>6.1217008797653946E-2</c:v>
                </c:pt>
                <c:pt idx="39">
                  <c:v>6.0475296760474806E-2</c:v>
                </c:pt>
                <c:pt idx="40">
                  <c:v>6.0125016792710782E-2</c:v>
                </c:pt>
                <c:pt idx="41">
                  <c:v>5.9484677026580488E-2</c:v>
                </c:pt>
                <c:pt idx="42">
                  <c:v>6.0461419731776954E-2</c:v>
                </c:pt>
                <c:pt idx="43">
                  <c:v>6.057324305000631E-2</c:v>
                </c:pt>
                <c:pt idx="44">
                  <c:v>6.133367366847544E-2</c:v>
                </c:pt>
                <c:pt idx="45">
                  <c:v>3.9690120264709271E-2</c:v>
                </c:pt>
                <c:pt idx="46">
                  <c:v>4.3738035759827196E-2</c:v>
                </c:pt>
                <c:pt idx="47">
                  <c:v>5.4006772643918684E-2</c:v>
                </c:pt>
                <c:pt idx="48">
                  <c:v>5.5876391590307099E-2</c:v>
                </c:pt>
              </c:numCache>
            </c:numRef>
          </c:val>
          <c:extLst>
            <c:ext xmlns:c16="http://schemas.microsoft.com/office/drawing/2014/chart" uri="{C3380CC4-5D6E-409C-BE32-E72D297353CC}">
              <c16:uniqueId val="{00000005-4371-4236-93DB-08008D75ECAA}"/>
            </c:ext>
          </c:extLst>
        </c:ser>
        <c:ser>
          <c:idx val="6"/>
          <c:order val="6"/>
          <c:tx>
            <c:strRef>
              <c:f>volume!$A$24</c:f>
              <c:strCache>
                <c:ptCount val="1"/>
                <c:pt idx="0">
                  <c:v>  Information et communication</c:v>
                </c:pt>
              </c:strCache>
            </c:strRef>
          </c:tx>
          <c:spPr>
            <a:solidFill>
              <a:schemeClr val="accent1">
                <a:lumMod val="60000"/>
              </a:schemeClr>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volume!$B$24:$AX$24</c:f>
              <c:numCache>
                <c:formatCode>0%</c:formatCode>
                <c:ptCount val="49"/>
                <c:pt idx="0">
                  <c:v>1.8707780338552017E-2</c:v>
                </c:pt>
                <c:pt idx="1">
                  <c:v>2.0087958657906371E-2</c:v>
                </c:pt>
                <c:pt idx="2">
                  <c:v>2.1498834533006907E-2</c:v>
                </c:pt>
                <c:pt idx="3">
                  <c:v>2.2679694179488352E-2</c:v>
                </c:pt>
                <c:pt idx="4">
                  <c:v>2.4128045050863328E-2</c:v>
                </c:pt>
                <c:pt idx="5">
                  <c:v>2.5487196408395082E-2</c:v>
                </c:pt>
                <c:pt idx="6">
                  <c:v>2.7061473419322454E-2</c:v>
                </c:pt>
                <c:pt idx="7">
                  <c:v>2.8172202067087902E-2</c:v>
                </c:pt>
                <c:pt idx="8">
                  <c:v>2.8752462429472603E-2</c:v>
                </c:pt>
                <c:pt idx="9">
                  <c:v>2.8957575904962247E-2</c:v>
                </c:pt>
                <c:pt idx="10">
                  <c:v>2.9208914127867174E-2</c:v>
                </c:pt>
                <c:pt idx="11">
                  <c:v>2.9074352288360469E-2</c:v>
                </c:pt>
                <c:pt idx="12">
                  <c:v>2.9321530956093141E-2</c:v>
                </c:pt>
                <c:pt idx="13">
                  <c:v>2.9538671121825909E-2</c:v>
                </c:pt>
                <c:pt idx="14">
                  <c:v>3.0236339787085457E-2</c:v>
                </c:pt>
                <c:pt idx="15">
                  <c:v>3.0955713762498935E-2</c:v>
                </c:pt>
                <c:pt idx="16">
                  <c:v>3.1498434707038385E-2</c:v>
                </c:pt>
                <c:pt idx="17">
                  <c:v>3.164063823300247E-2</c:v>
                </c:pt>
                <c:pt idx="18">
                  <c:v>3.2247048259523903E-2</c:v>
                </c:pt>
                <c:pt idx="19">
                  <c:v>3.3141690524240854E-2</c:v>
                </c:pt>
                <c:pt idx="20">
                  <c:v>3.3919256745869139E-2</c:v>
                </c:pt>
                <c:pt idx="21">
                  <c:v>3.4531264487910995E-2</c:v>
                </c:pt>
                <c:pt idx="22">
                  <c:v>3.5786357239584711E-2</c:v>
                </c:pt>
                <c:pt idx="23">
                  <c:v>3.9265746143180361E-2</c:v>
                </c:pt>
                <c:pt idx="24">
                  <c:v>4.3038089899029595E-2</c:v>
                </c:pt>
                <c:pt idx="25">
                  <c:v>4.7480828068502408E-2</c:v>
                </c:pt>
                <c:pt idx="26">
                  <c:v>5.2329935976125765E-2</c:v>
                </c:pt>
                <c:pt idx="27">
                  <c:v>5.6501717571432124E-2</c:v>
                </c:pt>
                <c:pt idx="28">
                  <c:v>5.8009889333647285E-2</c:v>
                </c:pt>
                <c:pt idx="29">
                  <c:v>5.9573348639211737E-2</c:v>
                </c:pt>
                <c:pt idx="30">
                  <c:v>6.0708484273474771E-2</c:v>
                </c:pt>
                <c:pt idx="31">
                  <c:v>6.210153979302406E-2</c:v>
                </c:pt>
                <c:pt idx="32">
                  <c:v>6.3174026855647047E-2</c:v>
                </c:pt>
                <c:pt idx="33">
                  <c:v>6.4401038035215671E-2</c:v>
                </c:pt>
                <c:pt idx="34">
                  <c:v>6.4665613838849334E-2</c:v>
                </c:pt>
                <c:pt idx="35">
                  <c:v>6.5561541788337674E-2</c:v>
                </c:pt>
                <c:pt idx="36">
                  <c:v>6.5101215916244237E-2</c:v>
                </c:pt>
                <c:pt idx="37">
                  <c:v>6.7327727615303881E-2</c:v>
                </c:pt>
                <c:pt idx="38">
                  <c:v>7.0024394674694415E-2</c:v>
                </c:pt>
                <c:pt idx="39">
                  <c:v>6.9891311826098937E-2</c:v>
                </c:pt>
                <c:pt idx="40">
                  <c:v>6.946729570185628E-2</c:v>
                </c:pt>
                <c:pt idx="41">
                  <c:v>6.8481609143200756E-2</c:v>
                </c:pt>
                <c:pt idx="42">
                  <c:v>6.8109811574924323E-2</c:v>
                </c:pt>
                <c:pt idx="43">
                  <c:v>6.8377904217160654E-2</c:v>
                </c:pt>
                <c:pt idx="44">
                  <c:v>6.860100252170738E-2</c:v>
                </c:pt>
                <c:pt idx="45">
                  <c:v>7.5556372760393162E-2</c:v>
                </c:pt>
                <c:pt idx="46">
                  <c:v>7.413603974816331E-2</c:v>
                </c:pt>
                <c:pt idx="47">
                  <c:v>7.0111489869159715E-2</c:v>
                </c:pt>
                <c:pt idx="48">
                  <c:v>7.1826655791279878E-2</c:v>
                </c:pt>
              </c:numCache>
            </c:numRef>
          </c:val>
          <c:extLst>
            <c:ext xmlns:c16="http://schemas.microsoft.com/office/drawing/2014/chart" uri="{C3380CC4-5D6E-409C-BE32-E72D297353CC}">
              <c16:uniqueId val="{00000006-4371-4236-93DB-08008D75ECAA}"/>
            </c:ext>
          </c:extLst>
        </c:ser>
        <c:ser>
          <c:idx val="7"/>
          <c:order val="7"/>
          <c:tx>
            <c:strRef>
              <c:f>volume!$A$25</c:f>
              <c:strCache>
                <c:ptCount val="1"/>
                <c:pt idx="0">
                  <c:v>Services traditionnels</c:v>
                </c:pt>
              </c:strCache>
            </c:strRef>
          </c:tx>
          <c:spPr>
            <a:solidFill>
              <a:schemeClr val="accent2">
                <a:lumMod val="60000"/>
              </a:schemeClr>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volume!$B$25:$AX$25</c:f>
              <c:numCache>
                <c:formatCode>0%</c:formatCode>
                <c:ptCount val="49"/>
                <c:pt idx="0">
                  <c:v>0.14279980926647065</c:v>
                </c:pt>
                <c:pt idx="1">
                  <c:v>0.1401850637967042</c:v>
                </c:pt>
                <c:pt idx="2">
                  <c:v>0.13664917244513508</c:v>
                </c:pt>
                <c:pt idx="3">
                  <c:v>0.13124034635263654</c:v>
                </c:pt>
                <c:pt idx="4">
                  <c:v>0.12563942223907984</c:v>
                </c:pt>
                <c:pt idx="5">
                  <c:v>0.1214233101025554</c:v>
                </c:pt>
                <c:pt idx="6">
                  <c:v>0.11551161570230424</c:v>
                </c:pt>
                <c:pt idx="7">
                  <c:v>0.11331365285420081</c:v>
                </c:pt>
                <c:pt idx="8">
                  <c:v>0.11120378179373788</c:v>
                </c:pt>
                <c:pt idx="9">
                  <c:v>0.10810605415790178</c:v>
                </c:pt>
                <c:pt idx="10">
                  <c:v>0.1066577355459592</c:v>
                </c:pt>
                <c:pt idx="11">
                  <c:v>0.1054959793238817</c:v>
                </c:pt>
                <c:pt idx="12">
                  <c:v>0.10385756676557861</c:v>
                </c:pt>
                <c:pt idx="13">
                  <c:v>0.10210484820367874</c:v>
                </c:pt>
                <c:pt idx="14">
                  <c:v>0.10028527766252711</c:v>
                </c:pt>
                <c:pt idx="15">
                  <c:v>9.8855090132803525E-2</c:v>
                </c:pt>
                <c:pt idx="16">
                  <c:v>9.8235712381121679E-2</c:v>
                </c:pt>
                <c:pt idx="17">
                  <c:v>9.7126306059535483E-2</c:v>
                </c:pt>
                <c:pt idx="18">
                  <c:v>9.5661705704787756E-2</c:v>
                </c:pt>
                <c:pt idx="19">
                  <c:v>9.3945651663772459E-2</c:v>
                </c:pt>
                <c:pt idx="20">
                  <c:v>9.3084016629298327E-2</c:v>
                </c:pt>
                <c:pt idx="21">
                  <c:v>9.3215643438516987E-2</c:v>
                </c:pt>
                <c:pt idx="22">
                  <c:v>9.0551233371392162E-2</c:v>
                </c:pt>
                <c:pt idx="23">
                  <c:v>9.1127979541390472E-2</c:v>
                </c:pt>
                <c:pt idx="24">
                  <c:v>9.206696606807073E-2</c:v>
                </c:pt>
                <c:pt idx="25">
                  <c:v>9.1494814638216695E-2</c:v>
                </c:pt>
                <c:pt idx="26">
                  <c:v>9.1380413869310353E-2</c:v>
                </c:pt>
                <c:pt idx="27">
                  <c:v>9.2005814784260467E-2</c:v>
                </c:pt>
                <c:pt idx="28">
                  <c:v>9.2275959500824123E-2</c:v>
                </c:pt>
                <c:pt idx="29">
                  <c:v>9.2118576406135591E-2</c:v>
                </c:pt>
                <c:pt idx="30">
                  <c:v>8.9500316255534465E-2</c:v>
                </c:pt>
                <c:pt idx="31">
                  <c:v>8.9067627205054026E-2</c:v>
                </c:pt>
                <c:pt idx="32">
                  <c:v>8.8356553028160228E-2</c:v>
                </c:pt>
                <c:pt idx="33">
                  <c:v>8.6479693351064771E-2</c:v>
                </c:pt>
                <c:pt idx="34">
                  <c:v>8.4286289835905054E-2</c:v>
                </c:pt>
                <c:pt idx="35">
                  <c:v>8.39337260331839E-2</c:v>
                </c:pt>
                <c:pt idx="36">
                  <c:v>8.2094225226120657E-2</c:v>
                </c:pt>
                <c:pt idx="37">
                  <c:v>8.1049750337016266E-2</c:v>
                </c:pt>
                <c:pt idx="38">
                  <c:v>7.9078322476838034E-2</c:v>
                </c:pt>
                <c:pt idx="39">
                  <c:v>7.8636925819081313E-2</c:v>
                </c:pt>
                <c:pt idx="40">
                  <c:v>7.8501378977896843E-2</c:v>
                </c:pt>
                <c:pt idx="41">
                  <c:v>7.9970119849471694E-2</c:v>
                </c:pt>
                <c:pt idx="42">
                  <c:v>8.0634149110653905E-2</c:v>
                </c:pt>
                <c:pt idx="43">
                  <c:v>8.1262504581258013E-2</c:v>
                </c:pt>
                <c:pt idx="44">
                  <c:v>8.1832998132557608E-2</c:v>
                </c:pt>
                <c:pt idx="45">
                  <c:v>7.0842438748960637E-2</c:v>
                </c:pt>
                <c:pt idx="46">
                  <c:v>7.6013446039164365E-2</c:v>
                </c:pt>
                <c:pt idx="47">
                  <c:v>8.149532552566742E-2</c:v>
                </c:pt>
                <c:pt idx="48">
                  <c:v>8.1547669384604074E-2</c:v>
                </c:pt>
              </c:numCache>
            </c:numRef>
          </c:val>
          <c:extLst>
            <c:ext xmlns:c16="http://schemas.microsoft.com/office/drawing/2014/chart" uri="{C3380CC4-5D6E-409C-BE32-E72D297353CC}">
              <c16:uniqueId val="{00000007-4371-4236-93DB-08008D75ECAA}"/>
            </c:ext>
          </c:extLst>
        </c:ser>
        <c:ser>
          <c:idx val="8"/>
          <c:order val="8"/>
          <c:tx>
            <c:strRef>
              <c:f>volume!$A$26</c:f>
              <c:strCache>
                <c:ptCount val="1"/>
                <c:pt idx="0">
                  <c:v>  Activités financières et d'assurance</c:v>
                </c:pt>
              </c:strCache>
            </c:strRef>
          </c:tx>
          <c:spPr>
            <a:solidFill>
              <a:srgbClr val="FF0000"/>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volume!$B$26:$AX$26</c:f>
              <c:numCache>
                <c:formatCode>0%</c:formatCode>
                <c:ptCount val="49"/>
                <c:pt idx="0">
                  <c:v>8.0116029563697039E-2</c:v>
                </c:pt>
                <c:pt idx="1">
                  <c:v>8.2261162517721309E-2</c:v>
                </c:pt>
                <c:pt idx="2">
                  <c:v>7.7459575154296106E-2</c:v>
                </c:pt>
                <c:pt idx="3">
                  <c:v>7.5586079748363066E-2</c:v>
                </c:pt>
                <c:pt idx="4">
                  <c:v>7.7181724056627946E-2</c:v>
                </c:pt>
                <c:pt idx="5">
                  <c:v>7.755813527178676E-2</c:v>
                </c:pt>
                <c:pt idx="6">
                  <c:v>7.7527111997731296E-2</c:v>
                </c:pt>
                <c:pt idx="7">
                  <c:v>7.7691135495635638E-2</c:v>
                </c:pt>
                <c:pt idx="8">
                  <c:v>7.7167015737764105E-2</c:v>
                </c:pt>
                <c:pt idx="9">
                  <c:v>7.719689692489147E-2</c:v>
                </c:pt>
                <c:pt idx="10">
                  <c:v>7.7389544068263788E-2</c:v>
                </c:pt>
                <c:pt idx="11">
                  <c:v>7.8142718172765302E-2</c:v>
                </c:pt>
                <c:pt idx="12">
                  <c:v>7.971354646906624E-2</c:v>
                </c:pt>
                <c:pt idx="13">
                  <c:v>8.0632661215711429E-2</c:v>
                </c:pt>
                <c:pt idx="14">
                  <c:v>8.1217803181606166E-2</c:v>
                </c:pt>
                <c:pt idx="15">
                  <c:v>8.1967418734979966E-2</c:v>
                </c:pt>
                <c:pt idx="16">
                  <c:v>8.1044647883151119E-2</c:v>
                </c:pt>
                <c:pt idx="17">
                  <c:v>8.1001098566056723E-2</c:v>
                </c:pt>
                <c:pt idx="18">
                  <c:v>8.2877994726987883E-2</c:v>
                </c:pt>
                <c:pt idx="19">
                  <c:v>8.3855071103393242E-2</c:v>
                </c:pt>
                <c:pt idx="20">
                  <c:v>8.7395894239135935E-2</c:v>
                </c:pt>
                <c:pt idx="21">
                  <c:v>9.1505928594528455E-2</c:v>
                </c:pt>
                <c:pt idx="22">
                  <c:v>9.4689024012462056E-2</c:v>
                </c:pt>
                <c:pt idx="23">
                  <c:v>9.6842973335014015E-2</c:v>
                </c:pt>
                <c:pt idx="24">
                  <c:v>9.8498373013328255E-2</c:v>
                </c:pt>
                <c:pt idx="25">
                  <c:v>9.9916557396590777E-2</c:v>
                </c:pt>
                <c:pt idx="26">
                  <c:v>0.10091882333029197</c:v>
                </c:pt>
                <c:pt idx="27">
                  <c:v>0.1024369890391698</c:v>
                </c:pt>
                <c:pt idx="28">
                  <c:v>0.10232540616906054</c:v>
                </c:pt>
                <c:pt idx="29">
                  <c:v>0.10371388309399501</c:v>
                </c:pt>
                <c:pt idx="30">
                  <c:v>0.10606959059283537</c:v>
                </c:pt>
                <c:pt idx="31">
                  <c:v>0.10760330839133762</c:v>
                </c:pt>
                <c:pt idx="32">
                  <c:v>0.10948998956013721</c:v>
                </c:pt>
                <c:pt idx="33">
                  <c:v>0.11108371284653609</c:v>
                </c:pt>
                <c:pt idx="34">
                  <c:v>0.11506535408843414</c:v>
                </c:pt>
                <c:pt idx="35">
                  <c:v>0.11394609708425386</c:v>
                </c:pt>
                <c:pt idx="36">
                  <c:v>0.11321273564589338</c:v>
                </c:pt>
                <c:pt idx="37">
                  <c:v>0.11267755955870158</c:v>
                </c:pt>
                <c:pt idx="38">
                  <c:v>0.11475553421742402</c:v>
                </c:pt>
                <c:pt idx="39">
                  <c:v>0.11543378469405551</c:v>
                </c:pt>
                <c:pt idx="40">
                  <c:v>0.11639837841682277</c:v>
                </c:pt>
                <c:pt idx="41">
                  <c:v>0.1135195152775581</c:v>
                </c:pt>
                <c:pt idx="42">
                  <c:v>0.11551756675273984</c:v>
                </c:pt>
                <c:pt idx="43">
                  <c:v>0.11455247868588493</c:v>
                </c:pt>
                <c:pt idx="44">
                  <c:v>0.1127228131633418</c:v>
                </c:pt>
                <c:pt idx="45">
                  <c:v>0.12473944815892968</c:v>
                </c:pt>
                <c:pt idx="46">
                  <c:v>0.120402889546442</c:v>
                </c:pt>
                <c:pt idx="47">
                  <c:v>0.11285255436678027</c:v>
                </c:pt>
                <c:pt idx="48">
                  <c:v>0.11129039737899543</c:v>
                </c:pt>
              </c:numCache>
            </c:numRef>
          </c:val>
          <c:extLst>
            <c:ext xmlns:c16="http://schemas.microsoft.com/office/drawing/2014/chart" uri="{C3380CC4-5D6E-409C-BE32-E72D297353CC}">
              <c16:uniqueId val="{00000008-4371-4236-93DB-08008D75ECAA}"/>
            </c:ext>
          </c:extLst>
        </c:ser>
        <c:ser>
          <c:idx val="9"/>
          <c:order val="9"/>
          <c:tx>
            <c:strRef>
              <c:f>volume!$A$27</c:f>
              <c:strCache>
                <c:ptCount val="1"/>
                <c:pt idx="0">
                  <c:v> Hébergement et restauration</c:v>
                </c:pt>
              </c:strCache>
            </c:strRef>
          </c:tx>
          <c:spPr>
            <a:solidFill>
              <a:schemeClr val="accent4">
                <a:lumMod val="60000"/>
              </a:schemeClr>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volume!$B$27:$AX$27</c:f>
              <c:numCache>
                <c:formatCode>0%</c:formatCode>
                <c:ptCount val="49"/>
                <c:pt idx="0">
                  <c:v>0.19167130255106096</c:v>
                </c:pt>
                <c:pt idx="1">
                  <c:v>0.18963322611625177</c:v>
                </c:pt>
                <c:pt idx="2">
                  <c:v>0.19228372890797943</c:v>
                </c:pt>
                <c:pt idx="3">
                  <c:v>0.19166206340885023</c:v>
                </c:pt>
                <c:pt idx="4">
                  <c:v>0.18605008764825881</c:v>
                </c:pt>
                <c:pt idx="5">
                  <c:v>0.18343648865291484</c:v>
                </c:pt>
                <c:pt idx="6">
                  <c:v>0.1810628359459292</c:v>
                </c:pt>
                <c:pt idx="7">
                  <c:v>0.1816926912311351</c:v>
                </c:pt>
                <c:pt idx="8">
                  <c:v>0.17661026549113215</c:v>
                </c:pt>
                <c:pt idx="9">
                  <c:v>0.17380017266327016</c:v>
                </c:pt>
                <c:pt idx="10">
                  <c:v>0.1730335480161353</c:v>
                </c:pt>
                <c:pt idx="11">
                  <c:v>0.17236238466099107</c:v>
                </c:pt>
                <c:pt idx="12">
                  <c:v>0.16852196460404475</c:v>
                </c:pt>
                <c:pt idx="13">
                  <c:v>0.16796146966621173</c:v>
                </c:pt>
                <c:pt idx="14">
                  <c:v>0.16901992820383313</c:v>
                </c:pt>
                <c:pt idx="15">
                  <c:v>0.1682144523547916</c:v>
                </c:pt>
                <c:pt idx="16">
                  <c:v>0.16691849613367701</c:v>
                </c:pt>
                <c:pt idx="17">
                  <c:v>0.16235548048956361</c:v>
                </c:pt>
                <c:pt idx="18">
                  <c:v>0.15798498337854877</c:v>
                </c:pt>
                <c:pt idx="19">
                  <c:v>0.15436710940066642</c:v>
                </c:pt>
                <c:pt idx="20">
                  <c:v>0.15217741601329607</c:v>
                </c:pt>
                <c:pt idx="21">
                  <c:v>0.14478977970459928</c:v>
                </c:pt>
                <c:pt idx="22">
                  <c:v>0.14502181744156203</c:v>
                </c:pt>
                <c:pt idx="23">
                  <c:v>0.14827791747762609</c:v>
                </c:pt>
                <c:pt idx="24">
                  <c:v>0.14990204981702865</c:v>
                </c:pt>
                <c:pt idx="25">
                  <c:v>0.15300989390868994</c:v>
                </c:pt>
                <c:pt idx="26">
                  <c:v>0.15222546675563733</c:v>
                </c:pt>
                <c:pt idx="27">
                  <c:v>0.14932297392301699</c:v>
                </c:pt>
                <c:pt idx="28">
                  <c:v>0.15052884388980459</c:v>
                </c:pt>
                <c:pt idx="29">
                  <c:v>0.14769252845016942</c:v>
                </c:pt>
                <c:pt idx="30">
                  <c:v>0.14718820079351388</c:v>
                </c:pt>
                <c:pt idx="31">
                  <c:v>0.14753911676953557</c:v>
                </c:pt>
                <c:pt idx="32">
                  <c:v>0.14732720655671383</c:v>
                </c:pt>
                <c:pt idx="33">
                  <c:v>0.14353591799113657</c:v>
                </c:pt>
                <c:pt idx="34">
                  <c:v>0.13868428254997392</c:v>
                </c:pt>
                <c:pt idx="35">
                  <c:v>0.13907877576883229</c:v>
                </c:pt>
                <c:pt idx="36">
                  <c:v>0.13923234933571876</c:v>
                </c:pt>
                <c:pt idx="37">
                  <c:v>0.13700676988149832</c:v>
                </c:pt>
                <c:pt idx="38">
                  <c:v>0.13368898087353698</c:v>
                </c:pt>
                <c:pt idx="39">
                  <c:v>0.13393301429282284</c:v>
                </c:pt>
                <c:pt idx="40">
                  <c:v>0.13311838663537295</c:v>
                </c:pt>
                <c:pt idx="41">
                  <c:v>0.13424769517235113</c:v>
                </c:pt>
                <c:pt idx="42">
                  <c:v>0.13686862410263725</c:v>
                </c:pt>
                <c:pt idx="43">
                  <c:v>0.13937538677833924</c:v>
                </c:pt>
                <c:pt idx="44">
                  <c:v>0.14272805021703702</c:v>
                </c:pt>
                <c:pt idx="45">
                  <c:v>0.10962133946020004</c:v>
                </c:pt>
                <c:pt idx="46">
                  <c:v>0.11965315610126319</c:v>
                </c:pt>
                <c:pt idx="47">
                  <c:v>0.15083898657846478</c:v>
                </c:pt>
                <c:pt idx="48">
                  <c:v>0.15435911145543776</c:v>
                </c:pt>
              </c:numCache>
            </c:numRef>
          </c:val>
          <c:extLst>
            <c:ext xmlns:c16="http://schemas.microsoft.com/office/drawing/2014/chart" uri="{C3380CC4-5D6E-409C-BE32-E72D297353CC}">
              <c16:uniqueId val="{00000009-4371-4236-93DB-08008D75ECAA}"/>
            </c:ext>
          </c:extLst>
        </c:ser>
        <c:ser>
          <c:idx val="10"/>
          <c:order val="10"/>
          <c:tx>
            <c:strRef>
              <c:f>volume!$A$28</c:f>
              <c:strCache>
                <c:ptCount val="1"/>
                <c:pt idx="0">
                  <c:v>  Activités immobilières</c:v>
                </c:pt>
              </c:strCache>
            </c:strRef>
          </c:tx>
          <c:spPr>
            <a:solidFill>
              <a:schemeClr val="accent5">
                <a:lumMod val="60000"/>
              </a:schemeClr>
            </a:solidFill>
            <a:ln>
              <a:noFill/>
            </a:ln>
            <a:effectLst/>
          </c:spPr>
          <c:cat>
            <c:numRef>
              <c:f>volume!$B$17:$AX$17</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volume!$B$28:$AX$28</c:f>
              <c:numCache>
                <c:formatCode>0%</c:formatCode>
                <c:ptCount val="49"/>
                <c:pt idx="0">
                  <c:v>0.3592982595565446</c:v>
                </c:pt>
                <c:pt idx="1">
                  <c:v>0.36201009161725028</c:v>
                </c:pt>
                <c:pt idx="2">
                  <c:v>0.36642208963100881</c:v>
                </c:pt>
                <c:pt idx="3">
                  <c:v>0.36947565081855893</c:v>
                </c:pt>
                <c:pt idx="4">
                  <c:v>0.37472449743205977</c:v>
                </c:pt>
                <c:pt idx="5">
                  <c:v>0.37987488042981937</c:v>
                </c:pt>
                <c:pt idx="6">
                  <c:v>0.38545160585821253</c:v>
                </c:pt>
                <c:pt idx="7">
                  <c:v>0.38624002958447834</c:v>
                </c:pt>
                <c:pt idx="8">
                  <c:v>0.39325115380186665</c:v>
                </c:pt>
                <c:pt idx="9">
                  <c:v>0.40121715446067047</c:v>
                </c:pt>
                <c:pt idx="10">
                  <c:v>0.40194785371535613</c:v>
                </c:pt>
                <c:pt idx="11">
                  <c:v>0.40228346773961438</c:v>
                </c:pt>
                <c:pt idx="12">
                  <c:v>0.40285391764041861</c:v>
                </c:pt>
                <c:pt idx="13">
                  <c:v>0.40253847535941184</c:v>
                </c:pt>
                <c:pt idx="14">
                  <c:v>0.4000381401030299</c:v>
                </c:pt>
                <c:pt idx="15">
                  <c:v>0.40173191448797646</c:v>
                </c:pt>
                <c:pt idx="16">
                  <c:v>0.40684778636960667</c:v>
                </c:pt>
                <c:pt idx="17">
                  <c:v>0.40933200408453635</c:v>
                </c:pt>
                <c:pt idx="18">
                  <c:v>0.41374039967903403</c:v>
                </c:pt>
                <c:pt idx="19">
                  <c:v>0.41736283850377803</c:v>
                </c:pt>
                <c:pt idx="20">
                  <c:v>0.41913934633782524</c:v>
                </c:pt>
                <c:pt idx="21">
                  <c:v>0.42038405261217737</c:v>
                </c:pt>
                <c:pt idx="22">
                  <c:v>0.41763583902002954</c:v>
                </c:pt>
                <c:pt idx="23">
                  <c:v>0.40873849256623523</c:v>
                </c:pt>
                <c:pt idx="24">
                  <c:v>0.40049523281527649</c:v>
                </c:pt>
                <c:pt idx="25">
                  <c:v>0.39174315571979179</c:v>
                </c:pt>
                <c:pt idx="26">
                  <c:v>0.38849515686919167</c:v>
                </c:pt>
                <c:pt idx="27">
                  <c:v>0.38606776167005485</c:v>
                </c:pt>
                <c:pt idx="28">
                  <c:v>0.38860183659053454</c:v>
                </c:pt>
                <c:pt idx="29">
                  <c:v>0.3860797450982556</c:v>
                </c:pt>
                <c:pt idx="30">
                  <c:v>0.38432235064113618</c:v>
                </c:pt>
                <c:pt idx="31">
                  <c:v>0.3809590550656895</c:v>
                </c:pt>
                <c:pt idx="32">
                  <c:v>0.37946415561395486</c:v>
                </c:pt>
                <c:pt idx="33">
                  <c:v>0.38114972943741349</c:v>
                </c:pt>
                <c:pt idx="34">
                  <c:v>0.38658953484616421</c:v>
                </c:pt>
                <c:pt idx="35">
                  <c:v>0.38681494047479348</c:v>
                </c:pt>
                <c:pt idx="36">
                  <c:v>0.38793029188616102</c:v>
                </c:pt>
                <c:pt idx="37">
                  <c:v>0.39001118188042777</c:v>
                </c:pt>
                <c:pt idx="38">
                  <c:v>0.39041698025069416</c:v>
                </c:pt>
                <c:pt idx="39">
                  <c:v>0.39081022529636045</c:v>
                </c:pt>
                <c:pt idx="40">
                  <c:v>0.39156808357633377</c:v>
                </c:pt>
                <c:pt idx="41">
                  <c:v>0.39318550906662109</c:v>
                </c:pt>
                <c:pt idx="42">
                  <c:v>0.39070317642239377</c:v>
                </c:pt>
                <c:pt idx="43">
                  <c:v>0.39000624853549953</c:v>
                </c:pt>
                <c:pt idx="44">
                  <c:v>0.38691264682454113</c:v>
                </c:pt>
                <c:pt idx="45">
                  <c:v>0.43414242036185174</c:v>
                </c:pt>
                <c:pt idx="46">
                  <c:v>0.41721437152979424</c:v>
                </c:pt>
                <c:pt idx="47">
                  <c:v>0.38790543049039788</c:v>
                </c:pt>
                <c:pt idx="48">
                  <c:v>0.38160059141735575</c:v>
                </c:pt>
              </c:numCache>
            </c:numRef>
          </c:val>
          <c:extLst>
            <c:ext xmlns:c16="http://schemas.microsoft.com/office/drawing/2014/chart" uri="{C3380CC4-5D6E-409C-BE32-E72D297353CC}">
              <c16:uniqueId val="{0000000A-4371-4236-93DB-08008D75ECAA}"/>
            </c:ext>
          </c:extLst>
        </c:ser>
        <c:dLbls>
          <c:showLegendKey val="0"/>
          <c:showVal val="0"/>
          <c:showCatName val="0"/>
          <c:showSerName val="0"/>
          <c:showPercent val="0"/>
          <c:showBubbleSize val="0"/>
        </c:dLbls>
        <c:axId val="391984392"/>
        <c:axId val="391984064"/>
      </c:areaChart>
      <c:catAx>
        <c:axId val="3919843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91984064"/>
        <c:crosses val="autoZero"/>
        <c:auto val="1"/>
        <c:lblAlgn val="ctr"/>
        <c:lblOffset val="100"/>
        <c:noMultiLvlLbl val="0"/>
      </c:catAx>
      <c:valAx>
        <c:axId val="391984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1984392"/>
        <c:crosses val="autoZero"/>
        <c:crossBetween val="midCat"/>
      </c:valAx>
      <c:spPr>
        <a:noFill/>
        <a:ln>
          <a:noFill/>
        </a:ln>
        <a:effectLst/>
      </c:spPr>
    </c:plotArea>
    <c:legend>
      <c:legendPos val="r"/>
      <c:layout>
        <c:manualLayout>
          <c:xMode val="edge"/>
          <c:yMode val="edge"/>
          <c:x val="0.65673450525230626"/>
          <c:y val="7.6328794755421078E-2"/>
          <c:w val="0.32287647452646295"/>
          <c:h val="0.7961618894554480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valeur!$A$18</c:f>
              <c:strCache>
                <c:ptCount val="1"/>
                <c:pt idx="0">
                  <c:v>Administration publique et défense </c:v>
                </c:pt>
              </c:strCache>
            </c:strRef>
          </c:tx>
          <c:spPr>
            <a:solidFill>
              <a:schemeClr val="tx1"/>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valeur!$B$18:$AY$18</c:f>
              <c:numCache>
                <c:formatCode>0%</c:formatCode>
                <c:ptCount val="50"/>
                <c:pt idx="0">
                  <c:v>1.9444382361486711E-3</c:v>
                </c:pt>
                <c:pt idx="1">
                  <c:v>1.9194594802103729E-3</c:v>
                </c:pt>
                <c:pt idx="2">
                  <c:v>1.7487808979317302E-3</c:v>
                </c:pt>
                <c:pt idx="3">
                  <c:v>1.7749482917956316E-3</c:v>
                </c:pt>
                <c:pt idx="4">
                  <c:v>1.7505137377273768E-3</c:v>
                </c:pt>
                <c:pt idx="5">
                  <c:v>1.7711499354951567E-3</c:v>
                </c:pt>
                <c:pt idx="6">
                  <c:v>1.746377882909521E-3</c:v>
                </c:pt>
                <c:pt idx="7">
                  <c:v>1.7735903568046483E-3</c:v>
                </c:pt>
                <c:pt idx="8">
                  <c:v>1.7655817911082746E-3</c:v>
                </c:pt>
                <c:pt idx="9">
                  <c:v>1.7241489409255488E-3</c:v>
                </c:pt>
                <c:pt idx="10">
                  <c:v>1.6987244972417614E-3</c:v>
                </c:pt>
                <c:pt idx="11">
                  <c:v>1.6659905341446922E-3</c:v>
                </c:pt>
                <c:pt idx="12">
                  <c:v>1.6095332353617446E-3</c:v>
                </c:pt>
                <c:pt idx="13">
                  <c:v>1.5728693828557239E-3</c:v>
                </c:pt>
                <c:pt idx="14">
                  <c:v>1.4816436142002069E-3</c:v>
                </c:pt>
                <c:pt idx="15">
                  <c:v>1.4478535373514563E-3</c:v>
                </c:pt>
                <c:pt idx="16">
                  <c:v>1.4672763256670988E-3</c:v>
                </c:pt>
                <c:pt idx="17">
                  <c:v>1.3792267776700691E-3</c:v>
                </c:pt>
                <c:pt idx="18">
                  <c:v>1.4057702204676001E-3</c:v>
                </c:pt>
                <c:pt idx="19">
                  <c:v>1.4209078358196419E-3</c:v>
                </c:pt>
                <c:pt idx="20">
                  <c:v>1.4279101003449154E-3</c:v>
                </c:pt>
                <c:pt idx="21">
                  <c:v>2.3690792681967626E-3</c:v>
                </c:pt>
                <c:pt idx="22">
                  <c:v>2.6426755567733784E-3</c:v>
                </c:pt>
                <c:pt idx="23">
                  <c:v>2.7867469529045583E-3</c:v>
                </c:pt>
                <c:pt idx="24">
                  <c:v>1.4903423561495638E-3</c:v>
                </c:pt>
                <c:pt idx="25">
                  <c:v>3.0742573607592445E-3</c:v>
                </c:pt>
                <c:pt idx="26">
                  <c:v>2.1333707257466801E-3</c:v>
                </c:pt>
                <c:pt idx="27">
                  <c:v>2.3820096728417103E-3</c:v>
                </c:pt>
                <c:pt idx="28">
                  <c:v>1.0848015561291291E-3</c:v>
                </c:pt>
                <c:pt idx="29">
                  <c:v>1.2847576791960072E-3</c:v>
                </c:pt>
                <c:pt idx="30">
                  <c:v>1.3602061786207593E-3</c:v>
                </c:pt>
                <c:pt idx="31">
                  <c:v>1.3636834184059439E-3</c:v>
                </c:pt>
                <c:pt idx="32">
                  <c:v>1.5119055483724839E-3</c:v>
                </c:pt>
                <c:pt idx="33">
                  <c:v>9.8306936100491546E-4</c:v>
                </c:pt>
                <c:pt idx="34">
                  <c:v>1.2740123634591095E-3</c:v>
                </c:pt>
                <c:pt idx="35">
                  <c:v>1.1881902186161822E-3</c:v>
                </c:pt>
                <c:pt idx="36">
                  <c:v>1.1154332187308063E-3</c:v>
                </c:pt>
                <c:pt idx="37">
                  <c:v>1.1264344165819514E-3</c:v>
                </c:pt>
                <c:pt idx="38">
                  <c:v>1.1963895773556704E-3</c:v>
                </c:pt>
                <c:pt idx="39">
                  <c:v>1.2012274727789068E-3</c:v>
                </c:pt>
                <c:pt idx="40">
                  <c:v>1.210470818948385E-3</c:v>
                </c:pt>
                <c:pt idx="41">
                  <c:v>1.2465380679144984E-3</c:v>
                </c:pt>
                <c:pt idx="42">
                  <c:v>1.192421498917988E-3</c:v>
                </c:pt>
                <c:pt idx="43">
                  <c:v>1.1798538808058326E-3</c:v>
                </c:pt>
                <c:pt idx="44">
                  <c:v>1.1455703134481666E-3</c:v>
                </c:pt>
                <c:pt idx="45">
                  <c:v>8.6565998437906802E-4</c:v>
                </c:pt>
                <c:pt idx="46">
                  <c:v>1.0478875470445155E-3</c:v>
                </c:pt>
                <c:pt idx="47">
                  <c:v>9.6113348956252222E-4</c:v>
                </c:pt>
                <c:pt idx="48">
                  <c:v>9.4195824555995118E-4</c:v>
                </c:pt>
              </c:numCache>
            </c:numRef>
          </c:val>
          <c:extLst>
            <c:ext xmlns:c16="http://schemas.microsoft.com/office/drawing/2014/chart" uri="{C3380CC4-5D6E-409C-BE32-E72D297353CC}">
              <c16:uniqueId val="{00000000-55C0-446D-AF75-F647A16A2D4A}"/>
            </c:ext>
          </c:extLst>
        </c:ser>
        <c:ser>
          <c:idx val="1"/>
          <c:order val="1"/>
          <c:tx>
            <c:strRef>
              <c:f>valeur!$A$19</c:f>
              <c:strCache>
                <c:ptCount val="1"/>
                <c:pt idx="0">
                  <c:v> Enseignement</c:v>
                </c:pt>
              </c:strCache>
            </c:strRef>
          </c:tx>
          <c:spPr>
            <a:solidFill>
              <a:srgbClr val="C00000"/>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valeur!$B$19:$AY$19</c:f>
              <c:numCache>
                <c:formatCode>0%</c:formatCode>
                <c:ptCount val="50"/>
                <c:pt idx="0">
                  <c:v>1.9846679927586441E-2</c:v>
                </c:pt>
                <c:pt idx="1">
                  <c:v>1.6968021805059696E-2</c:v>
                </c:pt>
                <c:pt idx="2">
                  <c:v>1.641163611905162E-2</c:v>
                </c:pt>
                <c:pt idx="3">
                  <c:v>1.7074709187191034E-2</c:v>
                </c:pt>
                <c:pt idx="4">
                  <c:v>1.7822259431209887E-2</c:v>
                </c:pt>
                <c:pt idx="5">
                  <c:v>1.8050423108040146E-2</c:v>
                </c:pt>
                <c:pt idx="6">
                  <c:v>1.787034299231224E-2</c:v>
                </c:pt>
                <c:pt idx="7">
                  <c:v>1.7005601656421041E-2</c:v>
                </c:pt>
                <c:pt idx="8">
                  <c:v>1.7535276182372543E-2</c:v>
                </c:pt>
                <c:pt idx="9">
                  <c:v>1.7203174988346032E-2</c:v>
                </c:pt>
                <c:pt idx="10">
                  <c:v>1.7419223023262598E-2</c:v>
                </c:pt>
                <c:pt idx="11">
                  <c:v>1.7752535496957402E-2</c:v>
                </c:pt>
                <c:pt idx="12">
                  <c:v>1.8739565525997454E-2</c:v>
                </c:pt>
                <c:pt idx="13">
                  <c:v>1.9113582324995285E-2</c:v>
                </c:pt>
                <c:pt idx="14">
                  <c:v>1.9842238628806182E-2</c:v>
                </c:pt>
                <c:pt idx="15">
                  <c:v>1.8861654825387278E-2</c:v>
                </c:pt>
                <c:pt idx="16">
                  <c:v>1.8862273178795391E-2</c:v>
                </c:pt>
                <c:pt idx="17">
                  <c:v>1.865341848662827E-2</c:v>
                </c:pt>
                <c:pt idx="18">
                  <c:v>1.8451165891247956E-2</c:v>
                </c:pt>
                <c:pt idx="19">
                  <c:v>1.8095580405580167E-2</c:v>
                </c:pt>
                <c:pt idx="20">
                  <c:v>1.8093381408480089E-2</c:v>
                </c:pt>
                <c:pt idx="21">
                  <c:v>1.8011924051031164E-2</c:v>
                </c:pt>
                <c:pt idx="22">
                  <c:v>1.8428704084273342E-2</c:v>
                </c:pt>
                <c:pt idx="23">
                  <c:v>1.8049858917299356E-2</c:v>
                </c:pt>
                <c:pt idx="24">
                  <c:v>1.7979895873244833E-2</c:v>
                </c:pt>
                <c:pt idx="25">
                  <c:v>1.7172260799936993E-2</c:v>
                </c:pt>
                <c:pt idx="26">
                  <c:v>1.6849121612147192E-2</c:v>
                </c:pt>
                <c:pt idx="27">
                  <c:v>1.7115716919750161E-2</c:v>
                </c:pt>
                <c:pt idx="28">
                  <c:v>1.6646092844050428E-2</c:v>
                </c:pt>
                <c:pt idx="29">
                  <c:v>1.6283196034085949E-2</c:v>
                </c:pt>
                <c:pt idx="30">
                  <c:v>1.599189771923323E-2</c:v>
                </c:pt>
                <c:pt idx="31">
                  <c:v>1.6157160034719179E-2</c:v>
                </c:pt>
                <c:pt idx="32">
                  <c:v>1.5981653280986045E-2</c:v>
                </c:pt>
                <c:pt idx="33">
                  <c:v>1.6395412342981978E-2</c:v>
                </c:pt>
                <c:pt idx="34">
                  <c:v>1.6811424013471292E-2</c:v>
                </c:pt>
                <c:pt idx="35">
                  <c:v>1.7343249943655624E-2</c:v>
                </c:pt>
                <c:pt idx="36">
                  <c:v>1.7541599305325131E-2</c:v>
                </c:pt>
                <c:pt idx="37">
                  <c:v>1.7923559393259875E-2</c:v>
                </c:pt>
                <c:pt idx="38">
                  <c:v>1.8165238883689684E-2</c:v>
                </c:pt>
                <c:pt idx="39">
                  <c:v>1.8486116906014885E-2</c:v>
                </c:pt>
                <c:pt idx="40">
                  <c:v>1.8592306201486729E-2</c:v>
                </c:pt>
                <c:pt idx="41">
                  <c:v>1.85671117664463E-2</c:v>
                </c:pt>
                <c:pt idx="42">
                  <c:v>1.9280635453404082E-2</c:v>
                </c:pt>
                <c:pt idx="43">
                  <c:v>1.8765005077177668E-2</c:v>
                </c:pt>
                <c:pt idx="44">
                  <c:v>1.9061757192375885E-2</c:v>
                </c:pt>
                <c:pt idx="45">
                  <c:v>1.9674238479562612E-2</c:v>
                </c:pt>
                <c:pt idx="46">
                  <c:v>2.016269672641758E-2</c:v>
                </c:pt>
                <c:pt idx="47">
                  <c:v>1.8427574811823021E-2</c:v>
                </c:pt>
                <c:pt idx="48">
                  <c:v>1.7780991037940119E-2</c:v>
                </c:pt>
              </c:numCache>
            </c:numRef>
          </c:val>
          <c:extLst>
            <c:ext xmlns:c16="http://schemas.microsoft.com/office/drawing/2014/chart" uri="{C3380CC4-5D6E-409C-BE32-E72D297353CC}">
              <c16:uniqueId val="{00000001-55C0-446D-AF75-F647A16A2D4A}"/>
            </c:ext>
          </c:extLst>
        </c:ser>
        <c:ser>
          <c:idx val="2"/>
          <c:order val="2"/>
          <c:tx>
            <c:strRef>
              <c:f>valeur!$A$20</c:f>
              <c:strCache>
                <c:ptCount val="1"/>
                <c:pt idx="0">
                  <c:v>Action sociale</c:v>
                </c:pt>
              </c:strCache>
            </c:strRef>
          </c:tx>
          <c:spPr>
            <a:solidFill>
              <a:srgbClr val="92D050"/>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valeur!$B$20:$AY$20</c:f>
              <c:numCache>
                <c:formatCode>0%</c:formatCode>
                <c:ptCount val="50"/>
                <c:pt idx="0">
                  <c:v>3.9872158773439421E-2</c:v>
                </c:pt>
                <c:pt idx="1">
                  <c:v>3.9771200429958922E-2</c:v>
                </c:pt>
                <c:pt idx="2">
                  <c:v>4.0793677484445935E-2</c:v>
                </c:pt>
                <c:pt idx="3">
                  <c:v>4.110252160009388E-2</c:v>
                </c:pt>
                <c:pt idx="4">
                  <c:v>4.0033488088895661E-2</c:v>
                </c:pt>
                <c:pt idx="5">
                  <c:v>3.9632213062777422E-2</c:v>
                </c:pt>
                <c:pt idx="6">
                  <c:v>3.8309432288586631E-2</c:v>
                </c:pt>
                <c:pt idx="7">
                  <c:v>3.856957128870199E-2</c:v>
                </c:pt>
                <c:pt idx="8">
                  <c:v>3.7821740055307376E-2</c:v>
                </c:pt>
                <c:pt idx="9">
                  <c:v>3.695425896717093E-2</c:v>
                </c:pt>
                <c:pt idx="10">
                  <c:v>3.566153935962172E-2</c:v>
                </c:pt>
                <c:pt idx="11">
                  <c:v>3.5093982420554427E-2</c:v>
                </c:pt>
                <c:pt idx="12">
                  <c:v>3.4065121114876681E-2</c:v>
                </c:pt>
                <c:pt idx="13">
                  <c:v>3.348556133500738E-2</c:v>
                </c:pt>
                <c:pt idx="14">
                  <c:v>3.2381489556938044E-2</c:v>
                </c:pt>
                <c:pt idx="15">
                  <c:v>3.2236498567969986E-2</c:v>
                </c:pt>
                <c:pt idx="16">
                  <c:v>3.2772962684926105E-2</c:v>
                </c:pt>
                <c:pt idx="17">
                  <c:v>3.3126389918458121E-2</c:v>
                </c:pt>
                <c:pt idx="18">
                  <c:v>3.4923200735007133E-2</c:v>
                </c:pt>
                <c:pt idx="19">
                  <c:v>3.5230452439896941E-2</c:v>
                </c:pt>
                <c:pt idx="20">
                  <c:v>3.5942257662791535E-2</c:v>
                </c:pt>
                <c:pt idx="21">
                  <c:v>3.6684547499567399E-2</c:v>
                </c:pt>
                <c:pt idx="22">
                  <c:v>3.7435874016227493E-2</c:v>
                </c:pt>
                <c:pt idx="23">
                  <c:v>3.7498909154376481E-2</c:v>
                </c:pt>
                <c:pt idx="24">
                  <c:v>3.8061484369717589E-2</c:v>
                </c:pt>
                <c:pt idx="25">
                  <c:v>3.68385817986112E-2</c:v>
                </c:pt>
                <c:pt idx="26">
                  <c:v>3.6960898219186321E-2</c:v>
                </c:pt>
                <c:pt idx="27">
                  <c:v>3.5249881744200635E-2</c:v>
                </c:pt>
                <c:pt idx="28">
                  <c:v>3.262353645307299E-2</c:v>
                </c:pt>
                <c:pt idx="29">
                  <c:v>3.357869251540048E-2</c:v>
                </c:pt>
                <c:pt idx="30">
                  <c:v>3.4320991813495939E-2</c:v>
                </c:pt>
                <c:pt idx="31">
                  <c:v>3.3833284227458411E-2</c:v>
                </c:pt>
                <c:pt idx="32">
                  <c:v>3.2002944535150388E-2</c:v>
                </c:pt>
                <c:pt idx="33">
                  <c:v>3.2008010194793372E-2</c:v>
                </c:pt>
                <c:pt idx="34">
                  <c:v>3.3953352683550098E-2</c:v>
                </c:pt>
                <c:pt idx="35">
                  <c:v>3.3950867703403206E-2</c:v>
                </c:pt>
                <c:pt idx="36">
                  <c:v>3.4982597829847022E-2</c:v>
                </c:pt>
                <c:pt idx="37">
                  <c:v>3.5948253765098311E-2</c:v>
                </c:pt>
                <c:pt idx="38">
                  <c:v>3.7240625139264544E-2</c:v>
                </c:pt>
                <c:pt idx="39">
                  <c:v>3.7480316020404039E-2</c:v>
                </c:pt>
                <c:pt idx="40">
                  <c:v>3.7759462859733195E-2</c:v>
                </c:pt>
                <c:pt idx="41">
                  <c:v>3.7656443761085054E-2</c:v>
                </c:pt>
                <c:pt idx="42">
                  <c:v>3.3881489706689555E-2</c:v>
                </c:pt>
                <c:pt idx="43">
                  <c:v>3.3567223506952001E-2</c:v>
                </c:pt>
                <c:pt idx="44">
                  <c:v>3.3083893044582514E-2</c:v>
                </c:pt>
                <c:pt idx="45">
                  <c:v>3.2982947149179903E-2</c:v>
                </c:pt>
                <c:pt idx="46">
                  <c:v>3.2163141469388132E-2</c:v>
                </c:pt>
                <c:pt idx="47">
                  <c:v>3.0061069773971636E-2</c:v>
                </c:pt>
                <c:pt idx="48">
                  <c:v>2.9368300780724353E-2</c:v>
                </c:pt>
              </c:numCache>
            </c:numRef>
          </c:val>
          <c:extLst>
            <c:ext xmlns:c16="http://schemas.microsoft.com/office/drawing/2014/chart" uri="{C3380CC4-5D6E-409C-BE32-E72D297353CC}">
              <c16:uniqueId val="{00000002-55C0-446D-AF75-F647A16A2D4A}"/>
            </c:ext>
          </c:extLst>
        </c:ser>
        <c:ser>
          <c:idx val="3"/>
          <c:order val="3"/>
          <c:tx>
            <c:strRef>
              <c:f>valeur!$A$21</c:f>
              <c:strCache>
                <c:ptCount val="1"/>
                <c:pt idx="0">
                  <c:v> Activités pour la santé humaine</c:v>
                </c:pt>
              </c:strCache>
            </c:strRef>
          </c:tx>
          <c:spPr>
            <a:solidFill>
              <a:schemeClr val="accent4"/>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valeur!$B$21:$AY$21</c:f>
              <c:numCache>
                <c:formatCode>0%</c:formatCode>
                <c:ptCount val="50"/>
                <c:pt idx="0">
                  <c:v>3.4329392307176541E-2</c:v>
                </c:pt>
                <c:pt idx="1">
                  <c:v>3.3936043610119392E-2</c:v>
                </c:pt>
                <c:pt idx="2">
                  <c:v>3.2873717840928199E-2</c:v>
                </c:pt>
                <c:pt idx="3">
                  <c:v>3.4398791274882289E-2</c:v>
                </c:pt>
                <c:pt idx="4">
                  <c:v>3.4211127178628516E-2</c:v>
                </c:pt>
                <c:pt idx="5">
                  <c:v>3.3673714822994333E-2</c:v>
                </c:pt>
                <c:pt idx="6">
                  <c:v>3.387418687167356E-2</c:v>
                </c:pt>
                <c:pt idx="7">
                  <c:v>3.5046466462289136E-2</c:v>
                </c:pt>
                <c:pt idx="8">
                  <c:v>3.7438842799404383E-2</c:v>
                </c:pt>
                <c:pt idx="9">
                  <c:v>3.8569850382186355E-2</c:v>
                </c:pt>
                <c:pt idx="10">
                  <c:v>3.9917106914567575E-2</c:v>
                </c:pt>
                <c:pt idx="11">
                  <c:v>4.1195402298850561E-2</c:v>
                </c:pt>
                <c:pt idx="12">
                  <c:v>4.0608223615151602E-2</c:v>
                </c:pt>
                <c:pt idx="13">
                  <c:v>4.1115357551842605E-2</c:v>
                </c:pt>
                <c:pt idx="14">
                  <c:v>4.1464975123540457E-2</c:v>
                </c:pt>
                <c:pt idx="15">
                  <c:v>4.1928414323464711E-2</c:v>
                </c:pt>
                <c:pt idx="16">
                  <c:v>4.2262866155584368E-2</c:v>
                </c:pt>
                <c:pt idx="17">
                  <c:v>4.2535068711866346E-2</c:v>
                </c:pt>
                <c:pt idx="18">
                  <c:v>4.3350914096041394E-2</c:v>
                </c:pt>
                <c:pt idx="19">
                  <c:v>4.412540267453148E-2</c:v>
                </c:pt>
                <c:pt idx="20">
                  <c:v>4.410872981202444E-2</c:v>
                </c:pt>
                <c:pt idx="21">
                  <c:v>4.3813808617407864E-2</c:v>
                </c:pt>
                <c:pt idx="22">
                  <c:v>4.3086571980941075E-2</c:v>
                </c:pt>
                <c:pt idx="23">
                  <c:v>4.2141548128108913E-2</c:v>
                </c:pt>
                <c:pt idx="24">
                  <c:v>4.2011314205864451E-2</c:v>
                </c:pt>
                <c:pt idx="25">
                  <c:v>4.0747692994316166E-2</c:v>
                </c:pt>
                <c:pt idx="26">
                  <c:v>4.0361270807876444E-2</c:v>
                </c:pt>
                <c:pt idx="27">
                  <c:v>4.1616387840407755E-2</c:v>
                </c:pt>
                <c:pt idx="28">
                  <c:v>4.2693019863090563E-2</c:v>
                </c:pt>
                <c:pt idx="29">
                  <c:v>4.2977359468553335E-2</c:v>
                </c:pt>
                <c:pt idx="30">
                  <c:v>4.3490802816426921E-2</c:v>
                </c:pt>
                <c:pt idx="31">
                  <c:v>4.3183971842425881E-2</c:v>
                </c:pt>
                <c:pt idx="32">
                  <c:v>4.2667446842646693E-2</c:v>
                </c:pt>
                <c:pt idx="33">
                  <c:v>4.3093027489532129E-2</c:v>
                </c:pt>
                <c:pt idx="34">
                  <c:v>4.5288369928876866E-2</c:v>
                </c:pt>
                <c:pt idx="35">
                  <c:v>4.5401848095560075E-2</c:v>
                </c:pt>
                <c:pt idx="36">
                  <c:v>4.6643463773129348E-2</c:v>
                </c:pt>
                <c:pt idx="37">
                  <c:v>4.7116694071920914E-2</c:v>
                </c:pt>
                <c:pt idx="38">
                  <c:v>4.719054132343313E-2</c:v>
                </c:pt>
                <c:pt idx="39">
                  <c:v>4.6933673400718717E-2</c:v>
                </c:pt>
                <c:pt idx="40">
                  <c:v>4.6346086253847389E-2</c:v>
                </c:pt>
                <c:pt idx="41">
                  <c:v>4.6501852022512058E-2</c:v>
                </c:pt>
                <c:pt idx="42">
                  <c:v>4.6004441612355763E-2</c:v>
                </c:pt>
                <c:pt idx="43">
                  <c:v>4.4931880565294631E-2</c:v>
                </c:pt>
                <c:pt idx="44">
                  <c:v>4.4452272343801336E-2</c:v>
                </c:pt>
                <c:pt idx="45">
                  <c:v>4.3863902629523568E-2</c:v>
                </c:pt>
                <c:pt idx="46">
                  <c:v>4.6483255884086583E-2</c:v>
                </c:pt>
                <c:pt idx="47">
                  <c:v>4.2377617468871157E-2</c:v>
                </c:pt>
                <c:pt idx="48">
                  <c:v>4.0948270589127596E-2</c:v>
                </c:pt>
              </c:numCache>
            </c:numRef>
          </c:val>
          <c:extLst>
            <c:ext xmlns:c16="http://schemas.microsoft.com/office/drawing/2014/chart" uri="{C3380CC4-5D6E-409C-BE32-E72D297353CC}">
              <c16:uniqueId val="{00000003-55C0-446D-AF75-F647A16A2D4A}"/>
            </c:ext>
          </c:extLst>
        </c:ser>
        <c:ser>
          <c:idx val="4"/>
          <c:order val="4"/>
          <c:tx>
            <c:strRef>
              <c:f>valeur!$A$22</c:f>
              <c:strCache>
                <c:ptCount val="1"/>
                <c:pt idx="0">
                  <c:v>  Activités scientifiques et techniques</c:v>
                </c:pt>
              </c:strCache>
            </c:strRef>
          </c:tx>
          <c:spPr>
            <a:solidFill>
              <a:schemeClr val="accent5"/>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valeur!$B$22:$AY$22</c:f>
              <c:numCache>
                <c:formatCode>0%</c:formatCode>
                <c:ptCount val="50"/>
                <c:pt idx="0">
                  <c:v>4.5437275104485621E-2</c:v>
                </c:pt>
                <c:pt idx="1">
                  <c:v>4.6642865369112059E-2</c:v>
                </c:pt>
                <c:pt idx="2">
                  <c:v>4.6830334622498741E-2</c:v>
                </c:pt>
                <c:pt idx="3">
                  <c:v>4.7674230977981839E-2</c:v>
                </c:pt>
                <c:pt idx="4">
                  <c:v>4.859578354517087E-2</c:v>
                </c:pt>
                <c:pt idx="5">
                  <c:v>5.0302844772921088E-2</c:v>
                </c:pt>
                <c:pt idx="6">
                  <c:v>5.0136753400354818E-2</c:v>
                </c:pt>
                <c:pt idx="7">
                  <c:v>4.9949440636887471E-2</c:v>
                </c:pt>
                <c:pt idx="8">
                  <c:v>4.9719917747996875E-2</c:v>
                </c:pt>
                <c:pt idx="9">
                  <c:v>4.8863658133193703E-2</c:v>
                </c:pt>
                <c:pt idx="10">
                  <c:v>4.8235603163947344E-2</c:v>
                </c:pt>
                <c:pt idx="11">
                  <c:v>5.0114942528735627E-2</c:v>
                </c:pt>
                <c:pt idx="12">
                  <c:v>5.1565046136620371E-2</c:v>
                </c:pt>
                <c:pt idx="13">
                  <c:v>5.1683936036645096E-2</c:v>
                </c:pt>
                <c:pt idx="14">
                  <c:v>5.2400515207893121E-2</c:v>
                </c:pt>
                <c:pt idx="15">
                  <c:v>5.2000094941215554E-2</c:v>
                </c:pt>
                <c:pt idx="16">
                  <c:v>5.1593530335084958E-2</c:v>
                </c:pt>
                <c:pt idx="17">
                  <c:v>5.2282317386097968E-2</c:v>
                </c:pt>
                <c:pt idx="18">
                  <c:v>5.198932029110151E-2</c:v>
                </c:pt>
                <c:pt idx="19">
                  <c:v>5.2728109453571918E-2</c:v>
                </c:pt>
                <c:pt idx="20">
                  <c:v>5.2653369933038194E-2</c:v>
                </c:pt>
                <c:pt idx="21">
                  <c:v>5.1660400509682403E-2</c:v>
                </c:pt>
                <c:pt idx="22">
                  <c:v>5.2131951104413092E-2</c:v>
                </c:pt>
                <c:pt idx="23">
                  <c:v>5.2910376123570996E-2</c:v>
                </c:pt>
                <c:pt idx="24">
                  <c:v>5.2621199486127701E-2</c:v>
                </c:pt>
                <c:pt idx="25">
                  <c:v>5.1283128339087165E-2</c:v>
                </c:pt>
                <c:pt idx="26">
                  <c:v>5.0256905911339925E-2</c:v>
                </c:pt>
                <c:pt idx="27">
                  <c:v>5.0082537721186607E-2</c:v>
                </c:pt>
                <c:pt idx="28">
                  <c:v>4.9409905360415972E-2</c:v>
                </c:pt>
                <c:pt idx="29">
                  <c:v>4.8220499859341175E-2</c:v>
                </c:pt>
                <c:pt idx="30">
                  <c:v>4.82073072128828E-2</c:v>
                </c:pt>
                <c:pt idx="31">
                  <c:v>4.7752808988764044E-2</c:v>
                </c:pt>
                <c:pt idx="32">
                  <c:v>4.6910597495257611E-2</c:v>
                </c:pt>
                <c:pt idx="33">
                  <c:v>4.684689604951757E-2</c:v>
                </c:pt>
                <c:pt idx="34">
                  <c:v>4.6167253820190692E-2</c:v>
                </c:pt>
                <c:pt idx="35">
                  <c:v>4.6211404101870635E-2</c:v>
                </c:pt>
                <c:pt idx="36">
                  <c:v>4.5960437419254631E-2</c:v>
                </c:pt>
                <c:pt idx="37">
                  <c:v>4.6033852318519371E-2</c:v>
                </c:pt>
                <c:pt idx="38">
                  <c:v>4.5617066205936703E-2</c:v>
                </c:pt>
                <c:pt idx="39">
                  <c:v>4.6147996608298901E-2</c:v>
                </c:pt>
                <c:pt idx="40">
                  <c:v>4.5822151123257791E-2</c:v>
                </c:pt>
                <c:pt idx="41">
                  <c:v>4.6199513995663792E-2</c:v>
                </c:pt>
                <c:pt idx="42">
                  <c:v>4.707068094207608E-2</c:v>
                </c:pt>
                <c:pt idx="43">
                  <c:v>4.7643260902991653E-2</c:v>
                </c:pt>
                <c:pt idx="44">
                  <c:v>4.887618664211732E-2</c:v>
                </c:pt>
                <c:pt idx="45">
                  <c:v>4.8021348607133564E-2</c:v>
                </c:pt>
                <c:pt idx="46">
                  <c:v>4.9470040011636428E-2</c:v>
                </c:pt>
                <c:pt idx="47">
                  <c:v>5.1330197950301831E-2</c:v>
                </c:pt>
                <c:pt idx="48">
                  <c:v>5.0676130288728548E-2</c:v>
                </c:pt>
              </c:numCache>
            </c:numRef>
          </c:val>
          <c:extLst>
            <c:ext xmlns:c16="http://schemas.microsoft.com/office/drawing/2014/chart" uri="{C3380CC4-5D6E-409C-BE32-E72D297353CC}">
              <c16:uniqueId val="{00000004-55C0-446D-AF75-F647A16A2D4A}"/>
            </c:ext>
          </c:extLst>
        </c:ser>
        <c:ser>
          <c:idx val="5"/>
          <c:order val="5"/>
          <c:tx>
            <c:strRef>
              <c:f>valeur!$A$23</c:f>
              <c:strCache>
                <c:ptCount val="1"/>
                <c:pt idx="0">
                  <c:v> Transports </c:v>
                </c:pt>
              </c:strCache>
            </c:strRef>
          </c:tx>
          <c:spPr>
            <a:solidFill>
              <a:schemeClr val="accent6"/>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valeur!$B$23:$AY$23</c:f>
              <c:numCache>
                <c:formatCode>0%</c:formatCode>
                <c:ptCount val="50"/>
                <c:pt idx="0">
                  <c:v>6.320541760722348E-2</c:v>
                </c:pt>
                <c:pt idx="1">
                  <c:v>6.3879611501401201E-2</c:v>
                </c:pt>
                <c:pt idx="2">
                  <c:v>6.3225155540608702E-2</c:v>
                </c:pt>
                <c:pt idx="3">
                  <c:v>6.4646257206143379E-2</c:v>
                </c:pt>
                <c:pt idx="4">
                  <c:v>6.578379886850852E-2</c:v>
                </c:pt>
                <c:pt idx="5">
                  <c:v>6.6046399755100266E-2</c:v>
                </c:pt>
                <c:pt idx="6">
                  <c:v>6.55584713187463E-2</c:v>
                </c:pt>
                <c:pt idx="7">
                  <c:v>6.717975057380865E-2</c:v>
                </c:pt>
                <c:pt idx="8">
                  <c:v>6.587960008508828E-2</c:v>
                </c:pt>
                <c:pt idx="9">
                  <c:v>6.3621095920152748E-2</c:v>
                </c:pt>
                <c:pt idx="10">
                  <c:v>6.2911181810221525E-2</c:v>
                </c:pt>
                <c:pt idx="11">
                  <c:v>5.9797160243407699E-2</c:v>
                </c:pt>
                <c:pt idx="12">
                  <c:v>5.7953193573863561E-2</c:v>
                </c:pt>
                <c:pt idx="13">
                  <c:v>5.670608038190373E-2</c:v>
                </c:pt>
                <c:pt idx="14">
                  <c:v>5.5271199710406019E-2</c:v>
                </c:pt>
                <c:pt idx="15">
                  <c:v>5.5948067155086462E-2</c:v>
                </c:pt>
                <c:pt idx="16">
                  <c:v>5.4433297694063403E-2</c:v>
                </c:pt>
                <c:pt idx="17">
                  <c:v>5.4434909049438325E-2</c:v>
                </c:pt>
                <c:pt idx="18">
                  <c:v>5.2548865194580019E-2</c:v>
                </c:pt>
                <c:pt idx="19">
                  <c:v>5.2210804945968546E-2</c:v>
                </c:pt>
                <c:pt idx="20">
                  <c:v>5.1333042100527478E-2</c:v>
                </c:pt>
                <c:pt idx="21">
                  <c:v>5.2802466611084023E-2</c:v>
                </c:pt>
                <c:pt idx="22">
                  <c:v>5.3864304090362455E-2</c:v>
                </c:pt>
                <c:pt idx="23">
                  <c:v>5.4495738429764101E-2</c:v>
                </c:pt>
                <c:pt idx="24">
                  <c:v>5.6244224571209617E-2</c:v>
                </c:pt>
                <c:pt idx="25">
                  <c:v>5.5730431472414382E-2</c:v>
                </c:pt>
                <c:pt idx="26">
                  <c:v>5.5011918831754172E-2</c:v>
                </c:pt>
                <c:pt idx="27">
                  <c:v>5.5790190078097095E-2</c:v>
                </c:pt>
                <c:pt idx="28">
                  <c:v>5.5734017880522208E-2</c:v>
                </c:pt>
                <c:pt idx="29">
                  <c:v>5.6301182641594692E-2</c:v>
                </c:pt>
                <c:pt idx="30">
                  <c:v>5.6092713000707478E-2</c:v>
                </c:pt>
                <c:pt idx="31">
                  <c:v>5.6088199460100817E-2</c:v>
                </c:pt>
                <c:pt idx="32">
                  <c:v>5.5579988486112564E-2</c:v>
                </c:pt>
                <c:pt idx="33">
                  <c:v>5.6834152557800846E-2</c:v>
                </c:pt>
                <c:pt idx="34">
                  <c:v>5.8296220799267343E-2</c:v>
                </c:pt>
                <c:pt idx="35">
                  <c:v>5.7887762001352275E-2</c:v>
                </c:pt>
                <c:pt idx="36">
                  <c:v>5.9095016555005674E-2</c:v>
                </c:pt>
                <c:pt idx="37">
                  <c:v>5.9748104155078273E-2</c:v>
                </c:pt>
                <c:pt idx="38">
                  <c:v>6.0050872267415352E-2</c:v>
                </c:pt>
                <c:pt idx="39">
                  <c:v>6.0185870603911222E-2</c:v>
                </c:pt>
                <c:pt idx="40">
                  <c:v>6.0053806002752702E-2</c:v>
                </c:pt>
                <c:pt idx="41">
                  <c:v>5.8600223439119303E-2</c:v>
                </c:pt>
                <c:pt idx="42">
                  <c:v>6.0463340925293853E-2</c:v>
                </c:pt>
                <c:pt idx="43">
                  <c:v>6.0513563752452953E-2</c:v>
                </c:pt>
                <c:pt idx="44">
                  <c:v>6.1739431595835684E-2</c:v>
                </c:pt>
                <c:pt idx="45">
                  <c:v>3.969018484769591E-2</c:v>
                </c:pt>
                <c:pt idx="46">
                  <c:v>4.4477343239526082E-2</c:v>
                </c:pt>
                <c:pt idx="47">
                  <c:v>5.8288966403524871E-2</c:v>
                </c:pt>
                <c:pt idx="48">
                  <c:v>6.0085926165153403E-2</c:v>
                </c:pt>
              </c:numCache>
            </c:numRef>
          </c:val>
          <c:extLst>
            <c:ext xmlns:c16="http://schemas.microsoft.com/office/drawing/2014/chart" uri="{C3380CC4-5D6E-409C-BE32-E72D297353CC}">
              <c16:uniqueId val="{00000005-55C0-446D-AF75-F647A16A2D4A}"/>
            </c:ext>
          </c:extLst>
        </c:ser>
        <c:ser>
          <c:idx val="6"/>
          <c:order val="6"/>
          <c:tx>
            <c:strRef>
              <c:f>valeur!$A$24</c:f>
              <c:strCache>
                <c:ptCount val="1"/>
                <c:pt idx="0">
                  <c:v>  Information et communication</c:v>
                </c:pt>
              </c:strCache>
            </c:strRef>
          </c:tx>
          <c:spPr>
            <a:solidFill>
              <a:schemeClr val="accent1">
                <a:lumMod val="60000"/>
              </a:schemeClr>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valeur!$B$24:$AY$24</c:f>
              <c:numCache>
                <c:formatCode>0%</c:formatCode>
                <c:ptCount val="50"/>
                <c:pt idx="0">
                  <c:v>7.547549337326509E-2</c:v>
                </c:pt>
                <c:pt idx="1">
                  <c:v>7.9254481937886284E-2</c:v>
                </c:pt>
                <c:pt idx="2">
                  <c:v>8.2579451824449285E-2</c:v>
                </c:pt>
                <c:pt idx="3">
                  <c:v>8.6239016590632378E-2</c:v>
                </c:pt>
                <c:pt idx="4">
                  <c:v>8.90732425095771E-2</c:v>
                </c:pt>
                <c:pt idx="5">
                  <c:v>8.9213478232348625E-2</c:v>
                </c:pt>
                <c:pt idx="6">
                  <c:v>8.8372264931992892E-2</c:v>
                </c:pt>
                <c:pt idx="7">
                  <c:v>9.0477184084233511E-2</c:v>
                </c:pt>
                <c:pt idx="8">
                  <c:v>8.9413599943274469E-2</c:v>
                </c:pt>
                <c:pt idx="9">
                  <c:v>9.1207478974961523E-2</c:v>
                </c:pt>
                <c:pt idx="10">
                  <c:v>9.2437465339598957E-2</c:v>
                </c:pt>
                <c:pt idx="11">
                  <c:v>9.088302907369844E-2</c:v>
                </c:pt>
                <c:pt idx="12">
                  <c:v>8.9494046726449311E-2</c:v>
                </c:pt>
                <c:pt idx="13">
                  <c:v>8.570758426578734E-2</c:v>
                </c:pt>
                <c:pt idx="14">
                  <c:v>8.3742328706003177E-2</c:v>
                </c:pt>
                <c:pt idx="15">
                  <c:v>8.3726284475528878E-2</c:v>
                </c:pt>
                <c:pt idx="16">
                  <c:v>8.4669805955549488E-2</c:v>
                </c:pt>
                <c:pt idx="17">
                  <c:v>8.3241860067286316E-2</c:v>
                </c:pt>
                <c:pt idx="18">
                  <c:v>8.3855747942290892E-2</c:v>
                </c:pt>
                <c:pt idx="19">
                  <c:v>8.5734824334810222E-2</c:v>
                </c:pt>
                <c:pt idx="20">
                  <c:v>8.6610245743980283E-2</c:v>
                </c:pt>
                <c:pt idx="21">
                  <c:v>8.5636080479479001E-2</c:v>
                </c:pt>
                <c:pt idx="22">
                  <c:v>8.5941757622809825E-2</c:v>
                </c:pt>
                <c:pt idx="23">
                  <c:v>8.8460307763911936E-2</c:v>
                </c:pt>
                <c:pt idx="24">
                  <c:v>9.2223737294056654E-2</c:v>
                </c:pt>
                <c:pt idx="25">
                  <c:v>9.3886927186568825E-2</c:v>
                </c:pt>
                <c:pt idx="26">
                  <c:v>9.9256825784739905E-2</c:v>
                </c:pt>
                <c:pt idx="27">
                  <c:v>0.10469016980567433</c:v>
                </c:pt>
                <c:pt idx="28">
                  <c:v>0.1054501926457936</c:v>
                </c:pt>
                <c:pt idx="29">
                  <c:v>0.10484287192073488</c:v>
                </c:pt>
                <c:pt idx="30">
                  <c:v>0.1034430482094128</c:v>
                </c:pt>
                <c:pt idx="31">
                  <c:v>9.9110918226773578E-2</c:v>
                </c:pt>
                <c:pt idx="32">
                  <c:v>9.7009220547570302E-2</c:v>
                </c:pt>
                <c:pt idx="33">
                  <c:v>9.6338976879665028E-2</c:v>
                </c:pt>
                <c:pt idx="34">
                  <c:v>9.7284691910575399E-2</c:v>
                </c:pt>
                <c:pt idx="35">
                  <c:v>9.4961460446247481E-2</c:v>
                </c:pt>
                <c:pt idx="36">
                  <c:v>9.0152419007546808E-2</c:v>
                </c:pt>
                <c:pt idx="37">
                  <c:v>8.4585459928752132E-2</c:v>
                </c:pt>
                <c:pt idx="38">
                  <c:v>7.9367936073716797E-2</c:v>
                </c:pt>
                <c:pt idx="39">
                  <c:v>7.6708636724585805E-2</c:v>
                </c:pt>
                <c:pt idx="40">
                  <c:v>7.4375794525452732E-2</c:v>
                </c:pt>
                <c:pt idx="41">
                  <c:v>7.303807680679307E-2</c:v>
                </c:pt>
                <c:pt idx="42">
                  <c:v>7.0990088390609538E-2</c:v>
                </c:pt>
                <c:pt idx="43">
                  <c:v>6.9873230409477807E-2</c:v>
                </c:pt>
                <c:pt idx="44">
                  <c:v>6.9157517398164114E-2</c:v>
                </c:pt>
                <c:pt idx="45">
                  <c:v>7.5556495704243679E-2</c:v>
                </c:pt>
                <c:pt idx="46">
                  <c:v>7.4978790938818915E-2</c:v>
                </c:pt>
                <c:pt idx="47">
                  <c:v>6.8758841888141339E-2</c:v>
                </c:pt>
                <c:pt idx="48">
                  <c:v>6.44629737010151E-2</c:v>
                </c:pt>
              </c:numCache>
            </c:numRef>
          </c:val>
          <c:extLst>
            <c:ext xmlns:c16="http://schemas.microsoft.com/office/drawing/2014/chart" uri="{C3380CC4-5D6E-409C-BE32-E72D297353CC}">
              <c16:uniqueId val="{00000006-55C0-446D-AF75-F647A16A2D4A}"/>
            </c:ext>
          </c:extLst>
        </c:ser>
        <c:ser>
          <c:idx val="7"/>
          <c:order val="7"/>
          <c:tx>
            <c:strRef>
              <c:f>valeur!$A$25</c:f>
              <c:strCache>
                <c:ptCount val="1"/>
                <c:pt idx="0">
                  <c:v>Services traditionnels</c:v>
                </c:pt>
              </c:strCache>
            </c:strRef>
          </c:tx>
          <c:spPr>
            <a:solidFill>
              <a:schemeClr val="accent2">
                <a:lumMod val="60000"/>
              </a:schemeClr>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valeur!$B$25:$AY$25</c:f>
              <c:numCache>
                <c:formatCode>0%</c:formatCode>
                <c:ptCount val="50"/>
                <c:pt idx="0">
                  <c:v>0.10298817692152964</c:v>
                </c:pt>
                <c:pt idx="1">
                  <c:v>0.10165457407194133</c:v>
                </c:pt>
                <c:pt idx="2">
                  <c:v>0.10242138893559778</c:v>
                </c:pt>
                <c:pt idx="3">
                  <c:v>0.10045327191914451</c:v>
                </c:pt>
                <c:pt idx="4">
                  <c:v>9.6164091635588714E-2</c:v>
                </c:pt>
                <c:pt idx="5">
                  <c:v>9.4450396868781858E-2</c:v>
                </c:pt>
                <c:pt idx="6">
                  <c:v>9.1523137196924884E-2</c:v>
                </c:pt>
                <c:pt idx="7">
                  <c:v>8.9393769160393557E-2</c:v>
                </c:pt>
                <c:pt idx="8">
                  <c:v>8.8839254059419975E-2</c:v>
                </c:pt>
                <c:pt idx="9">
                  <c:v>8.6616134202644995E-2</c:v>
                </c:pt>
                <c:pt idx="10">
                  <c:v>8.507632585155131E-2</c:v>
                </c:pt>
                <c:pt idx="11">
                  <c:v>8.3840432724814049E-2</c:v>
                </c:pt>
                <c:pt idx="12">
                  <c:v>8.4575473112797256E-2</c:v>
                </c:pt>
                <c:pt idx="13">
                  <c:v>8.2557246466792689E-2</c:v>
                </c:pt>
                <c:pt idx="14">
                  <c:v>8.0913736351620968E-2</c:v>
                </c:pt>
                <c:pt idx="15">
                  <c:v>7.9948415272876869E-2</c:v>
                </c:pt>
                <c:pt idx="16">
                  <c:v>8.0840480144376947E-2</c:v>
                </c:pt>
                <c:pt idx="17">
                  <c:v>8.028382847693448E-2</c:v>
                </c:pt>
                <c:pt idx="18">
                  <c:v>8.0664269603932012E-2</c:v>
                </c:pt>
                <c:pt idx="19">
                  <c:v>8.0588652220210472E-2</c:v>
                </c:pt>
                <c:pt idx="20">
                  <c:v>8.1429996544327157E-2</c:v>
                </c:pt>
                <c:pt idx="21">
                  <c:v>8.3386556340354592E-2</c:v>
                </c:pt>
                <c:pt idx="22">
                  <c:v>8.1983833401835862E-2</c:v>
                </c:pt>
                <c:pt idx="23">
                  <c:v>8.3104982982808273E-2</c:v>
                </c:pt>
                <c:pt idx="24">
                  <c:v>8.4845274854064776E-2</c:v>
                </c:pt>
                <c:pt idx="25">
                  <c:v>8.3304235964348064E-2</c:v>
                </c:pt>
                <c:pt idx="26">
                  <c:v>8.2703171010196128E-2</c:v>
                </c:pt>
                <c:pt idx="27">
                  <c:v>8.5117628319609229E-2</c:v>
                </c:pt>
                <c:pt idx="28">
                  <c:v>8.5958833651292421E-2</c:v>
                </c:pt>
                <c:pt idx="29">
                  <c:v>8.5897126351487538E-2</c:v>
                </c:pt>
                <c:pt idx="30">
                  <c:v>8.3538978539904996E-2</c:v>
                </c:pt>
                <c:pt idx="31">
                  <c:v>8.2756671099467272E-2</c:v>
                </c:pt>
                <c:pt idx="32">
                  <c:v>7.9532649421002466E-2</c:v>
                </c:pt>
                <c:pt idx="33">
                  <c:v>7.7502275623520855E-2</c:v>
                </c:pt>
                <c:pt idx="34">
                  <c:v>7.7709214986816738E-2</c:v>
                </c:pt>
                <c:pt idx="35">
                  <c:v>7.7969799414018506E-2</c:v>
                </c:pt>
                <c:pt idx="36">
                  <c:v>7.7559672147350128E-2</c:v>
                </c:pt>
                <c:pt idx="37">
                  <c:v>7.810061535403344E-2</c:v>
                </c:pt>
                <c:pt idx="38">
                  <c:v>7.7059144152945902E-2</c:v>
                </c:pt>
                <c:pt idx="39">
                  <c:v>7.7421970686011921E-2</c:v>
                </c:pt>
                <c:pt idx="40">
                  <c:v>7.6775384574955571E-2</c:v>
                </c:pt>
                <c:pt idx="41">
                  <c:v>7.8087283533248286E-2</c:v>
                </c:pt>
                <c:pt idx="42">
                  <c:v>7.9114642809824554E-2</c:v>
                </c:pt>
                <c:pt idx="43">
                  <c:v>7.9560211368919748E-2</c:v>
                </c:pt>
                <c:pt idx="44">
                  <c:v>8.1285170044668356E-2</c:v>
                </c:pt>
                <c:pt idx="45">
                  <c:v>7.0842554022390009E-2</c:v>
                </c:pt>
                <c:pt idx="46">
                  <c:v>7.6267327079516084E-2</c:v>
                </c:pt>
                <c:pt idx="47">
                  <c:v>8.1974427369626013E-2</c:v>
                </c:pt>
                <c:pt idx="48">
                  <c:v>8.0052994326230711E-2</c:v>
                </c:pt>
              </c:numCache>
            </c:numRef>
          </c:val>
          <c:extLst>
            <c:ext xmlns:c16="http://schemas.microsoft.com/office/drawing/2014/chart" uri="{C3380CC4-5D6E-409C-BE32-E72D297353CC}">
              <c16:uniqueId val="{00000007-55C0-446D-AF75-F647A16A2D4A}"/>
            </c:ext>
          </c:extLst>
        </c:ser>
        <c:ser>
          <c:idx val="8"/>
          <c:order val="8"/>
          <c:tx>
            <c:strRef>
              <c:f>valeur!$A$26</c:f>
              <c:strCache>
                <c:ptCount val="1"/>
                <c:pt idx="0">
                  <c:v>  Activités financières et d'assurance</c:v>
                </c:pt>
              </c:strCache>
            </c:strRef>
          </c:tx>
          <c:spPr>
            <a:solidFill>
              <a:srgbClr val="FF0000"/>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valeur!$B$26:$AY$26</c:f>
              <c:numCache>
                <c:formatCode>0%</c:formatCode>
                <c:ptCount val="50"/>
                <c:pt idx="0">
                  <c:v>0.14652571351943319</c:v>
                </c:pt>
                <c:pt idx="1">
                  <c:v>0.1462436177972283</c:v>
                </c:pt>
                <c:pt idx="2">
                  <c:v>0.13778375651589037</c:v>
                </c:pt>
                <c:pt idx="3">
                  <c:v>0.13650965953264582</c:v>
                </c:pt>
                <c:pt idx="4">
                  <c:v>0.14214678945632594</c:v>
                </c:pt>
                <c:pt idx="5">
                  <c:v>0.14111254455207398</c:v>
                </c:pt>
                <c:pt idx="6">
                  <c:v>0.15083530455351865</c:v>
                </c:pt>
                <c:pt idx="7">
                  <c:v>0.15498451117923698</c:v>
                </c:pt>
                <c:pt idx="8">
                  <c:v>0.15513011416010775</c:v>
                </c:pt>
                <c:pt idx="9">
                  <c:v>0.15835350161878428</c:v>
                </c:pt>
                <c:pt idx="10">
                  <c:v>0.16181080528881234</c:v>
                </c:pt>
                <c:pt idx="11">
                  <c:v>0.16344016227180524</c:v>
                </c:pt>
                <c:pt idx="12">
                  <c:v>0.16344260164552277</c:v>
                </c:pt>
                <c:pt idx="13">
                  <c:v>0.16346803901819837</c:v>
                </c:pt>
                <c:pt idx="14">
                  <c:v>0.16733733489354896</c:v>
                </c:pt>
                <c:pt idx="15">
                  <c:v>0.1640425969587164</c:v>
                </c:pt>
                <c:pt idx="16">
                  <c:v>0.14993137544833443</c:v>
                </c:pt>
                <c:pt idx="17">
                  <c:v>0.14939128699321436</c:v>
                </c:pt>
                <c:pt idx="18">
                  <c:v>0.14003474704770985</c:v>
                </c:pt>
                <c:pt idx="19">
                  <c:v>0.1313953449312556</c:v>
                </c:pt>
                <c:pt idx="20">
                  <c:v>0.12436510161634209</c:v>
                </c:pt>
                <c:pt idx="21">
                  <c:v>0.12725699633469145</c:v>
                </c:pt>
                <c:pt idx="22">
                  <c:v>0.1244097364935836</c:v>
                </c:pt>
                <c:pt idx="23">
                  <c:v>0.1186549146231492</c:v>
                </c:pt>
                <c:pt idx="24">
                  <c:v>0.10811602695575738</c:v>
                </c:pt>
                <c:pt idx="25">
                  <c:v>0.12366600595949119</c:v>
                </c:pt>
                <c:pt idx="26">
                  <c:v>0.12775935978846581</c:v>
                </c:pt>
                <c:pt idx="27">
                  <c:v>0.11483120794678972</c:v>
                </c:pt>
                <c:pt idx="28">
                  <c:v>0.11032244791082185</c:v>
                </c:pt>
                <c:pt idx="29">
                  <c:v>0.1142924861611662</c:v>
                </c:pt>
                <c:pt idx="30">
                  <c:v>0.11424257992790486</c:v>
                </c:pt>
                <c:pt idx="31">
                  <c:v>0.12166644104507919</c:v>
                </c:pt>
                <c:pt idx="32">
                  <c:v>0.13256825753357432</c:v>
                </c:pt>
                <c:pt idx="33">
                  <c:v>0.13819406517385766</c:v>
                </c:pt>
                <c:pt idx="34">
                  <c:v>0.11440631023862805</c:v>
                </c:pt>
                <c:pt idx="35">
                  <c:v>0.11514086094207801</c:v>
                </c:pt>
                <c:pt idx="36">
                  <c:v>0.11467606548581349</c:v>
                </c:pt>
                <c:pt idx="37">
                  <c:v>0.10895550235313194</c:v>
                </c:pt>
                <c:pt idx="38">
                  <c:v>0.11117852943495447</c:v>
                </c:pt>
                <c:pt idx="39">
                  <c:v>0.10759566077605352</c:v>
                </c:pt>
                <c:pt idx="40">
                  <c:v>0.11361672913374962</c:v>
                </c:pt>
                <c:pt idx="41">
                  <c:v>0.11241315865632574</c:v>
                </c:pt>
                <c:pt idx="42">
                  <c:v>0.11338098813256699</c:v>
                </c:pt>
                <c:pt idx="43">
                  <c:v>0.11635338374481054</c:v>
                </c:pt>
                <c:pt idx="44">
                  <c:v>0.11099747500910238</c:v>
                </c:pt>
                <c:pt idx="45">
                  <c:v>0.12473965113251757</c:v>
                </c:pt>
                <c:pt idx="46">
                  <c:v>0.11861843337765533</c:v>
                </c:pt>
                <c:pt idx="47">
                  <c:v>0.11627015410533592</c:v>
                </c:pt>
                <c:pt idx="48">
                  <c:v>0.14808684610359582</c:v>
                </c:pt>
              </c:numCache>
            </c:numRef>
          </c:val>
          <c:extLst>
            <c:ext xmlns:c16="http://schemas.microsoft.com/office/drawing/2014/chart" uri="{C3380CC4-5D6E-409C-BE32-E72D297353CC}">
              <c16:uniqueId val="{00000008-55C0-446D-AF75-F647A16A2D4A}"/>
            </c:ext>
          </c:extLst>
        </c:ser>
        <c:ser>
          <c:idx val="9"/>
          <c:order val="9"/>
          <c:tx>
            <c:strRef>
              <c:f>valeur!$A$27</c:f>
              <c:strCache>
                <c:ptCount val="1"/>
                <c:pt idx="0">
                  <c:v> Hébergement et restauration</c:v>
                </c:pt>
              </c:strCache>
            </c:strRef>
          </c:tx>
          <c:spPr>
            <a:solidFill>
              <a:schemeClr val="accent4">
                <a:lumMod val="60000"/>
              </a:schemeClr>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valeur!$B$27:$AY$27</c:f>
              <c:numCache>
                <c:formatCode>0%</c:formatCode>
                <c:ptCount val="50"/>
                <c:pt idx="0">
                  <c:v>0.13767516706523927</c:v>
                </c:pt>
                <c:pt idx="1">
                  <c:v>0.13845061230757419</c:v>
                </c:pt>
                <c:pt idx="2">
                  <c:v>0.14353455523793507</c:v>
                </c:pt>
                <c:pt idx="3">
                  <c:v>0.14268530606856289</c:v>
                </c:pt>
                <c:pt idx="4">
                  <c:v>0.13798614810868409</c:v>
                </c:pt>
                <c:pt idx="5">
                  <c:v>0.13714385673364968</c:v>
                </c:pt>
                <c:pt idx="6">
                  <c:v>0.13608811354228265</c:v>
                </c:pt>
                <c:pt idx="7">
                  <c:v>0.13756961944047638</c:v>
                </c:pt>
                <c:pt idx="8">
                  <c:v>0.13502800822520031</c:v>
                </c:pt>
                <c:pt idx="9">
                  <c:v>0.13133544914079912</c:v>
                </c:pt>
                <c:pt idx="10">
                  <c:v>0.13035229561308773</c:v>
                </c:pt>
                <c:pt idx="11">
                  <c:v>0.12982826233941849</c:v>
                </c:pt>
                <c:pt idx="12">
                  <c:v>0.12914754721130869</c:v>
                </c:pt>
                <c:pt idx="13">
                  <c:v>0.13012964674825353</c:v>
                </c:pt>
                <c:pt idx="14">
                  <c:v>0.13075083973835519</c:v>
                </c:pt>
                <c:pt idx="15">
                  <c:v>0.13263683402693166</c:v>
                </c:pt>
                <c:pt idx="16">
                  <c:v>0.13478847714157891</c:v>
                </c:pt>
                <c:pt idx="17">
                  <c:v>0.13124037748759765</c:v>
                </c:pt>
                <c:pt idx="18">
                  <c:v>0.12959336283033013</c:v>
                </c:pt>
                <c:pt idx="19">
                  <c:v>0.12761969384978686</c:v>
                </c:pt>
                <c:pt idx="20">
                  <c:v>0.12774579288131396</c:v>
                </c:pt>
                <c:pt idx="21">
                  <c:v>0.12191162359011469</c:v>
                </c:pt>
                <c:pt idx="22">
                  <c:v>0.1226012695803078</c:v>
                </c:pt>
                <c:pt idx="23">
                  <c:v>0.12615120574802921</c:v>
                </c:pt>
                <c:pt idx="24">
                  <c:v>0.12949356532714282</c:v>
                </c:pt>
                <c:pt idx="25">
                  <c:v>0.13085152465837935</c:v>
                </c:pt>
                <c:pt idx="26">
                  <c:v>0.13015063800805274</c:v>
                </c:pt>
                <c:pt idx="27">
                  <c:v>0.13073057950168451</c:v>
                </c:pt>
                <c:pt idx="28">
                  <c:v>0.13183378221673589</c:v>
                </c:pt>
                <c:pt idx="29">
                  <c:v>0.12893650860455377</c:v>
                </c:pt>
                <c:pt idx="30">
                  <c:v>0.12803414412289862</c:v>
                </c:pt>
                <c:pt idx="31">
                  <c:v>0.12732423414742911</c:v>
                </c:pt>
                <c:pt idx="32">
                  <c:v>0.12671127511584671</c:v>
                </c:pt>
                <c:pt idx="33">
                  <c:v>0.12373020207536865</c:v>
                </c:pt>
                <c:pt idx="34">
                  <c:v>0.12319330275703659</c:v>
                </c:pt>
                <c:pt idx="35">
                  <c:v>0.12303087671850352</c:v>
                </c:pt>
                <c:pt idx="36">
                  <c:v>0.12454200170844833</c:v>
                </c:pt>
                <c:pt idx="37">
                  <c:v>0.12558871891625151</c:v>
                </c:pt>
                <c:pt idx="38">
                  <c:v>0.12459420453805309</c:v>
                </c:pt>
                <c:pt idx="39">
                  <c:v>0.12765649604974497</c:v>
                </c:pt>
                <c:pt idx="40">
                  <c:v>0.12725710925772021</c:v>
                </c:pt>
                <c:pt idx="41">
                  <c:v>0.12962055769240097</c:v>
                </c:pt>
                <c:pt idx="42">
                  <c:v>0.13374679024107106</c:v>
                </c:pt>
                <c:pt idx="43">
                  <c:v>0.13739893219417806</c:v>
                </c:pt>
                <c:pt idx="44">
                  <c:v>0.14183462937692223</c:v>
                </c:pt>
                <c:pt idx="45">
                  <c:v>0.10962151783389744</c:v>
                </c:pt>
                <c:pt idx="46">
                  <c:v>0.12000749361443527</c:v>
                </c:pt>
                <c:pt idx="47">
                  <c:v>0.15348302897439497</c:v>
                </c:pt>
                <c:pt idx="48">
                  <c:v>0.15413495203352878</c:v>
                </c:pt>
              </c:numCache>
            </c:numRef>
          </c:val>
          <c:extLst>
            <c:ext xmlns:c16="http://schemas.microsoft.com/office/drawing/2014/chart" uri="{C3380CC4-5D6E-409C-BE32-E72D297353CC}">
              <c16:uniqueId val="{00000009-55C0-446D-AF75-F647A16A2D4A}"/>
            </c:ext>
          </c:extLst>
        </c:ser>
        <c:ser>
          <c:idx val="10"/>
          <c:order val="10"/>
          <c:tx>
            <c:strRef>
              <c:f>valeur!$A$28</c:f>
              <c:strCache>
                <c:ptCount val="1"/>
                <c:pt idx="0">
                  <c:v>  Activités immobilières</c:v>
                </c:pt>
              </c:strCache>
            </c:strRef>
          </c:tx>
          <c:spPr>
            <a:solidFill>
              <a:schemeClr val="accent5">
                <a:lumMod val="60000"/>
              </a:schemeClr>
            </a:solidFill>
            <a:ln>
              <a:noFill/>
            </a:ln>
            <a:effectLst/>
          </c:spPr>
          <c:cat>
            <c:numRef>
              <c:f>valeur!$B$17:$AY$17</c:f>
              <c:numCache>
                <c:formatCode>0</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valeur!$B$28:$AY$28</c:f>
              <c:numCache>
                <c:formatCode>0%</c:formatCode>
                <c:ptCount val="50"/>
                <c:pt idx="0">
                  <c:v>0.33270008716447264</c:v>
                </c:pt>
                <c:pt idx="1">
                  <c:v>0.33124112249990406</c:v>
                </c:pt>
                <c:pt idx="2">
                  <c:v>0.3317975449806625</c:v>
                </c:pt>
                <c:pt idx="3">
                  <c:v>0.32742661835677928</c:v>
                </c:pt>
                <c:pt idx="4">
                  <c:v>0.32643275743968347</c:v>
                </c:pt>
                <c:pt idx="5">
                  <c:v>0.32860297815581752</c:v>
                </c:pt>
                <c:pt idx="6">
                  <c:v>0.3256763749260792</c:v>
                </c:pt>
                <c:pt idx="7">
                  <c:v>0.31805049516074668</c:v>
                </c:pt>
                <c:pt idx="8">
                  <c:v>0.32143515564064384</c:v>
                </c:pt>
                <c:pt idx="9">
                  <c:v>0.32555763446765307</c:v>
                </c:pt>
                <c:pt idx="10">
                  <c:v>0.32447972913808704</c:v>
                </c:pt>
                <c:pt idx="11">
                  <c:v>0.32638269100743744</c:v>
                </c:pt>
                <c:pt idx="12">
                  <c:v>0.32879964810205031</c:v>
                </c:pt>
                <c:pt idx="13">
                  <c:v>0.33446009648771829</c:v>
                </c:pt>
                <c:pt idx="14">
                  <c:v>0.33440948925387454</c:v>
                </c:pt>
                <c:pt idx="15">
                  <c:v>0.33722724179945246</c:v>
                </c:pt>
                <c:pt idx="16">
                  <c:v>0.3483814463477331</c:v>
                </c:pt>
                <c:pt idx="17">
                  <c:v>0.35343131664480815</c:v>
                </c:pt>
                <c:pt idx="18">
                  <c:v>0.36318609012817732</c:v>
                </c:pt>
                <c:pt idx="19">
                  <c:v>0.37084686778838888</c:v>
                </c:pt>
                <c:pt idx="20">
                  <c:v>0.37629343226555217</c:v>
                </c:pt>
                <c:pt idx="21">
                  <c:v>0.37646966288599792</c:v>
                </c:pt>
                <c:pt idx="22">
                  <c:v>0.37747332206847212</c:v>
                </c:pt>
                <c:pt idx="23">
                  <c:v>0.37574832009773979</c:v>
                </c:pt>
                <c:pt idx="24">
                  <c:v>0.37691293470666459</c:v>
                </c:pt>
                <c:pt idx="25">
                  <c:v>0.3634475787926123</c:v>
                </c:pt>
                <c:pt idx="26">
                  <c:v>0.35855651930049481</c:v>
                </c:pt>
                <c:pt idx="27">
                  <c:v>0.36239369044975811</c:v>
                </c:pt>
                <c:pt idx="28">
                  <c:v>0.36824103168368688</c:v>
                </c:pt>
                <c:pt idx="29">
                  <c:v>0.36738531876388586</c:v>
                </c:pt>
                <c:pt idx="30">
                  <c:v>0.37127311929387191</c:v>
                </c:pt>
                <c:pt idx="31">
                  <c:v>0.3707646182880896</c:v>
                </c:pt>
                <c:pt idx="32">
                  <c:v>0.36952406119348052</c:v>
                </c:pt>
                <c:pt idx="33">
                  <c:v>0.36807391225195701</c:v>
                </c:pt>
                <c:pt idx="34">
                  <c:v>0.38561584649812775</c:v>
                </c:pt>
                <c:pt idx="35">
                  <c:v>0.38691548343475324</c:v>
                </c:pt>
                <c:pt idx="36">
                  <c:v>0.38773305847552747</c:v>
                </c:pt>
                <c:pt idx="37">
                  <c:v>0.39487454903389935</c:v>
                </c:pt>
                <c:pt idx="38">
                  <c:v>0.39834288045359961</c:v>
                </c:pt>
                <c:pt idx="39">
                  <c:v>0.40018035236005872</c:v>
                </c:pt>
                <c:pt idx="40">
                  <c:v>0.39819234167797202</c:v>
                </c:pt>
                <c:pt idx="41">
                  <c:v>0.39807247382027539</c:v>
                </c:pt>
                <c:pt idx="42">
                  <c:v>0.3948760575643056</c:v>
                </c:pt>
                <c:pt idx="43">
                  <c:v>0.39021345459693907</c:v>
                </c:pt>
                <c:pt idx="44">
                  <c:v>0.38836757710398639</c:v>
                </c:pt>
                <c:pt idx="45">
                  <c:v>0.43414312678989853</c:v>
                </c:pt>
                <c:pt idx="46">
                  <c:v>0.41632359011147518</c:v>
                </c:pt>
                <c:pt idx="47">
                  <c:v>0.37806833767103315</c:v>
                </c:pt>
                <c:pt idx="48">
                  <c:v>0.35346065672839549</c:v>
                </c:pt>
              </c:numCache>
            </c:numRef>
          </c:val>
          <c:extLst>
            <c:ext xmlns:c16="http://schemas.microsoft.com/office/drawing/2014/chart" uri="{C3380CC4-5D6E-409C-BE32-E72D297353CC}">
              <c16:uniqueId val="{0000000A-55C0-446D-AF75-F647A16A2D4A}"/>
            </c:ext>
          </c:extLst>
        </c:ser>
        <c:dLbls>
          <c:showLegendKey val="0"/>
          <c:showVal val="0"/>
          <c:showCatName val="0"/>
          <c:showSerName val="0"/>
          <c:showPercent val="0"/>
          <c:showBubbleSize val="0"/>
        </c:dLbls>
        <c:axId val="391984392"/>
        <c:axId val="391984064"/>
      </c:areaChart>
      <c:catAx>
        <c:axId val="3919843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91984064"/>
        <c:crosses val="autoZero"/>
        <c:auto val="1"/>
        <c:lblAlgn val="ctr"/>
        <c:lblOffset val="100"/>
        <c:noMultiLvlLbl val="0"/>
      </c:catAx>
      <c:valAx>
        <c:axId val="391984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1984392"/>
        <c:crosses val="autoZero"/>
        <c:crossBetween val="midCat"/>
      </c:valAx>
      <c:spPr>
        <a:noFill/>
        <a:ln>
          <a:noFill/>
        </a:ln>
        <a:effectLst/>
      </c:spPr>
    </c:plotArea>
    <c:legend>
      <c:legendPos val="r"/>
      <c:layout>
        <c:manualLayout>
          <c:xMode val="edge"/>
          <c:yMode val="edge"/>
          <c:x val="0.65673450525230626"/>
          <c:y val="7.6328794755421078E-2"/>
          <c:w val="0.32287647452646295"/>
          <c:h val="0.7961618894554480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600075</xdr:colOff>
      <xdr:row>29</xdr:row>
      <xdr:rowOff>123825</xdr:rowOff>
    </xdr:from>
    <xdr:to>
      <xdr:col>11</xdr:col>
      <xdr:colOff>657225</xdr:colOff>
      <xdr:row>64</xdr:row>
      <xdr:rowOff>133350</xdr:rowOff>
    </xdr:to>
    <xdr:graphicFrame macro="">
      <xdr:nvGraphicFramePr>
        <xdr:cNvPr id="2" name="Graphique 1">
          <a:extLst>
            <a:ext uri="{FF2B5EF4-FFF2-40B4-BE49-F238E27FC236}">
              <a16:creationId xmlns:a16="http://schemas.microsoft.com/office/drawing/2014/main" id="{C94098A9-51A2-49E0-A03E-278EA1324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29</xdr:row>
      <xdr:rowOff>123825</xdr:rowOff>
    </xdr:from>
    <xdr:to>
      <xdr:col>11</xdr:col>
      <xdr:colOff>657225</xdr:colOff>
      <xdr:row>64</xdr:row>
      <xdr:rowOff>133350</xdr:rowOff>
    </xdr:to>
    <xdr:graphicFrame macro="">
      <xdr:nvGraphicFramePr>
        <xdr:cNvPr id="2" name="Graphique 1">
          <a:extLst>
            <a:ext uri="{FF2B5EF4-FFF2-40B4-BE49-F238E27FC236}">
              <a16:creationId xmlns:a16="http://schemas.microsoft.com/office/drawing/2014/main" id="{8CB0038B-AC39-436E-8487-7C3C56B1C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au%2030%20conso%20effective%20%20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5205 volume"/>
      <sheetName val="t_5205 en niveau (2)"/>
      <sheetName val="Feuil1"/>
      <sheetName val="t_5205 en niveau (3)"/>
      <sheetName val="t_5205 valeur"/>
      <sheetName val="t_5205 en niveau (4)"/>
      <sheetName val="Feuil1 (2)"/>
      <sheetName val="t_5205 en niveau (5)"/>
    </sheetNames>
    <sheetDataSet>
      <sheetData sheetId="0" refreshError="1"/>
      <sheetData sheetId="1"/>
      <sheetData sheetId="2">
        <row r="17">
          <cell r="B17">
            <v>1975</v>
          </cell>
          <cell r="C17">
            <v>1976</v>
          </cell>
          <cell r="D17">
            <v>1977</v>
          </cell>
          <cell r="E17">
            <v>1978</v>
          </cell>
          <cell r="F17">
            <v>1979</v>
          </cell>
          <cell r="G17">
            <v>1980</v>
          </cell>
          <cell r="H17">
            <v>1981</v>
          </cell>
          <cell r="I17">
            <v>1982</v>
          </cell>
          <cell r="J17">
            <v>1983</v>
          </cell>
          <cell r="K17">
            <v>1984</v>
          </cell>
          <cell r="L17">
            <v>1985</v>
          </cell>
          <cell r="M17">
            <v>1986</v>
          </cell>
          <cell r="N17">
            <v>1987</v>
          </cell>
          <cell r="O17">
            <v>1988</v>
          </cell>
          <cell r="P17">
            <v>1989</v>
          </cell>
          <cell r="Q17">
            <v>1990</v>
          </cell>
          <cell r="R17">
            <v>1991</v>
          </cell>
          <cell r="S17">
            <v>1992</v>
          </cell>
          <cell r="T17">
            <v>1993</v>
          </cell>
          <cell r="U17">
            <v>1994</v>
          </cell>
          <cell r="V17">
            <v>1995</v>
          </cell>
          <cell r="W17">
            <v>1996</v>
          </cell>
          <cell r="X17">
            <v>1997</v>
          </cell>
          <cell r="Y17">
            <v>1998</v>
          </cell>
          <cell r="Z17">
            <v>1999</v>
          </cell>
          <cell r="AA17">
            <v>2000</v>
          </cell>
          <cell r="AB17">
            <v>2001</v>
          </cell>
          <cell r="AC17">
            <v>2002</v>
          </cell>
          <cell r="AD17">
            <v>2003</v>
          </cell>
          <cell r="AE17">
            <v>2004</v>
          </cell>
          <cell r="AF17">
            <v>2005</v>
          </cell>
          <cell r="AG17">
            <v>2006</v>
          </cell>
          <cell r="AH17">
            <v>2007</v>
          </cell>
          <cell r="AI17">
            <v>2008</v>
          </cell>
          <cell r="AJ17">
            <v>2009</v>
          </cell>
          <cell r="AK17">
            <v>2010</v>
          </cell>
          <cell r="AL17">
            <v>2011</v>
          </cell>
          <cell r="AM17">
            <v>2012</v>
          </cell>
          <cell r="AN17">
            <v>2013</v>
          </cell>
          <cell r="AO17">
            <v>2014</v>
          </cell>
          <cell r="AP17">
            <v>2015</v>
          </cell>
          <cell r="AQ17">
            <v>2016</v>
          </cell>
          <cell r="AR17">
            <v>2017</v>
          </cell>
          <cell r="AS17">
            <v>2018</v>
          </cell>
          <cell r="AT17">
            <v>2019</v>
          </cell>
          <cell r="AU17">
            <v>2020</v>
          </cell>
          <cell r="AV17">
            <v>2021</v>
          </cell>
          <cell r="AW17">
            <v>2022</v>
          </cell>
          <cell r="AX17">
            <v>2023</v>
          </cell>
        </row>
        <row r="18">
          <cell r="A18" t="str">
            <v xml:space="preserve">Administration publique et défense </v>
          </cell>
          <cell r="B18">
            <v>3.7313625675082049E-2</v>
          </cell>
          <cell r="C18">
            <v>3.798002309885589E-2</v>
          </cell>
          <cell r="D18">
            <v>3.8381220943525654E-2</v>
          </cell>
          <cell r="E18">
            <v>3.8634721912854865E-2</v>
          </cell>
          <cell r="F18">
            <v>3.792020918155297E-2</v>
          </cell>
          <cell r="G18">
            <v>3.7892153102707674E-2</v>
          </cell>
          <cell r="H18">
            <v>3.7738423808169261E-2</v>
          </cell>
          <cell r="I18">
            <v>3.7840961367997042E-2</v>
          </cell>
          <cell r="J18">
            <v>3.7597269925304773E-2</v>
          </cell>
          <cell r="K18">
            <v>3.7009056651287446E-2</v>
          </cell>
          <cell r="L18">
            <v>3.6635628952916381E-2</v>
          </cell>
          <cell r="M18">
            <v>3.626579915192249E-2</v>
          </cell>
          <cell r="N18">
            <v>3.6354941780136242E-2</v>
          </cell>
          <cell r="O18">
            <v>3.6054372899754952E-2</v>
          </cell>
          <cell r="P18">
            <v>3.4592232784065827E-2</v>
          </cell>
          <cell r="Q18">
            <v>3.4628483880725952E-2</v>
          </cell>
          <cell r="R18">
            <v>3.5209522179668003E-2</v>
          </cell>
          <cell r="S18">
            <v>3.5464267369988395E-2</v>
          </cell>
          <cell r="T18">
            <v>3.4469779512272425E-2</v>
          </cell>
          <cell r="U18">
            <v>3.4075944498559788E-2</v>
          </cell>
          <cell r="V18">
            <v>3.2558686601784521E-2</v>
          </cell>
          <cell r="W18">
            <v>3.2443347663686922E-2</v>
          </cell>
          <cell r="X18">
            <v>3.0113319388653151E-2</v>
          </cell>
          <cell r="Y18">
            <v>2.8948460474742786E-2</v>
          </cell>
          <cell r="Z18">
            <v>2.7173989280371961E-2</v>
          </cell>
          <cell r="AA18">
            <v>2.7111048282293184E-2</v>
          </cell>
          <cell r="AB18">
            <v>2.5737580616304725E-2</v>
          </cell>
          <cell r="AC18">
            <v>2.5700395537067038E-2</v>
          </cell>
          <cell r="AD18">
            <v>2.4666606622132339E-2</v>
          </cell>
          <cell r="AE18">
            <v>2.4467568121569739E-2</v>
          </cell>
          <cell r="AF18">
            <v>2.5034745410898326E-2</v>
          </cell>
          <cell r="AG18">
            <v>2.3964490516100577E-2</v>
          </cell>
          <cell r="AH18">
            <v>2.3432206498612496E-2</v>
          </cell>
          <cell r="AI18">
            <v>2.1895705442848176E-2</v>
          </cell>
          <cell r="AJ18">
            <v>2.232217893896709E-2</v>
          </cell>
          <cell r="AK18">
            <v>2.2332421482165105E-2</v>
          </cell>
          <cell r="AL18">
            <v>2.1841768025360281E-2</v>
          </cell>
          <cell r="AM18">
            <v>2.2136807830834774E-2</v>
          </cell>
          <cell r="AN18">
            <v>2.1520807765929455E-2</v>
          </cell>
          <cell r="AO18">
            <v>2.0886108975198363E-2</v>
          </cell>
          <cell r="AP18">
            <v>2.0598100312077695E-2</v>
          </cell>
          <cell r="AQ18">
            <v>1.9390364266971473E-2</v>
          </cell>
          <cell r="AR18">
            <v>1.8849624853105134E-2</v>
          </cell>
          <cell r="AS18">
            <v>1.8204312641945657E-2</v>
          </cell>
          <cell r="AT18">
            <v>1.755275152346782E-2</v>
          </cell>
          <cell r="AU18">
            <v>1.8692690426026136E-2</v>
          </cell>
          <cell r="AV18">
            <v>1.834864944530042E-2</v>
          </cell>
          <cell r="AW18">
            <v>1.6800842807602828E-2</v>
          </cell>
          <cell r="AX18">
            <v>1.5647784874181201E-2</v>
          </cell>
        </row>
        <row r="19">
          <cell r="A19" t="str">
            <v xml:space="preserve">  Activités scientifiques et techniques </v>
          </cell>
          <cell r="B19">
            <v>2.407626224779123E-2</v>
          </cell>
          <cell r="C19">
            <v>2.5086169560038979E-2</v>
          </cell>
          <cell r="D19">
            <v>2.5444489204873324E-2</v>
          </cell>
          <cell r="E19">
            <v>2.5855016227041182E-2</v>
          </cell>
          <cell r="F19">
            <v>2.6510856538739344E-2</v>
          </cell>
          <cell r="G19">
            <v>2.7574379035604776E-2</v>
          </cell>
          <cell r="H19">
            <v>2.7836291928378682E-2</v>
          </cell>
          <cell r="I19">
            <v>2.743773586317038E-2</v>
          </cell>
          <cell r="J19">
            <v>2.7392532680308477E-2</v>
          </cell>
          <cell r="K19">
            <v>2.688755182616985E-2</v>
          </cell>
          <cell r="L19">
            <v>2.6784961349262122E-2</v>
          </cell>
          <cell r="M19">
            <v>2.7919720785741928E-2</v>
          </cell>
          <cell r="N19">
            <v>2.9057809503480612E-2</v>
          </cell>
          <cell r="O19">
            <v>2.9759823759009599E-2</v>
          </cell>
          <cell r="P19">
            <v>3.0896878704069541E-2</v>
          </cell>
          <cell r="Q19">
            <v>3.0497266172325205E-2</v>
          </cell>
          <cell r="R19">
            <v>2.9907292115403907E-2</v>
          </cell>
          <cell r="S19">
            <v>3.0591898333843123E-2</v>
          </cell>
          <cell r="T19">
            <v>3.0077571154058402E-2</v>
          </cell>
          <cell r="U19">
            <v>3.0516873535924461E-2</v>
          </cell>
          <cell r="V19">
            <v>3.0340330318994708E-2</v>
          </cell>
          <cell r="W19">
            <v>2.9709749921456058E-2</v>
          </cell>
          <cell r="X19">
            <v>3.044351805374516E-2</v>
          </cell>
          <cell r="Y19">
            <v>3.1179467966504969E-2</v>
          </cell>
          <cell r="Z19">
            <v>3.1498312226063516E-2</v>
          </cell>
          <cell r="AA19">
            <v>3.2093538882771347E-2</v>
          </cell>
          <cell r="AB19">
            <v>3.186070768305789E-2</v>
          </cell>
          <cell r="AC19">
            <v>3.1514528792387045E-2</v>
          </cell>
          <cell r="AD19">
            <v>3.1303477163387029E-2</v>
          </cell>
          <cell r="AE19">
            <v>3.1332121873754858E-2</v>
          </cell>
          <cell r="AF19">
            <v>3.1708571737992526E-2</v>
          </cell>
          <cell r="AG19">
            <v>3.1693868548742829E-2</v>
          </cell>
          <cell r="AH19">
            <v>3.2513562152854204E-2</v>
          </cell>
          <cell r="AI19">
            <v>3.2217722470705347E-2</v>
          </cell>
          <cell r="AJ19">
            <v>3.0028595138297934E-2</v>
          </cell>
          <cell r="AK19">
            <v>2.9855193620076732E-2</v>
          </cell>
          <cell r="AL19">
            <v>2.947458351131995E-2</v>
          </cell>
          <cell r="AM19">
            <v>2.9327000785807883E-2</v>
          </cell>
          <cell r="AN19">
            <v>2.897862280488564E-2</v>
          </cell>
          <cell r="AO19">
            <v>2.8939676026066778E-2</v>
          </cell>
          <cell r="AP19">
            <v>2.893183873068958E-2</v>
          </cell>
          <cell r="AQ19">
            <v>2.9173140492307514E-2</v>
          </cell>
          <cell r="AR19">
            <v>2.9874273058727818E-2</v>
          </cell>
          <cell r="AS19">
            <v>3.0076004443879322E-2</v>
          </cell>
          <cell r="AT19">
            <v>3.0798754837470983E-2</v>
          </cell>
          <cell r="AU19">
            <v>2.9927521373617066E-2</v>
          </cell>
          <cell r="AV19">
            <v>3.066538843848186E-2</v>
          </cell>
          <cell r="AW19">
            <v>3.2073218910495589E-2</v>
          </cell>
          <cell r="AX19">
            <v>3.2791700222653847E-2</v>
          </cell>
        </row>
        <row r="20">
          <cell r="A20" t="str">
            <v xml:space="preserve"> Transports </v>
          </cell>
          <cell r="B20">
            <v>4.1347086722936223E-2</v>
          </cell>
          <cell r="C20">
            <v>4.1873443534124949E-2</v>
          </cell>
          <cell r="D20">
            <v>4.2196261173473276E-2</v>
          </cell>
          <cell r="E20">
            <v>4.2710738158631557E-2</v>
          </cell>
          <cell r="F20">
            <v>4.3010535745269814E-2</v>
          </cell>
          <cell r="G20">
            <v>4.2518040370306993E-2</v>
          </cell>
          <cell r="H20">
            <v>4.2879767515164556E-2</v>
          </cell>
          <cell r="I20">
            <v>4.2454435630159083E-2</v>
          </cell>
          <cell r="J20">
            <v>4.1857963421551653E-2</v>
          </cell>
          <cell r="K20">
            <v>4.0993263722130774E-2</v>
          </cell>
          <cell r="L20">
            <v>4.1010189739985943E-2</v>
          </cell>
          <cell r="M20">
            <v>3.988214894041462E-2</v>
          </cell>
          <cell r="N20">
            <v>3.9637823965370883E-2</v>
          </cell>
          <cell r="O20">
            <v>3.9904855407357734E-2</v>
          </cell>
          <cell r="P20">
            <v>4.0219707005678604E-2</v>
          </cell>
          <cell r="Q20">
            <v>4.0303828863742057E-2</v>
          </cell>
          <cell r="R20">
            <v>3.8589435668045582E-2</v>
          </cell>
          <cell r="S20">
            <v>3.8662976920812824E-2</v>
          </cell>
          <cell r="T20">
            <v>3.6974357087671529E-2</v>
          </cell>
          <cell r="U20">
            <v>3.6698564526625448E-2</v>
          </cell>
          <cell r="V20">
            <v>3.596144272483081E-2</v>
          </cell>
          <cell r="W20">
            <v>3.6916995835157076E-2</v>
          </cell>
          <cell r="X20">
            <v>3.7585395632590078E-2</v>
          </cell>
          <cell r="Y20">
            <v>3.8219825135844286E-2</v>
          </cell>
          <cell r="Z20">
            <v>3.9500413813859006E-2</v>
          </cell>
          <cell r="AA20">
            <v>4.0223257244328042E-2</v>
          </cell>
          <cell r="AB20">
            <v>3.9939681538972711E-2</v>
          </cell>
          <cell r="AC20">
            <v>3.9749929240963655E-2</v>
          </cell>
          <cell r="AD20">
            <v>3.902582811745179E-2</v>
          </cell>
          <cell r="AE20">
            <v>4.0437645530612389E-2</v>
          </cell>
          <cell r="AF20">
            <v>4.0901440355215417E-2</v>
          </cell>
          <cell r="AG20">
            <v>4.1515218350242612E-2</v>
          </cell>
          <cell r="AH20">
            <v>4.1663969341118892E-2</v>
          </cell>
          <cell r="AI20">
            <v>4.2584594616531475E-2</v>
          </cell>
          <cell r="AJ20">
            <v>4.1523735021908849E-2</v>
          </cell>
          <cell r="AK20">
            <v>4.1447153327567016E-2</v>
          </cell>
          <cell r="AL20">
            <v>4.2087277142022081E-2</v>
          </cell>
          <cell r="AM20">
            <v>4.1924324566102907E-2</v>
          </cell>
          <cell r="AN20">
            <v>4.1885684329348999E-2</v>
          </cell>
          <cell r="AO20">
            <v>4.1132264578383954E-2</v>
          </cell>
          <cell r="AP20">
            <v>4.0869539855530379E-2</v>
          </cell>
          <cell r="AQ20">
            <v>4.0280837188909346E-2</v>
          </cell>
          <cell r="AR20">
            <v>4.0973310332359056E-2</v>
          </cell>
          <cell r="AS20">
            <v>4.1327706399538908E-2</v>
          </cell>
          <cell r="AT20">
            <v>4.1798115149325785E-2</v>
          </cell>
          <cell r="AU20">
            <v>2.7635386052445723E-2</v>
          </cell>
          <cell r="AV20">
            <v>3.0193956559458536E-2</v>
          </cell>
          <cell r="AW20">
            <v>3.7104604714455029E-2</v>
          </cell>
          <cell r="AX20">
            <v>3.8867523115947961E-2</v>
          </cell>
        </row>
        <row r="21">
          <cell r="A21" t="str">
            <v xml:space="preserve">  Information et communication</v>
          </cell>
          <cell r="B21">
            <v>1.1059717305356728E-2</v>
          </cell>
          <cell r="C21">
            <v>1.1890045836792146E-2</v>
          </cell>
          <cell r="D21">
            <v>1.2773416660315524E-2</v>
          </cell>
          <cell r="E21">
            <v>1.3418795056321053E-2</v>
          </cell>
          <cell r="F21">
            <v>1.4246054643838544E-2</v>
          </cell>
          <cell r="G21">
            <v>1.5040033986110538E-2</v>
          </cell>
          <cell r="H21">
            <v>1.5956424469336448E-2</v>
          </cell>
          <cell r="I21">
            <v>1.6525850042450697E-2</v>
          </cell>
          <cell r="J21">
            <v>1.6960166829739311E-2</v>
          </cell>
          <cell r="K21">
            <v>1.713478851325221E-2</v>
          </cell>
          <cell r="L21">
            <v>1.7313773717498242E-2</v>
          </cell>
          <cell r="M21">
            <v>1.722412332076733E-2</v>
          </cell>
          <cell r="N21">
            <v>1.7364196397102988E-2</v>
          </cell>
          <cell r="O21">
            <v>1.7584189395209247E-2</v>
          </cell>
          <cell r="P21">
            <v>1.8179282775931397E-2</v>
          </cell>
          <cell r="Q21">
            <v>1.8571667221007355E-2</v>
          </cell>
          <cell r="R21">
            <v>1.8821884017774421E-2</v>
          </cell>
          <cell r="S21">
            <v>1.8866182267289189E-2</v>
          </cell>
          <cell r="T21">
            <v>1.9106955367578594E-2</v>
          </cell>
          <cell r="U21">
            <v>1.9680798435903972E-2</v>
          </cell>
          <cell r="V21">
            <v>2.0152576958636266E-2</v>
          </cell>
          <cell r="W21">
            <v>2.0500640435227428E-2</v>
          </cell>
          <cell r="X21">
            <v>2.1533479881181736E-2</v>
          </cell>
          <cell r="Y21">
            <v>2.390885521346774E-2</v>
          </cell>
          <cell r="Z21">
            <v>2.6531270682722732E-2</v>
          </cell>
          <cell r="AA21">
            <v>2.9635774728926718E-2</v>
          </cell>
          <cell r="AB21">
            <v>3.2738222017211938E-2</v>
          </cell>
          <cell r="AC21">
            <v>3.52677307874351E-2</v>
          </cell>
          <cell r="AD21">
            <v>3.6022041802692882E-2</v>
          </cell>
          <cell r="AE21">
            <v>3.7291535674720801E-2</v>
          </cell>
          <cell r="AF21">
            <v>3.8112782701297761E-2</v>
          </cell>
          <cell r="AG21">
            <v>3.9090207322452587E-2</v>
          </cell>
          <cell r="AH21">
            <v>3.9760736434610346E-2</v>
          </cell>
          <cell r="AI21">
            <v>4.0444364702012507E-2</v>
          </cell>
          <cell r="AJ21">
            <v>4.0212904282928022E-2</v>
          </cell>
          <cell r="AK21">
            <v>4.0465292406252455E-2</v>
          </cell>
          <cell r="AL21">
            <v>4.0160933964751497E-2</v>
          </cell>
          <cell r="AM21">
            <v>4.1683397699097582E-2</v>
          </cell>
          <cell r="AN21">
            <v>4.3356960794750397E-2</v>
          </cell>
          <cell r="AO21">
            <v>4.3006835686556749E-2</v>
          </cell>
          <cell r="AP21">
            <v>4.2731311795759237E-2</v>
          </cell>
          <cell r="AQ21">
            <v>4.1862317404610994E-2</v>
          </cell>
          <cell r="AR21">
            <v>4.1801006418175794E-2</v>
          </cell>
          <cell r="AS21">
            <v>4.2251194269363315E-2</v>
          </cell>
          <cell r="AT21">
            <v>4.2552455792817481E-2</v>
          </cell>
          <cell r="AU21">
            <v>4.5995251297869619E-2</v>
          </cell>
          <cell r="AV21">
            <v>4.4869714639587076E-2</v>
          </cell>
          <cell r="AW21">
            <v>4.3769808173477899E-2</v>
          </cell>
          <cell r="AX21">
            <v>4.5357645812428127E-2</v>
          </cell>
        </row>
        <row r="22">
          <cell r="A22" t="str">
            <v xml:space="preserve">  Activités financières et d'assurance</v>
          </cell>
          <cell r="B22">
            <v>4.736321586886201E-2</v>
          </cell>
          <cell r="C22">
            <v>4.8690312917313322E-2</v>
          </cell>
          <cell r="D22">
            <v>4.6022189075310034E-2</v>
          </cell>
          <cell r="E22">
            <v>4.4721683865179211E-2</v>
          </cell>
          <cell r="F22">
            <v>4.5570830794559015E-2</v>
          </cell>
          <cell r="G22">
            <v>4.5767175474930324E-2</v>
          </cell>
          <cell r="H22">
            <v>4.5712792047542535E-2</v>
          </cell>
          <cell r="I22">
            <v>4.5573720214385369E-2</v>
          </cell>
          <cell r="J22">
            <v>4.5518378256328165E-2</v>
          </cell>
          <cell r="K22">
            <v>4.5678979035695975E-2</v>
          </cell>
          <cell r="L22">
            <v>4.58731553056922E-2</v>
          </cell>
          <cell r="M22">
            <v>4.6293028339155981E-2</v>
          </cell>
          <cell r="N22">
            <v>4.7206323519435017E-2</v>
          </cell>
          <cell r="O22">
            <v>4.8000127710862601E-2</v>
          </cell>
          <cell r="P22">
            <v>4.8831353956043107E-2</v>
          </cell>
          <cell r="Q22">
            <v>4.9175788204733811E-2</v>
          </cell>
          <cell r="R22">
            <v>4.842821482736033E-2</v>
          </cell>
          <cell r="S22">
            <v>4.8298061440616838E-2</v>
          </cell>
          <cell r="T22">
            <v>4.9106700664774315E-2</v>
          </cell>
          <cell r="U22">
            <v>4.9796335857012868E-2</v>
          </cell>
          <cell r="V22">
            <v>5.1924854890504551E-2</v>
          </cell>
          <cell r="W22">
            <v>5.4325555916574245E-2</v>
          </cell>
          <cell r="X22">
            <v>5.6976578529364386E-2</v>
          </cell>
          <cell r="Y22">
            <v>5.8967544369730632E-2</v>
          </cell>
          <cell r="Z22">
            <v>6.0720329418786009E-2</v>
          </cell>
          <cell r="AA22">
            <v>6.2364215350733609E-2</v>
          </cell>
          <cell r="AB22">
            <v>6.3136000116839633E-2</v>
          </cell>
          <cell r="AC22">
            <v>6.3940005850999307E-2</v>
          </cell>
          <cell r="AD22">
            <v>6.3540373905893066E-2</v>
          </cell>
          <cell r="AE22">
            <v>6.4922487315373326E-2</v>
          </cell>
          <cell r="AF22">
            <v>6.6590482464848472E-2</v>
          </cell>
          <cell r="AG22">
            <v>6.7731583590648431E-2</v>
          </cell>
          <cell r="AH22">
            <v>6.8911273094501332E-2</v>
          </cell>
          <cell r="AI22">
            <v>6.976145621072509E-2</v>
          </cell>
          <cell r="AJ22">
            <v>7.1554444403334166E-2</v>
          </cell>
          <cell r="AK22">
            <v>7.0328763041471967E-2</v>
          </cell>
          <cell r="AL22">
            <v>6.9840925952798963E-2</v>
          </cell>
          <cell r="AM22">
            <v>6.9760018542219637E-2</v>
          </cell>
          <cell r="AN22">
            <v>7.1053112578258859E-2</v>
          </cell>
          <cell r="AO22">
            <v>7.1030886118820635E-2</v>
          </cell>
          <cell r="AP22">
            <v>7.1599957222994587E-2</v>
          </cell>
          <cell r="AQ22">
            <v>6.9393666995024861E-2</v>
          </cell>
          <cell r="AR22">
            <v>7.0896548347244404E-2</v>
          </cell>
          <cell r="AS22">
            <v>7.0782792868631761E-2</v>
          </cell>
          <cell r="AT22">
            <v>6.9920735086303296E-2</v>
          </cell>
          <cell r="AU22">
            <v>7.5935649836212357E-2</v>
          </cell>
          <cell r="AV22">
            <v>7.2872024376840511E-2</v>
          </cell>
          <cell r="AW22">
            <v>7.0452570124226316E-2</v>
          </cell>
          <cell r="AX22">
            <v>7.0278511104698987E-2</v>
          </cell>
        </row>
        <row r="23">
          <cell r="A23" t="str">
            <v>Action sociale</v>
          </cell>
          <cell r="B23">
            <v>7.7476749457937602E-2</v>
          </cell>
          <cell r="C23">
            <v>7.8204515104486227E-2</v>
          </cell>
          <cell r="D23">
            <v>7.9784859603470995E-2</v>
          </cell>
          <cell r="E23">
            <v>7.9128423655882657E-2</v>
          </cell>
          <cell r="F23">
            <v>7.6701920322165412E-2</v>
          </cell>
          <cell r="G23">
            <v>7.5135265900012377E-2</v>
          </cell>
          <cell r="H23">
            <v>7.2914824752254498E-2</v>
          </cell>
          <cell r="I23">
            <v>7.2274646649387195E-2</v>
          </cell>
          <cell r="J23">
            <v>7.1253260687989095E-2</v>
          </cell>
          <cell r="K23">
            <v>6.9805466368075969E-2</v>
          </cell>
          <cell r="L23">
            <v>6.8330990864371041E-2</v>
          </cell>
          <cell r="M23">
            <v>6.6142884179620567E-2</v>
          </cell>
          <cell r="N23">
            <v>6.737685468778698E-2</v>
          </cell>
          <cell r="O23">
            <v>6.8769106742335356E-2</v>
          </cell>
          <cell r="P23">
            <v>6.7974372680719874E-2</v>
          </cell>
          <cell r="Q23">
            <v>6.8089089822756452E-2</v>
          </cell>
          <cell r="R23">
            <v>6.9147335312203101E-2</v>
          </cell>
          <cell r="S23">
            <v>7.008737656761295E-2</v>
          </cell>
          <cell r="T23">
            <v>7.1562997908606971E-2</v>
          </cell>
          <cell r="U23">
            <v>7.1907447432633359E-2</v>
          </cell>
          <cell r="V23">
            <v>7.2471320017724952E-2</v>
          </cell>
          <cell r="W23">
            <v>7.4773833723144015E-2</v>
          </cell>
          <cell r="X23">
            <v>7.4694133514765088E-2</v>
          </cell>
          <cell r="Y23">
            <v>7.4434995726612455E-2</v>
          </cell>
          <cell r="Z23">
            <v>7.5066726687742072E-2</v>
          </cell>
          <cell r="AA23">
            <v>7.4814241639633752E-2</v>
          </cell>
          <cell r="AB23">
            <v>7.5792410048695344E-2</v>
          </cell>
          <cell r="AC23">
            <v>7.8485447423062932E-2</v>
          </cell>
          <cell r="AD23">
            <v>7.7806019503556478E-2</v>
          </cell>
          <cell r="AE23">
            <v>7.9028160677311846E-2</v>
          </cell>
          <cell r="AF23">
            <v>7.9466590256845285E-2</v>
          </cell>
          <cell r="AG23">
            <v>8.1677326863696512E-2</v>
          </cell>
          <cell r="AH23">
            <v>8.2294323532331223E-2</v>
          </cell>
          <cell r="AI23">
            <v>8.3132553281472288E-2</v>
          </cell>
          <cell r="AJ23">
            <v>8.4154276321005556E-2</v>
          </cell>
          <cell r="AK23">
            <v>8.4373823111909385E-2</v>
          </cell>
          <cell r="AL23">
            <v>8.5595040764896199E-2</v>
          </cell>
          <cell r="AM23">
            <v>8.6979681834215866E-2</v>
          </cell>
          <cell r="AN23">
            <v>8.721807229641651E-2</v>
          </cell>
          <cell r="AO23">
            <v>8.6958833276393893E-2</v>
          </cell>
          <cell r="AP23">
            <v>8.6734267297951556E-2</v>
          </cell>
          <cell r="AQ23">
            <v>8.610164169517065E-2</v>
          </cell>
          <cell r="AR23">
            <v>8.5790369723084348E-2</v>
          </cell>
          <cell r="AS23">
            <v>8.493953706806058E-2</v>
          </cell>
          <cell r="AT23">
            <v>8.3934728150737103E-2</v>
          </cell>
          <cell r="AU23">
            <v>8.6604876087006052E-2</v>
          </cell>
          <cell r="AV23">
            <v>8.3326282001809485E-2</v>
          </cell>
          <cell r="AW23">
            <v>8.1261577630481543E-2</v>
          </cell>
          <cell r="AX23">
            <v>8.0440484239811552E-2</v>
          </cell>
        </row>
        <row r="24">
          <cell r="A24" t="str">
            <v xml:space="preserve"> Hébergement et restauration</v>
          </cell>
          <cell r="B24">
            <v>0.11378494628707812</v>
          </cell>
          <cell r="C24">
            <v>0.11420850326632259</v>
          </cell>
          <cell r="D24">
            <v>0.11450346772349669</v>
          </cell>
          <cell r="E24">
            <v>0.10909484544237684</v>
          </cell>
          <cell r="F24">
            <v>0.10721966887657723</v>
          </cell>
          <cell r="G24">
            <v>0.10497735242691904</v>
          </cell>
          <cell r="H24">
            <v>0.10582711246761435</v>
          </cell>
          <cell r="I24">
            <v>0.10438382909013388</v>
          </cell>
          <cell r="J24">
            <v>9.7735278946006129E-2</v>
          </cell>
          <cell r="K24">
            <v>9.4782757287141708E-2</v>
          </cell>
          <cell r="L24">
            <v>9.502810962754743E-2</v>
          </cell>
          <cell r="M24">
            <v>9.9039561604970475E-2</v>
          </cell>
          <cell r="N24">
            <v>9.8423587773249471E-2</v>
          </cell>
          <cell r="O24">
            <v>9.8034050908742593E-2</v>
          </cell>
          <cell r="P24">
            <v>9.494348509850406E-2</v>
          </cell>
          <cell r="Q24">
            <v>9.3404650140792495E-2</v>
          </cell>
          <cell r="R24">
            <v>9.0322323657329021E-2</v>
          </cell>
          <cell r="S24">
            <v>8.5301806975120173E-2</v>
          </cell>
          <cell r="T24">
            <v>8.221665020531875E-2</v>
          </cell>
          <cell r="U24">
            <v>8.0976528804924189E-2</v>
          </cell>
          <cell r="V24">
            <v>8.1793340007549509E-2</v>
          </cell>
          <cell r="W24">
            <v>7.853722982897561E-2</v>
          </cell>
          <cell r="X24">
            <v>7.6572804145590992E-2</v>
          </cell>
          <cell r="Y24">
            <v>7.796688222231761E-2</v>
          </cell>
          <cell r="Z24">
            <v>7.6084364467353352E-2</v>
          </cell>
          <cell r="AA24">
            <v>7.6335773736892751E-2</v>
          </cell>
          <cell r="AB24">
            <v>7.6656536508125844E-2</v>
          </cell>
          <cell r="AC24">
            <v>7.3227872638491495E-2</v>
          </cell>
          <cell r="AD24">
            <v>7.5945028838921957E-2</v>
          </cell>
          <cell r="AE24">
            <v>7.0977482052663951E-2</v>
          </cell>
          <cell r="AF24">
            <v>7.2720565673338983E-2</v>
          </cell>
          <cell r="AG24">
            <v>7.5126819585355095E-2</v>
          </cell>
          <cell r="AH24">
            <v>7.4911204042967319E-2</v>
          </cell>
          <cell r="AI24">
            <v>7.3957545698821389E-2</v>
          </cell>
          <cell r="AJ24">
            <v>7.1284878404592147E-2</v>
          </cell>
          <cell r="AK24">
            <v>7.5083908241010119E-2</v>
          </cell>
          <cell r="AL24">
            <v>7.481773829938132E-2</v>
          </cell>
          <cell r="AM24">
            <v>6.7211479911070543E-2</v>
          </cell>
          <cell r="AN24">
            <v>6.5314632221055019E-2</v>
          </cell>
          <cell r="AO24">
            <v>6.9661385902713299E-2</v>
          </cell>
          <cell r="AP24">
            <v>6.9178195393694256E-2</v>
          </cell>
          <cell r="AQ24">
            <v>7.3318648159901828E-2</v>
          </cell>
          <cell r="AR24">
            <v>7.3556663753879536E-2</v>
          </cell>
          <cell r="AS24">
            <v>7.5749208538411064E-2</v>
          </cell>
          <cell r="AT24">
            <v>8.0988340932852759E-2</v>
          </cell>
          <cell r="AU24">
            <v>6.6058864491614494E-2</v>
          </cell>
          <cell r="AV24">
            <v>7.0864487045851632E-2</v>
          </cell>
          <cell r="AW24">
            <v>8.4243009525481763E-2</v>
          </cell>
          <cell r="AX24">
            <v>8.7055499808354045E-2</v>
          </cell>
        </row>
        <row r="25">
          <cell r="A25" t="str">
            <v>Services traditionnels</v>
          </cell>
          <cell r="B25">
            <v>0.12039070777022662</v>
          </cell>
          <cell r="C25">
            <v>0.11584166456130218</v>
          </cell>
          <cell r="D25">
            <v>0.1131795268217797</v>
          </cell>
          <cell r="E25">
            <v>0.1106394848981308</v>
          </cell>
          <cell r="F25">
            <v>0.10610395322468051</v>
          </cell>
          <cell r="G25">
            <v>0.10424570699173752</v>
          </cell>
          <cell r="H25">
            <v>0.10032058920759881</v>
          </cell>
          <cell r="I25">
            <v>9.8751164121495011E-2</v>
          </cell>
          <cell r="J25">
            <v>9.7144178857341112E-2</v>
          </cell>
          <cell r="K25">
            <v>9.5218052145446028E-2</v>
          </cell>
          <cell r="L25">
            <v>9.4645115952213629E-2</v>
          </cell>
          <cell r="M25">
            <v>9.3753996143242244E-2</v>
          </cell>
          <cell r="N25">
            <v>9.3386746355984221E-2</v>
          </cell>
          <cell r="O25">
            <v>9.2336550050685237E-2</v>
          </cell>
          <cell r="P25">
            <v>9.2008893640427344E-2</v>
          </cell>
          <cell r="Q25">
            <v>9.0909364544971574E-2</v>
          </cell>
          <cell r="R25">
            <v>9.0648365071965165E-2</v>
          </cell>
          <cell r="S25">
            <v>9.0335770720192998E-2</v>
          </cell>
          <cell r="T25">
            <v>9.0698253587772004E-2</v>
          </cell>
          <cell r="U25">
            <v>9.0841314765963924E-2</v>
          </cell>
          <cell r="V25">
            <v>9.0789855191391336E-2</v>
          </cell>
          <cell r="W25">
            <v>9.2410641160248427E-2</v>
          </cell>
          <cell r="X25">
            <v>9.2450300440841848E-2</v>
          </cell>
          <cell r="Y25">
            <v>9.410298538722614E-2</v>
          </cell>
          <cell r="Z25">
            <v>9.6460074295209336E-2</v>
          </cell>
          <cell r="AA25">
            <v>9.9291439738896675E-2</v>
          </cell>
          <cell r="AB25">
            <v>9.9902755346326075E-2</v>
          </cell>
          <cell r="AC25">
            <v>0.1019156076595765</v>
          </cell>
          <cell r="AD25">
            <v>0.10195094049625639</v>
          </cell>
          <cell r="AE25">
            <v>0.10141943448329867</v>
          </cell>
          <cell r="AF25">
            <v>0.10007806436474559</v>
          </cell>
          <cell r="AG25">
            <v>0.10088883987648874</v>
          </cell>
          <cell r="AH25">
            <v>0.10244334537419458</v>
          </cell>
          <cell r="AI25">
            <v>0.10063566110036015</v>
          </cell>
          <cell r="AJ25">
            <v>0.10144561373835184</v>
          </cell>
          <cell r="AK25">
            <v>0.10275086598270933</v>
          </cell>
          <cell r="AL25">
            <v>0.10129192734467135</v>
          </cell>
          <cell r="AM25">
            <v>0.10100121886630185</v>
          </cell>
          <cell r="AN25">
            <v>0.10008596673408761</v>
          </cell>
          <cell r="AO25">
            <v>9.9655508177127289E-2</v>
          </cell>
          <cell r="AP25">
            <v>9.9770559698227651E-2</v>
          </cell>
          <cell r="AQ25">
            <v>0.10009180626675895</v>
          </cell>
          <cell r="AR25">
            <v>0.10033390333564347</v>
          </cell>
          <cell r="AS25">
            <v>0.10069173418028156</v>
          </cell>
          <cell r="AT25">
            <v>0.10105980765678502</v>
          </cell>
          <cell r="AU25">
            <v>8.4244392737675325E-2</v>
          </cell>
          <cell r="AV25">
            <v>9.0354987275058654E-2</v>
          </cell>
          <cell r="AW25">
            <v>0.10205346560730433</v>
          </cell>
          <cell r="AX25">
            <v>0.10232085409497887</v>
          </cell>
        </row>
        <row r="26">
          <cell r="A26" t="str">
            <v xml:space="preserve"> Enseignement</v>
          </cell>
          <cell r="B26">
            <v>0.19987831492004723</v>
          </cell>
          <cell r="C26">
            <v>0.19555301909264808</v>
          </cell>
          <cell r="D26">
            <v>0.19262033599355449</v>
          </cell>
          <cell r="E26">
            <v>0.19503883456744892</v>
          </cell>
          <cell r="F26">
            <v>0.19432417491516121</v>
          </cell>
          <cell r="G26">
            <v>0.19227327350361789</v>
          </cell>
          <cell r="H26">
            <v>0.18957047196574231</v>
          </cell>
          <cell r="I26">
            <v>0.18577321978239814</v>
          </cell>
          <cell r="J26">
            <v>0.18608087791213171</v>
          </cell>
          <cell r="K26">
            <v>0.18498052864941675</v>
          </cell>
          <cell r="L26">
            <v>0.18363316936050597</v>
          </cell>
          <cell r="M26">
            <v>0.18070154798867183</v>
          </cell>
          <cell r="N26">
            <v>0.17861427292598456</v>
          </cell>
          <cell r="O26">
            <v>0.17681409289368868</v>
          </cell>
          <cell r="P26">
            <v>0.17644579759995666</v>
          </cell>
          <cell r="Q26">
            <v>0.17498754614698103</v>
          </cell>
          <cell r="R26">
            <v>0.17474196993927663</v>
          </cell>
          <cell r="S26">
            <v>0.17394804730107977</v>
          </cell>
          <cell r="T26">
            <v>0.17325592254770725</v>
          </cell>
          <cell r="U26">
            <v>0.17104582896113868</v>
          </cell>
          <cell r="V26">
            <v>0.168281881691312</v>
          </cell>
          <cell r="W26">
            <v>0.16561628128667061</v>
          </cell>
          <cell r="X26">
            <v>0.16341771595724994</v>
          </cell>
          <cell r="Y26">
            <v>0.15966208366993578</v>
          </cell>
          <cell r="Z26">
            <v>0.1566754105301281</v>
          </cell>
          <cell r="AA26">
            <v>0.15149474718014344</v>
          </cell>
          <cell r="AB26">
            <v>0.14830722494915649</v>
          </cell>
          <cell r="AC26">
            <v>0.14523916554284669</v>
          </cell>
          <cell r="AD26">
            <v>0.14385656686407286</v>
          </cell>
          <cell r="AE26">
            <v>0.14223710060411759</v>
          </cell>
          <cell r="AF26">
            <v>0.13880001985452051</v>
          </cell>
          <cell r="AG26">
            <v>0.1349194971327746</v>
          </cell>
          <cell r="AH26">
            <v>0.13260483964939085</v>
          </cell>
          <cell r="AI26">
            <v>0.13061810352561232</v>
          </cell>
          <cell r="AJ26">
            <v>0.12907877141331869</v>
          </cell>
          <cell r="AK26">
            <v>0.1270149358738252</v>
          </cell>
          <cell r="AL26">
            <v>0.12579991783660932</v>
          </cell>
          <cell r="AM26">
            <v>0.12584616667056353</v>
          </cell>
          <cell r="AN26">
            <v>0.12499623393396228</v>
          </cell>
          <cell r="AO26">
            <v>0.12391072552006056</v>
          </cell>
          <cell r="AP26">
            <v>0.12340291078077754</v>
          </cell>
          <cell r="AQ26">
            <v>0.12316686626631858</v>
          </cell>
          <cell r="AR26">
            <v>0.12224101304727757</v>
          </cell>
          <cell r="AS26">
            <v>0.12093792954947714</v>
          </cell>
          <cell r="AT26">
            <v>0.11893467810401165</v>
          </cell>
          <cell r="AU26">
            <v>0.12110676259163837</v>
          </cell>
          <cell r="AV26">
            <v>0.12072003548292012</v>
          </cell>
          <cell r="AW26">
            <v>0.11764540625960228</v>
          </cell>
          <cell r="AX26">
            <v>0.11536483791919862</v>
          </cell>
        </row>
        <row r="27">
          <cell r="A27" t="str">
            <v xml:space="preserve"> Santé</v>
          </cell>
          <cell r="B27">
            <v>0.10539384386253815</v>
          </cell>
          <cell r="C27">
            <v>0.10707582921283432</v>
          </cell>
          <cell r="D27">
            <v>0.10846080982503511</v>
          </cell>
          <cell r="E27">
            <v>0.1136788024256252</v>
          </cell>
          <cell r="F27">
            <v>0.11842121191334139</v>
          </cell>
          <cell r="G27">
            <v>0.12102438228080629</v>
          </cell>
          <cell r="H27">
            <v>0.12350180283379335</v>
          </cell>
          <cell r="I27">
            <v>0.12837314722350013</v>
          </cell>
          <cell r="J27">
            <v>0.13197319122455009</v>
          </cell>
          <cell r="K27">
            <v>0.13508170772288625</v>
          </cell>
          <cell r="L27">
            <v>0.13790583274771609</v>
          </cell>
          <cell r="M27">
            <v>0.14005043452463159</v>
          </cell>
          <cell r="N27">
            <v>0.13985011921958743</v>
          </cell>
          <cell r="O27">
            <v>0.13989767167133607</v>
          </cell>
          <cell r="P27">
            <v>0.14207822994863692</v>
          </cell>
          <cell r="Q27">
            <v>0.14462723473293068</v>
          </cell>
          <cell r="R27">
            <v>0.14685731483503192</v>
          </cell>
          <cell r="S27">
            <v>0.14919231501734256</v>
          </cell>
          <cell r="T27">
            <v>0.15072604449374988</v>
          </cell>
          <cell r="U27">
            <v>0.14939179462739144</v>
          </cell>
          <cell r="V27">
            <v>0.14913727549742054</v>
          </cell>
          <cell r="W27">
            <v>0.14752297913819171</v>
          </cell>
          <cell r="X27">
            <v>0.14722333545920915</v>
          </cell>
          <cell r="Y27">
            <v>0.14619538422111822</v>
          </cell>
          <cell r="Z27">
            <v>0.14545971595408647</v>
          </cell>
          <cell r="AA27">
            <v>0.14452818864517922</v>
          </cell>
          <cell r="AB27">
            <v>0.14502111024428002</v>
          </cell>
          <cell r="AC27">
            <v>0.14588372684871365</v>
          </cell>
          <cell r="AD27">
            <v>0.14686737137115596</v>
          </cell>
          <cell r="AE27">
            <v>0.14857653499529005</v>
          </cell>
          <cell r="AF27">
            <v>0.1485603216432323</v>
          </cell>
          <cell r="AG27">
            <v>0.14732576091751212</v>
          </cell>
          <cell r="AH27">
            <v>0.14697187444704823</v>
          </cell>
          <cell r="AI27">
            <v>0.14908986829682983</v>
          </cell>
          <cell r="AJ27">
            <v>0.15173711500954054</v>
          </cell>
          <cell r="AK27">
            <v>0.1515707705487247</v>
          </cell>
          <cell r="AL27">
            <v>0.15373444873883282</v>
          </cell>
          <cell r="AM27">
            <v>0.15659941384628051</v>
          </cell>
          <cell r="AN27">
            <v>0.15764149863316909</v>
          </cell>
          <cell r="AO27">
            <v>0.15831757243041492</v>
          </cell>
          <cell r="AP27">
            <v>0.15940364965632561</v>
          </cell>
          <cell r="AQ27">
            <v>0.16102378825779662</v>
          </cell>
          <cell r="AR27">
            <v>0.16016342995751348</v>
          </cell>
          <cell r="AS27">
            <v>0.15974855142342428</v>
          </cell>
          <cell r="AT27">
            <v>0.15872000495007613</v>
          </cell>
          <cell r="AU27">
            <v>0.16432351796215897</v>
          </cell>
          <cell r="AV27">
            <v>0.17192850972665319</v>
          </cell>
          <cell r="AW27">
            <v>0.16024581888415784</v>
          </cell>
          <cell r="AX27">
            <v>0.15906786850933896</v>
          </cell>
        </row>
        <row r="28">
          <cell r="A28" t="str">
            <v xml:space="preserve">  Activités immobilières</v>
          </cell>
          <cell r="B28">
            <v>0.221915529882144</v>
          </cell>
          <cell r="C28">
            <v>0.22359647381528139</v>
          </cell>
          <cell r="D28">
            <v>0.22663342297516526</v>
          </cell>
          <cell r="E28">
            <v>0.22707865379050776</v>
          </cell>
          <cell r="F28">
            <v>0.22997058384411453</v>
          </cell>
          <cell r="G28">
            <v>0.23355223692724653</v>
          </cell>
          <cell r="H28">
            <v>0.23774149900440522</v>
          </cell>
          <cell r="I28">
            <v>0.24061129001492318</v>
          </cell>
          <cell r="J28">
            <v>0.24648690125874947</v>
          </cell>
          <cell r="K28">
            <v>0.252427848078497</v>
          </cell>
          <cell r="L28">
            <v>0.25283907238229092</v>
          </cell>
          <cell r="M28">
            <v>0.25272675502086089</v>
          </cell>
          <cell r="N28">
            <v>0.25272732387188157</v>
          </cell>
          <cell r="O28">
            <v>0.25284515856101786</v>
          </cell>
          <cell r="P28">
            <v>0.25382976580596683</v>
          </cell>
          <cell r="Q28">
            <v>0.25480508026903337</v>
          </cell>
          <cell r="R28">
            <v>0.25732634237594199</v>
          </cell>
          <cell r="S28">
            <v>0.25925129708610117</v>
          </cell>
          <cell r="T28">
            <v>0.26180476747048981</v>
          </cell>
          <cell r="U28">
            <v>0.26506856855392191</v>
          </cell>
          <cell r="V28">
            <v>0.26658843609985056</v>
          </cell>
          <cell r="W28">
            <v>0.26724274509066787</v>
          </cell>
          <cell r="X28">
            <v>0.26898941899680856</v>
          </cell>
          <cell r="Y28">
            <v>0.26641351561249937</v>
          </cell>
          <cell r="Z28">
            <v>0.26482939264367761</v>
          </cell>
          <cell r="AA28">
            <v>0.26210777457020129</v>
          </cell>
          <cell r="AB28">
            <v>0.26090777093102935</v>
          </cell>
          <cell r="AC28">
            <v>0.25907558967845673</v>
          </cell>
          <cell r="AD28">
            <v>0.25901574531447935</v>
          </cell>
          <cell r="AE28">
            <v>0.25930992867128677</v>
          </cell>
          <cell r="AF28">
            <v>0.25802641553706473</v>
          </cell>
          <cell r="AG28">
            <v>0.25606638729598585</v>
          </cell>
          <cell r="AH28">
            <v>0.25449266543237054</v>
          </cell>
          <cell r="AI28">
            <v>0.25566242465408168</v>
          </cell>
          <cell r="AJ28">
            <v>0.25665748732775528</v>
          </cell>
          <cell r="AK28">
            <v>0.25477687236428798</v>
          </cell>
          <cell r="AL28">
            <v>0.25535543841935621</v>
          </cell>
          <cell r="AM28">
            <v>0.2575304894475049</v>
          </cell>
          <cell r="AN28">
            <v>0.25794840790813617</v>
          </cell>
          <cell r="AO28">
            <v>0.25650020330826356</v>
          </cell>
          <cell r="AP28">
            <v>0.25677966925597173</v>
          </cell>
          <cell r="AQ28">
            <v>0.2561969230062292</v>
          </cell>
          <cell r="AR28">
            <v>0.25551985717298942</v>
          </cell>
          <cell r="AS28">
            <v>0.25529102861698644</v>
          </cell>
          <cell r="AT28">
            <v>0.253739627816152</v>
          </cell>
          <cell r="AU28">
            <v>0.27947508714373592</v>
          </cell>
          <cell r="AV28">
            <v>0.26585596500803854</v>
          </cell>
          <cell r="AW28">
            <v>0.25434967736271458</v>
          </cell>
          <cell r="AX28">
            <v>0.25280729029840782</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V300"/>
  <sheetViews>
    <sheetView showZeros="0" topLeftCell="A38" workbookViewId="0">
      <selection activeCell="C55" sqref="C55"/>
    </sheetView>
  </sheetViews>
  <sheetFormatPr baseColWidth="10" defaultColWidth="9.140625" defaultRowHeight="15" x14ac:dyDescent="0.25"/>
  <cols>
    <col min="1" max="1" width="10.7109375" customWidth="1"/>
    <col min="2" max="2" width="85.7109375" customWidth="1"/>
    <col min="3" max="230" width="11.42578125" customWidth="1"/>
  </cols>
  <sheetData>
    <row r="1" spans="1:51" x14ac:dyDescent="0.25">
      <c r="A1" s="48" t="s">
        <v>206</v>
      </c>
    </row>
    <row r="2" spans="1:51" x14ac:dyDescent="0.25">
      <c r="A2" s="49" t="s">
        <v>61</v>
      </c>
    </row>
    <row r="3" spans="1:51" ht="12.75" customHeight="1" x14ac:dyDescent="0.25">
      <c r="C3" s="50" t="s">
        <v>62</v>
      </c>
      <c r="D3" s="50" t="s">
        <v>63</v>
      </c>
      <c r="E3" s="50" t="s">
        <v>64</v>
      </c>
      <c r="F3" s="50" t="s">
        <v>65</v>
      </c>
      <c r="G3" s="50" t="s">
        <v>66</v>
      </c>
      <c r="H3" s="50" t="s">
        <v>67</v>
      </c>
      <c r="I3" s="50" t="s">
        <v>68</v>
      </c>
      <c r="J3" s="50" t="s">
        <v>69</v>
      </c>
      <c r="K3" s="50" t="s">
        <v>70</v>
      </c>
      <c r="L3" s="50" t="s">
        <v>71</v>
      </c>
      <c r="M3" s="50" t="s">
        <v>72</v>
      </c>
      <c r="N3" s="50" t="s">
        <v>73</v>
      </c>
      <c r="O3" s="50" t="s">
        <v>74</v>
      </c>
      <c r="P3" s="50" t="s">
        <v>75</v>
      </c>
      <c r="Q3" s="50" t="s">
        <v>76</v>
      </c>
      <c r="R3" s="50" t="s">
        <v>77</v>
      </c>
      <c r="S3" s="50" t="s">
        <v>78</v>
      </c>
      <c r="T3" s="50" t="s">
        <v>79</v>
      </c>
      <c r="U3" s="50" t="s">
        <v>80</v>
      </c>
      <c r="V3" s="50" t="s">
        <v>81</v>
      </c>
      <c r="W3" s="50" t="s">
        <v>82</v>
      </c>
      <c r="X3" s="50" t="s">
        <v>83</v>
      </c>
      <c r="Y3" s="50" t="s">
        <v>84</v>
      </c>
      <c r="Z3" s="50" t="s">
        <v>85</v>
      </c>
      <c r="AA3" s="50" t="s">
        <v>86</v>
      </c>
      <c r="AB3" s="50" t="s">
        <v>87</v>
      </c>
      <c r="AC3" s="50" t="s">
        <v>88</v>
      </c>
      <c r="AD3" s="50" t="s">
        <v>89</v>
      </c>
      <c r="AE3" s="50" t="s">
        <v>90</v>
      </c>
      <c r="AF3" s="50" t="s">
        <v>91</v>
      </c>
      <c r="AG3" s="50" t="s">
        <v>92</v>
      </c>
      <c r="AH3" s="50" t="s">
        <v>93</v>
      </c>
      <c r="AI3" s="50" t="s">
        <v>94</v>
      </c>
      <c r="AJ3" s="50" t="s">
        <v>95</v>
      </c>
      <c r="AK3" s="50" t="s">
        <v>96</v>
      </c>
      <c r="AL3" s="50" t="s">
        <v>97</v>
      </c>
      <c r="AM3" s="50" t="s">
        <v>98</v>
      </c>
      <c r="AN3" s="50" t="s">
        <v>99</v>
      </c>
      <c r="AO3" s="50" t="s">
        <v>100</v>
      </c>
      <c r="AP3" s="50" t="s">
        <v>101</v>
      </c>
      <c r="AQ3" s="50" t="s">
        <v>102</v>
      </c>
      <c r="AR3" s="50" t="s">
        <v>103</v>
      </c>
      <c r="AS3" s="50" t="s">
        <v>104</v>
      </c>
      <c r="AT3" s="50" t="s">
        <v>105</v>
      </c>
      <c r="AU3" s="50" t="s">
        <v>106</v>
      </c>
      <c r="AV3" s="50" t="s">
        <v>107</v>
      </c>
      <c r="AW3" s="50" t="s">
        <v>108</v>
      </c>
      <c r="AX3" s="50" t="s">
        <v>109</v>
      </c>
      <c r="AY3" s="50" t="s">
        <v>110</v>
      </c>
    </row>
    <row r="4" spans="1:51" x14ac:dyDescent="0.25">
      <c r="A4" s="50" t="s">
        <v>111</v>
      </c>
      <c r="B4" s="50" t="s">
        <v>112</v>
      </c>
      <c r="C4" s="51">
        <v>23.253</v>
      </c>
      <c r="D4" s="51">
        <v>22.640999999999998</v>
      </c>
      <c r="E4" s="51">
        <v>23.119</v>
      </c>
      <c r="F4" s="51">
        <v>24.221</v>
      </c>
      <c r="G4" s="51">
        <v>24.654</v>
      </c>
      <c r="H4" s="51">
        <v>24.318999999999999</v>
      </c>
      <c r="I4" s="51">
        <v>24.76</v>
      </c>
      <c r="J4" s="51">
        <v>25.609000000000002</v>
      </c>
      <c r="K4" s="51">
        <v>25.931000000000001</v>
      </c>
      <c r="L4" s="51">
        <v>27.01</v>
      </c>
      <c r="M4" s="51">
        <v>26.995999999999999</v>
      </c>
      <c r="N4" s="51">
        <v>27.81</v>
      </c>
      <c r="O4" s="51">
        <v>28.265000000000001</v>
      </c>
      <c r="P4" s="51">
        <v>29.218</v>
      </c>
      <c r="Q4" s="51">
        <v>29.425999999999998</v>
      </c>
      <c r="R4" s="51">
        <v>29.555</v>
      </c>
      <c r="S4" s="51">
        <v>29.36</v>
      </c>
      <c r="T4" s="51">
        <v>29.244</v>
      </c>
      <c r="U4" s="51">
        <v>29.169</v>
      </c>
      <c r="V4" s="51">
        <v>29.962</v>
      </c>
      <c r="W4" s="51">
        <v>29.9</v>
      </c>
      <c r="X4" s="51">
        <v>29.875</v>
      </c>
      <c r="Y4" s="51">
        <v>29.984000000000002</v>
      </c>
      <c r="Z4" s="51">
        <v>29.988</v>
      </c>
      <c r="AA4" s="51">
        <v>30.573</v>
      </c>
      <c r="AB4" s="51">
        <v>31.905000000000001</v>
      </c>
      <c r="AC4" s="51">
        <v>31.832999999999998</v>
      </c>
      <c r="AD4" s="51">
        <v>31.347000000000001</v>
      </c>
      <c r="AE4" s="51">
        <v>30.989000000000001</v>
      </c>
      <c r="AF4" s="51">
        <v>32.143000000000001</v>
      </c>
      <c r="AG4" s="51">
        <v>32.305</v>
      </c>
      <c r="AH4" s="51">
        <v>32.363999999999997</v>
      </c>
      <c r="AI4" s="51">
        <v>32.591000000000001</v>
      </c>
      <c r="AJ4" s="51">
        <v>32.268000000000001</v>
      </c>
      <c r="AK4" s="51">
        <v>33.049999999999997</v>
      </c>
      <c r="AL4" s="51">
        <v>33.517000000000003</v>
      </c>
      <c r="AM4" s="51">
        <v>33.634</v>
      </c>
      <c r="AN4" s="51">
        <v>33.462000000000003</v>
      </c>
      <c r="AO4" s="51">
        <v>34.140999999999998</v>
      </c>
      <c r="AP4" s="51">
        <v>35.409999999999997</v>
      </c>
      <c r="AQ4" s="51">
        <v>35.158000000000001</v>
      </c>
      <c r="AR4" s="51">
        <v>35.46</v>
      </c>
      <c r="AS4" s="51">
        <v>34.514000000000003</v>
      </c>
      <c r="AT4" s="51">
        <v>33.645000000000003</v>
      </c>
      <c r="AU4" s="51">
        <v>33.637999999999998</v>
      </c>
      <c r="AV4" s="51">
        <v>33.698999999999998</v>
      </c>
      <c r="AW4" s="51">
        <v>33.155000000000001</v>
      </c>
      <c r="AX4" s="51">
        <v>31.145</v>
      </c>
      <c r="AY4" s="51">
        <v>30.312000000000001</v>
      </c>
    </row>
    <row r="5" spans="1:51" x14ac:dyDescent="0.25">
      <c r="A5" s="50" t="s">
        <v>113</v>
      </c>
      <c r="B5" s="50" t="s">
        <v>114</v>
      </c>
      <c r="C5" s="51">
        <v>250.333</v>
      </c>
      <c r="D5" s="51">
        <v>265.81099999999998</v>
      </c>
      <c r="E5" s="51">
        <v>271.577</v>
      </c>
      <c r="F5" s="51">
        <v>283.24200000000002</v>
      </c>
      <c r="G5" s="51">
        <v>293.70499999999998</v>
      </c>
      <c r="H5" s="51">
        <v>295.19299999999998</v>
      </c>
      <c r="I5" s="51">
        <v>300.63900000000001</v>
      </c>
      <c r="J5" s="51">
        <v>313.48099999999999</v>
      </c>
      <c r="K5" s="51">
        <v>314.44200000000001</v>
      </c>
      <c r="L5" s="51">
        <v>313.14800000000002</v>
      </c>
      <c r="M5" s="51">
        <v>317.97500000000002</v>
      </c>
      <c r="N5" s="51">
        <v>330.255</v>
      </c>
      <c r="O5" s="51">
        <v>340.66</v>
      </c>
      <c r="P5" s="51">
        <v>350.36500000000001</v>
      </c>
      <c r="Q5" s="51">
        <v>361.97500000000002</v>
      </c>
      <c r="R5" s="51">
        <v>371.28399999999999</v>
      </c>
      <c r="S5" s="51">
        <v>372.70699999999999</v>
      </c>
      <c r="T5" s="51">
        <v>374.86500000000001</v>
      </c>
      <c r="U5" s="51">
        <v>370.34300000000002</v>
      </c>
      <c r="V5" s="51">
        <v>374.565</v>
      </c>
      <c r="W5" s="51">
        <v>378.06099999999998</v>
      </c>
      <c r="X5" s="51">
        <v>384.90199999999999</v>
      </c>
      <c r="Y5" s="51">
        <v>383.91</v>
      </c>
      <c r="Z5" s="51">
        <v>401.959</v>
      </c>
      <c r="AA5" s="51">
        <v>418.43299999999999</v>
      </c>
      <c r="AB5" s="51">
        <v>432.51299999999998</v>
      </c>
      <c r="AC5" s="51">
        <v>442.9</v>
      </c>
      <c r="AD5" s="51">
        <v>450.005</v>
      </c>
      <c r="AE5" s="51">
        <v>459.82499999999999</v>
      </c>
      <c r="AF5" s="51">
        <v>469.65899999999999</v>
      </c>
      <c r="AG5" s="51">
        <v>481.52600000000001</v>
      </c>
      <c r="AH5" s="51">
        <v>493.85500000000002</v>
      </c>
      <c r="AI5" s="51">
        <v>509.50299999999999</v>
      </c>
      <c r="AJ5" s="51">
        <v>509.01400000000001</v>
      </c>
      <c r="AK5" s="51">
        <v>508.10399999999998</v>
      </c>
      <c r="AL5" s="51">
        <v>516.15499999999997</v>
      </c>
      <c r="AM5" s="51">
        <v>518.22400000000005</v>
      </c>
      <c r="AN5" s="51">
        <v>514.30999999999995</v>
      </c>
      <c r="AO5" s="51">
        <v>512.98199999999997</v>
      </c>
      <c r="AP5" s="51">
        <v>510.48099999999999</v>
      </c>
      <c r="AQ5" s="51">
        <v>521.99199999999996</v>
      </c>
      <c r="AR5" s="51">
        <v>532.45399999999995</v>
      </c>
      <c r="AS5" s="51">
        <v>539.74300000000005</v>
      </c>
      <c r="AT5" s="51">
        <v>539.95299999999997</v>
      </c>
      <c r="AU5" s="51">
        <v>542.05600000000004</v>
      </c>
      <c r="AV5" s="51">
        <v>520.75300000000004</v>
      </c>
      <c r="AW5" s="51">
        <v>544.96699999999998</v>
      </c>
      <c r="AX5" s="51">
        <v>534.25099999999998</v>
      </c>
      <c r="AY5" s="51">
        <v>524.952</v>
      </c>
    </row>
    <row r="6" spans="1:51" x14ac:dyDescent="0.25">
      <c r="A6" s="50" t="s">
        <v>115</v>
      </c>
      <c r="B6" s="50" t="s">
        <v>116</v>
      </c>
      <c r="C6" s="51">
        <v>20.808</v>
      </c>
      <c r="D6" s="51">
        <v>21.786000000000001</v>
      </c>
      <c r="E6" s="51">
        <v>24.324000000000002</v>
      </c>
      <c r="F6" s="51">
        <v>26.587</v>
      </c>
      <c r="G6" s="51">
        <v>28.113</v>
      </c>
      <c r="H6" s="51">
        <v>29.262</v>
      </c>
      <c r="I6" s="51">
        <v>29.599</v>
      </c>
      <c r="J6" s="51">
        <v>30.193999999999999</v>
      </c>
      <c r="K6" s="51">
        <v>31.998000000000001</v>
      </c>
      <c r="L6" s="51">
        <v>34.280999999999999</v>
      </c>
      <c r="M6" s="51">
        <v>36.704000000000001</v>
      </c>
      <c r="N6" s="51">
        <v>38.06</v>
      </c>
      <c r="O6" s="51">
        <v>39.408000000000001</v>
      </c>
      <c r="P6" s="51">
        <v>37.963999999999999</v>
      </c>
      <c r="Q6" s="51">
        <v>38.481999999999999</v>
      </c>
      <c r="R6" s="51">
        <v>40.273000000000003</v>
      </c>
      <c r="S6" s="51">
        <v>43.725999999999999</v>
      </c>
      <c r="T6" s="51">
        <v>44.615000000000002</v>
      </c>
      <c r="U6" s="51">
        <v>45.311</v>
      </c>
      <c r="V6" s="51">
        <v>44.664999999999999</v>
      </c>
      <c r="W6" s="51">
        <v>46.247</v>
      </c>
      <c r="X6" s="51">
        <v>48.631999999999998</v>
      </c>
      <c r="Y6" s="51">
        <v>47.216000000000001</v>
      </c>
      <c r="Z6" s="51">
        <v>49.543999999999997</v>
      </c>
      <c r="AA6" s="51">
        <v>50.570999999999998</v>
      </c>
      <c r="AB6" s="51">
        <v>50.743000000000002</v>
      </c>
      <c r="AC6" s="51">
        <v>52.86</v>
      </c>
      <c r="AD6" s="51">
        <v>52.213000000000001</v>
      </c>
      <c r="AE6" s="51">
        <v>55.393999999999998</v>
      </c>
      <c r="AF6" s="51">
        <v>57.418999999999997</v>
      </c>
      <c r="AG6" s="51">
        <v>57.713999999999999</v>
      </c>
      <c r="AH6" s="51">
        <v>58.573999999999998</v>
      </c>
      <c r="AI6" s="51">
        <v>57.503</v>
      </c>
      <c r="AJ6" s="51">
        <v>59.329000000000001</v>
      </c>
      <c r="AK6" s="51">
        <v>60.12</v>
      </c>
      <c r="AL6" s="51">
        <v>61.841999999999999</v>
      </c>
      <c r="AM6" s="51">
        <v>58.262</v>
      </c>
      <c r="AN6" s="51">
        <v>60.392000000000003</v>
      </c>
      <c r="AO6" s="51">
        <v>61.295999999999999</v>
      </c>
      <c r="AP6" s="51">
        <v>55.643999999999998</v>
      </c>
      <c r="AQ6" s="51">
        <v>56.664999999999999</v>
      </c>
      <c r="AR6" s="51">
        <v>58.02</v>
      </c>
      <c r="AS6" s="51">
        <v>57.094999999999999</v>
      </c>
      <c r="AT6" s="51">
        <v>56.363</v>
      </c>
      <c r="AU6" s="51">
        <v>56.595999999999997</v>
      </c>
      <c r="AV6" s="51">
        <v>56.756</v>
      </c>
      <c r="AW6" s="51">
        <v>59.213000000000001</v>
      </c>
      <c r="AX6" s="51">
        <v>55.07</v>
      </c>
      <c r="AY6" s="51">
        <v>53.750999999999998</v>
      </c>
    </row>
    <row r="7" spans="1:51" x14ac:dyDescent="0.25">
      <c r="A7" s="50" t="s">
        <v>117</v>
      </c>
      <c r="B7" s="50" t="s">
        <v>118</v>
      </c>
      <c r="C7" s="51">
        <v>3.0000000000000001E-3</v>
      </c>
      <c r="D7" s="51">
        <v>4.0000000000000001E-3</v>
      </c>
      <c r="E7" s="51">
        <v>4.0000000000000001E-3</v>
      </c>
      <c r="F7" s="51">
        <v>4.0000000000000001E-3</v>
      </c>
      <c r="G7" s="51">
        <v>5.0000000000000001E-3</v>
      </c>
      <c r="H7" s="51">
        <v>5.0000000000000001E-3</v>
      </c>
      <c r="I7" s="51">
        <v>5.0000000000000001E-3</v>
      </c>
      <c r="J7" s="51">
        <v>6.0000000000000001E-3</v>
      </c>
      <c r="K7" s="51">
        <v>6.0000000000000001E-3</v>
      </c>
      <c r="L7" s="51">
        <v>7.0000000000000001E-3</v>
      </c>
      <c r="M7" s="51">
        <v>7.0000000000000001E-3</v>
      </c>
      <c r="N7" s="51">
        <v>8.0000000000000002E-3</v>
      </c>
      <c r="O7" s="51">
        <v>8.0000000000000002E-3</v>
      </c>
      <c r="P7" s="51">
        <v>8.9999999999999993E-3</v>
      </c>
      <c r="Q7" s="51">
        <v>8.9999999999999993E-3</v>
      </c>
      <c r="R7" s="51">
        <v>0.01</v>
      </c>
      <c r="S7" s="51">
        <v>0.01</v>
      </c>
      <c r="T7" s="51">
        <v>0.01</v>
      </c>
      <c r="U7" s="51">
        <v>0.01</v>
      </c>
      <c r="V7" s="51">
        <v>1.0999999999999999E-2</v>
      </c>
      <c r="W7" s="51">
        <v>1.2E-2</v>
      </c>
      <c r="X7" s="51">
        <v>1.2E-2</v>
      </c>
      <c r="Y7" s="51">
        <v>1.0999999999999999E-2</v>
      </c>
      <c r="Z7" s="51">
        <v>1.0999999999999999E-2</v>
      </c>
      <c r="AA7" s="51">
        <v>1.0999999999999999E-2</v>
      </c>
      <c r="AB7" s="51">
        <v>1.0999999999999999E-2</v>
      </c>
      <c r="AC7" s="51">
        <v>0.01</v>
      </c>
      <c r="AD7" s="51">
        <v>8.9999999999999993E-3</v>
      </c>
      <c r="AE7" s="51">
        <v>0.01</v>
      </c>
      <c r="AF7" s="51">
        <v>1.0999999999999999E-2</v>
      </c>
      <c r="AG7" s="51">
        <v>1.4E-2</v>
      </c>
      <c r="AH7" s="51">
        <v>1.2999999999999999E-2</v>
      </c>
      <c r="AI7" s="51">
        <v>1.2999999999999999E-2</v>
      </c>
      <c r="AJ7" s="51">
        <v>1.4E-2</v>
      </c>
      <c r="AK7" s="51">
        <v>1.4E-2</v>
      </c>
      <c r="AL7" s="51">
        <v>1.4999999999999999E-2</v>
      </c>
      <c r="AM7" s="51">
        <v>1.4999999999999999E-2</v>
      </c>
      <c r="AN7" s="51">
        <v>1.4999999999999999E-2</v>
      </c>
      <c r="AO7" s="51">
        <v>1.4999999999999999E-2</v>
      </c>
      <c r="AP7" s="51">
        <v>1.4999999999999999E-2</v>
      </c>
      <c r="AQ7" s="51">
        <v>1.4999999999999999E-2</v>
      </c>
      <c r="AR7" s="51">
        <v>1.4999999999999999E-2</v>
      </c>
      <c r="AS7" s="51">
        <v>1.4999999999999999E-2</v>
      </c>
      <c r="AT7" s="51">
        <v>1.6E-2</v>
      </c>
      <c r="AU7" s="51">
        <v>1.6E-2</v>
      </c>
      <c r="AV7" s="51">
        <v>1.9E-2</v>
      </c>
      <c r="AW7" s="51">
        <v>1.7000000000000001E-2</v>
      </c>
      <c r="AX7" s="51">
        <v>1.6E-2</v>
      </c>
      <c r="AY7" s="51">
        <v>1.4999999999999999E-2</v>
      </c>
    </row>
    <row r="8" spans="1:51" x14ac:dyDescent="0.25">
      <c r="A8" s="50" t="s">
        <v>119</v>
      </c>
      <c r="B8" s="50" t="s">
        <v>120</v>
      </c>
      <c r="C8" s="51">
        <v>14.217000000000001</v>
      </c>
      <c r="D8" s="51">
        <v>14.917</v>
      </c>
      <c r="E8" s="51">
        <v>16.946999999999999</v>
      </c>
      <c r="F8" s="51">
        <v>18.866</v>
      </c>
      <c r="G8" s="51">
        <v>20.158000000000001</v>
      </c>
      <c r="H8" s="51">
        <v>21.18</v>
      </c>
      <c r="I8" s="51">
        <v>21.370999999999999</v>
      </c>
      <c r="J8" s="51">
        <v>21.826000000000001</v>
      </c>
      <c r="K8" s="51">
        <v>23.29</v>
      </c>
      <c r="L8" s="51">
        <v>25.111999999999998</v>
      </c>
      <c r="M8" s="51">
        <v>27.07</v>
      </c>
      <c r="N8" s="51">
        <v>28.178999999999998</v>
      </c>
      <c r="O8" s="51">
        <v>29.277999999999999</v>
      </c>
      <c r="P8" s="51">
        <v>27.99</v>
      </c>
      <c r="Q8" s="51">
        <v>28.332999999999998</v>
      </c>
      <c r="R8" s="51">
        <v>29.783999999999999</v>
      </c>
      <c r="S8" s="51">
        <v>32.737000000000002</v>
      </c>
      <c r="T8" s="51">
        <v>33.317</v>
      </c>
      <c r="U8" s="51">
        <v>33.86</v>
      </c>
      <c r="V8" s="51">
        <v>32.923999999999999</v>
      </c>
      <c r="W8" s="51">
        <v>34.185000000000002</v>
      </c>
      <c r="X8" s="51">
        <v>36.313000000000002</v>
      </c>
      <c r="Y8" s="51">
        <v>34.853999999999999</v>
      </c>
      <c r="Z8" s="51">
        <v>36.901000000000003</v>
      </c>
      <c r="AA8" s="51">
        <v>37.509</v>
      </c>
      <c r="AB8" s="51">
        <v>37.683</v>
      </c>
      <c r="AC8" s="51">
        <v>39.587000000000003</v>
      </c>
      <c r="AD8" s="51">
        <v>38.365000000000002</v>
      </c>
      <c r="AE8" s="51">
        <v>41.128</v>
      </c>
      <c r="AF8" s="51">
        <v>43.118000000000002</v>
      </c>
      <c r="AG8" s="51">
        <v>43.247</v>
      </c>
      <c r="AH8" s="51">
        <v>43.817999999999998</v>
      </c>
      <c r="AI8" s="51">
        <v>42.518000000000001</v>
      </c>
      <c r="AJ8" s="51">
        <v>44.128</v>
      </c>
      <c r="AK8" s="51">
        <v>44.798000000000002</v>
      </c>
      <c r="AL8" s="51">
        <v>46.896000000000001</v>
      </c>
      <c r="AM8" s="51">
        <v>43.338999999999999</v>
      </c>
      <c r="AN8" s="51">
        <v>45.722000000000001</v>
      </c>
      <c r="AO8" s="51">
        <v>46.77</v>
      </c>
      <c r="AP8" s="51">
        <v>41.106000000000002</v>
      </c>
      <c r="AQ8" s="51">
        <v>42.133000000000003</v>
      </c>
      <c r="AR8" s="51">
        <v>43.744999999999997</v>
      </c>
      <c r="AS8" s="51">
        <v>42.604999999999997</v>
      </c>
      <c r="AT8" s="51">
        <v>41.923999999999999</v>
      </c>
      <c r="AU8" s="51">
        <v>41.823</v>
      </c>
      <c r="AV8" s="51">
        <v>42.057000000000002</v>
      </c>
      <c r="AW8" s="51">
        <v>43.954999999999998</v>
      </c>
      <c r="AX8" s="51">
        <v>39.408000000000001</v>
      </c>
      <c r="AY8" s="51">
        <v>38.249000000000002</v>
      </c>
    </row>
    <row r="9" spans="1:51" x14ac:dyDescent="0.25">
      <c r="A9" s="50" t="s">
        <v>121</v>
      </c>
      <c r="B9" s="50" t="s">
        <v>0</v>
      </c>
      <c r="C9" s="51">
        <v>8.0890000000000004</v>
      </c>
      <c r="D9" s="51">
        <v>8.3919999999999995</v>
      </c>
      <c r="E9" s="51">
        <v>8.7089999999999996</v>
      </c>
      <c r="F9" s="51">
        <v>8.7759999999999998</v>
      </c>
      <c r="G9" s="51">
        <v>8.8450000000000006</v>
      </c>
      <c r="H9" s="51">
        <v>8.8149999999999995</v>
      </c>
      <c r="I9" s="51">
        <v>9.0310000000000006</v>
      </c>
      <c r="J9" s="51">
        <v>9.1530000000000005</v>
      </c>
      <c r="K9" s="51">
        <v>9.3209999999999997</v>
      </c>
      <c r="L9" s="51">
        <v>9.593</v>
      </c>
      <c r="M9" s="51">
        <v>9.82</v>
      </c>
      <c r="N9" s="51">
        <v>9.9190000000000005</v>
      </c>
      <c r="O9" s="51">
        <v>10.053000000000001</v>
      </c>
      <c r="P9" s="51">
        <v>10.081</v>
      </c>
      <c r="Q9" s="51">
        <v>10.285</v>
      </c>
      <c r="R9" s="51">
        <v>10.544</v>
      </c>
      <c r="S9" s="51">
        <v>10.815</v>
      </c>
      <c r="T9" s="51">
        <v>11.166</v>
      </c>
      <c r="U9" s="51">
        <v>11.307</v>
      </c>
      <c r="V9" s="51">
        <v>11.75</v>
      </c>
      <c r="W9" s="51">
        <v>12.048999999999999</v>
      </c>
      <c r="X9" s="51">
        <v>12.25</v>
      </c>
      <c r="Y9" s="51">
        <v>12.33</v>
      </c>
      <c r="Z9" s="51">
        <v>12.602</v>
      </c>
      <c r="AA9" s="51">
        <v>13.02</v>
      </c>
      <c r="AB9" s="51">
        <v>13.023</v>
      </c>
      <c r="AC9" s="51">
        <v>13.271000000000001</v>
      </c>
      <c r="AD9" s="51">
        <v>13.797000000000001</v>
      </c>
      <c r="AE9" s="51">
        <v>14.244</v>
      </c>
      <c r="AF9" s="51">
        <v>14.32</v>
      </c>
      <c r="AG9" s="51">
        <v>14.468</v>
      </c>
      <c r="AH9" s="51">
        <v>14.75</v>
      </c>
      <c r="AI9" s="51">
        <v>14.914999999999999</v>
      </c>
      <c r="AJ9" s="51">
        <v>15.164999999999999</v>
      </c>
      <c r="AK9" s="51">
        <v>15.295</v>
      </c>
      <c r="AL9" s="51">
        <v>15.029</v>
      </c>
      <c r="AM9" s="51">
        <v>14.879</v>
      </c>
      <c r="AN9" s="51">
        <v>14.718</v>
      </c>
      <c r="AO9" s="51">
        <v>14.612</v>
      </c>
      <c r="AP9" s="51">
        <v>14.519</v>
      </c>
      <c r="AQ9" s="51">
        <v>14.531000000000001</v>
      </c>
      <c r="AR9" s="51">
        <v>14.307</v>
      </c>
      <c r="AS9" s="51">
        <v>14.494</v>
      </c>
      <c r="AT9" s="51">
        <v>14.433</v>
      </c>
      <c r="AU9" s="51">
        <v>14.757</v>
      </c>
      <c r="AV9" s="51">
        <v>14.68</v>
      </c>
      <c r="AW9" s="51">
        <v>15.241</v>
      </c>
      <c r="AX9" s="51">
        <v>15.696999999999999</v>
      </c>
      <c r="AY9" s="51">
        <v>15.569000000000001</v>
      </c>
    </row>
    <row r="10" spans="1:51" x14ac:dyDescent="0.25">
      <c r="A10" s="50" t="s">
        <v>122</v>
      </c>
      <c r="B10" s="50" t="s">
        <v>123</v>
      </c>
      <c r="C10" s="51">
        <v>110.136</v>
      </c>
      <c r="D10" s="51">
        <v>112.72799999999999</v>
      </c>
      <c r="E10" s="51">
        <v>113.846</v>
      </c>
      <c r="F10" s="51">
        <v>117.494</v>
      </c>
      <c r="G10" s="51">
        <v>120.76900000000001</v>
      </c>
      <c r="H10" s="51">
        <v>123.976</v>
      </c>
      <c r="I10" s="51">
        <v>125.633</v>
      </c>
      <c r="J10" s="51">
        <v>127.801</v>
      </c>
      <c r="K10" s="51">
        <v>129.16999999999999</v>
      </c>
      <c r="L10" s="51">
        <v>131.39699999999999</v>
      </c>
      <c r="M10" s="51">
        <v>133.827</v>
      </c>
      <c r="N10" s="51">
        <v>136.209</v>
      </c>
      <c r="O10" s="51">
        <v>140.297</v>
      </c>
      <c r="P10" s="51">
        <v>143.93</v>
      </c>
      <c r="Q10" s="51">
        <v>147.553</v>
      </c>
      <c r="R10" s="51">
        <v>150.60499999999999</v>
      </c>
      <c r="S10" s="51">
        <v>152.46600000000001</v>
      </c>
      <c r="T10" s="51">
        <v>153.053</v>
      </c>
      <c r="U10" s="51">
        <v>154.34</v>
      </c>
      <c r="V10" s="51">
        <v>154.46199999999999</v>
      </c>
      <c r="W10" s="51">
        <v>156.25</v>
      </c>
      <c r="X10" s="51">
        <v>156.613</v>
      </c>
      <c r="Y10" s="51">
        <v>156.893</v>
      </c>
      <c r="Z10" s="51">
        <v>159.57400000000001</v>
      </c>
      <c r="AA10" s="51">
        <v>162.04900000000001</v>
      </c>
      <c r="AB10" s="51">
        <v>165.37200000000001</v>
      </c>
      <c r="AC10" s="51">
        <v>166.739</v>
      </c>
      <c r="AD10" s="51">
        <v>168.43799999999999</v>
      </c>
      <c r="AE10" s="51">
        <v>167.93899999999999</v>
      </c>
      <c r="AF10" s="51">
        <v>165.76499999999999</v>
      </c>
      <c r="AG10" s="51">
        <v>168.125</v>
      </c>
      <c r="AH10" s="51">
        <v>170.261</v>
      </c>
      <c r="AI10" s="51">
        <v>172.50800000000001</v>
      </c>
      <c r="AJ10" s="51">
        <v>171.97499999999999</v>
      </c>
      <c r="AK10" s="51">
        <v>172.3</v>
      </c>
      <c r="AL10" s="51">
        <v>176.00200000000001</v>
      </c>
      <c r="AM10" s="51">
        <v>178.34800000000001</v>
      </c>
      <c r="AN10" s="51">
        <v>178.54599999999999</v>
      </c>
      <c r="AO10" s="51">
        <v>178.84</v>
      </c>
      <c r="AP10" s="51">
        <v>178.50800000000001</v>
      </c>
      <c r="AQ10" s="51">
        <v>181.03100000000001</v>
      </c>
      <c r="AR10" s="51">
        <v>182.49799999999999</v>
      </c>
      <c r="AS10" s="51">
        <v>184.28100000000001</v>
      </c>
      <c r="AT10" s="51">
        <v>183.10400000000001</v>
      </c>
      <c r="AU10" s="51">
        <v>180.45</v>
      </c>
      <c r="AV10" s="51">
        <v>186.66</v>
      </c>
      <c r="AW10" s="51">
        <v>186.131</v>
      </c>
      <c r="AX10" s="51">
        <v>181.191</v>
      </c>
      <c r="AY10" s="51">
        <v>174.40700000000001</v>
      </c>
    </row>
    <row r="11" spans="1:51" x14ac:dyDescent="0.25">
      <c r="A11" s="50" t="s">
        <v>124</v>
      </c>
      <c r="B11" s="50" t="s">
        <v>125</v>
      </c>
      <c r="C11" s="51">
        <v>46.463000000000001</v>
      </c>
      <c r="D11" s="51">
        <v>48.982999999999997</v>
      </c>
      <c r="E11" s="51">
        <v>47.511000000000003</v>
      </c>
      <c r="F11" s="51">
        <v>50.350999999999999</v>
      </c>
      <c r="G11" s="51">
        <v>50.058999999999997</v>
      </c>
      <c r="H11" s="51">
        <v>50.124000000000002</v>
      </c>
      <c r="I11" s="51">
        <v>50.078000000000003</v>
      </c>
      <c r="J11" s="51">
        <v>50.207000000000001</v>
      </c>
      <c r="K11" s="51">
        <v>50.692999999999998</v>
      </c>
      <c r="L11" s="51">
        <v>50.917000000000002</v>
      </c>
      <c r="M11" s="51">
        <v>50.814999999999998</v>
      </c>
      <c r="N11" s="51">
        <v>52.447000000000003</v>
      </c>
      <c r="O11" s="51">
        <v>52.046999999999997</v>
      </c>
      <c r="P11" s="51">
        <v>52.786000000000001</v>
      </c>
      <c r="Q11" s="51">
        <v>53.548999999999999</v>
      </c>
      <c r="R11" s="51">
        <v>53.625</v>
      </c>
      <c r="S11" s="51">
        <v>54.35</v>
      </c>
      <c r="T11" s="51">
        <v>54.61</v>
      </c>
      <c r="U11" s="51">
        <v>54.225999999999999</v>
      </c>
      <c r="V11" s="51">
        <v>53.534999999999997</v>
      </c>
      <c r="W11" s="51">
        <v>53.283000000000001</v>
      </c>
      <c r="X11" s="51">
        <v>53.055</v>
      </c>
      <c r="Y11" s="51">
        <v>52.984999999999999</v>
      </c>
      <c r="Z11" s="51">
        <v>54.002000000000002</v>
      </c>
      <c r="AA11" s="51">
        <v>54.539000000000001</v>
      </c>
      <c r="AB11" s="51">
        <v>53.148000000000003</v>
      </c>
      <c r="AC11" s="51">
        <v>54.457999999999998</v>
      </c>
      <c r="AD11" s="51">
        <v>54.335999999999999</v>
      </c>
      <c r="AE11" s="51">
        <v>54.701999999999998</v>
      </c>
      <c r="AF11" s="51">
        <v>54.048000000000002</v>
      </c>
      <c r="AG11" s="51">
        <v>52.652000000000001</v>
      </c>
      <c r="AH11" s="51">
        <v>51.768000000000001</v>
      </c>
      <c r="AI11" s="51">
        <v>51.957999999999998</v>
      </c>
      <c r="AJ11" s="51">
        <v>51.244</v>
      </c>
      <c r="AK11" s="51">
        <v>50.311</v>
      </c>
      <c r="AL11" s="51">
        <v>49.619</v>
      </c>
      <c r="AM11" s="51">
        <v>48.539000000000001</v>
      </c>
      <c r="AN11" s="51">
        <v>48.164999999999999</v>
      </c>
      <c r="AO11" s="51">
        <v>47.387</v>
      </c>
      <c r="AP11" s="51">
        <v>46.804000000000002</v>
      </c>
      <c r="AQ11" s="51">
        <v>47.61</v>
      </c>
      <c r="AR11" s="51">
        <v>48.392000000000003</v>
      </c>
      <c r="AS11" s="51">
        <v>48.067</v>
      </c>
      <c r="AT11" s="51">
        <v>47.662999999999997</v>
      </c>
      <c r="AU11" s="51">
        <v>46.960999999999999</v>
      </c>
      <c r="AV11" s="51">
        <v>39.384</v>
      </c>
      <c r="AW11" s="51">
        <v>43.743000000000002</v>
      </c>
      <c r="AX11" s="51">
        <v>44.289000000000001</v>
      </c>
      <c r="AY11" s="51">
        <v>43.137</v>
      </c>
    </row>
    <row r="12" spans="1:51" ht="25.5" x14ac:dyDescent="0.25">
      <c r="A12" s="50" t="s">
        <v>126</v>
      </c>
      <c r="B12" s="50" t="s">
        <v>127</v>
      </c>
      <c r="C12" s="51">
        <v>1.3009999999999999</v>
      </c>
      <c r="D12" s="51">
        <v>1.454</v>
      </c>
      <c r="E12" s="51">
        <v>1.5269999999999999</v>
      </c>
      <c r="F12" s="51">
        <v>1.6279999999999999</v>
      </c>
      <c r="G12" s="51">
        <v>1.754</v>
      </c>
      <c r="H12" s="51">
        <v>1.8580000000000001</v>
      </c>
      <c r="I12" s="51">
        <v>1.996</v>
      </c>
      <c r="J12" s="51">
        <v>2.1949999999999998</v>
      </c>
      <c r="K12" s="51">
        <v>2.1059999999999999</v>
      </c>
      <c r="L12" s="51">
        <v>2.056</v>
      </c>
      <c r="M12" s="51">
        <v>2.1379999999999999</v>
      </c>
      <c r="N12" s="51">
        <v>2.39</v>
      </c>
      <c r="O12" s="51">
        <v>2.577</v>
      </c>
      <c r="P12" s="51">
        <v>2.8929999999999998</v>
      </c>
      <c r="Q12" s="51">
        <v>3.0590000000000002</v>
      </c>
      <c r="R12" s="51">
        <v>3.3079999999999998</v>
      </c>
      <c r="S12" s="51">
        <v>3.4609999999999999</v>
      </c>
      <c r="T12" s="51">
        <v>3.4980000000000002</v>
      </c>
      <c r="U12" s="51">
        <v>3.59</v>
      </c>
      <c r="V12" s="51">
        <v>3.819</v>
      </c>
      <c r="W12" s="51">
        <v>4.1420000000000003</v>
      </c>
      <c r="X12" s="51">
        <v>4.367</v>
      </c>
      <c r="Y12" s="51">
        <v>4.8120000000000003</v>
      </c>
      <c r="Z12" s="51">
        <v>5.6769999999999996</v>
      </c>
      <c r="AA12" s="51">
        <v>6.7830000000000004</v>
      </c>
      <c r="AB12" s="51">
        <v>7.97</v>
      </c>
      <c r="AC12" s="51">
        <v>8.5459999999999994</v>
      </c>
      <c r="AD12" s="51">
        <v>9.3740000000000006</v>
      </c>
      <c r="AE12" s="51">
        <v>10.683999999999999</v>
      </c>
      <c r="AF12" s="51">
        <v>12.558</v>
      </c>
      <c r="AG12" s="51">
        <v>14.492000000000001</v>
      </c>
      <c r="AH12" s="51">
        <v>17.010999999999999</v>
      </c>
      <c r="AI12" s="51">
        <v>20.056999999999999</v>
      </c>
      <c r="AJ12" s="51">
        <v>21.443000000000001</v>
      </c>
      <c r="AK12" s="51">
        <v>22.8</v>
      </c>
      <c r="AL12" s="51">
        <v>24.13</v>
      </c>
      <c r="AM12" s="51">
        <v>25.52</v>
      </c>
      <c r="AN12" s="51">
        <v>26.696000000000002</v>
      </c>
      <c r="AO12" s="51">
        <v>27.777999999999999</v>
      </c>
      <c r="AP12" s="51">
        <v>29.515999999999998</v>
      </c>
      <c r="AQ12" s="51">
        <v>30.937999999999999</v>
      </c>
      <c r="AR12" s="51">
        <v>32.058999999999997</v>
      </c>
      <c r="AS12" s="51">
        <v>33.040999999999997</v>
      </c>
      <c r="AT12" s="51">
        <v>33.832999999999998</v>
      </c>
      <c r="AU12" s="51">
        <v>35.270000000000003</v>
      </c>
      <c r="AV12" s="51">
        <v>37.085999999999999</v>
      </c>
      <c r="AW12" s="51">
        <v>40.121000000000002</v>
      </c>
      <c r="AX12" s="51">
        <v>38.537999999999997</v>
      </c>
      <c r="AY12" s="51">
        <v>37.703000000000003</v>
      </c>
    </row>
    <row r="13" spans="1:51" x14ac:dyDescent="0.25">
      <c r="A13" s="50" t="s">
        <v>128</v>
      </c>
      <c r="B13" s="50" t="s">
        <v>129</v>
      </c>
      <c r="C13" s="51">
        <v>0.14299999999999999</v>
      </c>
      <c r="D13" s="51">
        <v>0.17100000000000001</v>
      </c>
      <c r="E13" s="51">
        <v>0.189</v>
      </c>
      <c r="F13" s="51">
        <v>0.20599999999999999</v>
      </c>
      <c r="G13" s="51">
        <v>0.223</v>
      </c>
      <c r="H13" s="51">
        <v>0.247</v>
      </c>
      <c r="I13" s="51">
        <v>0.28299999999999997</v>
      </c>
      <c r="J13" s="51">
        <v>0.33700000000000002</v>
      </c>
      <c r="K13" s="51">
        <v>0.32300000000000001</v>
      </c>
      <c r="L13" s="51">
        <v>0.32200000000000001</v>
      </c>
      <c r="M13" s="51">
        <v>0.34100000000000003</v>
      </c>
      <c r="N13" s="51">
        <v>0.39900000000000002</v>
      </c>
      <c r="O13" s="51">
        <v>0.441</v>
      </c>
      <c r="P13" s="51">
        <v>0.52</v>
      </c>
      <c r="Q13" s="51">
        <v>0.57199999999999995</v>
      </c>
      <c r="R13" s="51">
        <v>0.66700000000000004</v>
      </c>
      <c r="S13" s="51">
        <v>0.71399999999999997</v>
      </c>
      <c r="T13" s="51">
        <v>0.72799999999999998</v>
      </c>
      <c r="U13" s="51">
        <v>0.76700000000000002</v>
      </c>
      <c r="V13" s="51">
        <v>0.84899999999999998</v>
      </c>
      <c r="W13" s="51">
        <v>0.97099999999999997</v>
      </c>
      <c r="X13" s="51">
        <v>1.0660000000000001</v>
      </c>
      <c r="Y13" s="51">
        <v>1.2430000000000001</v>
      </c>
      <c r="Z13" s="51">
        <v>1.587</v>
      </c>
      <c r="AA13" s="51">
        <v>2.0430000000000001</v>
      </c>
      <c r="AB13" s="51">
        <v>2.5449999999999999</v>
      </c>
      <c r="AC13" s="51">
        <v>2.8290000000000002</v>
      </c>
      <c r="AD13" s="51">
        <v>3.202</v>
      </c>
      <c r="AE13" s="51">
        <v>3.8119999999999998</v>
      </c>
      <c r="AF13" s="51">
        <v>4.766</v>
      </c>
      <c r="AG13" s="51">
        <v>5.8310000000000004</v>
      </c>
      <c r="AH13" s="51">
        <v>7.2789999999999999</v>
      </c>
      <c r="AI13" s="51">
        <v>9.1460000000000008</v>
      </c>
      <c r="AJ13" s="51">
        <v>10.026</v>
      </c>
      <c r="AK13" s="51">
        <v>11.132999999999999</v>
      </c>
      <c r="AL13" s="51">
        <v>11.992000000000001</v>
      </c>
      <c r="AM13" s="51">
        <v>12.885</v>
      </c>
      <c r="AN13" s="51">
        <v>13.608000000000001</v>
      </c>
      <c r="AO13" s="51">
        <v>14.375</v>
      </c>
      <c r="AP13" s="51">
        <v>15.6</v>
      </c>
      <c r="AQ13" s="51">
        <v>16.599</v>
      </c>
      <c r="AR13" s="51">
        <v>17.321999999999999</v>
      </c>
      <c r="AS13" s="51">
        <v>17.465</v>
      </c>
      <c r="AT13" s="51">
        <v>17.940000000000001</v>
      </c>
      <c r="AU13" s="51">
        <v>18.617000000000001</v>
      </c>
      <c r="AV13" s="51">
        <v>19.707999999999998</v>
      </c>
      <c r="AW13" s="51">
        <v>21.315000000000001</v>
      </c>
      <c r="AX13" s="51">
        <v>20.878</v>
      </c>
      <c r="AY13" s="51">
        <v>21.056000000000001</v>
      </c>
    </row>
    <row r="14" spans="1:51" x14ac:dyDescent="0.25">
      <c r="A14" s="50" t="s">
        <v>130</v>
      </c>
      <c r="B14" s="50" t="s">
        <v>131</v>
      </c>
      <c r="C14" s="51">
        <v>3.9830000000000001</v>
      </c>
      <c r="D14" s="51">
        <v>4.1970000000000001</v>
      </c>
      <c r="E14" s="51">
        <v>4.2030000000000003</v>
      </c>
      <c r="F14" s="51">
        <v>4.3559999999999999</v>
      </c>
      <c r="G14" s="51">
        <v>4.6550000000000002</v>
      </c>
      <c r="H14" s="51">
        <v>4.7969999999999997</v>
      </c>
      <c r="I14" s="51">
        <v>4.8840000000000003</v>
      </c>
      <c r="J14" s="51">
        <v>4.9809999999999999</v>
      </c>
      <c r="K14" s="51">
        <v>4.8</v>
      </c>
      <c r="L14" s="51">
        <v>4.6239999999999997</v>
      </c>
      <c r="M14" s="51">
        <v>4.7560000000000002</v>
      </c>
      <c r="N14" s="51">
        <v>5.1059999999999999</v>
      </c>
      <c r="O14" s="51">
        <v>5.3689999999999998</v>
      </c>
      <c r="P14" s="51">
        <v>5.7549999999999999</v>
      </c>
      <c r="Q14" s="51">
        <v>5.843</v>
      </c>
      <c r="R14" s="51">
        <v>5.8280000000000003</v>
      </c>
      <c r="S14" s="51">
        <v>5.9349999999999996</v>
      </c>
      <c r="T14" s="51">
        <v>5.9530000000000003</v>
      </c>
      <c r="U14" s="51">
        <v>5.9189999999999996</v>
      </c>
      <c r="V14" s="51">
        <v>6.0380000000000003</v>
      </c>
      <c r="W14" s="51">
        <v>6.1269999999999998</v>
      </c>
      <c r="X14" s="51">
        <v>6.12</v>
      </c>
      <c r="Y14" s="51">
        <v>6.2469999999999999</v>
      </c>
      <c r="Z14" s="51">
        <v>6.55</v>
      </c>
      <c r="AA14" s="51">
        <v>6.9939999999999998</v>
      </c>
      <c r="AB14" s="51">
        <v>7.4749999999999996</v>
      </c>
      <c r="AC14" s="51">
        <v>7.5640000000000001</v>
      </c>
      <c r="AD14" s="51">
        <v>7.9119999999999999</v>
      </c>
      <c r="AE14" s="51">
        <v>8.4410000000000007</v>
      </c>
      <c r="AF14" s="51">
        <v>8.9499999999999993</v>
      </c>
      <c r="AG14" s="51">
        <v>9.3670000000000009</v>
      </c>
      <c r="AH14" s="51">
        <v>9.9410000000000007</v>
      </c>
      <c r="AI14" s="51">
        <v>10.391</v>
      </c>
      <c r="AJ14" s="51">
        <v>10.670999999999999</v>
      </c>
      <c r="AK14" s="51">
        <v>10.548999999999999</v>
      </c>
      <c r="AL14" s="51">
        <v>10.898</v>
      </c>
      <c r="AM14" s="51">
        <v>11.218999999999999</v>
      </c>
      <c r="AN14" s="51">
        <v>11.595000000000001</v>
      </c>
      <c r="AO14" s="51">
        <v>11.781000000000001</v>
      </c>
      <c r="AP14" s="51">
        <v>12.090999999999999</v>
      </c>
      <c r="AQ14" s="51">
        <v>12.46</v>
      </c>
      <c r="AR14" s="51">
        <v>12.86</v>
      </c>
      <c r="AS14" s="51">
        <v>13.739000000000001</v>
      </c>
      <c r="AT14" s="51">
        <v>13.983000000000001</v>
      </c>
      <c r="AU14" s="51">
        <v>14.682</v>
      </c>
      <c r="AV14" s="51">
        <v>15.34</v>
      </c>
      <c r="AW14" s="51">
        <v>16.495000000000001</v>
      </c>
      <c r="AX14" s="51">
        <v>15.624000000000001</v>
      </c>
      <c r="AY14" s="51">
        <v>14.688000000000001</v>
      </c>
    </row>
    <row r="15" spans="1:51" x14ac:dyDescent="0.25">
      <c r="A15" s="50" t="s">
        <v>132</v>
      </c>
      <c r="B15" s="50" t="s">
        <v>133</v>
      </c>
      <c r="C15" s="51">
        <v>0.94</v>
      </c>
      <c r="D15" s="51">
        <v>1.0640000000000001</v>
      </c>
      <c r="E15" s="51">
        <v>1.1000000000000001</v>
      </c>
      <c r="F15" s="51">
        <v>1.1779999999999999</v>
      </c>
      <c r="G15" s="51">
        <v>1.2909999999999999</v>
      </c>
      <c r="H15" s="51">
        <v>1.252</v>
      </c>
      <c r="I15" s="51">
        <v>1.2310000000000001</v>
      </c>
      <c r="J15" s="51">
        <v>1.2809999999999999</v>
      </c>
      <c r="K15" s="51">
        <v>1.1879999999999999</v>
      </c>
      <c r="L15" s="51">
        <v>1.091</v>
      </c>
      <c r="M15" s="51">
        <v>1.079</v>
      </c>
      <c r="N15" s="51">
        <v>1.129</v>
      </c>
      <c r="O15" s="51">
        <v>1.177</v>
      </c>
      <c r="P15" s="51">
        <v>1.2390000000000001</v>
      </c>
      <c r="Q15" s="51">
        <v>1.236</v>
      </c>
      <c r="R15" s="51">
        <v>1.169</v>
      </c>
      <c r="S15" s="51">
        <v>1.1930000000000001</v>
      </c>
      <c r="T15" s="51">
        <v>1.1759999999999999</v>
      </c>
      <c r="U15" s="51">
        <v>1.175</v>
      </c>
      <c r="V15" s="51">
        <v>1.161</v>
      </c>
      <c r="W15" s="51">
        <v>1.18</v>
      </c>
      <c r="X15" s="51">
        <v>1.1950000000000001</v>
      </c>
      <c r="Y15" s="51">
        <v>1.2210000000000001</v>
      </c>
      <c r="Z15" s="51">
        <v>1.3129999999999999</v>
      </c>
      <c r="AA15" s="51">
        <v>1.3640000000000001</v>
      </c>
      <c r="AB15" s="51">
        <v>1.462</v>
      </c>
      <c r="AC15" s="51">
        <v>1.448</v>
      </c>
      <c r="AD15" s="51">
        <v>1.4690000000000001</v>
      </c>
      <c r="AE15" s="51">
        <v>1.514</v>
      </c>
      <c r="AF15" s="51">
        <v>1.6379999999999999</v>
      </c>
      <c r="AG15" s="51">
        <v>1.6859999999999999</v>
      </c>
      <c r="AH15" s="51">
        <v>1.6779999999999999</v>
      </c>
      <c r="AI15" s="51">
        <v>1.766</v>
      </c>
      <c r="AJ15" s="51">
        <v>1.724</v>
      </c>
      <c r="AK15" s="51">
        <v>1.6379999999999999</v>
      </c>
      <c r="AL15" s="51">
        <v>1.6120000000000001</v>
      </c>
      <c r="AM15" s="51">
        <v>1.6819999999999999</v>
      </c>
      <c r="AN15" s="51">
        <v>1.702</v>
      </c>
      <c r="AO15" s="51">
        <v>1.7529999999999999</v>
      </c>
      <c r="AP15" s="51">
        <v>1.8660000000000001</v>
      </c>
      <c r="AQ15" s="51">
        <v>1.869</v>
      </c>
      <c r="AR15" s="51">
        <v>1.843</v>
      </c>
      <c r="AS15" s="51">
        <v>1.841</v>
      </c>
      <c r="AT15" s="51">
        <v>1.909</v>
      </c>
      <c r="AU15" s="51">
        <v>1.976</v>
      </c>
      <c r="AV15" s="51">
        <v>2.0379999999999998</v>
      </c>
      <c r="AW15" s="51">
        <v>2.3109999999999999</v>
      </c>
      <c r="AX15" s="51">
        <v>2.0379999999999998</v>
      </c>
      <c r="AY15" s="51">
        <v>1.998</v>
      </c>
    </row>
    <row r="16" spans="1:51" x14ac:dyDescent="0.25">
      <c r="A16" s="50" t="s">
        <v>134</v>
      </c>
      <c r="B16" s="50" t="s">
        <v>135</v>
      </c>
      <c r="C16" s="51">
        <v>25.751000000000001</v>
      </c>
      <c r="D16" s="51">
        <v>31.460999999999999</v>
      </c>
      <c r="E16" s="51">
        <v>33.253999999999998</v>
      </c>
      <c r="F16" s="51">
        <v>35.551000000000002</v>
      </c>
      <c r="G16" s="51">
        <v>37.039000000000001</v>
      </c>
      <c r="H16" s="51">
        <v>36.488</v>
      </c>
      <c r="I16" s="51">
        <v>37.152999999999999</v>
      </c>
      <c r="J16" s="51">
        <v>42.298999999999999</v>
      </c>
      <c r="K16" s="51">
        <v>42.585000000000001</v>
      </c>
      <c r="L16" s="51">
        <v>39.530999999999999</v>
      </c>
      <c r="M16" s="51">
        <v>39.848999999999997</v>
      </c>
      <c r="N16" s="51">
        <v>43.076000000000001</v>
      </c>
      <c r="O16" s="51">
        <v>47.219000000000001</v>
      </c>
      <c r="P16" s="51">
        <v>50.06</v>
      </c>
      <c r="Q16" s="51">
        <v>53.648000000000003</v>
      </c>
      <c r="R16" s="51">
        <v>54.093000000000004</v>
      </c>
      <c r="S16" s="51">
        <v>49.747999999999998</v>
      </c>
      <c r="T16" s="51">
        <v>50.773000000000003</v>
      </c>
      <c r="U16" s="51">
        <v>45.491999999999997</v>
      </c>
      <c r="V16" s="51">
        <v>49.796999999999997</v>
      </c>
      <c r="W16" s="51">
        <v>49.289000000000001</v>
      </c>
      <c r="X16" s="51">
        <v>53.005000000000003</v>
      </c>
      <c r="Y16" s="51">
        <v>48.063000000000002</v>
      </c>
      <c r="Z16" s="51">
        <v>53.551000000000002</v>
      </c>
      <c r="AA16" s="51">
        <v>58.673000000000002</v>
      </c>
      <c r="AB16" s="51">
        <v>59.643999999999998</v>
      </c>
      <c r="AC16" s="51">
        <v>62.750999999999998</v>
      </c>
      <c r="AD16" s="51">
        <v>62.972000000000001</v>
      </c>
      <c r="AE16" s="51">
        <v>62.112000000000002</v>
      </c>
      <c r="AF16" s="51">
        <v>63.98</v>
      </c>
      <c r="AG16" s="51">
        <v>66.156999999999996</v>
      </c>
      <c r="AH16" s="51">
        <v>66.094999999999999</v>
      </c>
      <c r="AI16" s="51">
        <v>68.569000000000003</v>
      </c>
      <c r="AJ16" s="51">
        <v>66.128</v>
      </c>
      <c r="AK16" s="51">
        <v>66.78</v>
      </c>
      <c r="AL16" s="51">
        <v>65.495999999999995</v>
      </c>
      <c r="AM16" s="51">
        <v>65.382000000000005</v>
      </c>
      <c r="AN16" s="51">
        <v>60.012999999999998</v>
      </c>
      <c r="AO16" s="51">
        <v>57.353000000000002</v>
      </c>
      <c r="AP16" s="51">
        <v>56.290999999999997</v>
      </c>
      <c r="AQ16" s="51">
        <v>58.603000000000002</v>
      </c>
      <c r="AR16" s="51">
        <v>63.237000000000002</v>
      </c>
      <c r="AS16" s="51">
        <v>66.882999999999996</v>
      </c>
      <c r="AT16" s="51">
        <v>68.742999999999995</v>
      </c>
      <c r="AU16" s="51">
        <v>70.512</v>
      </c>
      <c r="AV16" s="51">
        <v>60.978999999999999</v>
      </c>
      <c r="AW16" s="51">
        <v>63.66</v>
      </c>
      <c r="AX16" s="51">
        <v>62.311</v>
      </c>
      <c r="AY16" s="51">
        <v>66.816999999999993</v>
      </c>
    </row>
    <row r="17" spans="1:51" x14ac:dyDescent="0.25">
      <c r="A17" s="50" t="s">
        <v>136</v>
      </c>
      <c r="B17" s="50" t="s">
        <v>137</v>
      </c>
      <c r="C17" s="51">
        <v>89.738</v>
      </c>
      <c r="D17" s="51">
        <v>94.04</v>
      </c>
      <c r="E17" s="51">
        <v>95.415999999999997</v>
      </c>
      <c r="F17" s="51">
        <v>97.945999999999998</v>
      </c>
      <c r="G17" s="51">
        <v>102.229</v>
      </c>
      <c r="H17" s="51">
        <v>99.763999999999996</v>
      </c>
      <c r="I17" s="51">
        <v>101.61799999999999</v>
      </c>
      <c r="J17" s="51">
        <v>105.64700000000001</v>
      </c>
      <c r="K17" s="51">
        <v>104.575</v>
      </c>
      <c r="L17" s="51">
        <v>102.89100000000001</v>
      </c>
      <c r="M17" s="51">
        <v>103.029</v>
      </c>
      <c r="N17" s="51">
        <v>106.184</v>
      </c>
      <c r="O17" s="51">
        <v>107.233</v>
      </c>
      <c r="P17" s="51">
        <v>109.128</v>
      </c>
      <c r="Q17" s="51">
        <v>112.252</v>
      </c>
      <c r="R17" s="51">
        <v>115.33799999999999</v>
      </c>
      <c r="S17" s="51">
        <v>115.42700000000001</v>
      </c>
      <c r="T17" s="51">
        <v>115.157</v>
      </c>
      <c r="U17" s="51">
        <v>113.828</v>
      </c>
      <c r="V17" s="51">
        <v>113.08499999999999</v>
      </c>
      <c r="W17" s="51">
        <v>112.587</v>
      </c>
      <c r="X17" s="51">
        <v>112.61499999999999</v>
      </c>
      <c r="Y17" s="51">
        <v>114.224</v>
      </c>
      <c r="Z17" s="51">
        <v>117.598</v>
      </c>
      <c r="AA17" s="51">
        <v>120.18899999999999</v>
      </c>
      <c r="AB17" s="51">
        <v>125.374</v>
      </c>
      <c r="AC17" s="51">
        <v>126.7</v>
      </c>
      <c r="AD17" s="51">
        <v>129.16399999999999</v>
      </c>
      <c r="AE17" s="51">
        <v>132.535</v>
      </c>
      <c r="AF17" s="51">
        <v>135.09</v>
      </c>
      <c r="AG17" s="51">
        <v>137.72399999999999</v>
      </c>
      <c r="AH17" s="51">
        <v>141.29599999999999</v>
      </c>
      <c r="AI17" s="51">
        <v>145.46700000000001</v>
      </c>
      <c r="AJ17" s="51">
        <v>144.05699999999999</v>
      </c>
      <c r="AK17" s="51">
        <v>140.09</v>
      </c>
      <c r="AL17" s="51">
        <v>142.59800000000001</v>
      </c>
      <c r="AM17" s="51">
        <v>144.13999999999999</v>
      </c>
      <c r="AN17" s="51">
        <v>142.16300000000001</v>
      </c>
      <c r="AO17" s="51">
        <v>141.73400000000001</v>
      </c>
      <c r="AP17" s="51">
        <v>143.85</v>
      </c>
      <c r="AQ17" s="51">
        <v>147.01400000000001</v>
      </c>
      <c r="AR17" s="51">
        <v>147.929</v>
      </c>
      <c r="AS17" s="51">
        <v>149.74299999999999</v>
      </c>
      <c r="AT17" s="51">
        <v>149.42400000000001</v>
      </c>
      <c r="AU17" s="51">
        <v>151.309</v>
      </c>
      <c r="AV17" s="51">
        <v>139.88900000000001</v>
      </c>
      <c r="AW17" s="51">
        <v>152.09899999999999</v>
      </c>
      <c r="AX17" s="51">
        <v>152.81399999999999</v>
      </c>
      <c r="AY17" s="51">
        <v>149.21100000000001</v>
      </c>
    </row>
    <row r="18" spans="1:51" x14ac:dyDescent="0.25">
      <c r="A18" s="50" t="s">
        <v>138</v>
      </c>
      <c r="B18" s="50" t="s">
        <v>139</v>
      </c>
      <c r="C18" s="51">
        <v>44.308999999999997</v>
      </c>
      <c r="D18" s="51">
        <v>45.414000000000001</v>
      </c>
      <c r="E18" s="51">
        <v>45.262</v>
      </c>
      <c r="F18" s="51">
        <v>45.737000000000002</v>
      </c>
      <c r="G18" s="51">
        <v>47.057000000000002</v>
      </c>
      <c r="H18" s="51">
        <v>46.494</v>
      </c>
      <c r="I18" s="51">
        <v>48.188000000000002</v>
      </c>
      <c r="J18" s="51">
        <v>50.192</v>
      </c>
      <c r="K18" s="51">
        <v>50.235999999999997</v>
      </c>
      <c r="L18" s="51">
        <v>49.244</v>
      </c>
      <c r="M18" s="51">
        <v>48.883000000000003</v>
      </c>
      <c r="N18" s="51">
        <v>50.381</v>
      </c>
      <c r="O18" s="51">
        <v>50.125</v>
      </c>
      <c r="P18" s="51">
        <v>49.753999999999998</v>
      </c>
      <c r="Q18" s="51">
        <v>50.17</v>
      </c>
      <c r="R18" s="51">
        <v>51.396000000000001</v>
      </c>
      <c r="S18" s="51">
        <v>50.765000000000001</v>
      </c>
      <c r="T18" s="51">
        <v>50.289000000000001</v>
      </c>
      <c r="U18" s="51">
        <v>49.314</v>
      </c>
      <c r="V18" s="51">
        <v>48.097000000000001</v>
      </c>
      <c r="W18" s="51">
        <v>47</v>
      </c>
      <c r="X18" s="51">
        <v>46.854999999999997</v>
      </c>
      <c r="Y18" s="51">
        <v>47.396000000000001</v>
      </c>
      <c r="Z18" s="51">
        <v>48.387</v>
      </c>
      <c r="AA18" s="51">
        <v>48.896000000000001</v>
      </c>
      <c r="AB18" s="51">
        <v>50.869</v>
      </c>
      <c r="AC18" s="51">
        <v>50.948999999999998</v>
      </c>
      <c r="AD18" s="51">
        <v>52.432000000000002</v>
      </c>
      <c r="AE18" s="51">
        <v>54.03</v>
      </c>
      <c r="AF18" s="51">
        <v>54.856999999999999</v>
      </c>
      <c r="AG18" s="51">
        <v>55.360999999999997</v>
      </c>
      <c r="AH18" s="51">
        <v>56.253999999999998</v>
      </c>
      <c r="AI18" s="51">
        <v>57.725999999999999</v>
      </c>
      <c r="AJ18" s="51">
        <v>56.668999999999997</v>
      </c>
      <c r="AK18" s="51">
        <v>54.506</v>
      </c>
      <c r="AL18" s="51">
        <v>54.862000000000002</v>
      </c>
      <c r="AM18" s="51">
        <v>54.524999999999999</v>
      </c>
      <c r="AN18" s="51">
        <v>53.377000000000002</v>
      </c>
      <c r="AO18" s="51">
        <v>52.895000000000003</v>
      </c>
      <c r="AP18" s="51">
        <v>53.259</v>
      </c>
      <c r="AQ18" s="51">
        <v>54.082000000000001</v>
      </c>
      <c r="AR18" s="51">
        <v>53.63</v>
      </c>
      <c r="AS18" s="51">
        <v>54.433999999999997</v>
      </c>
      <c r="AT18" s="51">
        <v>53.204000000000001</v>
      </c>
      <c r="AU18" s="51">
        <v>53.395000000000003</v>
      </c>
      <c r="AV18" s="51">
        <v>44.994</v>
      </c>
      <c r="AW18" s="51">
        <v>49.691000000000003</v>
      </c>
      <c r="AX18" s="51">
        <v>49.996000000000002</v>
      </c>
      <c r="AY18" s="51">
        <v>48.996000000000002</v>
      </c>
    </row>
    <row r="19" spans="1:51" ht="25.5" x14ac:dyDescent="0.25">
      <c r="A19" s="50" t="s">
        <v>140</v>
      </c>
      <c r="B19" s="50" t="s">
        <v>141</v>
      </c>
      <c r="C19" s="51">
        <v>3.5840000000000001</v>
      </c>
      <c r="D19" s="51">
        <v>3.8330000000000002</v>
      </c>
      <c r="E19" s="51">
        <v>3.9849999999999999</v>
      </c>
      <c r="F19" s="51">
        <v>4.1070000000000002</v>
      </c>
      <c r="G19" s="51">
        <v>4.4269999999999996</v>
      </c>
      <c r="H19" s="51">
        <v>4.5490000000000004</v>
      </c>
      <c r="I19" s="51">
        <v>4.6379999999999999</v>
      </c>
      <c r="J19" s="51">
        <v>4.7270000000000003</v>
      </c>
      <c r="K19" s="51">
        <v>4.8079999999999998</v>
      </c>
      <c r="L19" s="51">
        <v>4.8979999999999997</v>
      </c>
      <c r="M19" s="51">
        <v>4.9530000000000003</v>
      </c>
      <c r="N19" s="51">
        <v>4.99</v>
      </c>
      <c r="O19" s="51">
        <v>5.1050000000000004</v>
      </c>
      <c r="P19" s="51">
        <v>5.2869999999999999</v>
      </c>
      <c r="Q19" s="51">
        <v>5.4740000000000002</v>
      </c>
      <c r="R19" s="51">
        <v>5.5549999999999997</v>
      </c>
      <c r="S19" s="51">
        <v>5.6740000000000004</v>
      </c>
      <c r="T19" s="51">
        <v>5.7480000000000002</v>
      </c>
      <c r="U19" s="51">
        <v>5.8109999999999999</v>
      </c>
      <c r="V19" s="51">
        <v>5.7640000000000002</v>
      </c>
      <c r="W19" s="51">
        <v>6.0140000000000002</v>
      </c>
      <c r="X19" s="51">
        <v>6.1929999999999996</v>
      </c>
      <c r="Y19" s="51">
        <v>6.3090000000000002</v>
      </c>
      <c r="Z19" s="51">
        <v>6.508</v>
      </c>
      <c r="AA19" s="51">
        <v>6.782</v>
      </c>
      <c r="AB19" s="51">
        <v>6.9939999999999998</v>
      </c>
      <c r="AC19" s="51">
        <v>7.056</v>
      </c>
      <c r="AD19" s="51">
        <v>7.0519999999999996</v>
      </c>
      <c r="AE19" s="51">
        <v>7.0250000000000004</v>
      </c>
      <c r="AF19" s="51">
        <v>7.0549999999999997</v>
      </c>
      <c r="AG19" s="51">
        <v>7.2119999999999997</v>
      </c>
      <c r="AH19" s="51">
        <v>7.3959999999999999</v>
      </c>
      <c r="AI19" s="51">
        <v>7.633</v>
      </c>
      <c r="AJ19" s="51">
        <v>7.4450000000000003</v>
      </c>
      <c r="AK19" s="51">
        <v>7.3419999999999996</v>
      </c>
      <c r="AL19" s="51">
        <v>7.4029999999999996</v>
      </c>
      <c r="AM19" s="51">
        <v>7.5330000000000004</v>
      </c>
      <c r="AN19" s="51">
        <v>7.5490000000000004</v>
      </c>
      <c r="AO19" s="51">
        <v>7.5369999999999999</v>
      </c>
      <c r="AP19" s="51">
        <v>7.6040000000000001</v>
      </c>
      <c r="AQ19" s="51">
        <v>7.7270000000000003</v>
      </c>
      <c r="AR19" s="51">
        <v>7.7350000000000003</v>
      </c>
      <c r="AS19" s="51">
        <v>7.6609999999999996</v>
      </c>
      <c r="AT19" s="51">
        <v>7.6070000000000002</v>
      </c>
      <c r="AU19" s="51">
        <v>7.6260000000000003</v>
      </c>
      <c r="AV19" s="51">
        <v>7.7759999999999998</v>
      </c>
      <c r="AW19" s="51">
        <v>7.9889999999999999</v>
      </c>
      <c r="AX19" s="51">
        <v>7.6660000000000004</v>
      </c>
      <c r="AY19" s="51">
        <v>7.024</v>
      </c>
    </row>
    <row r="20" spans="1:51" x14ac:dyDescent="0.25">
      <c r="A20" s="50" t="s">
        <v>142</v>
      </c>
      <c r="B20" s="50" t="s">
        <v>143</v>
      </c>
      <c r="C20" s="51">
        <v>10.286</v>
      </c>
      <c r="D20" s="51">
        <v>10.579000000000001</v>
      </c>
      <c r="E20" s="51">
        <v>10.797000000000001</v>
      </c>
      <c r="F20" s="51">
        <v>10.852</v>
      </c>
      <c r="G20" s="51">
        <v>11.103999999999999</v>
      </c>
      <c r="H20" s="51">
        <v>11.186</v>
      </c>
      <c r="I20" s="51">
        <v>11.262</v>
      </c>
      <c r="J20" s="51">
        <v>11.638</v>
      </c>
      <c r="K20" s="51">
        <v>11.789</v>
      </c>
      <c r="L20" s="51">
        <v>12.028</v>
      </c>
      <c r="M20" s="51">
        <v>12.420999999999999</v>
      </c>
      <c r="N20" s="51">
        <v>12.827</v>
      </c>
      <c r="O20" s="51">
        <v>13.335000000000001</v>
      </c>
      <c r="P20" s="51">
        <v>13.9</v>
      </c>
      <c r="Q20" s="51">
        <v>14.483000000000001</v>
      </c>
      <c r="R20" s="51">
        <v>14.627000000000001</v>
      </c>
      <c r="S20" s="51">
        <v>14.664</v>
      </c>
      <c r="T20" s="51">
        <v>14.84</v>
      </c>
      <c r="U20" s="51">
        <v>14.769</v>
      </c>
      <c r="V20" s="51">
        <v>14.443</v>
      </c>
      <c r="W20" s="51">
        <v>14.57</v>
      </c>
      <c r="X20" s="51">
        <v>14.750999999999999</v>
      </c>
      <c r="Y20" s="51">
        <v>15.151</v>
      </c>
      <c r="Z20" s="51">
        <v>15.702999999999999</v>
      </c>
      <c r="AA20" s="51">
        <v>16.190000000000001</v>
      </c>
      <c r="AB20" s="51">
        <v>16.638999999999999</v>
      </c>
      <c r="AC20" s="51">
        <v>16.876999999999999</v>
      </c>
      <c r="AD20" s="51">
        <v>17.135000000000002</v>
      </c>
      <c r="AE20" s="51">
        <v>17.376000000000001</v>
      </c>
      <c r="AF20" s="51">
        <v>17.192</v>
      </c>
      <c r="AG20" s="51">
        <v>17.329000000000001</v>
      </c>
      <c r="AH20" s="51">
        <v>17.593</v>
      </c>
      <c r="AI20" s="51">
        <v>18.210999999999999</v>
      </c>
      <c r="AJ20" s="51">
        <v>18.024000000000001</v>
      </c>
      <c r="AK20" s="51">
        <v>17.713000000000001</v>
      </c>
      <c r="AL20" s="51">
        <v>18.405999999999999</v>
      </c>
      <c r="AM20" s="51">
        <v>19.02</v>
      </c>
      <c r="AN20" s="51">
        <v>18.968</v>
      </c>
      <c r="AO20" s="51">
        <v>19.259</v>
      </c>
      <c r="AP20" s="51">
        <v>19.881</v>
      </c>
      <c r="AQ20" s="51">
        <v>20.39</v>
      </c>
      <c r="AR20" s="51">
        <v>20.584</v>
      </c>
      <c r="AS20" s="51">
        <v>20.58</v>
      </c>
      <c r="AT20" s="51">
        <v>20.727</v>
      </c>
      <c r="AU20" s="51">
        <v>20.501999999999999</v>
      </c>
      <c r="AV20" s="51">
        <v>20.792999999999999</v>
      </c>
      <c r="AW20" s="51">
        <v>21.097000000000001</v>
      </c>
      <c r="AX20" s="51">
        <v>21.295000000000002</v>
      </c>
      <c r="AY20" s="51">
        <v>20.754000000000001</v>
      </c>
    </row>
    <row r="21" spans="1:51" x14ac:dyDescent="0.25">
      <c r="A21" s="50" t="s">
        <v>144</v>
      </c>
      <c r="B21" s="50" t="s">
        <v>145</v>
      </c>
      <c r="C21" s="51">
        <v>1.52</v>
      </c>
      <c r="D21" s="51">
        <v>1.579</v>
      </c>
      <c r="E21" s="51">
        <v>1.5940000000000001</v>
      </c>
      <c r="F21" s="51">
        <v>1.7110000000000001</v>
      </c>
      <c r="G21" s="51">
        <v>1.8080000000000001</v>
      </c>
      <c r="H21" s="51">
        <v>1.9259999999999999</v>
      </c>
      <c r="I21" s="51">
        <v>2.0950000000000002</v>
      </c>
      <c r="J21" s="51">
        <v>2.2389999999999999</v>
      </c>
      <c r="K21" s="51">
        <v>2.3690000000000002</v>
      </c>
      <c r="L21" s="51">
        <v>2.5110000000000001</v>
      </c>
      <c r="M21" s="51">
        <v>2.738</v>
      </c>
      <c r="N21" s="51">
        <v>3.0030000000000001</v>
      </c>
      <c r="O21" s="51">
        <v>3.1960000000000002</v>
      </c>
      <c r="P21" s="51">
        <v>3.59</v>
      </c>
      <c r="Q21" s="51">
        <v>4.0309999999999997</v>
      </c>
      <c r="R21" s="51">
        <v>4.43</v>
      </c>
      <c r="S21" s="51">
        <v>4.702</v>
      </c>
      <c r="T21" s="51">
        <v>4.8890000000000002</v>
      </c>
      <c r="U21" s="51">
        <v>5.1689999999999996</v>
      </c>
      <c r="V21" s="51">
        <v>5.4089999999999998</v>
      </c>
      <c r="W21" s="51">
        <v>5.4470000000000001</v>
      </c>
      <c r="X21" s="51">
        <v>5.48</v>
      </c>
      <c r="Y21" s="51">
        <v>5.5679999999999996</v>
      </c>
      <c r="Z21" s="51">
        <v>5.7050000000000001</v>
      </c>
      <c r="AA21" s="51">
        <v>6.0019999999999998</v>
      </c>
      <c r="AB21" s="51">
        <v>6.407</v>
      </c>
      <c r="AC21" s="51">
        <v>6.742</v>
      </c>
      <c r="AD21" s="51">
        <v>6.8520000000000003</v>
      </c>
      <c r="AE21" s="51">
        <v>7.1120000000000001</v>
      </c>
      <c r="AF21" s="51">
        <v>7.4459999999999997</v>
      </c>
      <c r="AG21" s="51">
        <v>7.6130000000000004</v>
      </c>
      <c r="AH21" s="51">
        <v>8.2970000000000006</v>
      </c>
      <c r="AI21" s="51">
        <v>8.8580000000000005</v>
      </c>
      <c r="AJ21" s="51">
        <v>9.7430000000000003</v>
      </c>
      <c r="AK21" s="51">
        <v>10.093</v>
      </c>
      <c r="AL21" s="51">
        <v>10.536</v>
      </c>
      <c r="AM21" s="51">
        <v>10.833</v>
      </c>
      <c r="AN21" s="51">
        <v>11.079000000000001</v>
      </c>
      <c r="AO21" s="51">
        <v>11.319000000000001</v>
      </c>
      <c r="AP21" s="51">
        <v>11.651</v>
      </c>
      <c r="AQ21" s="51">
        <v>12.037000000000001</v>
      </c>
      <c r="AR21" s="51">
        <v>12.23</v>
      </c>
      <c r="AS21" s="51">
        <v>12.426</v>
      </c>
      <c r="AT21" s="51">
        <v>12.749000000000001</v>
      </c>
      <c r="AU21" s="51">
        <v>12.929</v>
      </c>
      <c r="AV21" s="51">
        <v>12.717000000000001</v>
      </c>
      <c r="AW21" s="51">
        <v>13.425000000000001</v>
      </c>
      <c r="AX21" s="51">
        <v>14.510999999999999</v>
      </c>
      <c r="AY21" s="51">
        <v>14.936</v>
      </c>
    </row>
    <row r="22" spans="1:51" x14ac:dyDescent="0.25">
      <c r="A22" s="50" t="s">
        <v>146</v>
      </c>
      <c r="B22" s="50" t="s">
        <v>147</v>
      </c>
      <c r="C22" s="51">
        <v>4.3769999999999998</v>
      </c>
      <c r="D22" s="51">
        <v>4.556</v>
      </c>
      <c r="E22" s="51">
        <v>4.6749999999999998</v>
      </c>
      <c r="F22" s="51">
        <v>4.8099999999999996</v>
      </c>
      <c r="G22" s="51">
        <v>5.0670000000000002</v>
      </c>
      <c r="H22" s="51">
        <v>5.0960000000000001</v>
      </c>
      <c r="I22" s="51">
        <v>5.1310000000000002</v>
      </c>
      <c r="J22" s="51">
        <v>5.2670000000000003</v>
      </c>
      <c r="K22" s="51">
        <v>5.125</v>
      </c>
      <c r="L22" s="51">
        <v>5.1130000000000004</v>
      </c>
      <c r="M22" s="51">
        <v>5.2149999999999999</v>
      </c>
      <c r="N22" s="51">
        <v>5.4630000000000001</v>
      </c>
      <c r="O22" s="51">
        <v>5.6429999999999998</v>
      </c>
      <c r="P22" s="51">
        <v>5.7709999999999999</v>
      </c>
      <c r="Q22" s="51">
        <v>5.7960000000000003</v>
      </c>
      <c r="R22" s="51">
        <v>6.0129999999999999</v>
      </c>
      <c r="S22" s="51">
        <v>5.9880000000000004</v>
      </c>
      <c r="T22" s="51">
        <v>5.7370000000000001</v>
      </c>
      <c r="U22" s="51">
        <v>5.8339999999999996</v>
      </c>
      <c r="V22" s="51">
        <v>5.8979999999999997</v>
      </c>
      <c r="W22" s="51">
        <v>5.923</v>
      </c>
      <c r="X22" s="51">
        <v>5.9539999999999997</v>
      </c>
      <c r="Y22" s="51">
        <v>6.09</v>
      </c>
      <c r="Z22" s="51">
        <v>6.3280000000000003</v>
      </c>
      <c r="AA22" s="51">
        <v>6.3879999999999999</v>
      </c>
      <c r="AB22" s="51">
        <v>6.5620000000000003</v>
      </c>
      <c r="AC22" s="51">
        <v>6.5270000000000001</v>
      </c>
      <c r="AD22" s="51">
        <v>6.5890000000000004</v>
      </c>
      <c r="AE22" s="51">
        <v>6.766</v>
      </c>
      <c r="AF22" s="51">
        <v>6.7930000000000001</v>
      </c>
      <c r="AG22" s="51">
        <v>6.9749999999999996</v>
      </c>
      <c r="AH22" s="51">
        <v>7.2350000000000003</v>
      </c>
      <c r="AI22" s="51">
        <v>7.4779999999999998</v>
      </c>
      <c r="AJ22" s="51">
        <v>7.3479999999999999</v>
      </c>
      <c r="AK22" s="51">
        <v>7.0549999999999997</v>
      </c>
      <c r="AL22" s="51">
        <v>7.4610000000000003</v>
      </c>
      <c r="AM22" s="51">
        <v>7.7489999999999997</v>
      </c>
      <c r="AN22" s="51">
        <v>7.6740000000000004</v>
      </c>
      <c r="AO22" s="51">
        <v>7.67</v>
      </c>
      <c r="AP22" s="51">
        <v>7.7960000000000003</v>
      </c>
      <c r="AQ22" s="51">
        <v>7.8559999999999999</v>
      </c>
      <c r="AR22" s="51">
        <v>7.851</v>
      </c>
      <c r="AS22" s="51">
        <v>8.0519999999999996</v>
      </c>
      <c r="AT22" s="51">
        <v>8.2680000000000007</v>
      </c>
      <c r="AU22" s="51">
        <v>8.1760000000000002</v>
      </c>
      <c r="AV22" s="51">
        <v>7.702</v>
      </c>
      <c r="AW22" s="51">
        <v>8.3170000000000002</v>
      </c>
      <c r="AX22" s="51">
        <v>8.07</v>
      </c>
      <c r="AY22" s="51">
        <v>7.726</v>
      </c>
    </row>
    <row r="23" spans="1:51" x14ac:dyDescent="0.25">
      <c r="A23" s="50" t="s">
        <v>148</v>
      </c>
      <c r="B23" s="50" t="s">
        <v>149</v>
      </c>
      <c r="C23" s="51">
        <v>4.4859999999999998</v>
      </c>
      <c r="D23" s="51">
        <v>4.7169999999999996</v>
      </c>
      <c r="E23" s="51">
        <v>4.6150000000000002</v>
      </c>
      <c r="F23" s="51">
        <v>4.673</v>
      </c>
      <c r="G23" s="51">
        <v>4.7220000000000004</v>
      </c>
      <c r="H23" s="51">
        <v>4.7080000000000002</v>
      </c>
      <c r="I23" s="51">
        <v>4.7060000000000004</v>
      </c>
      <c r="J23" s="51">
        <v>4.7830000000000004</v>
      </c>
      <c r="K23" s="51">
        <v>4.6429999999999998</v>
      </c>
      <c r="L23" s="51">
        <v>4.4669999999999996</v>
      </c>
      <c r="M23" s="51">
        <v>4.3730000000000002</v>
      </c>
      <c r="N23" s="51">
        <v>4.4009999999999998</v>
      </c>
      <c r="O23" s="51">
        <v>4.4660000000000002</v>
      </c>
      <c r="P23" s="51">
        <v>4.577</v>
      </c>
      <c r="Q23" s="51">
        <v>4.5919999999999996</v>
      </c>
      <c r="R23" s="51">
        <v>4.6470000000000002</v>
      </c>
      <c r="S23" s="51">
        <v>4.7510000000000003</v>
      </c>
      <c r="T23" s="51">
        <v>4.649</v>
      </c>
      <c r="U23" s="51">
        <v>4.4480000000000004</v>
      </c>
      <c r="V23" s="51">
        <v>4.4740000000000002</v>
      </c>
      <c r="W23" s="51">
        <v>4.4980000000000002</v>
      </c>
      <c r="X23" s="51">
        <v>4.3470000000000004</v>
      </c>
      <c r="Y23" s="51">
        <v>4.34</v>
      </c>
      <c r="Z23" s="51">
        <v>4.3369999999999997</v>
      </c>
      <c r="AA23" s="51">
        <v>4.3470000000000004</v>
      </c>
      <c r="AB23" s="51">
        <v>4.5270000000000001</v>
      </c>
      <c r="AC23" s="51">
        <v>4.4989999999999997</v>
      </c>
      <c r="AD23" s="51">
        <v>4.4279999999999999</v>
      </c>
      <c r="AE23" s="51">
        <v>4.57</v>
      </c>
      <c r="AF23" s="51">
        <v>4.84</v>
      </c>
      <c r="AG23" s="51">
        <v>4.9580000000000002</v>
      </c>
      <c r="AH23" s="51">
        <v>5.1210000000000004</v>
      </c>
      <c r="AI23" s="51">
        <v>5.327</v>
      </c>
      <c r="AJ23" s="51">
        <v>5.234</v>
      </c>
      <c r="AK23" s="51">
        <v>4.8540000000000001</v>
      </c>
      <c r="AL23" s="51">
        <v>4.8070000000000004</v>
      </c>
      <c r="AM23" s="51">
        <v>4.8479999999999999</v>
      </c>
      <c r="AN23" s="51">
        <v>4.6959999999999997</v>
      </c>
      <c r="AO23" s="51">
        <v>4.7270000000000003</v>
      </c>
      <c r="AP23" s="51">
        <v>4.7</v>
      </c>
      <c r="AQ23" s="51">
        <v>4.742</v>
      </c>
      <c r="AR23" s="51">
        <v>4.6959999999999997</v>
      </c>
      <c r="AS23" s="51">
        <v>4.6779999999999999</v>
      </c>
      <c r="AT23" s="51">
        <v>4.8490000000000002</v>
      </c>
      <c r="AU23" s="51">
        <v>4.8440000000000003</v>
      </c>
      <c r="AV23" s="51">
        <v>4.7409999999999997</v>
      </c>
      <c r="AW23" s="51">
        <v>4.9829999999999997</v>
      </c>
      <c r="AX23" s="51">
        <v>4.5949999999999998</v>
      </c>
      <c r="AY23" s="51">
        <v>4.258</v>
      </c>
    </row>
    <row r="24" spans="1:51" x14ac:dyDescent="0.25">
      <c r="A24" s="50" t="s">
        <v>150</v>
      </c>
      <c r="B24" s="50" t="s">
        <v>151</v>
      </c>
      <c r="C24" s="51">
        <v>23.824000000000002</v>
      </c>
      <c r="D24" s="51">
        <v>26.327999999999999</v>
      </c>
      <c r="E24" s="51">
        <v>27.632999999999999</v>
      </c>
      <c r="F24" s="51">
        <v>29.28</v>
      </c>
      <c r="G24" s="51">
        <v>31.449000000000002</v>
      </c>
      <c r="H24" s="51">
        <v>28.739000000000001</v>
      </c>
      <c r="I24" s="51">
        <v>28.266999999999999</v>
      </c>
      <c r="J24" s="51">
        <v>29.457999999999998</v>
      </c>
      <c r="K24" s="51">
        <v>27.968</v>
      </c>
      <c r="L24" s="51">
        <v>26.734000000000002</v>
      </c>
      <c r="M24" s="51">
        <v>26.335000000000001</v>
      </c>
      <c r="N24" s="51">
        <v>26.849</v>
      </c>
      <c r="O24" s="51">
        <v>27.08</v>
      </c>
      <c r="P24" s="51">
        <v>27.913</v>
      </c>
      <c r="Q24" s="51">
        <v>29.289000000000001</v>
      </c>
      <c r="R24" s="51">
        <v>30.04</v>
      </c>
      <c r="S24" s="51">
        <v>30.184999999999999</v>
      </c>
      <c r="T24" s="51">
        <v>30.244</v>
      </c>
      <c r="U24" s="51">
        <v>29.475000000000001</v>
      </c>
      <c r="V24" s="51">
        <v>29.972000000000001</v>
      </c>
      <c r="W24" s="51">
        <v>30.236999999999998</v>
      </c>
      <c r="X24" s="51">
        <v>30.11</v>
      </c>
      <c r="Y24" s="51">
        <v>30.466000000000001</v>
      </c>
      <c r="Z24" s="51">
        <v>31.835999999999999</v>
      </c>
      <c r="AA24" s="51">
        <v>32.79</v>
      </c>
      <c r="AB24" s="51">
        <v>34.570999999999998</v>
      </c>
      <c r="AC24" s="51">
        <v>35.158000000000001</v>
      </c>
      <c r="AD24" s="51">
        <v>35.744999999999997</v>
      </c>
      <c r="AE24" s="51">
        <v>36.700000000000003</v>
      </c>
      <c r="AF24" s="51">
        <v>37.957000000000001</v>
      </c>
      <c r="AG24" s="51">
        <v>39.423000000000002</v>
      </c>
      <c r="AH24" s="51">
        <v>40.372999999999998</v>
      </c>
      <c r="AI24" s="51">
        <v>41.09</v>
      </c>
      <c r="AJ24" s="51">
        <v>40.064999999999998</v>
      </c>
      <c r="AK24" s="51">
        <v>38.767000000000003</v>
      </c>
      <c r="AL24" s="51">
        <v>39.262999999999998</v>
      </c>
      <c r="AM24" s="51">
        <v>39.728999999999999</v>
      </c>
      <c r="AN24" s="51">
        <v>38.808999999999997</v>
      </c>
      <c r="AO24" s="51">
        <v>38.26</v>
      </c>
      <c r="AP24" s="51">
        <v>38.868000000000002</v>
      </c>
      <c r="AQ24" s="51">
        <v>40.082999999999998</v>
      </c>
      <c r="AR24" s="51">
        <v>41.12</v>
      </c>
      <c r="AS24" s="51">
        <v>41.822000000000003</v>
      </c>
      <c r="AT24" s="51">
        <v>41.942</v>
      </c>
      <c r="AU24" s="51">
        <v>43.793999999999997</v>
      </c>
      <c r="AV24" s="51">
        <v>41.165999999999997</v>
      </c>
      <c r="AW24" s="51">
        <v>46.595999999999997</v>
      </c>
      <c r="AX24" s="51">
        <v>46.694000000000003</v>
      </c>
      <c r="AY24" s="51">
        <v>45.624000000000002</v>
      </c>
    </row>
    <row r="25" spans="1:51" x14ac:dyDescent="0.25">
      <c r="A25" s="50" t="s">
        <v>152</v>
      </c>
      <c r="B25" s="50" t="s">
        <v>153</v>
      </c>
      <c r="C25" s="51">
        <v>15.988</v>
      </c>
      <c r="D25" s="51">
        <v>16.515000000000001</v>
      </c>
      <c r="E25" s="51">
        <v>16.984000000000002</v>
      </c>
      <c r="F25" s="51">
        <v>16.509</v>
      </c>
      <c r="G25" s="51">
        <v>15.929</v>
      </c>
      <c r="H25" s="51">
        <v>16.684999999999999</v>
      </c>
      <c r="I25" s="51">
        <v>16.579999999999998</v>
      </c>
      <c r="J25" s="51">
        <v>16.802</v>
      </c>
      <c r="K25" s="51">
        <v>16.638999999999999</v>
      </c>
      <c r="L25" s="51">
        <v>16.562000000000001</v>
      </c>
      <c r="M25" s="51">
        <v>16.701000000000001</v>
      </c>
      <c r="N25" s="51">
        <v>16.913</v>
      </c>
      <c r="O25" s="51">
        <v>17.411999999999999</v>
      </c>
      <c r="P25" s="51">
        <v>17.568000000000001</v>
      </c>
      <c r="Q25" s="51">
        <v>17.928999999999998</v>
      </c>
      <c r="R25" s="51">
        <v>18.318999999999999</v>
      </c>
      <c r="S25" s="51">
        <v>18.491</v>
      </c>
      <c r="T25" s="51">
        <v>18.669</v>
      </c>
      <c r="U25" s="51">
        <v>18.974</v>
      </c>
      <c r="V25" s="51">
        <v>19.113</v>
      </c>
      <c r="W25" s="51">
        <v>19.39</v>
      </c>
      <c r="X25" s="51">
        <v>19.468</v>
      </c>
      <c r="Y25" s="51">
        <v>19.576000000000001</v>
      </c>
      <c r="Z25" s="51">
        <v>19.798999999999999</v>
      </c>
      <c r="AA25" s="51">
        <v>20.154</v>
      </c>
      <c r="AB25" s="51">
        <v>21.324999999999999</v>
      </c>
      <c r="AC25" s="51">
        <v>21.488</v>
      </c>
      <c r="AD25" s="51">
        <v>21.783000000000001</v>
      </c>
      <c r="AE25" s="51">
        <v>21.277999999999999</v>
      </c>
      <c r="AF25" s="51">
        <v>21.643999999999998</v>
      </c>
      <c r="AG25" s="51">
        <v>21.776</v>
      </c>
      <c r="AH25" s="51">
        <v>22.733000000000001</v>
      </c>
      <c r="AI25" s="51">
        <v>23.75</v>
      </c>
      <c r="AJ25" s="51">
        <v>24.027999999999999</v>
      </c>
      <c r="AK25" s="51">
        <v>22.916</v>
      </c>
      <c r="AL25" s="51">
        <v>23.295000000000002</v>
      </c>
      <c r="AM25" s="51">
        <v>23.414999999999999</v>
      </c>
      <c r="AN25" s="51">
        <v>23.207999999999998</v>
      </c>
      <c r="AO25" s="51">
        <v>22.783000000000001</v>
      </c>
      <c r="AP25" s="51">
        <v>22.637</v>
      </c>
      <c r="AQ25" s="51">
        <v>22.448</v>
      </c>
      <c r="AR25" s="51">
        <v>22.571999999999999</v>
      </c>
      <c r="AS25" s="51">
        <v>22.798999999999999</v>
      </c>
      <c r="AT25" s="51">
        <v>23.041</v>
      </c>
      <c r="AU25" s="51">
        <v>23.364999999999998</v>
      </c>
      <c r="AV25" s="51">
        <v>21.948</v>
      </c>
      <c r="AW25" s="51">
        <v>25.158000000000001</v>
      </c>
      <c r="AX25" s="51">
        <v>25.794</v>
      </c>
      <c r="AY25" s="51">
        <v>25.841000000000001</v>
      </c>
    </row>
    <row r="26" spans="1:51" x14ac:dyDescent="0.25">
      <c r="A26" s="50" t="s">
        <v>154</v>
      </c>
      <c r="B26" s="50" t="s">
        <v>2</v>
      </c>
      <c r="C26" s="51">
        <v>201.79</v>
      </c>
      <c r="D26" s="51">
        <v>212.95500000000001</v>
      </c>
      <c r="E26" s="51">
        <v>221.74199999999999</v>
      </c>
      <c r="F26" s="51">
        <v>231.34899999999999</v>
      </c>
      <c r="G26" s="51">
        <v>239.971</v>
      </c>
      <c r="H26" s="51">
        <v>247.84299999999999</v>
      </c>
      <c r="I26" s="51">
        <v>254.83500000000001</v>
      </c>
      <c r="J26" s="51">
        <v>261.25299999999999</v>
      </c>
      <c r="K26" s="51">
        <v>267.54399999999998</v>
      </c>
      <c r="L26" s="51">
        <v>273.80799999999999</v>
      </c>
      <c r="M26" s="51">
        <v>280.74599999999998</v>
      </c>
      <c r="N26" s="51">
        <v>289.17200000000003</v>
      </c>
      <c r="O26" s="51">
        <v>298.58699999999999</v>
      </c>
      <c r="P26" s="51">
        <v>311.67700000000002</v>
      </c>
      <c r="Q26" s="51">
        <v>324.98099999999999</v>
      </c>
      <c r="R26" s="51">
        <v>334.88600000000002</v>
      </c>
      <c r="S26" s="51">
        <v>340.02699999999999</v>
      </c>
      <c r="T26" s="51">
        <v>346.72199999999998</v>
      </c>
      <c r="U26" s="51">
        <v>351.90199999999999</v>
      </c>
      <c r="V26" s="51">
        <v>359.274</v>
      </c>
      <c r="W26" s="51">
        <v>368.35700000000003</v>
      </c>
      <c r="X26" s="51">
        <v>376.32900000000001</v>
      </c>
      <c r="Y26" s="51">
        <v>386.25</v>
      </c>
      <c r="Z26" s="51">
        <v>403.34199999999998</v>
      </c>
      <c r="AA26" s="51">
        <v>419.404</v>
      </c>
      <c r="AB26" s="51">
        <v>439.404</v>
      </c>
      <c r="AC26" s="51">
        <v>451.58800000000002</v>
      </c>
      <c r="AD26" s="51">
        <v>463.86700000000002</v>
      </c>
      <c r="AE26" s="51">
        <v>472.06299999999999</v>
      </c>
      <c r="AF26" s="51">
        <v>483.6</v>
      </c>
      <c r="AG26" s="51">
        <v>495.49099999999999</v>
      </c>
      <c r="AH26" s="51">
        <v>508.71600000000001</v>
      </c>
      <c r="AI26" s="51">
        <v>521.55200000000002</v>
      </c>
      <c r="AJ26" s="51">
        <v>526.50599999999997</v>
      </c>
      <c r="AK26" s="51">
        <v>527.01700000000005</v>
      </c>
      <c r="AL26" s="51">
        <v>534.77200000000005</v>
      </c>
      <c r="AM26" s="51">
        <v>540.15599999999995</v>
      </c>
      <c r="AN26" s="51">
        <v>545.31899999999996</v>
      </c>
      <c r="AO26" s="51">
        <v>552.09699999999998</v>
      </c>
      <c r="AP26" s="51">
        <v>559.78599999999994</v>
      </c>
      <c r="AQ26" s="51">
        <v>566.65200000000004</v>
      </c>
      <c r="AR26" s="51">
        <v>572.02099999999996</v>
      </c>
      <c r="AS26" s="51">
        <v>586.54100000000005</v>
      </c>
      <c r="AT26" s="51">
        <v>600.32799999999997</v>
      </c>
      <c r="AU26" s="51">
        <v>615.30200000000002</v>
      </c>
      <c r="AV26" s="51">
        <v>554.71</v>
      </c>
      <c r="AW26" s="51">
        <v>586.33100000000002</v>
      </c>
      <c r="AX26" s="51">
        <v>645.66099999999994</v>
      </c>
      <c r="AY26" s="51">
        <v>665.86199999999997</v>
      </c>
    </row>
    <row r="27" spans="1:51" x14ac:dyDescent="0.25">
      <c r="A27" s="50" t="s">
        <v>155</v>
      </c>
      <c r="B27" s="50" t="s">
        <v>156</v>
      </c>
      <c r="C27" s="51">
        <v>69.893000000000001</v>
      </c>
      <c r="D27" s="51">
        <v>72.715999999999994</v>
      </c>
      <c r="E27" s="51">
        <v>76.191000000000003</v>
      </c>
      <c r="F27" s="51">
        <v>79.427000000000007</v>
      </c>
      <c r="G27" s="51">
        <v>80.241</v>
      </c>
      <c r="H27" s="51">
        <v>81.040999999999997</v>
      </c>
      <c r="I27" s="51">
        <v>82.363</v>
      </c>
      <c r="J27" s="51">
        <v>84.263000000000005</v>
      </c>
      <c r="K27" s="51">
        <v>83.977999999999994</v>
      </c>
      <c r="L27" s="51">
        <v>84.325000000000003</v>
      </c>
      <c r="M27" s="51">
        <v>86.06</v>
      </c>
      <c r="N27" s="51">
        <v>87.507999999999996</v>
      </c>
      <c r="O27" s="51">
        <v>88.581000000000003</v>
      </c>
      <c r="P27" s="51">
        <v>92.081999999999994</v>
      </c>
      <c r="Q27" s="51">
        <v>96.075999999999993</v>
      </c>
      <c r="R27" s="51">
        <v>98.32</v>
      </c>
      <c r="S27" s="51">
        <v>97.991</v>
      </c>
      <c r="T27" s="51">
        <v>98.04</v>
      </c>
      <c r="U27" s="51">
        <v>96.272999999999996</v>
      </c>
      <c r="V27" s="51">
        <v>96.061999999999998</v>
      </c>
      <c r="W27" s="51">
        <v>96.35</v>
      </c>
      <c r="X27" s="51">
        <v>95.185000000000002</v>
      </c>
      <c r="Y27" s="51">
        <v>97.311999999999998</v>
      </c>
      <c r="Z27" s="51">
        <v>102.337</v>
      </c>
      <c r="AA27" s="51">
        <v>107.214</v>
      </c>
      <c r="AB27" s="51">
        <v>113.27800000000001</v>
      </c>
      <c r="AC27" s="51">
        <v>114.74299999999999</v>
      </c>
      <c r="AD27" s="51">
        <v>115.764</v>
      </c>
      <c r="AE27" s="51">
        <v>117.077</v>
      </c>
      <c r="AF27" s="51">
        <v>119.188</v>
      </c>
      <c r="AG27" s="51">
        <v>121.803</v>
      </c>
      <c r="AH27" s="51">
        <v>125.202</v>
      </c>
      <c r="AI27" s="51">
        <v>127.819</v>
      </c>
      <c r="AJ27" s="51">
        <v>127.18300000000001</v>
      </c>
      <c r="AK27" s="51">
        <v>123.095</v>
      </c>
      <c r="AL27" s="51">
        <v>124.82299999999999</v>
      </c>
      <c r="AM27" s="51">
        <v>126.764</v>
      </c>
      <c r="AN27" s="51">
        <v>125.79900000000001</v>
      </c>
      <c r="AO27" s="51">
        <v>125.08499999999999</v>
      </c>
      <c r="AP27" s="51">
        <v>126.26900000000001</v>
      </c>
      <c r="AQ27" s="51">
        <v>127.006</v>
      </c>
      <c r="AR27" s="51">
        <v>128.631</v>
      </c>
      <c r="AS27" s="51">
        <v>133.76499999999999</v>
      </c>
      <c r="AT27" s="51">
        <v>138.42500000000001</v>
      </c>
      <c r="AU27" s="51">
        <v>144.56299999999999</v>
      </c>
      <c r="AV27" s="51">
        <v>96.596999999999994</v>
      </c>
      <c r="AW27" s="51">
        <v>111.724</v>
      </c>
      <c r="AX27" s="51">
        <v>151.06899999999999</v>
      </c>
      <c r="AY27" s="51">
        <v>159.58000000000001</v>
      </c>
    </row>
    <row r="28" spans="1:51" x14ac:dyDescent="0.25">
      <c r="A28" s="50" t="s">
        <v>157</v>
      </c>
      <c r="B28" s="50" t="s">
        <v>6</v>
      </c>
      <c r="C28" s="51">
        <v>6.72</v>
      </c>
      <c r="D28" s="51">
        <v>7.1189999999999998</v>
      </c>
      <c r="E28" s="51">
        <v>7.1059999999999999</v>
      </c>
      <c r="F28" s="51">
        <v>7.1040000000000001</v>
      </c>
      <c r="G28" s="51">
        <v>6.899</v>
      </c>
      <c r="H28" s="51">
        <v>6.625</v>
      </c>
      <c r="I28" s="51">
        <v>6.5609999999999999</v>
      </c>
      <c r="J28" s="51">
        <v>6.69</v>
      </c>
      <c r="K28" s="51">
        <v>6.4290000000000003</v>
      </c>
      <c r="L28" s="51">
        <v>6.4610000000000003</v>
      </c>
      <c r="M28" s="51">
        <v>6.4260000000000002</v>
      </c>
      <c r="N28" s="51">
        <v>6.5190000000000001</v>
      </c>
      <c r="O28" s="51">
        <v>6.5279999999999996</v>
      </c>
      <c r="P28" s="51">
        <v>6.6349999999999998</v>
      </c>
      <c r="Q28" s="51">
        <v>6.7729999999999997</v>
      </c>
      <c r="R28" s="51">
        <v>6.7560000000000002</v>
      </c>
      <c r="S28" s="51">
        <v>6.577</v>
      </c>
      <c r="T28" s="51">
        <v>6.4489999999999998</v>
      </c>
      <c r="U28" s="51">
        <v>6.2839999999999998</v>
      </c>
      <c r="V28" s="51">
        <v>6.21</v>
      </c>
      <c r="W28" s="51">
        <v>6.234</v>
      </c>
      <c r="X28" s="51">
        <v>5.7140000000000004</v>
      </c>
      <c r="Y28" s="51">
        <v>5.5579999999999998</v>
      </c>
      <c r="Z28" s="51">
        <v>5.6150000000000002</v>
      </c>
      <c r="AA28" s="51">
        <v>5.9119999999999999</v>
      </c>
      <c r="AB28" s="51">
        <v>6.08</v>
      </c>
      <c r="AC28" s="51">
        <v>6.1139999999999999</v>
      </c>
      <c r="AD28" s="51">
        <v>6.2279999999999998</v>
      </c>
      <c r="AE28" s="51">
        <v>6.0720000000000001</v>
      </c>
      <c r="AF28" s="51">
        <v>6.109</v>
      </c>
      <c r="AG28" s="51">
        <v>6.1219999999999999</v>
      </c>
      <c r="AH28" s="51">
        <v>6.1079999999999997</v>
      </c>
      <c r="AI28" s="51">
        <v>6.1369999999999996</v>
      </c>
      <c r="AJ28" s="51">
        <v>5.9420000000000002</v>
      </c>
      <c r="AK28" s="51">
        <v>5.4260000000000002</v>
      </c>
      <c r="AL28" s="51">
        <v>5.2629999999999999</v>
      </c>
      <c r="AM28" s="51">
        <v>5.1539999999999999</v>
      </c>
      <c r="AN28" s="51">
        <v>4.8639999999999999</v>
      </c>
      <c r="AO28" s="51">
        <v>4.7850000000000001</v>
      </c>
      <c r="AP28" s="51">
        <v>4.6390000000000002</v>
      </c>
      <c r="AQ28" s="51">
        <v>4.609</v>
      </c>
      <c r="AR28" s="51">
        <v>4.8220000000000001</v>
      </c>
      <c r="AS28" s="51">
        <v>5.048</v>
      </c>
      <c r="AT28" s="51">
        <v>5.2110000000000003</v>
      </c>
      <c r="AU28" s="51">
        <v>5.3579999999999997</v>
      </c>
      <c r="AV28" s="51">
        <v>4.8360000000000003</v>
      </c>
      <c r="AW28" s="51">
        <v>5.3739999999999997</v>
      </c>
      <c r="AX28" s="51">
        <v>5.4340000000000002</v>
      </c>
      <c r="AY28" s="51">
        <v>5.46</v>
      </c>
    </row>
    <row r="29" spans="1:51" x14ac:dyDescent="0.25">
      <c r="A29" s="50" t="s">
        <v>158</v>
      </c>
      <c r="B29" s="50" t="s">
        <v>159</v>
      </c>
      <c r="C29" s="51">
        <v>16.55</v>
      </c>
      <c r="D29" s="51">
        <v>17.481000000000002</v>
      </c>
      <c r="E29" s="51">
        <v>18.216999999999999</v>
      </c>
      <c r="F29" s="51">
        <v>19.292999999999999</v>
      </c>
      <c r="G29" s="51">
        <v>20.073</v>
      </c>
      <c r="H29" s="51">
        <v>20.39</v>
      </c>
      <c r="I29" s="51">
        <v>21.1</v>
      </c>
      <c r="J29" s="51">
        <v>21.468</v>
      </c>
      <c r="K29" s="51">
        <v>21.544</v>
      </c>
      <c r="L29" s="51">
        <v>21.484000000000002</v>
      </c>
      <c r="M29" s="51">
        <v>21.981000000000002</v>
      </c>
      <c r="N29" s="51">
        <v>21.949000000000002</v>
      </c>
      <c r="O29" s="51">
        <v>22.498999999999999</v>
      </c>
      <c r="P29" s="51">
        <v>23.529</v>
      </c>
      <c r="Q29" s="51">
        <v>24.436</v>
      </c>
      <c r="R29" s="51">
        <v>25.172999999999998</v>
      </c>
      <c r="S29" s="51">
        <v>24.498999999999999</v>
      </c>
      <c r="T29" s="51">
        <v>25.088000000000001</v>
      </c>
      <c r="U29" s="51">
        <v>24.427</v>
      </c>
      <c r="V29" s="51">
        <v>24.620999999999999</v>
      </c>
      <c r="W29" s="51">
        <v>24.573</v>
      </c>
      <c r="X29" s="51">
        <v>25.788</v>
      </c>
      <c r="Y29" s="51">
        <v>26.495000000000001</v>
      </c>
      <c r="Z29" s="51">
        <v>27.593</v>
      </c>
      <c r="AA29" s="51">
        <v>29.113</v>
      </c>
      <c r="AB29" s="51">
        <v>30.465</v>
      </c>
      <c r="AC29" s="51">
        <v>30.673999999999999</v>
      </c>
      <c r="AD29" s="51">
        <v>31.428999999999998</v>
      </c>
      <c r="AE29" s="51">
        <v>31.353000000000002</v>
      </c>
      <c r="AF29" s="51">
        <v>32.968000000000004</v>
      </c>
      <c r="AG29" s="51">
        <v>33.911999999999999</v>
      </c>
      <c r="AH29" s="51">
        <v>34.994999999999997</v>
      </c>
      <c r="AI29" s="51">
        <v>35.838999999999999</v>
      </c>
      <c r="AJ29" s="51">
        <v>36.856999999999999</v>
      </c>
      <c r="AK29" s="51">
        <v>36.058</v>
      </c>
      <c r="AL29" s="51">
        <v>36.548000000000002</v>
      </c>
      <c r="AM29" s="51">
        <v>37.482999999999997</v>
      </c>
      <c r="AN29" s="51">
        <v>37.396000000000001</v>
      </c>
      <c r="AO29" s="51">
        <v>37.741999999999997</v>
      </c>
      <c r="AP29" s="51">
        <v>37.796999999999997</v>
      </c>
      <c r="AQ29" s="51">
        <v>38.042000000000002</v>
      </c>
      <c r="AR29" s="51">
        <v>37.984000000000002</v>
      </c>
      <c r="AS29" s="51">
        <v>39.406999999999996</v>
      </c>
      <c r="AT29" s="51">
        <v>40.326999999999998</v>
      </c>
      <c r="AU29" s="51">
        <v>41.81</v>
      </c>
      <c r="AV29" s="51">
        <v>24.391999999999999</v>
      </c>
      <c r="AW29" s="51">
        <v>28.469000000000001</v>
      </c>
      <c r="AX29" s="51">
        <v>38.404000000000003</v>
      </c>
      <c r="AY29" s="51">
        <v>40.966000000000001</v>
      </c>
    </row>
    <row r="30" spans="1:51" x14ac:dyDescent="0.25">
      <c r="A30" s="50" t="s">
        <v>160</v>
      </c>
      <c r="B30" s="50" t="s">
        <v>161</v>
      </c>
      <c r="C30" s="51">
        <v>48.235999999999997</v>
      </c>
      <c r="D30" s="51">
        <v>49.759</v>
      </c>
      <c r="E30" s="51">
        <v>52.465000000000003</v>
      </c>
      <c r="F30" s="51">
        <v>54.473999999999997</v>
      </c>
      <c r="G30" s="51">
        <v>54.447000000000003</v>
      </c>
      <c r="H30" s="51">
        <v>55.036999999999999</v>
      </c>
      <c r="I30" s="51">
        <v>55.546999999999997</v>
      </c>
      <c r="J30" s="51">
        <v>56.993000000000002</v>
      </c>
      <c r="K30" s="51">
        <v>56.75</v>
      </c>
      <c r="L30" s="51">
        <v>57.173999999999999</v>
      </c>
      <c r="M30" s="51">
        <v>58.381</v>
      </c>
      <c r="N30" s="51">
        <v>59.887999999999998</v>
      </c>
      <c r="O30" s="51">
        <v>60.313000000000002</v>
      </c>
      <c r="P30" s="51">
        <v>62.633000000000003</v>
      </c>
      <c r="Q30" s="51">
        <v>65.587000000000003</v>
      </c>
      <c r="R30" s="51">
        <v>67.055999999999997</v>
      </c>
      <c r="S30" s="51">
        <v>67.608000000000004</v>
      </c>
      <c r="T30" s="51">
        <v>67.096000000000004</v>
      </c>
      <c r="U30" s="51">
        <v>66.153999999999996</v>
      </c>
      <c r="V30" s="51">
        <v>65.781999999999996</v>
      </c>
      <c r="W30" s="51">
        <v>66.108000000000004</v>
      </c>
      <c r="X30" s="51">
        <v>64.022999999999996</v>
      </c>
      <c r="Y30" s="51">
        <v>65.540000000000006</v>
      </c>
      <c r="Z30" s="51">
        <v>69.403999999999996</v>
      </c>
      <c r="AA30" s="51">
        <v>72.463999999999999</v>
      </c>
      <c r="AB30" s="51">
        <v>77.016000000000005</v>
      </c>
      <c r="AC30" s="51">
        <v>78.248000000000005</v>
      </c>
      <c r="AD30" s="51">
        <v>78.375</v>
      </c>
      <c r="AE30" s="51">
        <v>79.912000000000006</v>
      </c>
      <c r="AF30" s="51">
        <v>80.283000000000001</v>
      </c>
      <c r="AG30" s="51">
        <v>81.912000000000006</v>
      </c>
      <c r="AH30" s="51">
        <v>84.213999999999999</v>
      </c>
      <c r="AI30" s="51">
        <v>85.941999999999993</v>
      </c>
      <c r="AJ30" s="51">
        <v>84.403999999999996</v>
      </c>
      <c r="AK30" s="51">
        <v>81.581999999999994</v>
      </c>
      <c r="AL30" s="51">
        <v>82.968000000000004</v>
      </c>
      <c r="AM30" s="51">
        <v>84.049000000000007</v>
      </c>
      <c r="AN30" s="51">
        <v>83.44</v>
      </c>
      <c r="AO30" s="51">
        <v>82.423000000000002</v>
      </c>
      <c r="AP30" s="51">
        <v>83.707999999999998</v>
      </c>
      <c r="AQ30" s="51">
        <v>84.225999999999999</v>
      </c>
      <c r="AR30" s="51">
        <v>85.724000000000004</v>
      </c>
      <c r="AS30" s="51">
        <v>89.206999999999994</v>
      </c>
      <c r="AT30" s="51">
        <v>92.79</v>
      </c>
      <c r="AU30" s="51">
        <v>97.295000000000002</v>
      </c>
      <c r="AV30" s="51">
        <v>67.369</v>
      </c>
      <c r="AW30" s="51">
        <v>77.882000000000005</v>
      </c>
      <c r="AX30" s="51">
        <v>107.261</v>
      </c>
      <c r="AY30" s="51">
        <v>113.169</v>
      </c>
    </row>
    <row r="31" spans="1:51" x14ac:dyDescent="0.25">
      <c r="A31" s="50" t="s">
        <v>162</v>
      </c>
      <c r="B31" s="50" t="s">
        <v>163</v>
      </c>
      <c r="C31" s="51">
        <v>4.7080000000000002</v>
      </c>
      <c r="D31" s="51">
        <v>5.2709999999999999</v>
      </c>
      <c r="E31" s="51">
        <v>5.8659999999999997</v>
      </c>
      <c r="F31" s="51">
        <v>6.4459999999999997</v>
      </c>
      <c r="G31" s="51">
        <v>7.0609999999999999</v>
      </c>
      <c r="H31" s="51">
        <v>7.6470000000000002</v>
      </c>
      <c r="I31" s="51">
        <v>8.3019999999999996</v>
      </c>
      <c r="J31" s="51">
        <v>8.8369999999999997</v>
      </c>
      <c r="K31" s="51">
        <v>9.2390000000000008</v>
      </c>
      <c r="L31" s="51">
        <v>9.5259999999999998</v>
      </c>
      <c r="M31" s="51">
        <v>9.8550000000000004</v>
      </c>
      <c r="N31" s="51">
        <v>10.102</v>
      </c>
      <c r="O31" s="51">
        <v>10.494</v>
      </c>
      <c r="P31" s="51">
        <v>11.015000000000001</v>
      </c>
      <c r="Q31" s="51">
        <v>11.733000000000001</v>
      </c>
      <c r="R31" s="51">
        <v>12.34</v>
      </c>
      <c r="S31" s="51">
        <v>12.757999999999999</v>
      </c>
      <c r="T31" s="51">
        <v>13.076000000000001</v>
      </c>
      <c r="U31" s="51">
        <v>13.503</v>
      </c>
      <c r="V31" s="51">
        <v>14.122999999999999</v>
      </c>
      <c r="W31" s="51">
        <v>14.734999999999999</v>
      </c>
      <c r="X31" s="51">
        <v>15.269</v>
      </c>
      <c r="Y31" s="51">
        <v>16.172999999999998</v>
      </c>
      <c r="Z31" s="51">
        <v>18.379000000000001</v>
      </c>
      <c r="AA31" s="51">
        <v>20.805</v>
      </c>
      <c r="AB31" s="51">
        <v>23.899000000000001</v>
      </c>
      <c r="AC31" s="51">
        <v>26.899000000000001</v>
      </c>
      <c r="AD31" s="51">
        <v>29.655999999999999</v>
      </c>
      <c r="AE31" s="51">
        <v>30.795999999999999</v>
      </c>
      <c r="AF31" s="51">
        <v>32.383000000000003</v>
      </c>
      <c r="AG31" s="51">
        <v>33.784999999999997</v>
      </c>
      <c r="AH31" s="51">
        <v>35.447000000000003</v>
      </c>
      <c r="AI31" s="51">
        <v>36.851999999999997</v>
      </c>
      <c r="AJ31" s="51">
        <v>37.869999999999997</v>
      </c>
      <c r="AK31" s="51">
        <v>38.04</v>
      </c>
      <c r="AL31" s="51">
        <v>39.110999999999997</v>
      </c>
      <c r="AM31" s="51">
        <v>39.298999999999999</v>
      </c>
      <c r="AN31" s="51">
        <v>41.003999999999998</v>
      </c>
      <c r="AO31" s="51">
        <v>43.171999999999997</v>
      </c>
      <c r="AP31" s="51">
        <v>43.682000000000002</v>
      </c>
      <c r="AQ31" s="51">
        <v>43.953000000000003</v>
      </c>
      <c r="AR31" s="51">
        <v>43.728999999999999</v>
      </c>
      <c r="AS31" s="51">
        <v>44.392000000000003</v>
      </c>
      <c r="AT31" s="51">
        <v>45.523000000000003</v>
      </c>
      <c r="AU31" s="51">
        <v>46.764000000000003</v>
      </c>
      <c r="AV31" s="51">
        <v>46.433999999999997</v>
      </c>
      <c r="AW31" s="51">
        <v>48.255000000000003</v>
      </c>
      <c r="AX31" s="51">
        <v>49.856000000000002</v>
      </c>
      <c r="AY31" s="51">
        <v>52.66</v>
      </c>
    </row>
    <row r="32" spans="1:51" x14ac:dyDescent="0.25">
      <c r="A32" s="50" t="s">
        <v>164</v>
      </c>
      <c r="B32" s="50" t="s">
        <v>165</v>
      </c>
      <c r="C32" s="51">
        <v>7.569</v>
      </c>
      <c r="D32" s="51">
        <v>7.8959999999999999</v>
      </c>
      <c r="E32" s="51">
        <v>8.2539999999999996</v>
      </c>
      <c r="F32" s="51">
        <v>8.7799999999999994</v>
      </c>
      <c r="G32" s="51">
        <v>8.9209999999999994</v>
      </c>
      <c r="H32" s="51">
        <v>8.9819999999999993</v>
      </c>
      <c r="I32" s="51">
        <v>9.125</v>
      </c>
      <c r="J32" s="51">
        <v>9.4949999999999992</v>
      </c>
      <c r="K32" s="51">
        <v>9.58</v>
      </c>
      <c r="L32" s="51">
        <v>9.65</v>
      </c>
      <c r="M32" s="51">
        <v>9.81</v>
      </c>
      <c r="N32" s="51">
        <v>9.94</v>
      </c>
      <c r="O32" s="51">
        <v>9.952</v>
      </c>
      <c r="P32" s="51">
        <v>10.302</v>
      </c>
      <c r="Q32" s="51">
        <v>10.874000000000001</v>
      </c>
      <c r="R32" s="51">
        <v>11.161</v>
      </c>
      <c r="S32" s="51">
        <v>11.257</v>
      </c>
      <c r="T32" s="51">
        <v>11.326000000000001</v>
      </c>
      <c r="U32" s="51">
        <v>11.472</v>
      </c>
      <c r="V32" s="51">
        <v>11.901999999999999</v>
      </c>
      <c r="W32" s="51">
        <v>12.161</v>
      </c>
      <c r="X32" s="51">
        <v>12.077</v>
      </c>
      <c r="Y32" s="51">
        <v>12.651</v>
      </c>
      <c r="Z32" s="51">
        <v>13.750999999999999</v>
      </c>
      <c r="AA32" s="51">
        <v>13.85</v>
      </c>
      <c r="AB32" s="51">
        <v>14.15</v>
      </c>
      <c r="AC32" s="51">
        <v>14.891</v>
      </c>
      <c r="AD32" s="51">
        <v>15.563000000000001</v>
      </c>
      <c r="AE32" s="51">
        <v>15.231</v>
      </c>
      <c r="AF32" s="51">
        <v>16.024000000000001</v>
      </c>
      <c r="AG32" s="51">
        <v>16.193000000000001</v>
      </c>
      <c r="AH32" s="51">
        <v>16.553999999999998</v>
      </c>
      <c r="AI32" s="51">
        <v>16.721</v>
      </c>
      <c r="AJ32" s="51">
        <v>16.597000000000001</v>
      </c>
      <c r="AK32" s="51">
        <v>16.009</v>
      </c>
      <c r="AL32" s="51">
        <v>15.858000000000001</v>
      </c>
      <c r="AM32" s="51">
        <v>15.377000000000001</v>
      </c>
      <c r="AN32" s="51">
        <v>15.121</v>
      </c>
      <c r="AO32" s="51">
        <v>14.795999999999999</v>
      </c>
      <c r="AP32" s="51">
        <v>14.673</v>
      </c>
      <c r="AQ32" s="51">
        <v>14.739000000000001</v>
      </c>
      <c r="AR32" s="51">
        <v>14.794</v>
      </c>
      <c r="AS32" s="51">
        <v>14.773999999999999</v>
      </c>
      <c r="AT32" s="51">
        <v>14.881</v>
      </c>
      <c r="AU32" s="51">
        <v>15.116</v>
      </c>
      <c r="AV32" s="51">
        <v>14.041</v>
      </c>
      <c r="AW32" s="51">
        <v>14.994999999999999</v>
      </c>
      <c r="AX32" s="51">
        <v>15.506</v>
      </c>
      <c r="AY32" s="51">
        <v>16.257999999999999</v>
      </c>
    </row>
    <row r="33" spans="1:51" x14ac:dyDescent="0.25">
      <c r="A33" s="50" t="s">
        <v>166</v>
      </c>
      <c r="B33" s="50" t="s">
        <v>167</v>
      </c>
      <c r="C33" s="51">
        <v>0.75600000000000001</v>
      </c>
      <c r="D33" s="51">
        <v>0.96199999999999997</v>
      </c>
      <c r="E33" s="51">
        <v>1.177</v>
      </c>
      <c r="F33" s="51">
        <v>1.351</v>
      </c>
      <c r="G33" s="51">
        <v>1.625</v>
      </c>
      <c r="H33" s="51">
        <v>1.9</v>
      </c>
      <c r="I33" s="51">
        <v>2.2160000000000002</v>
      </c>
      <c r="J33" s="51">
        <v>2.4159999999999999</v>
      </c>
      <c r="K33" s="51">
        <v>2.6280000000000001</v>
      </c>
      <c r="L33" s="51">
        <v>2.778</v>
      </c>
      <c r="M33" s="51">
        <v>2.9209999999999998</v>
      </c>
      <c r="N33" s="51">
        <v>3.0179999999999998</v>
      </c>
      <c r="O33" s="51">
        <v>3.2469999999999999</v>
      </c>
      <c r="P33" s="51">
        <v>3.4430000000000001</v>
      </c>
      <c r="Q33" s="51">
        <v>3.694</v>
      </c>
      <c r="R33" s="51">
        <v>3.9649999999999999</v>
      </c>
      <c r="S33" s="51">
        <v>4.1859999999999999</v>
      </c>
      <c r="T33" s="51">
        <v>4.367</v>
      </c>
      <c r="U33" s="51">
        <v>4.5739999999999998</v>
      </c>
      <c r="V33" s="51">
        <v>4.76</v>
      </c>
      <c r="W33" s="51">
        <v>4.96</v>
      </c>
      <c r="X33" s="51">
        <v>5.2830000000000004</v>
      </c>
      <c r="Y33" s="51">
        <v>5.585</v>
      </c>
      <c r="Z33" s="51">
        <v>6.4710000000000001</v>
      </c>
      <c r="AA33" s="51">
        <v>8.0879999999999992</v>
      </c>
      <c r="AB33" s="51">
        <v>10.25</v>
      </c>
      <c r="AC33" s="51">
        <v>12.095000000000001</v>
      </c>
      <c r="AD33" s="51">
        <v>13.895</v>
      </c>
      <c r="AE33" s="51">
        <v>15.016999999999999</v>
      </c>
      <c r="AF33" s="51">
        <v>15.802</v>
      </c>
      <c r="AG33" s="51">
        <v>16.79</v>
      </c>
      <c r="AH33" s="51">
        <v>17.867999999999999</v>
      </c>
      <c r="AI33" s="51">
        <v>18.844999999999999</v>
      </c>
      <c r="AJ33" s="51">
        <v>19.72</v>
      </c>
      <c r="AK33" s="51">
        <v>20.280999999999999</v>
      </c>
      <c r="AL33" s="51">
        <v>21.324999999999999</v>
      </c>
      <c r="AM33" s="51">
        <v>21.785</v>
      </c>
      <c r="AN33" s="51">
        <v>23.370999999999999</v>
      </c>
      <c r="AO33" s="51">
        <v>25.626000000000001</v>
      </c>
      <c r="AP33" s="51">
        <v>26.199000000000002</v>
      </c>
      <c r="AQ33" s="51">
        <v>26.29</v>
      </c>
      <c r="AR33" s="51">
        <v>25.856000000000002</v>
      </c>
      <c r="AS33" s="51">
        <v>26.260999999999999</v>
      </c>
      <c r="AT33" s="51">
        <v>27.027000000000001</v>
      </c>
      <c r="AU33" s="51">
        <v>27.786999999999999</v>
      </c>
      <c r="AV33" s="51">
        <v>28.542000000000002</v>
      </c>
      <c r="AW33" s="51">
        <v>28.963000000000001</v>
      </c>
      <c r="AX33" s="51">
        <v>29.585000000000001</v>
      </c>
      <c r="AY33" s="51">
        <v>31.355</v>
      </c>
    </row>
    <row r="34" spans="1:51" x14ac:dyDescent="0.25">
      <c r="A34" s="50" t="s">
        <v>168</v>
      </c>
      <c r="B34" s="50" t="s">
        <v>169</v>
      </c>
      <c r="C34" s="51">
        <v>8.9999999999999993E-3</v>
      </c>
      <c r="D34" s="51">
        <v>1.4999999999999999E-2</v>
      </c>
      <c r="E34" s="51">
        <v>2.1000000000000001E-2</v>
      </c>
      <c r="F34" s="51">
        <v>2.8000000000000001E-2</v>
      </c>
      <c r="G34" s="51">
        <v>3.4000000000000002E-2</v>
      </c>
      <c r="H34" s="51">
        <v>4.5999999999999999E-2</v>
      </c>
      <c r="I34" s="51">
        <v>4.7E-2</v>
      </c>
      <c r="J34" s="51">
        <v>5.1999999999999998E-2</v>
      </c>
      <c r="K34" s="51">
        <v>5.7000000000000002E-2</v>
      </c>
      <c r="L34" s="51">
        <v>6.0999999999999999E-2</v>
      </c>
      <c r="M34" s="51">
        <v>6.9000000000000006E-2</v>
      </c>
      <c r="N34" s="51">
        <v>8.3000000000000004E-2</v>
      </c>
      <c r="O34" s="51">
        <v>9.6000000000000002E-2</v>
      </c>
      <c r="P34" s="51">
        <v>0.11600000000000001</v>
      </c>
      <c r="Q34" s="51">
        <v>0.13600000000000001</v>
      </c>
      <c r="R34" s="51">
        <v>0.16800000000000001</v>
      </c>
      <c r="S34" s="51">
        <v>0.20300000000000001</v>
      </c>
      <c r="T34" s="51">
        <v>0.219</v>
      </c>
      <c r="U34" s="51">
        <v>0.27200000000000002</v>
      </c>
      <c r="V34" s="51">
        <v>0.39</v>
      </c>
      <c r="W34" s="51">
        <v>0.61399999999999999</v>
      </c>
      <c r="X34" s="51">
        <v>0.79900000000000004</v>
      </c>
      <c r="Y34" s="51">
        <v>1.004</v>
      </c>
      <c r="Z34" s="51">
        <v>1.52</v>
      </c>
      <c r="AA34" s="51">
        <v>1.821</v>
      </c>
      <c r="AB34" s="51">
        <v>1.931</v>
      </c>
      <c r="AC34" s="51">
        <v>2.2080000000000002</v>
      </c>
      <c r="AD34" s="51">
        <v>2.2610000000000001</v>
      </c>
      <c r="AE34" s="51">
        <v>2.2530000000000001</v>
      </c>
      <c r="AF34" s="51">
        <v>2.335</v>
      </c>
      <c r="AG34" s="51">
        <v>2.4529999999999998</v>
      </c>
      <c r="AH34" s="51">
        <v>2.5720000000000001</v>
      </c>
      <c r="AI34" s="51">
        <v>2.7290000000000001</v>
      </c>
      <c r="AJ34" s="51">
        <v>2.8039999999999998</v>
      </c>
      <c r="AK34" s="51">
        <v>2.67</v>
      </c>
      <c r="AL34" s="51">
        <v>2.5680000000000001</v>
      </c>
      <c r="AM34" s="51">
        <v>2.589</v>
      </c>
      <c r="AN34" s="51">
        <v>2.6920000000000002</v>
      </c>
      <c r="AO34" s="51">
        <v>2.6869999999999998</v>
      </c>
      <c r="AP34" s="51">
        <v>2.73</v>
      </c>
      <c r="AQ34" s="51">
        <v>2.8519999999999999</v>
      </c>
      <c r="AR34" s="51">
        <v>3.0179999999999998</v>
      </c>
      <c r="AS34" s="51">
        <v>3.3090000000000002</v>
      </c>
      <c r="AT34" s="51">
        <v>3.5779999999999998</v>
      </c>
      <c r="AU34" s="51">
        <v>3.831</v>
      </c>
      <c r="AV34" s="51">
        <v>3.851</v>
      </c>
      <c r="AW34" s="51">
        <v>4.2969999999999997</v>
      </c>
      <c r="AX34" s="51">
        <v>4.7759999999999998</v>
      </c>
      <c r="AY34" s="51">
        <v>5.0599999999999996</v>
      </c>
    </row>
    <row r="35" spans="1:51" x14ac:dyDescent="0.25">
      <c r="A35" s="50" t="s">
        <v>170</v>
      </c>
      <c r="B35" s="50" t="s">
        <v>171</v>
      </c>
      <c r="C35" s="51">
        <v>20.161999999999999</v>
      </c>
      <c r="D35" s="51">
        <v>21.585000000000001</v>
      </c>
      <c r="E35" s="51">
        <v>21.135000000000002</v>
      </c>
      <c r="F35" s="51">
        <v>21.483000000000001</v>
      </c>
      <c r="G35" s="51">
        <v>22.587</v>
      </c>
      <c r="H35" s="51">
        <v>23.27</v>
      </c>
      <c r="I35" s="51">
        <v>23.783999999999999</v>
      </c>
      <c r="J35" s="51">
        <v>24.37</v>
      </c>
      <c r="K35" s="51">
        <v>24.795999999999999</v>
      </c>
      <c r="L35" s="51">
        <v>25.395</v>
      </c>
      <c r="M35" s="51">
        <v>26.111000000000001</v>
      </c>
      <c r="N35" s="51">
        <v>27.151</v>
      </c>
      <c r="O35" s="51">
        <v>28.529</v>
      </c>
      <c r="P35" s="51">
        <v>30.068000000000001</v>
      </c>
      <c r="Q35" s="51">
        <v>31.515999999999998</v>
      </c>
      <c r="R35" s="51">
        <v>32.674999999999997</v>
      </c>
      <c r="S35" s="51">
        <v>32.826000000000001</v>
      </c>
      <c r="T35" s="51">
        <v>33.475000000000001</v>
      </c>
      <c r="U35" s="51">
        <v>34.704000000000001</v>
      </c>
      <c r="V35" s="51">
        <v>35.734000000000002</v>
      </c>
      <c r="W35" s="51">
        <v>37.966000000000001</v>
      </c>
      <c r="X35" s="51">
        <v>40.462000000000003</v>
      </c>
      <c r="Y35" s="51">
        <v>42.792999999999999</v>
      </c>
      <c r="Z35" s="51">
        <v>45.329000000000001</v>
      </c>
      <c r="AA35" s="51">
        <v>47.615000000000002</v>
      </c>
      <c r="AB35" s="51">
        <v>50.292000000000002</v>
      </c>
      <c r="AC35" s="51">
        <v>51.875</v>
      </c>
      <c r="AD35" s="51">
        <v>53.765999999999998</v>
      </c>
      <c r="AE35" s="51">
        <v>54.322000000000003</v>
      </c>
      <c r="AF35" s="51">
        <v>56.377000000000002</v>
      </c>
      <c r="AG35" s="51">
        <v>59.029000000000003</v>
      </c>
      <c r="AH35" s="51">
        <v>61.418999999999997</v>
      </c>
      <c r="AI35" s="51">
        <v>63.87</v>
      </c>
      <c r="AJ35" s="51">
        <v>65.320999999999998</v>
      </c>
      <c r="AK35" s="51">
        <v>67.688000000000002</v>
      </c>
      <c r="AL35" s="51">
        <v>67.974999999999994</v>
      </c>
      <c r="AM35" s="51">
        <v>68.341999999999999</v>
      </c>
      <c r="AN35" s="51">
        <v>68.623000000000005</v>
      </c>
      <c r="AO35" s="51">
        <v>70.75</v>
      </c>
      <c r="AP35" s="51">
        <v>72.146000000000001</v>
      </c>
      <c r="AQ35" s="51">
        <v>73.647000000000006</v>
      </c>
      <c r="AR35" s="51">
        <v>72.488</v>
      </c>
      <c r="AS35" s="51">
        <v>75.290999999999997</v>
      </c>
      <c r="AT35" s="51">
        <v>76.263999999999996</v>
      </c>
      <c r="AU35" s="51">
        <v>76.840999999999994</v>
      </c>
      <c r="AV35" s="51">
        <v>76.66</v>
      </c>
      <c r="AW35" s="51">
        <v>78.37</v>
      </c>
      <c r="AX35" s="51">
        <v>80.248999999999995</v>
      </c>
      <c r="AY35" s="51">
        <v>81.593000000000004</v>
      </c>
    </row>
    <row r="36" spans="1:51" x14ac:dyDescent="0.25">
      <c r="A36" s="50" t="s">
        <v>172</v>
      </c>
      <c r="B36" s="50" t="s">
        <v>173</v>
      </c>
      <c r="C36" s="51">
        <v>90.421000000000006</v>
      </c>
      <c r="D36" s="51">
        <v>94.99</v>
      </c>
      <c r="E36" s="51">
        <v>99.978999999999999</v>
      </c>
      <c r="F36" s="51">
        <v>105.012</v>
      </c>
      <c r="G36" s="51">
        <v>109.66200000000001</v>
      </c>
      <c r="H36" s="51">
        <v>113.97499999999999</v>
      </c>
      <c r="I36" s="51">
        <v>118.25</v>
      </c>
      <c r="J36" s="51">
        <v>121.155</v>
      </c>
      <c r="K36" s="51">
        <v>126.363</v>
      </c>
      <c r="L36" s="51">
        <v>131.98599999999999</v>
      </c>
      <c r="M36" s="51">
        <v>135.61600000000001</v>
      </c>
      <c r="N36" s="51">
        <v>139.77500000000001</v>
      </c>
      <c r="O36" s="51">
        <v>144.179</v>
      </c>
      <c r="P36" s="51">
        <v>150.107</v>
      </c>
      <c r="Q36" s="51">
        <v>155.232</v>
      </c>
      <c r="R36" s="51">
        <v>160.14400000000001</v>
      </c>
      <c r="S36" s="51">
        <v>164.78800000000001</v>
      </c>
      <c r="T36" s="51">
        <v>169.16300000000001</v>
      </c>
      <c r="U36" s="51">
        <v>173.24799999999999</v>
      </c>
      <c r="V36" s="51">
        <v>177.85499999999999</v>
      </c>
      <c r="W36" s="51">
        <v>182.08</v>
      </c>
      <c r="X36" s="51">
        <v>185.88499999999999</v>
      </c>
      <c r="Y36" s="51">
        <v>188.74299999999999</v>
      </c>
      <c r="Z36" s="51">
        <v>191.31700000000001</v>
      </c>
      <c r="AA36" s="51">
        <v>193.60300000000001</v>
      </c>
      <c r="AB36" s="51">
        <v>197.18</v>
      </c>
      <c r="AC36" s="51">
        <v>199.697</v>
      </c>
      <c r="AD36" s="51">
        <v>202.63499999999999</v>
      </c>
      <c r="AE36" s="51">
        <v>206.29900000000001</v>
      </c>
      <c r="AF36" s="51">
        <v>209.86600000000001</v>
      </c>
      <c r="AG36" s="51">
        <v>213.88</v>
      </c>
      <c r="AH36" s="51">
        <v>217.44800000000001</v>
      </c>
      <c r="AI36" s="51">
        <v>221.357</v>
      </c>
      <c r="AJ36" s="51">
        <v>224.12899999999999</v>
      </c>
      <c r="AK36" s="51">
        <v>227.41399999999999</v>
      </c>
      <c r="AL36" s="51">
        <v>230.756</v>
      </c>
      <c r="AM36" s="51">
        <v>234.178</v>
      </c>
      <c r="AN36" s="51">
        <v>237.52500000000001</v>
      </c>
      <c r="AO36" s="51">
        <v>240.703</v>
      </c>
      <c r="AP36" s="51">
        <v>244.256</v>
      </c>
      <c r="AQ36" s="51">
        <v>247.751</v>
      </c>
      <c r="AR36" s="51">
        <v>251.06899999999999</v>
      </c>
      <c r="AS36" s="51">
        <v>254.649</v>
      </c>
      <c r="AT36" s="51">
        <v>259.649</v>
      </c>
      <c r="AU36" s="51">
        <v>263.75099999999998</v>
      </c>
      <c r="AV36" s="51">
        <v>266.80700000000002</v>
      </c>
      <c r="AW36" s="51">
        <v>271.56400000000002</v>
      </c>
      <c r="AX36" s="51">
        <v>275.83800000000002</v>
      </c>
      <c r="AY36" s="51">
        <v>279.77199999999999</v>
      </c>
    </row>
    <row r="37" spans="1:51" x14ac:dyDescent="0.25">
      <c r="A37" s="50" t="s">
        <v>174</v>
      </c>
      <c r="B37" s="50" t="s">
        <v>175</v>
      </c>
      <c r="C37" s="51">
        <v>10.255000000000001</v>
      </c>
      <c r="D37" s="51">
        <v>11.129</v>
      </c>
      <c r="E37" s="51">
        <v>11.695</v>
      </c>
      <c r="F37" s="51">
        <v>12.426</v>
      </c>
      <c r="G37" s="51">
        <v>13.144</v>
      </c>
      <c r="H37" s="51">
        <v>14.023</v>
      </c>
      <c r="I37" s="51">
        <v>14.484</v>
      </c>
      <c r="J37" s="51">
        <v>14.672000000000001</v>
      </c>
      <c r="K37" s="51">
        <v>14.92</v>
      </c>
      <c r="L37" s="51">
        <v>14.936999999999999</v>
      </c>
      <c r="M37" s="51">
        <v>15.23</v>
      </c>
      <c r="N37" s="51">
        <v>16.358000000000001</v>
      </c>
      <c r="O37" s="51">
        <v>17.545999999999999</v>
      </c>
      <c r="P37" s="51">
        <v>18.623999999999999</v>
      </c>
      <c r="Q37" s="51">
        <v>19.916</v>
      </c>
      <c r="R37" s="51">
        <v>20.224</v>
      </c>
      <c r="S37" s="51">
        <v>20.219000000000001</v>
      </c>
      <c r="T37" s="51">
        <v>21.145</v>
      </c>
      <c r="U37" s="51">
        <v>21.189</v>
      </c>
      <c r="V37" s="51">
        <v>21.82</v>
      </c>
      <c r="W37" s="51">
        <v>22.1</v>
      </c>
      <c r="X37" s="51">
        <v>22.038</v>
      </c>
      <c r="Y37" s="51">
        <v>22.765999999999998</v>
      </c>
      <c r="Z37" s="51">
        <v>23.85</v>
      </c>
      <c r="AA37" s="51">
        <v>24.54</v>
      </c>
      <c r="AB37" s="51">
        <v>25.687000000000001</v>
      </c>
      <c r="AC37" s="51">
        <v>25.948</v>
      </c>
      <c r="AD37" s="51">
        <v>26.233000000000001</v>
      </c>
      <c r="AE37" s="51">
        <v>26.462</v>
      </c>
      <c r="AF37" s="51">
        <v>26.867999999999999</v>
      </c>
      <c r="AG37" s="51">
        <v>27.748999999999999</v>
      </c>
      <c r="AH37" s="51">
        <v>28.366</v>
      </c>
      <c r="AI37" s="51">
        <v>29.713999999999999</v>
      </c>
      <c r="AJ37" s="51">
        <v>29.731999999999999</v>
      </c>
      <c r="AK37" s="51">
        <v>28</v>
      </c>
      <c r="AL37" s="51">
        <v>28.428999999999998</v>
      </c>
      <c r="AM37" s="51">
        <v>28.413</v>
      </c>
      <c r="AN37" s="51">
        <v>28.401</v>
      </c>
      <c r="AO37" s="51">
        <v>28.376999999999999</v>
      </c>
      <c r="AP37" s="51">
        <v>28.870999999999999</v>
      </c>
      <c r="AQ37" s="51">
        <v>29.209</v>
      </c>
      <c r="AR37" s="51">
        <v>29.847000000000001</v>
      </c>
      <c r="AS37" s="51">
        <v>31.062000000000001</v>
      </c>
      <c r="AT37" s="51">
        <v>31.727</v>
      </c>
      <c r="AU37" s="51">
        <v>33.17</v>
      </c>
      <c r="AV37" s="51">
        <v>29.512</v>
      </c>
      <c r="AW37" s="51">
        <v>32.314</v>
      </c>
      <c r="AX37" s="51">
        <v>35.823</v>
      </c>
      <c r="AY37" s="51">
        <v>37.409999999999997</v>
      </c>
    </row>
    <row r="38" spans="1:51" ht="25.5" x14ac:dyDescent="0.25">
      <c r="A38" s="50" t="s">
        <v>176</v>
      </c>
      <c r="B38" s="50" t="s">
        <v>177</v>
      </c>
      <c r="C38" s="51">
        <v>2.58</v>
      </c>
      <c r="D38" s="51">
        <v>2.8540000000000001</v>
      </c>
      <c r="E38" s="51">
        <v>2.9239999999999999</v>
      </c>
      <c r="F38" s="51">
        <v>3.0310000000000001</v>
      </c>
      <c r="G38" s="51">
        <v>3.1309999999999998</v>
      </c>
      <c r="H38" s="51">
        <v>3.2189999999999999</v>
      </c>
      <c r="I38" s="51">
        <v>3.1059999999999999</v>
      </c>
      <c r="J38" s="51">
        <v>2.9649999999999999</v>
      </c>
      <c r="K38" s="51">
        <v>3.2360000000000002</v>
      </c>
      <c r="L38" s="51">
        <v>3.097</v>
      </c>
      <c r="M38" s="51">
        <v>3.2280000000000002</v>
      </c>
      <c r="N38" s="51">
        <v>3.7639999999999998</v>
      </c>
      <c r="O38" s="51">
        <v>4.1980000000000004</v>
      </c>
      <c r="P38" s="51">
        <v>4.4550000000000001</v>
      </c>
      <c r="Q38" s="51">
        <v>4.7679999999999998</v>
      </c>
      <c r="R38" s="51">
        <v>4.7240000000000002</v>
      </c>
      <c r="S38" s="51">
        <v>4.633</v>
      </c>
      <c r="T38" s="51">
        <v>4.7309999999999999</v>
      </c>
      <c r="U38" s="51">
        <v>4.8319999999999999</v>
      </c>
      <c r="V38" s="51">
        <v>5.2229999999999999</v>
      </c>
      <c r="W38" s="51">
        <v>5.359</v>
      </c>
      <c r="X38" s="51">
        <v>5.3579999999999997</v>
      </c>
      <c r="Y38" s="51">
        <v>5.57</v>
      </c>
      <c r="Z38" s="51">
        <v>6.0949999999999998</v>
      </c>
      <c r="AA38" s="51">
        <v>6.306</v>
      </c>
      <c r="AB38" s="51">
        <v>6.7370000000000001</v>
      </c>
      <c r="AC38" s="51">
        <v>6.7519999999999998</v>
      </c>
      <c r="AD38" s="51">
        <v>6.8419999999999996</v>
      </c>
      <c r="AE38" s="51">
        <v>7.1639999999999997</v>
      </c>
      <c r="AF38" s="51">
        <v>7.4589999999999996</v>
      </c>
      <c r="AG38" s="51">
        <v>7.8250000000000002</v>
      </c>
      <c r="AH38" s="51">
        <v>7.9989999999999997</v>
      </c>
      <c r="AI38" s="51">
        <v>8.41</v>
      </c>
      <c r="AJ38" s="51">
        <v>8.2850000000000001</v>
      </c>
      <c r="AK38" s="51">
        <v>7.7149999999999999</v>
      </c>
      <c r="AL38" s="51">
        <v>8.0139999999999993</v>
      </c>
      <c r="AM38" s="51">
        <v>7.8849999999999998</v>
      </c>
      <c r="AN38" s="51">
        <v>7.7569999999999997</v>
      </c>
      <c r="AO38" s="51">
        <v>7.8339999999999996</v>
      </c>
      <c r="AP38" s="51">
        <v>8.0709999999999997</v>
      </c>
      <c r="AQ38" s="51">
        <v>8.1289999999999996</v>
      </c>
      <c r="AR38" s="51">
        <v>8.4580000000000002</v>
      </c>
      <c r="AS38" s="51">
        <v>8.8759999999999994</v>
      </c>
      <c r="AT38" s="51">
        <v>9.1859999999999999</v>
      </c>
      <c r="AU38" s="51">
        <v>9.5709999999999997</v>
      </c>
      <c r="AV38" s="51">
        <v>9.2129999999999992</v>
      </c>
      <c r="AW38" s="51">
        <v>10.456</v>
      </c>
      <c r="AX38" s="51">
        <v>10.834</v>
      </c>
      <c r="AY38" s="51">
        <v>10.997999999999999</v>
      </c>
    </row>
    <row r="39" spans="1:51" x14ac:dyDescent="0.25">
      <c r="A39" s="50" t="s">
        <v>178</v>
      </c>
      <c r="B39" s="50" t="s">
        <v>179</v>
      </c>
    </row>
    <row r="40" spans="1:51" x14ac:dyDescent="0.25">
      <c r="A40" s="50" t="s">
        <v>180</v>
      </c>
      <c r="B40" s="50" t="s">
        <v>181</v>
      </c>
      <c r="C40" s="51">
        <v>1.78</v>
      </c>
      <c r="D40" s="51">
        <v>1.9139999999999999</v>
      </c>
      <c r="E40" s="51">
        <v>1.984</v>
      </c>
      <c r="F40" s="51">
        <v>2.1749999999999998</v>
      </c>
      <c r="G40" s="51">
        <v>2.3159999999999998</v>
      </c>
      <c r="H40" s="51">
        <v>2.3639999999999999</v>
      </c>
      <c r="I40" s="51">
        <v>2.4500000000000002</v>
      </c>
      <c r="J40" s="51">
        <v>2.4660000000000002</v>
      </c>
      <c r="K40" s="51">
        <v>2.4369999999999998</v>
      </c>
      <c r="L40" s="51">
        <v>2.4420000000000002</v>
      </c>
      <c r="M40" s="51">
        <v>2.4529999999999998</v>
      </c>
      <c r="N40" s="51">
        <v>2.528</v>
      </c>
      <c r="O40" s="51">
        <v>2.6150000000000002</v>
      </c>
      <c r="P40" s="51">
        <v>2.774</v>
      </c>
      <c r="Q40" s="51">
        <v>3.0110000000000001</v>
      </c>
      <c r="R40" s="51">
        <v>3.1269999999999998</v>
      </c>
      <c r="S40" s="51">
        <v>3.194</v>
      </c>
      <c r="T40" s="51">
        <v>3.399</v>
      </c>
      <c r="U40" s="51">
        <v>3.4359999999999999</v>
      </c>
      <c r="V40" s="51">
        <v>3.3849999999999998</v>
      </c>
      <c r="W40" s="51">
        <v>3.4489999999999998</v>
      </c>
      <c r="X40" s="51">
        <v>3.5169999999999999</v>
      </c>
      <c r="Y40" s="51">
        <v>3.556</v>
      </c>
      <c r="Z40" s="51">
        <v>3.6819999999999999</v>
      </c>
      <c r="AA40" s="51">
        <v>3.8330000000000002</v>
      </c>
      <c r="AB40" s="51">
        <v>3.9580000000000002</v>
      </c>
      <c r="AC40" s="51">
        <v>4.0389999999999997</v>
      </c>
      <c r="AD40" s="51">
        <v>4.0110000000000001</v>
      </c>
      <c r="AE40" s="51">
        <v>4.0330000000000004</v>
      </c>
      <c r="AF40" s="51">
        <v>3.9569999999999999</v>
      </c>
      <c r="AG40" s="51">
        <v>3.843</v>
      </c>
      <c r="AH40" s="51">
        <v>3.8010000000000002</v>
      </c>
      <c r="AI40" s="51">
        <v>3.9020000000000001</v>
      </c>
      <c r="AJ40" s="51">
        <v>3.89</v>
      </c>
      <c r="AK40" s="51">
        <v>3.8570000000000002</v>
      </c>
      <c r="AL40" s="51">
        <v>3.8010000000000002</v>
      </c>
      <c r="AM40" s="51">
        <v>3.8460000000000001</v>
      </c>
      <c r="AN40" s="51">
        <v>3.8679999999999999</v>
      </c>
      <c r="AO40" s="51">
        <v>3.859</v>
      </c>
      <c r="AP40" s="51">
        <v>3.9390000000000001</v>
      </c>
      <c r="AQ40" s="51">
        <v>3.9860000000000002</v>
      </c>
      <c r="AR40" s="51">
        <v>4.0640000000000001</v>
      </c>
      <c r="AS40" s="51">
        <v>4.1420000000000003</v>
      </c>
      <c r="AT40" s="51">
        <v>4.2240000000000002</v>
      </c>
      <c r="AU40" s="51">
        <v>4.4119999999999999</v>
      </c>
      <c r="AV40" s="51">
        <v>4.4569999999999999</v>
      </c>
      <c r="AW40" s="51">
        <v>4.8979999999999997</v>
      </c>
      <c r="AX40" s="51">
        <v>5.1559999999999997</v>
      </c>
      <c r="AY40" s="51">
        <v>5.4109999999999996</v>
      </c>
    </row>
    <row r="41" spans="1:51" x14ac:dyDescent="0.25">
      <c r="A41" s="50" t="s">
        <v>182</v>
      </c>
      <c r="B41" s="50" t="s">
        <v>183</v>
      </c>
      <c r="C41" s="51">
        <v>5.891</v>
      </c>
      <c r="D41" s="51">
        <v>6.3620000000000001</v>
      </c>
      <c r="E41" s="51">
        <v>6.79</v>
      </c>
      <c r="F41" s="51">
        <v>7.218</v>
      </c>
      <c r="G41" s="51">
        <v>7.6959999999999997</v>
      </c>
      <c r="H41" s="51">
        <v>8.4610000000000003</v>
      </c>
      <c r="I41" s="51">
        <v>8.9619999999999997</v>
      </c>
      <c r="J41" s="51">
        <v>9.2870000000000008</v>
      </c>
      <c r="K41" s="51">
        <v>9.2870000000000008</v>
      </c>
      <c r="L41" s="51">
        <v>9.4420000000000002</v>
      </c>
      <c r="M41" s="51">
        <v>9.593</v>
      </c>
      <c r="N41" s="51">
        <v>10.106999999999999</v>
      </c>
      <c r="O41" s="51">
        <v>10.775</v>
      </c>
      <c r="P41" s="51">
        <v>11.439</v>
      </c>
      <c r="Q41" s="51">
        <v>12.185</v>
      </c>
      <c r="R41" s="51">
        <v>12.426</v>
      </c>
      <c r="S41" s="51">
        <v>12.451000000000001</v>
      </c>
      <c r="T41" s="51">
        <v>13.083</v>
      </c>
      <c r="U41" s="51">
        <v>12.984999999999999</v>
      </c>
      <c r="V41" s="51">
        <v>13.259</v>
      </c>
      <c r="W41" s="51">
        <v>13.336</v>
      </c>
      <c r="X41" s="51">
        <v>13.209</v>
      </c>
      <c r="Y41" s="51">
        <v>13.683</v>
      </c>
      <c r="Z41" s="51">
        <v>14.097</v>
      </c>
      <c r="AA41" s="51">
        <v>14.423999999999999</v>
      </c>
      <c r="AB41" s="51">
        <v>15.010999999999999</v>
      </c>
      <c r="AC41" s="51">
        <v>15.178000000000001</v>
      </c>
      <c r="AD41" s="51">
        <v>15.4</v>
      </c>
      <c r="AE41" s="51">
        <v>15.279</v>
      </c>
      <c r="AF41" s="51">
        <v>15.462</v>
      </c>
      <c r="AG41" s="51">
        <v>16.085000000000001</v>
      </c>
      <c r="AH41" s="51">
        <v>16.568000000000001</v>
      </c>
      <c r="AI41" s="51">
        <v>17.401</v>
      </c>
      <c r="AJ41" s="51">
        <v>17.556000000000001</v>
      </c>
      <c r="AK41" s="51">
        <v>16.43</v>
      </c>
      <c r="AL41" s="51">
        <v>16.606999999999999</v>
      </c>
      <c r="AM41" s="51">
        <v>16.68</v>
      </c>
      <c r="AN41" s="51">
        <v>16.78</v>
      </c>
      <c r="AO41" s="51">
        <v>16.684000000000001</v>
      </c>
      <c r="AP41" s="51">
        <v>16.856000000000002</v>
      </c>
      <c r="AQ41" s="51">
        <v>17.09</v>
      </c>
      <c r="AR41" s="51">
        <v>17.318000000000001</v>
      </c>
      <c r="AS41" s="51">
        <v>18.036999999999999</v>
      </c>
      <c r="AT41" s="51">
        <v>18.309000000000001</v>
      </c>
      <c r="AU41" s="51">
        <v>19.177</v>
      </c>
      <c r="AV41" s="51">
        <v>15.843</v>
      </c>
      <c r="AW41" s="51">
        <v>16.96</v>
      </c>
      <c r="AX41" s="51">
        <v>19.815999999999999</v>
      </c>
      <c r="AY41" s="51">
        <v>20.959</v>
      </c>
    </row>
    <row r="42" spans="1:51" ht="25.5" x14ac:dyDescent="0.25">
      <c r="A42" s="50" t="s">
        <v>184</v>
      </c>
      <c r="B42" s="50" t="s">
        <v>185</v>
      </c>
      <c r="C42" s="51">
        <v>29.216999999999999</v>
      </c>
      <c r="D42" s="51">
        <v>29.664999999999999</v>
      </c>
      <c r="E42" s="51">
        <v>30.178999999999998</v>
      </c>
      <c r="F42" s="51">
        <v>30.196999999999999</v>
      </c>
      <c r="G42" s="51">
        <v>29.869</v>
      </c>
      <c r="H42" s="51">
        <v>29.806000000000001</v>
      </c>
      <c r="I42" s="51">
        <v>28.876000000000001</v>
      </c>
      <c r="J42" s="51">
        <v>28.853999999999999</v>
      </c>
      <c r="K42" s="51">
        <v>29.303999999999998</v>
      </c>
      <c r="L42" s="51">
        <v>29.102</v>
      </c>
      <c r="M42" s="51">
        <v>29.56</v>
      </c>
      <c r="N42" s="51">
        <v>30.135999999999999</v>
      </c>
      <c r="O42" s="51">
        <v>30.641999999999999</v>
      </c>
      <c r="P42" s="51">
        <v>31.44</v>
      </c>
      <c r="Q42" s="51">
        <v>32.142000000000003</v>
      </c>
      <c r="R42" s="51">
        <v>32.651000000000003</v>
      </c>
      <c r="S42" s="51">
        <v>33.212000000000003</v>
      </c>
      <c r="T42" s="51">
        <v>33.69</v>
      </c>
      <c r="U42" s="51">
        <v>33.773000000000003</v>
      </c>
      <c r="V42" s="51">
        <v>33.823999999999998</v>
      </c>
      <c r="W42" s="51">
        <v>34.203000000000003</v>
      </c>
      <c r="X42" s="51">
        <v>35.503999999999998</v>
      </c>
      <c r="Y42" s="51">
        <v>35.365000000000002</v>
      </c>
      <c r="Z42" s="51">
        <v>37.039000000000001</v>
      </c>
      <c r="AA42" s="51">
        <v>38.594000000000001</v>
      </c>
      <c r="AB42" s="51">
        <v>39.972999999999999</v>
      </c>
      <c r="AC42" s="51">
        <v>40.857999999999997</v>
      </c>
      <c r="AD42" s="51">
        <v>42.063000000000002</v>
      </c>
      <c r="AE42" s="51">
        <v>42.914999999999999</v>
      </c>
      <c r="AF42" s="51">
        <v>43.965000000000003</v>
      </c>
      <c r="AG42" s="51">
        <v>43.686</v>
      </c>
      <c r="AH42" s="51">
        <v>44.731000000000002</v>
      </c>
      <c r="AI42" s="51">
        <v>45.405000000000001</v>
      </c>
      <c r="AJ42" s="51">
        <v>44.911000000000001</v>
      </c>
      <c r="AK42" s="51">
        <v>44.155999999999999</v>
      </c>
      <c r="AL42" s="51">
        <v>44.808</v>
      </c>
      <c r="AM42" s="51">
        <v>44.402999999999999</v>
      </c>
      <c r="AN42" s="51">
        <v>44.497</v>
      </c>
      <c r="AO42" s="51">
        <v>43.969000000000001</v>
      </c>
      <c r="AP42" s="51">
        <v>44.509</v>
      </c>
      <c r="AQ42" s="51">
        <v>45.06</v>
      </c>
      <c r="AR42" s="51">
        <v>46.243000000000002</v>
      </c>
      <c r="AS42" s="51">
        <v>47.506999999999998</v>
      </c>
      <c r="AT42" s="51">
        <v>48.89</v>
      </c>
      <c r="AU42" s="51">
        <v>50.426000000000002</v>
      </c>
      <c r="AV42" s="51">
        <v>38.701000000000001</v>
      </c>
      <c r="AW42" s="51">
        <v>44.103000000000002</v>
      </c>
      <c r="AX42" s="51">
        <v>52.517000000000003</v>
      </c>
      <c r="AY42" s="51">
        <v>54.326999999999998</v>
      </c>
    </row>
    <row r="43" spans="1:51" x14ac:dyDescent="0.25">
      <c r="A43" s="50" t="s">
        <v>186</v>
      </c>
      <c r="B43" s="50" t="s">
        <v>187</v>
      </c>
      <c r="C43" s="51">
        <v>10.356999999999999</v>
      </c>
      <c r="D43" s="51">
        <v>10.5</v>
      </c>
      <c r="E43" s="51">
        <v>10.689</v>
      </c>
      <c r="F43" s="51">
        <v>10.827999999999999</v>
      </c>
      <c r="G43" s="51">
        <v>10.948</v>
      </c>
      <c r="H43" s="51">
        <v>11.006</v>
      </c>
      <c r="I43" s="51">
        <v>10.727</v>
      </c>
      <c r="J43" s="51">
        <v>10.763999999999999</v>
      </c>
      <c r="K43" s="51">
        <v>11.077999999999999</v>
      </c>
      <c r="L43" s="51">
        <v>11.183999999999999</v>
      </c>
      <c r="M43" s="51">
        <v>11.361000000000001</v>
      </c>
      <c r="N43" s="51">
        <v>11.292999999999999</v>
      </c>
      <c r="O43" s="51">
        <v>11.574</v>
      </c>
      <c r="P43" s="51">
        <v>11.834</v>
      </c>
      <c r="Q43" s="51">
        <v>12.218</v>
      </c>
      <c r="R43" s="51">
        <v>12.356</v>
      </c>
      <c r="S43" s="51">
        <v>12.521000000000001</v>
      </c>
      <c r="T43" s="51">
        <v>13.192</v>
      </c>
      <c r="U43" s="51">
        <v>13.486000000000001</v>
      </c>
      <c r="V43" s="51">
        <v>13.787000000000001</v>
      </c>
      <c r="W43" s="51">
        <v>13.895</v>
      </c>
      <c r="X43" s="51">
        <v>14.260999999999999</v>
      </c>
      <c r="Y43" s="51">
        <v>14.445</v>
      </c>
      <c r="Z43" s="51">
        <v>15.585000000000001</v>
      </c>
      <c r="AA43" s="51">
        <v>16.274000000000001</v>
      </c>
      <c r="AB43" s="51">
        <v>17.268999999999998</v>
      </c>
      <c r="AC43" s="51">
        <v>18.023</v>
      </c>
      <c r="AD43" s="51">
        <v>18.93</v>
      </c>
      <c r="AE43" s="51">
        <v>19.399000000000001</v>
      </c>
      <c r="AF43" s="51">
        <v>20.251000000000001</v>
      </c>
      <c r="AG43" s="51">
        <v>20.545000000000002</v>
      </c>
      <c r="AH43" s="51">
        <v>21.215</v>
      </c>
      <c r="AI43" s="51">
        <v>21.686</v>
      </c>
      <c r="AJ43" s="51">
        <v>21.204000000000001</v>
      </c>
      <c r="AK43" s="51">
        <v>21.268999999999998</v>
      </c>
      <c r="AL43" s="51">
        <v>21.550999999999998</v>
      </c>
      <c r="AM43" s="51">
        <v>21.78</v>
      </c>
      <c r="AN43" s="51">
        <v>21.577000000000002</v>
      </c>
      <c r="AO43" s="51">
        <v>21.373999999999999</v>
      </c>
      <c r="AP43" s="51">
        <v>21.753</v>
      </c>
      <c r="AQ43" s="51">
        <v>22.262</v>
      </c>
      <c r="AR43" s="51">
        <v>23.024999999999999</v>
      </c>
      <c r="AS43" s="51">
        <v>24.056999999999999</v>
      </c>
      <c r="AT43" s="51">
        <v>25.009</v>
      </c>
      <c r="AU43" s="51">
        <v>26.204000000000001</v>
      </c>
      <c r="AV43" s="51">
        <v>18.126000000000001</v>
      </c>
      <c r="AW43" s="51">
        <v>20.722000000000001</v>
      </c>
      <c r="AX43" s="51">
        <v>27.625</v>
      </c>
      <c r="AY43" s="51">
        <v>29.04</v>
      </c>
    </row>
    <row r="44" spans="1:51" x14ac:dyDescent="0.25">
      <c r="A44" s="50" t="s">
        <v>188</v>
      </c>
      <c r="B44" s="50" t="s">
        <v>189</v>
      </c>
      <c r="C44" s="51">
        <v>15.448</v>
      </c>
      <c r="D44" s="51">
        <v>15.971</v>
      </c>
      <c r="E44" s="51">
        <v>16.506</v>
      </c>
      <c r="F44" s="51">
        <v>16.54</v>
      </c>
      <c r="G44" s="51">
        <v>16.103999999999999</v>
      </c>
      <c r="H44" s="51">
        <v>16.271000000000001</v>
      </c>
      <c r="I44" s="51">
        <v>15.776999999999999</v>
      </c>
      <c r="J44" s="51">
        <v>15.634</v>
      </c>
      <c r="K44" s="51">
        <v>15.961</v>
      </c>
      <c r="L44" s="51">
        <v>15.723000000000001</v>
      </c>
      <c r="M44" s="51">
        <v>16.123999999999999</v>
      </c>
      <c r="N44" s="51">
        <v>17.074000000000002</v>
      </c>
      <c r="O44" s="51">
        <v>17.297000000000001</v>
      </c>
      <c r="P44" s="51">
        <v>17.646999999999998</v>
      </c>
      <c r="Q44" s="51">
        <v>17.887</v>
      </c>
      <c r="R44" s="51">
        <v>18.193999999999999</v>
      </c>
      <c r="S44" s="51">
        <v>18.425000000000001</v>
      </c>
      <c r="T44" s="51">
        <v>18.155999999999999</v>
      </c>
      <c r="U44" s="51">
        <v>17.712</v>
      </c>
      <c r="V44" s="51">
        <v>17.274999999999999</v>
      </c>
      <c r="W44" s="51">
        <v>17.405000000000001</v>
      </c>
      <c r="X44" s="51">
        <v>18.042000000000002</v>
      </c>
      <c r="Y44" s="51">
        <v>17.547999999999998</v>
      </c>
      <c r="Z44" s="51">
        <v>18.045000000000002</v>
      </c>
      <c r="AA44" s="51">
        <v>18.699000000000002</v>
      </c>
      <c r="AB44" s="51">
        <v>18.988</v>
      </c>
      <c r="AC44" s="51">
        <v>19.100000000000001</v>
      </c>
      <c r="AD44" s="51">
        <v>19.155999999999999</v>
      </c>
      <c r="AE44" s="51">
        <v>19.253</v>
      </c>
      <c r="AF44" s="51">
        <v>19.459</v>
      </c>
      <c r="AG44" s="51">
        <v>19.231999999999999</v>
      </c>
      <c r="AH44" s="51">
        <v>19.765000000000001</v>
      </c>
      <c r="AI44" s="51">
        <v>20.030999999999999</v>
      </c>
      <c r="AJ44" s="51">
        <v>19.934999999999999</v>
      </c>
      <c r="AK44" s="51">
        <v>19.521999999999998</v>
      </c>
      <c r="AL44" s="51">
        <v>19.638999999999999</v>
      </c>
      <c r="AM44" s="51">
        <v>19.036999999999999</v>
      </c>
      <c r="AN44" s="51">
        <v>19.489000000000001</v>
      </c>
      <c r="AO44" s="51">
        <v>19.327000000000002</v>
      </c>
      <c r="AP44" s="51">
        <v>19.617000000000001</v>
      </c>
      <c r="AQ44" s="51">
        <v>19.954000000000001</v>
      </c>
      <c r="AR44" s="51">
        <v>20.361999999999998</v>
      </c>
      <c r="AS44" s="51">
        <v>20.768999999999998</v>
      </c>
      <c r="AT44" s="51">
        <v>21.312999999999999</v>
      </c>
      <c r="AU44" s="51">
        <v>21.670999999999999</v>
      </c>
      <c r="AV44" s="51">
        <v>18.372</v>
      </c>
      <c r="AW44" s="51">
        <v>20.899000000000001</v>
      </c>
      <c r="AX44" s="51">
        <v>22.577999999999999</v>
      </c>
      <c r="AY44" s="51">
        <v>23.033000000000001</v>
      </c>
    </row>
    <row r="45" spans="1:51" ht="25.5" x14ac:dyDescent="0.25">
      <c r="A45" s="50" t="s">
        <v>190</v>
      </c>
      <c r="B45" s="50" t="s">
        <v>191</v>
      </c>
      <c r="C45" s="51">
        <v>3.1179999999999999</v>
      </c>
      <c r="D45" s="51">
        <v>2.9620000000000002</v>
      </c>
      <c r="E45" s="51">
        <v>2.8149999999999999</v>
      </c>
      <c r="F45" s="51">
        <v>2.6720000000000002</v>
      </c>
      <c r="G45" s="51">
        <v>2.6110000000000002</v>
      </c>
      <c r="H45" s="51">
        <v>2.3839999999999999</v>
      </c>
      <c r="I45" s="51">
        <v>2.242</v>
      </c>
      <c r="J45" s="51">
        <v>2.2999999999999998</v>
      </c>
      <c r="K45" s="51">
        <v>2.1589999999999998</v>
      </c>
      <c r="L45" s="51">
        <v>2.093</v>
      </c>
      <c r="M45" s="51">
        <v>2.0190000000000001</v>
      </c>
      <c r="N45" s="51">
        <v>1.8520000000000001</v>
      </c>
      <c r="O45" s="51">
        <v>1.855</v>
      </c>
      <c r="P45" s="51">
        <v>2.008</v>
      </c>
      <c r="Q45" s="51">
        <v>2.069</v>
      </c>
      <c r="R45" s="51">
        <v>2.129</v>
      </c>
      <c r="S45" s="51">
        <v>2.266</v>
      </c>
      <c r="T45" s="51">
        <v>2.3220000000000001</v>
      </c>
      <c r="U45" s="51">
        <v>2.4940000000000002</v>
      </c>
      <c r="V45" s="51">
        <v>2.6339999999999999</v>
      </c>
      <c r="W45" s="51">
        <v>2.7480000000000002</v>
      </c>
      <c r="X45" s="51">
        <v>2.996</v>
      </c>
      <c r="Y45" s="51">
        <v>3.113</v>
      </c>
      <c r="Z45" s="51">
        <v>3.1549999999999998</v>
      </c>
      <c r="AA45" s="51">
        <v>3.3359999999999999</v>
      </c>
      <c r="AB45" s="51">
        <v>3.4220000000000002</v>
      </c>
      <c r="AC45" s="51">
        <v>3.4460000000000002</v>
      </c>
      <c r="AD45" s="51">
        <v>3.6360000000000001</v>
      </c>
      <c r="AE45" s="51">
        <v>3.851</v>
      </c>
      <c r="AF45" s="51">
        <v>3.8620000000000001</v>
      </c>
      <c r="AG45" s="51">
        <v>3.617</v>
      </c>
      <c r="AH45" s="51">
        <v>3.5379999999999998</v>
      </c>
      <c r="AI45" s="51">
        <v>3.5129999999999999</v>
      </c>
      <c r="AJ45" s="51">
        <v>3.581</v>
      </c>
      <c r="AK45" s="51">
        <v>3.2309999999999999</v>
      </c>
      <c r="AL45" s="51">
        <v>3.448</v>
      </c>
      <c r="AM45" s="51">
        <v>3.415</v>
      </c>
      <c r="AN45" s="51">
        <v>3.2909999999999999</v>
      </c>
      <c r="AO45" s="51">
        <v>3.149</v>
      </c>
      <c r="AP45" s="51">
        <v>3.0430000000000001</v>
      </c>
      <c r="AQ45" s="51">
        <v>2.7959999999999998</v>
      </c>
      <c r="AR45" s="51">
        <v>2.8140000000000001</v>
      </c>
      <c r="AS45" s="51">
        <v>2.657</v>
      </c>
      <c r="AT45" s="51">
        <v>2.5459999999999998</v>
      </c>
      <c r="AU45" s="51">
        <v>2.5289999999999999</v>
      </c>
      <c r="AV45" s="51">
        <v>2.2029999999999998</v>
      </c>
      <c r="AW45" s="51">
        <v>2.4820000000000002</v>
      </c>
      <c r="AX45" s="51">
        <v>2.359</v>
      </c>
      <c r="AY45" s="51">
        <v>2.3159999999999998</v>
      </c>
    </row>
    <row r="46" spans="1:51" x14ac:dyDescent="0.25">
      <c r="A46" s="50" t="s">
        <v>192</v>
      </c>
      <c r="B46" s="50" t="s">
        <v>42</v>
      </c>
      <c r="C46" s="51">
        <v>23.032</v>
      </c>
      <c r="D46" s="51">
        <v>23.251000000000001</v>
      </c>
      <c r="E46" s="51">
        <v>23.916</v>
      </c>
      <c r="F46" s="51">
        <v>25.452999999999999</v>
      </c>
      <c r="G46" s="51">
        <v>26.556999999999999</v>
      </c>
      <c r="H46" s="51">
        <v>26.991</v>
      </c>
      <c r="I46" s="51">
        <v>27.823</v>
      </c>
      <c r="J46" s="51">
        <v>28.864999999999998</v>
      </c>
      <c r="K46" s="51">
        <v>30.338000000000001</v>
      </c>
      <c r="L46" s="51">
        <v>31.524999999999999</v>
      </c>
      <c r="M46" s="51">
        <v>33.04</v>
      </c>
      <c r="N46" s="51">
        <v>34.533999999999999</v>
      </c>
      <c r="O46" s="51">
        <v>36.058999999999997</v>
      </c>
      <c r="P46" s="51">
        <v>37.779000000000003</v>
      </c>
      <c r="Q46" s="51">
        <v>39.743000000000002</v>
      </c>
      <c r="R46" s="51">
        <v>40.871000000000002</v>
      </c>
      <c r="S46" s="51">
        <v>41.912999999999997</v>
      </c>
      <c r="T46" s="51">
        <v>43.533000000000001</v>
      </c>
      <c r="U46" s="51">
        <v>44.908999999999999</v>
      </c>
      <c r="V46" s="51">
        <v>45.695999999999998</v>
      </c>
      <c r="W46" s="51">
        <v>45.892000000000003</v>
      </c>
      <c r="X46" s="51">
        <v>46.921999999999997</v>
      </c>
      <c r="Y46" s="51">
        <v>47.807000000000002</v>
      </c>
      <c r="Z46" s="51">
        <v>48.798999999999999</v>
      </c>
      <c r="AA46" s="51">
        <v>49.993000000000002</v>
      </c>
      <c r="AB46" s="51">
        <v>52.098999999999997</v>
      </c>
      <c r="AC46" s="51">
        <v>53.084000000000003</v>
      </c>
      <c r="AD46" s="51">
        <v>54.042000000000002</v>
      </c>
      <c r="AE46" s="51">
        <v>52.459000000000003</v>
      </c>
      <c r="AF46" s="51">
        <v>54.548000000000002</v>
      </c>
      <c r="AG46" s="51">
        <v>56.290999999999997</v>
      </c>
      <c r="AH46" s="51">
        <v>57.904000000000003</v>
      </c>
      <c r="AI46" s="51">
        <v>58.146999999999998</v>
      </c>
      <c r="AJ46" s="51">
        <v>58.822000000000003</v>
      </c>
      <c r="AK46" s="51">
        <v>59.9</v>
      </c>
      <c r="AL46" s="51">
        <v>60.713999999999999</v>
      </c>
      <c r="AM46" s="51">
        <v>62.372999999999998</v>
      </c>
      <c r="AN46" s="51">
        <v>63.298999999999999</v>
      </c>
      <c r="AO46" s="51">
        <v>64.619</v>
      </c>
      <c r="AP46" s="51">
        <v>65.399000000000001</v>
      </c>
      <c r="AQ46" s="51">
        <v>66.22</v>
      </c>
      <c r="AR46" s="51">
        <v>66.658000000000001</v>
      </c>
      <c r="AS46" s="51">
        <v>65.212000000000003</v>
      </c>
      <c r="AT46" s="51">
        <v>65.381</v>
      </c>
      <c r="AU46" s="51">
        <v>66.263999999999996</v>
      </c>
      <c r="AV46" s="51">
        <v>59.848999999999997</v>
      </c>
      <c r="AW46" s="51">
        <v>64.566000000000003</v>
      </c>
      <c r="AX46" s="51">
        <v>65.715999999999994</v>
      </c>
      <c r="AY46" s="51">
        <v>67.777000000000001</v>
      </c>
    </row>
    <row r="47" spans="1:51" x14ac:dyDescent="0.25">
      <c r="A47" s="50" t="s">
        <v>193</v>
      </c>
      <c r="B47" s="50" t="s">
        <v>194</v>
      </c>
      <c r="C47" s="51">
        <v>0.432</v>
      </c>
      <c r="D47" s="51">
        <v>0.45600000000000002</v>
      </c>
      <c r="E47" s="51">
        <v>0.47299999999999998</v>
      </c>
      <c r="F47" s="51">
        <v>0.49</v>
      </c>
      <c r="G47" s="51">
        <v>0.51300000000000001</v>
      </c>
      <c r="H47" s="51">
        <v>0.53300000000000003</v>
      </c>
      <c r="I47" s="51">
        <v>0.55300000000000005</v>
      </c>
      <c r="J47" s="51">
        <v>0.57599999999999996</v>
      </c>
      <c r="K47" s="51">
        <v>0.57999999999999996</v>
      </c>
      <c r="L47" s="51">
        <v>0.57399999999999995</v>
      </c>
      <c r="M47" s="51">
        <v>0.58299999999999996</v>
      </c>
      <c r="N47" s="51">
        <v>0.58799999999999997</v>
      </c>
      <c r="O47" s="51">
        <v>0.60399999999999998</v>
      </c>
      <c r="P47" s="51">
        <v>0.62</v>
      </c>
      <c r="Q47" s="51">
        <v>0.60399999999999998</v>
      </c>
      <c r="R47" s="51">
        <v>0.64</v>
      </c>
      <c r="S47" s="51">
        <v>0.66500000000000004</v>
      </c>
      <c r="T47" s="51">
        <v>0.64600000000000002</v>
      </c>
      <c r="U47" s="51">
        <v>0.66400000000000003</v>
      </c>
      <c r="V47" s="51">
        <v>0.71099999999999997</v>
      </c>
      <c r="W47" s="51">
        <v>0.66200000000000003</v>
      </c>
      <c r="X47" s="51">
        <v>0.73099999999999998</v>
      </c>
      <c r="Y47" s="51">
        <v>0.67700000000000005</v>
      </c>
      <c r="Z47" s="51">
        <v>0.67700000000000005</v>
      </c>
      <c r="AA47" s="51">
        <v>0.68899999999999995</v>
      </c>
      <c r="AB47" s="51">
        <v>1.498</v>
      </c>
      <c r="AC47" s="51">
        <v>1.071</v>
      </c>
      <c r="AD47" s="51">
        <v>1.2190000000000001</v>
      </c>
      <c r="AE47" s="51">
        <v>0.56299999999999994</v>
      </c>
      <c r="AF47" s="51">
        <v>0.69299999999999995</v>
      </c>
      <c r="AG47" s="51">
        <v>0.75900000000000001</v>
      </c>
      <c r="AH47" s="51">
        <v>0.79200000000000004</v>
      </c>
      <c r="AI47" s="51">
        <v>0.91200000000000003</v>
      </c>
      <c r="AJ47" s="51">
        <v>0.59899999999999998</v>
      </c>
      <c r="AK47" s="51">
        <v>0.76500000000000001</v>
      </c>
      <c r="AL47" s="51">
        <v>0.72</v>
      </c>
      <c r="AM47" s="51">
        <v>0.67700000000000005</v>
      </c>
      <c r="AN47" s="51">
        <v>0.67800000000000005</v>
      </c>
      <c r="AO47" s="51">
        <v>0.72799999999999998</v>
      </c>
      <c r="AP47" s="51">
        <v>0.74099999999999999</v>
      </c>
      <c r="AQ47" s="51">
        <v>0.76500000000000001</v>
      </c>
      <c r="AR47" s="51">
        <v>0.79900000000000004</v>
      </c>
      <c r="AS47" s="51">
        <v>0.77700000000000002</v>
      </c>
      <c r="AT47" s="51">
        <v>0.78400000000000003</v>
      </c>
      <c r="AU47" s="51">
        <v>0.77600000000000002</v>
      </c>
      <c r="AV47" s="51">
        <v>0.53200000000000003</v>
      </c>
      <c r="AW47" s="51">
        <v>0.67800000000000005</v>
      </c>
      <c r="AX47" s="51">
        <v>0.66600000000000004</v>
      </c>
      <c r="AY47" s="51">
        <v>0.68700000000000006</v>
      </c>
    </row>
    <row r="48" spans="1:51" x14ac:dyDescent="0.25">
      <c r="A48" s="50" t="s">
        <v>195</v>
      </c>
      <c r="B48" s="50" t="s">
        <v>196</v>
      </c>
      <c r="C48" s="51">
        <v>6.7629999999999999</v>
      </c>
      <c r="D48" s="51">
        <v>5.9640000000000004</v>
      </c>
      <c r="E48" s="51">
        <v>5.9569999999999999</v>
      </c>
      <c r="F48" s="51">
        <v>6.4969999999999999</v>
      </c>
      <c r="G48" s="51">
        <v>7.0449999999999999</v>
      </c>
      <c r="H48" s="51">
        <v>7.1520000000000001</v>
      </c>
      <c r="I48" s="51">
        <v>7.34</v>
      </c>
      <c r="J48" s="51">
        <v>7.0960000000000001</v>
      </c>
      <c r="K48" s="51">
        <v>7.5010000000000003</v>
      </c>
      <c r="L48" s="51">
        <v>7.6280000000000001</v>
      </c>
      <c r="M48" s="51">
        <v>8.0380000000000003</v>
      </c>
      <c r="N48" s="51">
        <v>8.3949999999999996</v>
      </c>
      <c r="O48" s="51">
        <v>8.9280000000000008</v>
      </c>
      <c r="P48" s="51">
        <v>9.3209999999999997</v>
      </c>
      <c r="Q48" s="51">
        <v>10.036</v>
      </c>
      <c r="R48" s="51">
        <v>9.6329999999999991</v>
      </c>
      <c r="S48" s="51">
        <v>9.5459999999999994</v>
      </c>
      <c r="T48" s="51">
        <v>9.6549999999999994</v>
      </c>
      <c r="U48" s="51">
        <v>9.4890000000000008</v>
      </c>
      <c r="V48" s="51">
        <v>9.3510000000000009</v>
      </c>
      <c r="W48" s="51">
        <v>9.3780000000000001</v>
      </c>
      <c r="X48" s="51">
        <v>9.4830000000000005</v>
      </c>
      <c r="Y48" s="51">
        <v>9.8659999999999997</v>
      </c>
      <c r="Z48" s="51">
        <v>9.9610000000000003</v>
      </c>
      <c r="AA48" s="51">
        <v>10.119</v>
      </c>
      <c r="AB48" s="51">
        <v>10.220000000000001</v>
      </c>
      <c r="AC48" s="51">
        <v>10.291</v>
      </c>
      <c r="AD48" s="51">
        <v>10.586</v>
      </c>
      <c r="AE48" s="51">
        <v>10.348000000000001</v>
      </c>
      <c r="AF48" s="51">
        <v>10.343</v>
      </c>
      <c r="AG48" s="51">
        <v>10.311</v>
      </c>
      <c r="AH48" s="51">
        <v>10.659000000000001</v>
      </c>
      <c r="AI48" s="51">
        <v>10.805</v>
      </c>
      <c r="AJ48" s="51">
        <v>11.042</v>
      </c>
      <c r="AK48" s="51">
        <v>10.785</v>
      </c>
      <c r="AL48" s="51">
        <v>11.087</v>
      </c>
      <c r="AM48" s="51">
        <v>11.218999999999999</v>
      </c>
      <c r="AN48" s="51">
        <v>11.394</v>
      </c>
      <c r="AO48" s="51">
        <v>11.605</v>
      </c>
      <c r="AP48" s="51">
        <v>11.894</v>
      </c>
      <c r="AQ48" s="51">
        <v>12.156000000000001</v>
      </c>
      <c r="AR48" s="51">
        <v>12.183</v>
      </c>
      <c r="AS48" s="51">
        <v>12.834</v>
      </c>
      <c r="AT48" s="51">
        <v>12.805999999999999</v>
      </c>
      <c r="AU48" s="51">
        <v>13.214</v>
      </c>
      <c r="AV48" s="51">
        <v>12.090999999999999</v>
      </c>
      <c r="AW48" s="51">
        <v>13.026999999999999</v>
      </c>
      <c r="AX48" s="51">
        <v>13.021000000000001</v>
      </c>
      <c r="AY48" s="51">
        <v>13.413</v>
      </c>
    </row>
    <row r="49" spans="1:230" x14ac:dyDescent="0.25">
      <c r="A49" s="50" t="s">
        <v>197</v>
      </c>
      <c r="B49" s="50" t="s">
        <v>198</v>
      </c>
      <c r="C49" s="51">
        <v>5.4779999999999998</v>
      </c>
      <c r="D49" s="51">
        <v>5.7</v>
      </c>
      <c r="E49" s="51">
        <v>5.766</v>
      </c>
      <c r="F49" s="51">
        <v>6.2640000000000002</v>
      </c>
      <c r="G49" s="51">
        <v>6.6440000000000001</v>
      </c>
      <c r="H49" s="51">
        <v>6.8819999999999997</v>
      </c>
      <c r="I49" s="51">
        <v>7.4390000000000001</v>
      </c>
      <c r="J49" s="51">
        <v>8.1530000000000005</v>
      </c>
      <c r="K49" s="51">
        <v>8.9169999999999998</v>
      </c>
      <c r="L49" s="51">
        <v>9.7639999999999993</v>
      </c>
      <c r="M49" s="51">
        <v>10.654</v>
      </c>
      <c r="N49" s="51">
        <v>11.509</v>
      </c>
      <c r="O49" s="51">
        <v>12.016999999999999</v>
      </c>
      <c r="P49" s="51">
        <v>12.749000000000001</v>
      </c>
      <c r="Q49" s="51">
        <v>13.727</v>
      </c>
      <c r="R49" s="51">
        <v>14.581</v>
      </c>
      <c r="S49" s="51">
        <v>15.215</v>
      </c>
      <c r="T49" s="51">
        <v>16.084</v>
      </c>
      <c r="U49" s="51">
        <v>16.687000000000001</v>
      </c>
      <c r="V49" s="51">
        <v>17.202000000000002</v>
      </c>
      <c r="W49" s="51">
        <v>17.164999999999999</v>
      </c>
      <c r="X49" s="51">
        <v>17.434000000000001</v>
      </c>
      <c r="Y49" s="51">
        <v>17.588000000000001</v>
      </c>
      <c r="Z49" s="51">
        <v>17.899999999999999</v>
      </c>
      <c r="AA49" s="51">
        <v>18.329000000000001</v>
      </c>
      <c r="AB49" s="51">
        <v>19.021000000000001</v>
      </c>
      <c r="AC49" s="51">
        <v>19.87</v>
      </c>
      <c r="AD49" s="51">
        <v>20.954999999999998</v>
      </c>
      <c r="AE49" s="51">
        <v>21.552</v>
      </c>
      <c r="AF49" s="51">
        <v>22.670999999999999</v>
      </c>
      <c r="AG49" s="51">
        <v>23.742000000000001</v>
      </c>
      <c r="AH49" s="51">
        <v>24.358000000000001</v>
      </c>
      <c r="AI49" s="51">
        <v>24.86</v>
      </c>
      <c r="AJ49" s="51">
        <v>25.594000000000001</v>
      </c>
      <c r="AK49" s="51">
        <v>26.335999999999999</v>
      </c>
      <c r="AL49" s="51">
        <v>26.817</v>
      </c>
      <c r="AM49" s="51">
        <v>27.774000000000001</v>
      </c>
      <c r="AN49" s="51">
        <v>28.123999999999999</v>
      </c>
      <c r="AO49" s="51">
        <v>28.466999999999999</v>
      </c>
      <c r="AP49" s="51">
        <v>28.738</v>
      </c>
      <c r="AQ49" s="51">
        <v>28.965</v>
      </c>
      <c r="AR49" s="51">
        <v>29.460999999999999</v>
      </c>
      <c r="AS49" s="51">
        <v>29.57</v>
      </c>
      <c r="AT49" s="51">
        <v>29.63</v>
      </c>
      <c r="AU49" s="51">
        <v>30.178000000000001</v>
      </c>
      <c r="AV49" s="51">
        <v>26.957000000000001</v>
      </c>
      <c r="AW49" s="51">
        <v>30.245000000000001</v>
      </c>
      <c r="AX49" s="51">
        <v>30.809000000000001</v>
      </c>
      <c r="AY49" s="51">
        <v>32.499000000000002</v>
      </c>
    </row>
    <row r="50" spans="1:230" x14ac:dyDescent="0.25">
      <c r="A50" s="50" t="s">
        <v>199</v>
      </c>
      <c r="B50" s="50" t="s">
        <v>200</v>
      </c>
      <c r="C50" s="51">
        <v>12.718</v>
      </c>
      <c r="D50" s="51">
        <v>13.276999999999999</v>
      </c>
      <c r="E50" s="51">
        <v>14.013999999999999</v>
      </c>
      <c r="F50" s="51">
        <v>14.532999999999999</v>
      </c>
      <c r="G50" s="51">
        <v>14.702999999999999</v>
      </c>
      <c r="H50" s="51">
        <v>14.693</v>
      </c>
      <c r="I50" s="51">
        <v>14.547000000000001</v>
      </c>
      <c r="J50" s="51">
        <v>14.814</v>
      </c>
      <c r="K50" s="51">
        <v>14.986000000000001</v>
      </c>
      <c r="L50" s="51">
        <v>14.933</v>
      </c>
      <c r="M50" s="51">
        <v>14.962</v>
      </c>
      <c r="N50" s="51">
        <v>15.084</v>
      </c>
      <c r="O50" s="51">
        <v>15.615</v>
      </c>
      <c r="P50" s="51">
        <v>16.16</v>
      </c>
      <c r="Q50" s="51">
        <v>16.341000000000001</v>
      </c>
      <c r="R50" s="51">
        <v>16.760999999999999</v>
      </c>
      <c r="S50" s="51">
        <v>17.123000000000001</v>
      </c>
      <c r="T50" s="51">
        <v>17.699000000000002</v>
      </c>
      <c r="U50" s="51">
        <v>18.614000000000001</v>
      </c>
      <c r="V50" s="51">
        <v>18.907</v>
      </c>
      <c r="W50" s="51">
        <v>19.21</v>
      </c>
      <c r="X50" s="51">
        <v>19.847999999999999</v>
      </c>
      <c r="Y50" s="51">
        <v>20.367999999999999</v>
      </c>
      <c r="Z50" s="51">
        <v>21.003</v>
      </c>
      <c r="AA50" s="51">
        <v>21.626000000000001</v>
      </c>
      <c r="AB50" s="51">
        <v>22.009</v>
      </c>
      <c r="AC50" s="51">
        <v>22.481999999999999</v>
      </c>
      <c r="AD50" s="51">
        <v>21.724</v>
      </c>
      <c r="AE50" s="51">
        <v>20.280999999999999</v>
      </c>
      <c r="AF50" s="51">
        <v>21.056000000000001</v>
      </c>
      <c r="AG50" s="51">
        <v>21.625</v>
      </c>
      <c r="AH50" s="51">
        <v>22.254000000000001</v>
      </c>
      <c r="AI50" s="51">
        <v>21.648</v>
      </c>
      <c r="AJ50" s="51">
        <v>21.632999999999999</v>
      </c>
      <c r="AK50" s="51">
        <v>22.007000000000001</v>
      </c>
      <c r="AL50" s="51">
        <v>22.071999999999999</v>
      </c>
      <c r="AM50" s="51">
        <v>22.669</v>
      </c>
      <c r="AN50" s="51">
        <v>23.074999999999999</v>
      </c>
      <c r="AO50" s="51">
        <v>23.806999999999999</v>
      </c>
      <c r="AP50" s="51">
        <v>24.018000000000001</v>
      </c>
      <c r="AQ50" s="51">
        <v>24.332000000000001</v>
      </c>
      <c r="AR50" s="51">
        <v>24.202000000000002</v>
      </c>
      <c r="AS50" s="51">
        <v>22.027000000000001</v>
      </c>
      <c r="AT50" s="51">
        <v>22.155000000000001</v>
      </c>
      <c r="AU50" s="51">
        <v>22.097999999999999</v>
      </c>
      <c r="AV50" s="51">
        <v>20.27</v>
      </c>
      <c r="AW50" s="51">
        <v>20.617000000000001</v>
      </c>
      <c r="AX50" s="51">
        <v>21.218</v>
      </c>
      <c r="AY50" s="51">
        <v>21.198</v>
      </c>
    </row>
    <row r="51" spans="1:230" x14ac:dyDescent="0.25">
      <c r="A51" s="50" t="s">
        <v>51</v>
      </c>
      <c r="B51" s="50" t="s">
        <v>52</v>
      </c>
      <c r="C51" s="51">
        <v>4.8000000000000001E-2</v>
      </c>
      <c r="D51" s="51">
        <v>0.71299999999999997</v>
      </c>
      <c r="E51" s="51">
        <v>-0.05</v>
      </c>
      <c r="F51" s="51">
        <v>-2.242</v>
      </c>
      <c r="G51" s="51">
        <v>-1.4750000000000001</v>
      </c>
      <c r="H51" s="51">
        <v>-1.8360000000000001</v>
      </c>
      <c r="I51" s="51">
        <v>-0.65900000000000003</v>
      </c>
      <c r="J51" s="51">
        <v>-1.3460000000000001</v>
      </c>
      <c r="K51" s="51">
        <v>-3.677</v>
      </c>
      <c r="L51" s="51">
        <v>-4.6479999999999997</v>
      </c>
      <c r="M51" s="51">
        <v>-4.4610000000000003</v>
      </c>
      <c r="N51" s="51">
        <v>-1.9730000000000001</v>
      </c>
      <c r="O51" s="51">
        <v>-0.999</v>
      </c>
      <c r="P51" s="51">
        <v>-1.395</v>
      </c>
      <c r="Q51" s="51">
        <v>-4.4829999999999997</v>
      </c>
      <c r="R51" s="51">
        <v>-5.1710000000000003</v>
      </c>
      <c r="S51" s="51">
        <v>-6.5629999999999997</v>
      </c>
      <c r="T51" s="51">
        <v>-8.1509999999999998</v>
      </c>
      <c r="U51" s="51">
        <v>-8.2289999999999992</v>
      </c>
      <c r="V51" s="51">
        <v>-7.8440000000000003</v>
      </c>
      <c r="W51" s="51">
        <v>-6.5019999999999998</v>
      </c>
      <c r="X51" s="51">
        <v>-5.7169999999999996</v>
      </c>
      <c r="Y51" s="51">
        <v>-8.2149999999999999</v>
      </c>
      <c r="Z51" s="51">
        <v>-9.6509999999999998</v>
      </c>
      <c r="AA51" s="51">
        <v>-12.99</v>
      </c>
      <c r="AB51" s="51">
        <v>-15.651999999999999</v>
      </c>
      <c r="AC51" s="51">
        <v>-15.452</v>
      </c>
      <c r="AD51" s="51">
        <v>-16.981999999999999</v>
      </c>
      <c r="AE51" s="51">
        <v>-15.169</v>
      </c>
      <c r="AF51" s="51">
        <v>-18.838000000000001</v>
      </c>
      <c r="AG51" s="51">
        <v>-17.614000000000001</v>
      </c>
      <c r="AH51" s="51">
        <v>-16.239999999999998</v>
      </c>
      <c r="AI51" s="51">
        <v>-16.675000000000001</v>
      </c>
      <c r="AJ51" s="51">
        <v>-15.323</v>
      </c>
      <c r="AK51" s="51">
        <v>-14.340999999999999</v>
      </c>
      <c r="AL51" s="51">
        <v>-10.606999999999999</v>
      </c>
      <c r="AM51" s="51">
        <v>-11.039</v>
      </c>
      <c r="AN51" s="51">
        <v>-17.542999999999999</v>
      </c>
      <c r="AO51" s="51">
        <v>-17.635999999999999</v>
      </c>
      <c r="AP51" s="51">
        <v>-13.224</v>
      </c>
      <c r="AQ51" s="51">
        <v>-13.362</v>
      </c>
      <c r="AR51" s="51">
        <v>-9.43</v>
      </c>
      <c r="AS51" s="51">
        <v>-11.436</v>
      </c>
      <c r="AT51" s="51">
        <v>-11.532</v>
      </c>
      <c r="AU51" s="51">
        <v>-8.6120000000000001</v>
      </c>
      <c r="AV51" s="51">
        <v>-0.96</v>
      </c>
      <c r="AW51" s="51">
        <v>-2.04</v>
      </c>
      <c r="AX51" s="51">
        <v>-11.532999999999999</v>
      </c>
      <c r="AY51" s="51">
        <v>-12.298999999999999</v>
      </c>
    </row>
    <row r="52" spans="1:230" x14ac:dyDescent="0.25">
      <c r="A52" s="50" t="s">
        <v>53</v>
      </c>
      <c r="B52" s="50" t="s">
        <v>54</v>
      </c>
    </row>
    <row r="53" spans="1:230" x14ac:dyDescent="0.25">
      <c r="A53" s="52" t="s">
        <v>201</v>
      </c>
      <c r="B53" s="52" t="s">
        <v>202</v>
      </c>
      <c r="C53" s="51">
        <v>515.43200000000002</v>
      </c>
      <c r="D53" s="51">
        <v>543.87</v>
      </c>
      <c r="E53" s="51">
        <v>558.63599999999997</v>
      </c>
      <c r="F53" s="51">
        <v>580.30399999999997</v>
      </c>
      <c r="G53" s="51">
        <v>601.77499999999998</v>
      </c>
      <c r="H53" s="51">
        <v>610.54499999999996</v>
      </c>
      <c r="I53" s="51">
        <v>625.23</v>
      </c>
      <c r="J53" s="51">
        <v>646.71100000000001</v>
      </c>
      <c r="K53" s="51">
        <v>652.40800000000002</v>
      </c>
      <c r="L53" s="51">
        <v>657.38900000000001</v>
      </c>
      <c r="M53" s="51">
        <v>670.69200000000001</v>
      </c>
      <c r="N53" s="51">
        <v>696.88099999999997</v>
      </c>
      <c r="O53" s="51">
        <v>720.18200000000002</v>
      </c>
      <c r="P53" s="51">
        <v>745.13499999999999</v>
      </c>
      <c r="Q53" s="51">
        <v>769.447</v>
      </c>
      <c r="R53" s="51">
        <v>789.70100000000002</v>
      </c>
      <c r="S53" s="51">
        <v>795.65099999999995</v>
      </c>
      <c r="T53" s="51">
        <v>804.24099999999999</v>
      </c>
      <c r="U53" s="51">
        <v>805.78499999999997</v>
      </c>
      <c r="V53" s="51">
        <v>819.29899999999998</v>
      </c>
      <c r="W53" s="51">
        <v>833.62900000000002</v>
      </c>
      <c r="X53" s="51">
        <v>850.452</v>
      </c>
      <c r="Y53" s="51">
        <v>857.49900000000002</v>
      </c>
      <c r="Z53" s="51">
        <v>892.99300000000005</v>
      </c>
      <c r="AA53" s="51">
        <v>924.56500000000005</v>
      </c>
      <c r="AB53" s="51">
        <v>960.16300000000001</v>
      </c>
      <c r="AC53" s="51">
        <v>984.274</v>
      </c>
      <c r="AD53" s="51">
        <v>1002.998</v>
      </c>
      <c r="AE53" s="51">
        <v>1021.096</v>
      </c>
      <c r="AF53" s="51">
        <v>1042.211</v>
      </c>
      <c r="AG53" s="51">
        <v>1069.4190000000001</v>
      </c>
      <c r="AH53" s="51">
        <v>1099.0229999999999</v>
      </c>
      <c r="AI53" s="51">
        <v>1128.7</v>
      </c>
      <c r="AJ53" s="51">
        <v>1135.221</v>
      </c>
      <c r="AK53" s="51">
        <v>1136.519</v>
      </c>
      <c r="AL53" s="51">
        <v>1157.673</v>
      </c>
      <c r="AM53" s="51">
        <v>1166.614</v>
      </c>
      <c r="AN53" s="51">
        <v>1162</v>
      </c>
      <c r="AO53" s="51">
        <v>1168.7840000000001</v>
      </c>
      <c r="AP53" s="51">
        <v>1179.973</v>
      </c>
      <c r="AQ53" s="51">
        <v>1198.8150000000001</v>
      </c>
      <c r="AR53" s="51">
        <v>1219.413</v>
      </c>
      <c r="AS53" s="51">
        <v>1237.29</v>
      </c>
      <c r="AT53" s="51">
        <v>1250.9010000000001</v>
      </c>
      <c r="AU53" s="51">
        <v>1272.0909999999999</v>
      </c>
      <c r="AV53" s="51">
        <v>1190</v>
      </c>
      <c r="AW53" s="51">
        <v>1252.1369999999999</v>
      </c>
      <c r="AX53" s="51">
        <v>1290.604</v>
      </c>
      <c r="AY53" s="51">
        <v>1301.278</v>
      </c>
    </row>
    <row r="54" spans="1: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1:230" x14ac:dyDescent="0.25">
      <c r="B55" s="1" t="s">
        <v>59</v>
      </c>
      <c r="C55" s="3">
        <f>C4+C5+C25+C27+C31+C35+C36+C37+C42+C46</f>
        <v>537.26200000000006</v>
      </c>
      <c r="D55" s="3">
        <f t="shared" ref="D55:AY55" si="0">D4+D5+D25+D27+D31+D35+D36+D37+D42+D46</f>
        <v>563.57399999999996</v>
      </c>
      <c r="E55" s="3">
        <f t="shared" si="0"/>
        <v>580.64100000000008</v>
      </c>
      <c r="F55" s="3">
        <f t="shared" si="0"/>
        <v>604.41600000000017</v>
      </c>
      <c r="G55" s="3">
        <f t="shared" si="0"/>
        <v>623.40899999999999</v>
      </c>
      <c r="H55" s="3">
        <f t="shared" si="0"/>
        <v>632.95000000000005</v>
      </c>
      <c r="I55" s="3">
        <f t="shared" si="0"/>
        <v>645.86099999999999</v>
      </c>
      <c r="J55" s="3">
        <f t="shared" si="0"/>
        <v>666.90800000000002</v>
      </c>
      <c r="K55" s="3">
        <f t="shared" si="0"/>
        <v>675.94999999999982</v>
      </c>
      <c r="L55" s="3">
        <f t="shared" si="0"/>
        <v>683.51599999999996</v>
      </c>
      <c r="M55" s="3">
        <f t="shared" si="0"/>
        <v>697.14400000000001</v>
      </c>
      <c r="N55" s="3">
        <f t="shared" si="0"/>
        <v>720.54199999999992</v>
      </c>
      <c r="O55" s="3">
        <f t="shared" si="0"/>
        <v>742.36700000000008</v>
      </c>
      <c r="P55" s="3">
        <f t="shared" si="0"/>
        <v>768.26600000000008</v>
      </c>
      <c r="Q55" s="3">
        <f t="shared" si="0"/>
        <v>795.68799999999999</v>
      </c>
      <c r="R55" s="3">
        <f t="shared" si="0"/>
        <v>816.38300000000004</v>
      </c>
      <c r="S55" s="3">
        <f t="shared" si="0"/>
        <v>824.2650000000001</v>
      </c>
      <c r="T55" s="3">
        <f t="shared" si="0"/>
        <v>834.9</v>
      </c>
      <c r="U55" s="3">
        <f t="shared" si="0"/>
        <v>836.08499999999992</v>
      </c>
      <c r="V55" s="3">
        <f t="shared" si="0"/>
        <v>848.75400000000013</v>
      </c>
      <c r="W55" s="3">
        <f t="shared" si="0"/>
        <v>860.67700000000002</v>
      </c>
      <c r="X55" s="3">
        <f t="shared" si="0"/>
        <v>875.5100000000001</v>
      </c>
      <c r="Y55" s="3">
        <f t="shared" si="0"/>
        <v>884.42899999999997</v>
      </c>
      <c r="Z55" s="3">
        <f t="shared" si="0"/>
        <v>918.79599999999994</v>
      </c>
      <c r="AA55" s="3">
        <f t="shared" si="0"/>
        <v>951.524</v>
      </c>
      <c r="AB55" s="3">
        <f t="shared" si="0"/>
        <v>988.15100000000007</v>
      </c>
      <c r="AC55" s="3">
        <f t="shared" si="0"/>
        <v>1009.3249999999998</v>
      </c>
      <c r="AD55" s="3">
        <f t="shared" si="0"/>
        <v>1027.2939999999999</v>
      </c>
      <c r="AE55" s="3">
        <f t="shared" si="0"/>
        <v>1042.422</v>
      </c>
      <c r="AF55" s="3">
        <f t="shared" si="0"/>
        <v>1066.6410000000001</v>
      </c>
      <c r="AG55" s="3">
        <f t="shared" si="0"/>
        <v>1091.83</v>
      </c>
      <c r="AH55" s="3">
        <f t="shared" si="0"/>
        <v>1119.4690000000001</v>
      </c>
      <c r="AI55" s="3">
        <f t="shared" si="0"/>
        <v>1149.0079999999998</v>
      </c>
      <c r="AJ55" s="3">
        <f t="shared" si="0"/>
        <v>1153.2780000000002</v>
      </c>
      <c r="AK55" s="3">
        <f t="shared" si="0"/>
        <v>1152.3630000000001</v>
      </c>
      <c r="AL55" s="3">
        <f t="shared" si="0"/>
        <v>1169.5830000000001</v>
      </c>
      <c r="AM55" s="3">
        <f t="shared" si="0"/>
        <v>1179.0450000000001</v>
      </c>
      <c r="AN55" s="3">
        <f t="shared" si="0"/>
        <v>1180.1280000000002</v>
      </c>
      <c r="AO55" s="3">
        <f t="shared" si="0"/>
        <v>1186.5809999999999</v>
      </c>
      <c r="AP55" s="3">
        <f t="shared" si="0"/>
        <v>1193.6600000000003</v>
      </c>
      <c r="AQ55" s="3">
        <f t="shared" si="0"/>
        <v>1212.444</v>
      </c>
      <c r="AR55" s="3">
        <f t="shared" si="0"/>
        <v>1229.1509999999998</v>
      </c>
      <c r="AS55" s="3">
        <f t="shared" si="0"/>
        <v>1248.9340000000002</v>
      </c>
      <c r="AT55" s="3">
        <f t="shared" si="0"/>
        <v>1262.4980000000003</v>
      </c>
      <c r="AU55" s="3">
        <f t="shared" si="0"/>
        <v>1280.838</v>
      </c>
      <c r="AV55" s="3">
        <f t="shared" si="0"/>
        <v>1190.9599999999998</v>
      </c>
      <c r="AW55" s="3">
        <f t="shared" si="0"/>
        <v>1254.1760000000002</v>
      </c>
      <c r="AX55" s="3">
        <f t="shared" si="0"/>
        <v>1302.258</v>
      </c>
      <c r="AY55" s="3">
        <f t="shared" si="0"/>
        <v>1314.2240000000002</v>
      </c>
      <c r="AZ55" s="3"/>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1: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1:230" x14ac:dyDescent="0.25">
      <c r="B57" s="1" t="s">
        <v>57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1: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1:230" x14ac:dyDescent="0.25">
      <c r="B59" s="1" t="s">
        <v>58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1: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1: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1: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1: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1: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x14ac:dyDescent="0.25">
      <c r="B279" s="1"/>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x14ac:dyDescent="0.25">
      <c r="B280" s="1"/>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x14ac:dyDescent="0.25">
      <c r="B281" s="1"/>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x14ac:dyDescent="0.25">
      <c r="B282" s="1"/>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x14ac:dyDescent="0.25">
      <c r="B283" s="1"/>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x14ac:dyDescent="0.25">
      <c r="B284" s="1"/>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x14ac:dyDescent="0.25">
      <c r="B285" s="1"/>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x14ac:dyDescent="0.25">
      <c r="B286" s="1"/>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x14ac:dyDescent="0.25">
      <c r="B287" s="1"/>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x14ac:dyDescent="0.25">
      <c r="B288" s="1"/>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x14ac:dyDescent="0.25">
      <c r="B289" s="1"/>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x14ac:dyDescent="0.25">
      <c r="B290" s="1"/>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x14ac:dyDescent="0.25">
      <c r="B291" s="1"/>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x14ac:dyDescent="0.25">
      <c r="B292" s="1"/>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x14ac:dyDescent="0.25">
      <c r="B293" s="1"/>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x14ac:dyDescent="0.25">
      <c r="B294" s="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x14ac:dyDescent="0.25">
      <c r="B295" s="1"/>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x14ac:dyDescent="0.25">
      <c r="B296" s="1"/>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x14ac:dyDescent="0.25">
      <c r="B297" s="1"/>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x14ac:dyDescent="0.25">
      <c r="B298" s="1"/>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x14ac:dyDescent="0.25">
      <c r="B299" s="1"/>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x14ac:dyDescent="0.25">
      <c r="B300" s="1"/>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V278"/>
  <sheetViews>
    <sheetView showZeros="0" topLeftCell="A21" workbookViewId="0">
      <selection activeCell="C29" sqref="C29"/>
    </sheetView>
  </sheetViews>
  <sheetFormatPr baseColWidth="10" defaultColWidth="9.140625" defaultRowHeight="15" x14ac:dyDescent="0.25"/>
  <cols>
    <col min="1" max="1" width="10.7109375" customWidth="1"/>
    <col min="2" max="2" width="85.7109375" customWidth="1"/>
    <col min="3" max="41" width="11.42578125" customWidth="1"/>
    <col min="42" max="42" width="11.42578125" style="5" customWidth="1"/>
    <col min="43" max="230" width="11.42578125" customWidth="1"/>
  </cols>
  <sheetData>
    <row r="1" spans="1:230" x14ac:dyDescent="0.25">
      <c r="A1" s="48" t="s">
        <v>206</v>
      </c>
    </row>
    <row r="2" spans="1:230" x14ac:dyDescent="0.25">
      <c r="C2">
        <v>0.31849405219288912</v>
      </c>
    </row>
    <row r="3" spans="1:230" ht="12.75" customHeight="1" x14ac:dyDescent="0.25">
      <c r="C3" s="2">
        <v>1975</v>
      </c>
      <c r="D3" s="2">
        <v>1976</v>
      </c>
      <c r="E3" s="2">
        <v>1977</v>
      </c>
      <c r="F3" s="2">
        <v>1978</v>
      </c>
      <c r="G3" s="2">
        <v>1979</v>
      </c>
      <c r="H3" s="2">
        <v>1980</v>
      </c>
      <c r="I3" s="2">
        <v>1981</v>
      </c>
      <c r="J3" s="2">
        <v>1982</v>
      </c>
      <c r="K3" s="2">
        <v>1983</v>
      </c>
      <c r="L3" s="2">
        <v>1984</v>
      </c>
      <c r="M3" s="2">
        <v>1985</v>
      </c>
      <c r="N3" s="2">
        <v>1986</v>
      </c>
      <c r="O3" s="2">
        <v>1987</v>
      </c>
      <c r="P3" s="2">
        <v>1988</v>
      </c>
      <c r="Q3" s="2">
        <v>1989</v>
      </c>
      <c r="R3" s="2">
        <v>1990</v>
      </c>
      <c r="S3" s="2">
        <v>1991</v>
      </c>
      <c r="T3" s="2">
        <v>1992</v>
      </c>
      <c r="U3" s="2">
        <v>1993</v>
      </c>
      <c r="V3" s="2">
        <v>1994</v>
      </c>
      <c r="W3" s="2">
        <v>1995</v>
      </c>
      <c r="X3" s="2">
        <v>1996</v>
      </c>
      <c r="Y3" s="2">
        <v>1997</v>
      </c>
      <c r="Z3" s="2">
        <v>1998</v>
      </c>
      <c r="AA3" s="2">
        <v>1999</v>
      </c>
      <c r="AB3" s="2">
        <v>2000</v>
      </c>
      <c r="AC3" s="2">
        <v>2001</v>
      </c>
      <c r="AD3" s="2">
        <v>2002</v>
      </c>
      <c r="AE3" s="2">
        <v>2003</v>
      </c>
      <c r="AF3" s="2">
        <v>2004</v>
      </c>
      <c r="AG3" s="2">
        <v>2005</v>
      </c>
      <c r="AH3" s="2">
        <v>2006</v>
      </c>
      <c r="AI3" s="2">
        <v>2007</v>
      </c>
      <c r="AJ3" s="2">
        <v>2008</v>
      </c>
      <c r="AK3" s="2">
        <v>2009</v>
      </c>
      <c r="AL3" s="2">
        <v>2010</v>
      </c>
      <c r="AM3" s="2">
        <v>2011</v>
      </c>
      <c r="AN3" s="2">
        <v>2012</v>
      </c>
      <c r="AO3" s="2">
        <v>2013</v>
      </c>
      <c r="AP3" s="6">
        <v>2014</v>
      </c>
      <c r="AQ3" s="2">
        <v>2015</v>
      </c>
      <c r="AR3" s="2">
        <v>2016</v>
      </c>
      <c r="AS3" s="2">
        <v>2017</v>
      </c>
      <c r="AT3" s="2">
        <v>2018</v>
      </c>
      <c r="AU3" s="2">
        <v>2019</v>
      </c>
      <c r="AV3" s="2">
        <v>2020</v>
      </c>
      <c r="AW3" s="2">
        <v>2021</v>
      </c>
      <c r="AX3" s="2">
        <v>2022</v>
      </c>
      <c r="AY3" s="2">
        <v>2023</v>
      </c>
      <c r="AZ3" s="2"/>
    </row>
    <row r="4" spans="1:230" x14ac:dyDescent="0.25">
      <c r="A4" t="s">
        <v>1</v>
      </c>
      <c r="B4" s="1" t="s">
        <v>2</v>
      </c>
      <c r="C4" s="4">
        <f>'t_5205 volume'!C26/'t_5205 volume'!C$55</f>
        <v>0.37558956337876115</v>
      </c>
      <c r="D4" s="4">
        <f>'t_5205 volume'!D26/'t_5205 volume'!D$55</f>
        <v>0.37786519605233748</v>
      </c>
      <c r="E4" s="4">
        <f>'t_5205 volume'!E26/'t_5205 volume'!E$55</f>
        <v>0.38189173689078099</v>
      </c>
      <c r="F4" s="4">
        <f>'t_5205 volume'!F26/'t_5205 volume'!F$55</f>
        <v>0.38276451980093168</v>
      </c>
      <c r="G4" s="4">
        <f>'t_5205 volume'!G26/'t_5205 volume'!G$55</f>
        <v>0.38493348668370203</v>
      </c>
      <c r="H4" s="4">
        <f>'t_5205 volume'!H26/'t_5205 volume'!H$55</f>
        <v>0.39156805434868469</v>
      </c>
      <c r="I4" s="4">
        <f>'t_5205 volume'!I26/'t_5205 volume'!I$55</f>
        <v>0.39456632309428813</v>
      </c>
      <c r="J4" s="4">
        <f>'t_5205 volume'!J26/'t_5205 volume'!J$55</f>
        <v>0.39173769095587396</v>
      </c>
      <c r="K4" s="4">
        <f>'t_5205 volume'!K26/'t_5205 volume'!K$55</f>
        <v>0.39580442340409799</v>
      </c>
      <c r="L4" s="4">
        <f>'t_5205 volume'!L26/'t_5205 volume'!L$55</f>
        <v>0.4005875502548587</v>
      </c>
      <c r="M4" s="4">
        <f>'t_5205 volume'!M26/'t_5205 volume'!M$55</f>
        <v>0.40270876605120315</v>
      </c>
      <c r="N4" s="4">
        <f>'t_5205 volume'!N26/'t_5205 volume'!N$55</f>
        <v>0.40132566873270409</v>
      </c>
      <c r="O4" s="4">
        <f>'t_5205 volume'!O26/'t_5205 volume'!O$55</f>
        <v>0.40220941933033116</v>
      </c>
      <c r="P4" s="4">
        <f>'t_5205 volume'!P26/'t_5205 volume'!P$55</f>
        <v>0.40568891503723969</v>
      </c>
      <c r="Q4" s="4">
        <f>'t_5205 volume'!Q26/'t_5205 volume'!Q$55</f>
        <v>0.40842767516916179</v>
      </c>
      <c r="R4" s="4">
        <f>'t_5205 volume'!R26/'t_5205 volume'!R$55</f>
        <v>0.41020697393257821</v>
      </c>
      <c r="S4" s="4">
        <f>'t_5205 volume'!S26/'t_5205 volume'!S$55</f>
        <v>0.41252145851152233</v>
      </c>
      <c r="T4" s="4">
        <f>'t_5205 volume'!T26/'t_5205 volume'!T$55</f>
        <v>0.41528566295364711</v>
      </c>
      <c r="U4" s="4">
        <f>'t_5205 volume'!U26/'t_5205 volume'!U$55</f>
        <v>0.4208926125932172</v>
      </c>
      <c r="V4" s="4">
        <f>'t_5205 volume'!V26/'t_5205 volume'!V$55</f>
        <v>0.42329579595501166</v>
      </c>
      <c r="W4" s="4">
        <f>'t_5205 volume'!W26/'t_5205 volume'!W$55</f>
        <v>0.42798517910900374</v>
      </c>
      <c r="X4" s="4">
        <f>'t_5205 volume'!X26/'t_5205 volume'!X$55</f>
        <v>0.42983975054539636</v>
      </c>
      <c r="Y4" s="4">
        <f>'t_5205 volume'!Y26/'t_5205 volume'!Y$55</f>
        <v>0.43672245030409451</v>
      </c>
      <c r="Z4" s="4">
        <f>'t_5205 volume'!Z26/'t_5205 volume'!Z$55</f>
        <v>0.4389897213309592</v>
      </c>
      <c r="AA4" s="4">
        <f>'t_5205 volume'!AA26/'t_5205 volume'!AA$55</f>
        <v>0.44077080557085263</v>
      </c>
      <c r="AB4" s="4">
        <f>'t_5205 volume'!AB26/'t_5205 volume'!AB$55</f>
        <v>0.44467292954214482</v>
      </c>
      <c r="AC4" s="4">
        <f>'t_5205 volume'!AC26/'t_5205 volume'!AC$55</f>
        <v>0.4474158472246304</v>
      </c>
      <c r="AD4" s="4">
        <f>'t_5205 volume'!AD26/'t_5205 volume'!AD$55</f>
        <v>0.45154259637455302</v>
      </c>
      <c r="AE4" s="4">
        <f>'t_5205 volume'!AE26/'t_5205 volume'!AE$55</f>
        <v>0.45285210787953439</v>
      </c>
      <c r="AF4" s="4">
        <f>'t_5205 volume'!AF26/'t_5205 volume'!AF$55</f>
        <v>0.45338590959844971</v>
      </c>
      <c r="AG4" s="4">
        <f>'t_5205 volume'!AG26/'t_5205 volume'!AG$55</f>
        <v>0.45381698616084926</v>
      </c>
      <c r="AH4" s="4">
        <f>'t_5205 volume'!AH26/'t_5205 volume'!AH$55</f>
        <v>0.45442616097453342</v>
      </c>
      <c r="AI4" s="4">
        <f>'t_5205 volume'!AI26/'t_5205 volume'!AI$55</f>
        <v>0.45391502931224159</v>
      </c>
      <c r="AJ4" s="4">
        <f>'t_5205 volume'!AJ26/'t_5205 volume'!AJ$55</f>
        <v>0.45652999536971994</v>
      </c>
      <c r="AK4" s="4">
        <f>'t_5205 volume'!AK26/'t_5205 volume'!AK$55</f>
        <v>0.45733592626628938</v>
      </c>
      <c r="AL4" s="4">
        <f>'t_5205 volume'!AL26/'t_5205 volume'!AL$55</f>
        <v>0.45723304801796882</v>
      </c>
      <c r="AM4" s="4">
        <f>'t_5205 volume'!AM26/'t_5205 volume'!AM$55</f>
        <v>0.4581300968156431</v>
      </c>
      <c r="AN4" s="4">
        <f>'t_5205 volume'!AN26/'t_5205 volume'!AN$55</f>
        <v>0.46208462132921163</v>
      </c>
      <c r="AO4" s="4">
        <f>'t_5205 volume'!AO26/'t_5205 volume'!AO$55</f>
        <v>0.46528387021197881</v>
      </c>
      <c r="AP4" s="7">
        <f>'t_5205 volume'!AP26/'t_5205 volume'!AP$55</f>
        <v>0.46896603723003183</v>
      </c>
      <c r="AQ4" s="4">
        <f>'t_5205 volume'!AQ26/'t_5205 volume'!AQ$55</f>
        <v>0.46736344111563094</v>
      </c>
      <c r="AR4" s="4">
        <f>'t_5205 volume'!AR26/'t_5205 volume'!AR$55</f>
        <v>0.46537894855880202</v>
      </c>
      <c r="AS4" s="4">
        <f>'t_5205 volume'!AS26/'t_5205 volume'!AS$55</f>
        <v>0.46963330328103803</v>
      </c>
      <c r="AT4" s="4">
        <f>'t_5205 volume'!AT26/'t_5205 volume'!AT$55</f>
        <v>0.47550808001279987</v>
      </c>
      <c r="AU4" s="4">
        <f>'t_5205 volume'!AU26/'t_5205 volume'!AU$55</f>
        <v>0.48039018205268741</v>
      </c>
      <c r="AV4" s="4">
        <f>'t_5205 volume'!AV26/'t_5205 volume'!AV$55</f>
        <v>0.46576711224558348</v>
      </c>
      <c r="AW4" s="4">
        <f>'t_5205 volume'!AW26/'t_5205 volume'!AW$55</f>
        <v>0.46750296609088354</v>
      </c>
      <c r="AX4" s="4">
        <f>'t_5205 volume'!AX26/'t_5205 volume'!AX$55</f>
        <v>0.49580113925197611</v>
      </c>
      <c r="AY4" s="4">
        <f>'t_5205 volume'!AY26/'t_5205 volume'!AY$55</f>
        <v>0.50665792132847964</v>
      </c>
      <c r="AZ4" s="3"/>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30" x14ac:dyDescent="0.25">
      <c r="A5" t="s">
        <v>3</v>
      </c>
      <c r="B5" s="1" t="s">
        <v>4</v>
      </c>
      <c r="C5" s="4">
        <f>'t_5205 volume'!C27/'t_5205 volume'!C$55</f>
        <v>0.13009109149725831</v>
      </c>
      <c r="D5" s="4">
        <f>'t_5205 volume'!D27/'t_5205 volume'!D$55</f>
        <v>0.12902653422620633</v>
      </c>
      <c r="E5" s="4">
        <f>'t_5205 volume'!E27/'t_5205 volume'!E$55</f>
        <v>0.13121877373454507</v>
      </c>
      <c r="F5" s="4">
        <f>'t_5205 volume'!F27/'t_5205 volume'!F$55</f>
        <v>0.13141114728928419</v>
      </c>
      <c r="G5" s="4">
        <f>'t_5205 volume'!G27/'t_5205 volume'!G$55</f>
        <v>0.12871325245545059</v>
      </c>
      <c r="H5" s="4">
        <f>'t_5205 volume'!H27/'t_5205 volume'!H$55</f>
        <v>0.12803696974484555</v>
      </c>
      <c r="I5" s="4">
        <f>'t_5205 volume'!I27/'t_5205 volume'!I$55</f>
        <v>0.12752434347328606</v>
      </c>
      <c r="J5" s="4">
        <f>'t_5205 volume'!J27/'t_5205 volume'!J$55</f>
        <v>0.12634876174824713</v>
      </c>
      <c r="K5" s="4">
        <f>'t_5205 volume'!K27/'t_5205 volume'!K$55</f>
        <v>0.12423699977809012</v>
      </c>
      <c r="L5" s="4">
        <f>'t_5205 volume'!L27/'t_5205 volume'!L$55</f>
        <v>0.12336946026135454</v>
      </c>
      <c r="M5" s="4">
        <f>'t_5205 volume'!M27/'t_5205 volume'!M$55</f>
        <v>0.12344651894013289</v>
      </c>
      <c r="N5" s="4">
        <f>'t_5205 volume'!N27/'t_5205 volume'!N$55</f>
        <v>0.12144746593536533</v>
      </c>
      <c r="O5" s="4">
        <f>'t_5205 volume'!O27/'t_5205 volume'!O$55</f>
        <v>0.11932238367276563</v>
      </c>
      <c r="P5" s="4">
        <f>'t_5205 volume'!P27/'t_5205 volume'!P$55</f>
        <v>0.11985692455477658</v>
      </c>
      <c r="Q5" s="4">
        <f>'t_5205 volume'!Q27/'t_5205 volume'!Q$55</f>
        <v>0.12074581996963633</v>
      </c>
      <c r="R5" s="4">
        <f>'t_5205 volume'!R27/'t_5205 volume'!R$55</f>
        <v>0.12043366900094685</v>
      </c>
      <c r="S5" s="4">
        <f>'t_5205 volume'!S27/'t_5205 volume'!S$55</f>
        <v>0.11888288353866777</v>
      </c>
      <c r="T5" s="4">
        <f>'t_5205 volume'!T27/'t_5205 volume'!T$55</f>
        <v>0.11742723679482574</v>
      </c>
      <c r="U5" s="4">
        <f>'t_5205 volume'!U27/'t_5205 volume'!U$55</f>
        <v>0.11514738334021063</v>
      </c>
      <c r="V5" s="4">
        <f>'t_5205 volume'!V27/'t_5205 volume'!V$55</f>
        <v>0.11318002625024445</v>
      </c>
      <c r="W5" s="4">
        <f>'t_5205 volume'!W27/'t_5205 volume'!W$55</f>
        <v>0.11194675819151667</v>
      </c>
      <c r="X5" s="4">
        <f>'t_5205 volume'!X27/'t_5205 volume'!X$55</f>
        <v>0.10871948921200214</v>
      </c>
      <c r="Y5" s="4">
        <f>'t_5205 volume'!Y27/'t_5205 volume'!Y$55</f>
        <v>0.11002805199739041</v>
      </c>
      <c r="Z5" s="4">
        <f>'t_5205 volume'!Z27/'t_5205 volume'!Z$55</f>
        <v>0.11138163422566055</v>
      </c>
      <c r="AA5" s="4">
        <f>'t_5205 volume'!AA27/'t_5205 volume'!AA$55</f>
        <v>0.11267608594213073</v>
      </c>
      <c r="AB5" s="4">
        <f>'t_5205 volume'!AB27/'t_5205 volume'!AB$55</f>
        <v>0.11463632582469684</v>
      </c>
      <c r="AC5" s="4">
        <f>'t_5205 volume'!AC27/'t_5205 volume'!AC$55</f>
        <v>0.11368290689322073</v>
      </c>
      <c r="AD5" s="4">
        <f>'t_5205 volume'!AD27/'t_5205 volume'!AD$55</f>
        <v>0.11268828592399061</v>
      </c>
      <c r="AE5" s="4">
        <f>'t_5205 volume'!AE27/'t_5205 volume'!AE$55</f>
        <v>0.11231247997452087</v>
      </c>
      <c r="AF5" s="4">
        <f>'t_5205 volume'!AF27/'t_5205 volume'!AF$55</f>
        <v>0.1117414387783706</v>
      </c>
      <c r="AG5" s="4">
        <f>'t_5205 volume'!AG27/'t_5205 volume'!AG$55</f>
        <v>0.11155857596878635</v>
      </c>
      <c r="AH5" s="4">
        <f>'t_5205 volume'!AH27/'t_5205 volume'!AH$55</f>
        <v>0.11184052439147488</v>
      </c>
      <c r="AI5" s="4">
        <f>'t_5205 volume'!AI27/'t_5205 volume'!AI$55</f>
        <v>0.11124291562808965</v>
      </c>
      <c r="AJ5" s="4">
        <f>'t_5205 volume'!AJ27/'t_5205 volume'!AJ$55</f>
        <v>0.11027956832611042</v>
      </c>
      <c r="AK5" s="4">
        <f>'t_5205 volume'!AK27/'t_5205 volume'!AK$55</f>
        <v>0.10681963929768658</v>
      </c>
      <c r="AL5" s="4">
        <f>'t_5205 volume'!AL27/'t_5205 volume'!AL$55</f>
        <v>0.10672436244370856</v>
      </c>
      <c r="AM5" s="4">
        <f>'t_5205 volume'!AM27/'t_5205 volume'!AM$55</f>
        <v>0.10751413220021287</v>
      </c>
      <c r="AN5" s="4">
        <f>'t_5205 volume'!AN27/'t_5205 volume'!AN$55</f>
        <v>0.10659775888717156</v>
      </c>
      <c r="AO5" s="4">
        <f>'t_5205 volume'!AO27/'t_5205 volume'!AO$55</f>
        <v>0.10541631797576398</v>
      </c>
      <c r="AP5" s="7">
        <f>'t_5205 volume'!AP27/'t_5205 volume'!AP$55</f>
        <v>0.10578305380091481</v>
      </c>
      <c r="AQ5" s="4">
        <f>'t_5205 volume'!AQ27/'t_5205 volume'!AQ$55</f>
        <v>0.10475205452787922</v>
      </c>
      <c r="AR5" s="4">
        <f>'t_5205 volume'!AR27/'t_5205 volume'!AR$55</f>
        <v>0.10465028300021724</v>
      </c>
      <c r="AS5" s="4">
        <f>'t_5205 volume'!AS27/'t_5205 volume'!AS$55</f>
        <v>0.10710333772641306</v>
      </c>
      <c r="AT5" s="4">
        <f>'t_5205 volume'!AT27/'t_5205 volume'!AT$55</f>
        <v>0.109643738049486</v>
      </c>
      <c r="AU5" s="4">
        <f>'t_5205 volume'!AU27/'t_5205 volume'!AU$55</f>
        <v>0.11286595182216642</v>
      </c>
      <c r="AV5" s="4">
        <f>'t_5205 volume'!AV27/'t_5205 volume'!AV$55</f>
        <v>8.1108517498488616E-2</v>
      </c>
      <c r="AW5" s="4">
        <f>'t_5205 volume'!AW27/'t_5205 volume'!AW$55</f>
        <v>8.9081596203403654E-2</v>
      </c>
      <c r="AX5" s="4">
        <f>'t_5205 volume'!AX27/'t_5205 volume'!AX$55</f>
        <v>0.11600543056752194</v>
      </c>
      <c r="AY5" s="4">
        <f>'t_5205 volume'!AY27/'t_5205 volume'!AY$55</f>
        <v>0.12142526692557737</v>
      </c>
      <c r="AZ5" s="3"/>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30" x14ac:dyDescent="0.25">
      <c r="A6" t="s">
        <v>5</v>
      </c>
      <c r="B6" s="1" t="s">
        <v>6</v>
      </c>
      <c r="C6" s="4">
        <f>'t_5205 volume'!C28/'t_5205 volume'!C$55</f>
        <v>1.2507863947198944E-2</v>
      </c>
      <c r="D6" s="4">
        <f>'t_5205 volume'!D28/'t_5205 volume'!D$55</f>
        <v>1.2631881527536757E-2</v>
      </c>
      <c r="E6" s="4">
        <f>'t_5205 volume'!E28/'t_5205 volume'!E$55</f>
        <v>1.223819881820264E-2</v>
      </c>
      <c r="F6" s="4">
        <f>'t_5205 volume'!F28/'t_5205 volume'!F$55</f>
        <v>1.1753494282083859E-2</v>
      </c>
      <c r="G6" s="4">
        <f>'t_5205 volume'!G28/'t_5205 volume'!G$55</f>
        <v>1.1066571063298733E-2</v>
      </c>
      <c r="H6" s="4">
        <f>'t_5205 volume'!H28/'t_5205 volume'!H$55</f>
        <v>1.046686152144719E-2</v>
      </c>
      <c r="I6" s="4">
        <f>'t_5205 volume'!I28/'t_5205 volume'!I$55</f>
        <v>1.0158532563508247E-2</v>
      </c>
      <c r="J6" s="4">
        <f>'t_5205 volume'!J28/'t_5205 volume'!J$55</f>
        <v>1.0031368644550674E-2</v>
      </c>
      <c r="K6" s="4">
        <f>'t_5205 volume'!K28/'t_5205 volume'!K$55</f>
        <v>9.511058510244844E-3</v>
      </c>
      <c r="L6" s="4">
        <f>'t_5205 volume'!L28/'t_5205 volume'!L$55</f>
        <v>9.4525951111605298E-3</v>
      </c>
      <c r="M6" s="4">
        <f>'t_5205 volume'!M28/'t_5205 volume'!M$55</f>
        <v>9.2176078399871485E-3</v>
      </c>
      <c r="N6" s="4">
        <f>'t_5205 volume'!N28/'t_5205 volume'!N$55</f>
        <v>9.0473560181085922E-3</v>
      </c>
      <c r="O6" s="4">
        <f>'t_5205 volume'!O28/'t_5205 volume'!O$55</f>
        <v>8.7934943228888118E-3</v>
      </c>
      <c r="P6" s="4">
        <f>'t_5205 volume'!P28/'t_5205 volume'!P$55</f>
        <v>8.6363316872020875E-3</v>
      </c>
      <c r="Q6" s="4">
        <f>'t_5205 volume'!Q28/'t_5205 volume'!Q$55</f>
        <v>8.5121303827630935E-3</v>
      </c>
      <c r="R6" s="4">
        <f>'t_5205 volume'!R28/'t_5205 volume'!R$55</f>
        <v>8.2755275403823946E-3</v>
      </c>
      <c r="S6" s="4">
        <f>'t_5205 volume'!S28/'t_5205 volume'!S$55</f>
        <v>7.9792299806494254E-3</v>
      </c>
      <c r="T6" s="4">
        <f>'t_5205 volume'!T28/'t_5205 volume'!T$55</f>
        <v>7.7242783566894239E-3</v>
      </c>
      <c r="U6" s="4">
        <f>'t_5205 volume'!U28/'t_5205 volume'!U$55</f>
        <v>7.5159822266874787E-3</v>
      </c>
      <c r="V6" s="4">
        <f>'t_5205 volume'!V28/'t_5205 volume'!V$55</f>
        <v>7.3166076389625254E-3</v>
      </c>
      <c r="W6" s="4">
        <f>'t_5205 volume'!W28/'t_5205 volume'!W$55</f>
        <v>7.2431353457801237E-3</v>
      </c>
      <c r="X6" s="4">
        <f>'t_5205 volume'!X28/'t_5205 volume'!X$55</f>
        <v>6.5264817078045934E-3</v>
      </c>
      <c r="Y6" s="4">
        <f>'t_5205 volume'!Y28/'t_5205 volume'!Y$55</f>
        <v>6.2842805923369769E-3</v>
      </c>
      <c r="Z6" s="4">
        <f>'t_5205 volume'!Z28/'t_5205 volume'!Z$55</f>
        <v>6.1112586471861003E-3</v>
      </c>
      <c r="AA6" s="4">
        <f>'t_5205 volume'!AA28/'t_5205 volume'!AA$55</f>
        <v>6.2131906289279093E-3</v>
      </c>
      <c r="AB6" s="4">
        <f>'t_5205 volume'!AB28/'t_5205 volume'!AB$55</f>
        <v>6.1529057805942613E-3</v>
      </c>
      <c r="AC6" s="4">
        <f>'t_5205 volume'!AC28/'t_5205 volume'!AC$55</f>
        <v>6.0575136848884164E-3</v>
      </c>
      <c r="AD6" s="4">
        <f>'t_5205 volume'!AD28/'t_5205 volume'!AD$55</f>
        <v>6.0625293246139864E-3</v>
      </c>
      <c r="AE6" s="4">
        <f>'t_5205 volume'!AE28/'t_5205 volume'!AE$55</f>
        <v>5.8248962512303078E-3</v>
      </c>
      <c r="AF6" s="4">
        <f>'t_5205 volume'!AF28/'t_5205 volume'!AF$55</f>
        <v>5.7273253137653619E-3</v>
      </c>
      <c r="AG6" s="4">
        <f>'t_5205 volume'!AG28/'t_5205 volume'!AG$55</f>
        <v>5.6071000064112546E-3</v>
      </c>
      <c r="AH6" s="4">
        <f>'t_5205 volume'!AH28/'t_5205 volume'!AH$55</f>
        <v>5.4561582321618549E-3</v>
      </c>
      <c r="AI6" s="4">
        <f>'t_5205 volume'!AI28/'t_5205 volume'!AI$55</f>
        <v>5.3411290434879485E-3</v>
      </c>
      <c r="AJ6" s="4">
        <f>'t_5205 volume'!AJ28/'t_5205 volume'!AJ$55</f>
        <v>5.1522703112345846E-3</v>
      </c>
      <c r="AK6" s="4">
        <f>'t_5205 volume'!AK28/'t_5205 volume'!AK$55</f>
        <v>4.7085857494556837E-3</v>
      </c>
      <c r="AL6" s="4">
        <f>'t_5205 volume'!AL28/'t_5205 volume'!AL$55</f>
        <v>4.4998944068099485E-3</v>
      </c>
      <c r="AM6" s="4">
        <f>'t_5205 volume'!AM28/'t_5205 volume'!AM$55</f>
        <v>4.3713344274391563E-3</v>
      </c>
      <c r="AN6" s="4">
        <f>'t_5205 volume'!AN28/'t_5205 volume'!AN$55</f>
        <v>4.1215868109222044E-3</v>
      </c>
      <c r="AO6" s="4">
        <f>'t_5205 volume'!AO28/'t_5205 volume'!AO$55</f>
        <v>4.0325944878605007E-3</v>
      </c>
      <c r="AP6" s="7">
        <f>'t_5205 volume'!AP28/'t_5205 volume'!AP$55</f>
        <v>3.8863663019620318E-3</v>
      </c>
      <c r="AQ6" s="4">
        <f>'t_5205 volume'!AQ28/'t_5205 volume'!AQ$55</f>
        <v>3.8014126838023035E-3</v>
      </c>
      <c r="AR6" s="4">
        <f>'t_5205 volume'!AR28/'t_5205 volume'!AR$55</f>
        <v>3.9230330528958616E-3</v>
      </c>
      <c r="AS6" s="4">
        <f>'t_5205 volume'!AS28/'t_5205 volume'!AS$55</f>
        <v>4.0418468870252544E-3</v>
      </c>
      <c r="AT6" s="4">
        <f>'t_5205 volume'!AT28/'t_5205 volume'!AT$55</f>
        <v>4.1275312911386785E-3</v>
      </c>
      <c r="AU6" s="4">
        <f>'t_5205 volume'!AU28/'t_5205 volume'!AU$55</f>
        <v>4.1831988120277505E-3</v>
      </c>
      <c r="AV6" s="4">
        <f>'t_5205 volume'!AV28/'t_5205 volume'!AV$55</f>
        <v>4.0605897763149063E-3</v>
      </c>
      <c r="AW6" s="4">
        <f>'t_5205 volume'!AW28/'t_5205 volume'!AW$55</f>
        <v>4.2848850560048982E-3</v>
      </c>
      <c r="AX6" s="4">
        <f>'t_5205 volume'!AX28/'t_5205 volume'!AX$55</f>
        <v>4.1727522503221329E-3</v>
      </c>
      <c r="AY6" s="4">
        <f>'t_5205 volume'!AY28/'t_5205 volume'!AY$55</f>
        <v>4.1545429089713771E-3</v>
      </c>
      <c r="AZ6" s="3"/>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30" x14ac:dyDescent="0.25">
      <c r="A7" t="s">
        <v>7</v>
      </c>
      <c r="B7" s="1" t="s">
        <v>8</v>
      </c>
      <c r="C7" s="4">
        <f>'t_5205 volume'!C29/'t_5205 volume'!C$55</f>
        <v>3.0804337548533116E-2</v>
      </c>
      <c r="D7" s="4">
        <f>'t_5205 volume'!D29/'t_5205 volume'!D$55</f>
        <v>3.1018109423074883E-2</v>
      </c>
      <c r="E7" s="4">
        <f>'t_5205 volume'!E29/'t_5205 volume'!E$55</f>
        <v>3.1373947068842875E-2</v>
      </c>
      <c r="F7" s="4">
        <f>'t_5205 volume'!F29/'t_5205 volume'!F$55</f>
        <v>3.1920068297331627E-2</v>
      </c>
      <c r="G7" s="4">
        <f>'t_5205 volume'!G29/'t_5205 volume'!G$55</f>
        <v>3.2198765176633642E-2</v>
      </c>
      <c r="H7" s="4">
        <f>'t_5205 volume'!H29/'t_5205 volume'!H$55</f>
        <v>3.2214234931669167E-2</v>
      </c>
      <c r="I7" s="4">
        <f>'t_5205 volume'!I29/'t_5205 volume'!I$55</f>
        <v>3.2669568219787233E-2</v>
      </c>
      <c r="J7" s="4">
        <f>'t_5205 volume'!J29/'t_5205 volume'!J$55</f>
        <v>3.2190347094351847E-2</v>
      </c>
      <c r="K7" s="4">
        <f>'t_5205 volume'!K29/'t_5205 volume'!K$55</f>
        <v>3.1872179894962653E-2</v>
      </c>
      <c r="L7" s="4">
        <f>'t_5205 volume'!L29/'t_5205 volume'!L$55</f>
        <v>3.1431597797271761E-2</v>
      </c>
      <c r="M7" s="4">
        <f>'t_5205 volume'!M29/'t_5205 volume'!M$55</f>
        <v>3.1530071262178258E-2</v>
      </c>
      <c r="N7" s="4">
        <f>'t_5205 volume'!N29/'t_5205 volume'!N$55</f>
        <v>3.046179126268837E-2</v>
      </c>
      <c r="O7" s="4">
        <f>'t_5205 volume'!O29/'t_5205 volume'!O$55</f>
        <v>3.0307112250409832E-2</v>
      </c>
      <c r="P7" s="4">
        <f>'t_5205 volume'!P29/'t_5205 volume'!P$55</f>
        <v>3.0626111268753267E-2</v>
      </c>
      <c r="Q7" s="4">
        <f>'t_5205 volume'!Q29/'t_5205 volume'!Q$55</f>
        <v>3.0710529755381508E-2</v>
      </c>
      <c r="R7" s="4">
        <f>'t_5205 volume'!R29/'t_5205 volume'!R$55</f>
        <v>3.0834792003263171E-2</v>
      </c>
      <c r="S7" s="4">
        <f>'t_5205 volume'!S29/'t_5205 volume'!S$55</f>
        <v>2.9722237387248027E-2</v>
      </c>
      <c r="T7" s="4">
        <f>'t_5205 volume'!T29/'t_5205 volume'!T$55</f>
        <v>3.0049107677566179E-2</v>
      </c>
      <c r="U7" s="4">
        <f>'t_5205 volume'!U29/'t_5205 volume'!U$55</f>
        <v>2.9215929002433964E-2</v>
      </c>
      <c r="V7" s="4">
        <f>'t_5205 volume'!V29/'t_5205 volume'!V$55</f>
        <v>2.9008405262302146E-2</v>
      </c>
      <c r="W7" s="4">
        <f>'t_5205 volume'!W29/'t_5205 volume'!W$55</f>
        <v>2.8550780374054379E-2</v>
      </c>
      <c r="X7" s="4">
        <f>'t_5205 volume'!X29/'t_5205 volume'!X$55</f>
        <v>2.9454832040753387E-2</v>
      </c>
      <c r="Y7" s="4">
        <f>'t_5205 volume'!Y29/'t_5205 volume'!Y$55</f>
        <v>2.9957181413092518E-2</v>
      </c>
      <c r="Z7" s="4">
        <f>'t_5205 volume'!Z29/'t_5205 volume'!Z$55</f>
        <v>3.0031693651256647E-2</v>
      </c>
      <c r="AA7" s="4">
        <f>'t_5205 volume'!AA29/'t_5205 volume'!AA$55</f>
        <v>3.0596180443162757E-2</v>
      </c>
      <c r="AB7" s="4">
        <f>'t_5205 volume'!AB29/'t_5205 volume'!AB$55</f>
        <v>3.0830308323323053E-2</v>
      </c>
      <c r="AC7" s="4">
        <f>'t_5205 volume'!AC29/'t_5205 volume'!AC$55</f>
        <v>3.0390607584276627E-2</v>
      </c>
      <c r="AD7" s="4">
        <f>'t_5205 volume'!AD29/'t_5205 volume'!AD$55</f>
        <v>3.059396823110035E-2</v>
      </c>
      <c r="AE7" s="4">
        <f>'t_5205 volume'!AE29/'t_5205 volume'!AE$55</f>
        <v>3.0077070514628435E-2</v>
      </c>
      <c r="AF7" s="4">
        <f>'t_5205 volume'!AF29/'t_5205 volume'!AF$55</f>
        <v>3.0908243729614746E-2</v>
      </c>
      <c r="AG7" s="4">
        <f>'t_5205 volume'!AG29/'t_5205 volume'!AG$55</f>
        <v>3.1059780368738726E-2</v>
      </c>
      <c r="AH7" s="4">
        <f>'t_5205 volume'!AH29/'t_5205 volume'!AH$55</f>
        <v>3.1260356472577619E-2</v>
      </c>
      <c r="AI7" s="4">
        <f>'t_5205 volume'!AI29/'t_5205 volume'!AI$55</f>
        <v>3.1191253672733354E-2</v>
      </c>
      <c r="AJ7" s="4">
        <f>'t_5205 volume'!AJ29/'t_5205 volume'!AJ$55</f>
        <v>3.1958469683805633E-2</v>
      </c>
      <c r="AK7" s="4">
        <f>'t_5205 volume'!AK29/'t_5205 volume'!AK$55</f>
        <v>3.1290487459246778E-2</v>
      </c>
      <c r="AL7" s="4">
        <f>'t_5205 volume'!AL29/'t_5205 volume'!AL$55</f>
        <v>3.1248744210543414E-2</v>
      </c>
      <c r="AM7" s="4">
        <f>'t_5205 volume'!AM29/'t_5205 volume'!AM$55</f>
        <v>3.1790983380617359E-2</v>
      </c>
      <c r="AN7" s="4">
        <f>'t_5205 volume'!AN29/'t_5205 volume'!AN$55</f>
        <v>3.168808807180238E-2</v>
      </c>
      <c r="AO7" s="4">
        <f>'t_5205 volume'!AO29/'t_5205 volume'!AO$55</f>
        <v>3.1807352384708672E-2</v>
      </c>
      <c r="AP7" s="7">
        <f>'t_5205 volume'!AP29/'t_5205 volume'!AP$55</f>
        <v>3.1664795670458913E-2</v>
      </c>
      <c r="AQ7" s="4">
        <f>'t_5205 volume'!AQ29/'t_5205 volume'!AQ$55</f>
        <v>3.1376294492776576E-2</v>
      </c>
      <c r="AR7" s="4">
        <f>'t_5205 volume'!AR29/'t_5205 volume'!AR$55</f>
        <v>3.0902631165739609E-2</v>
      </c>
      <c r="AS7" s="4">
        <f>'t_5205 volume'!AS29/'t_5205 volume'!AS$55</f>
        <v>3.1552507978804316E-2</v>
      </c>
      <c r="AT7" s="4">
        <f>'t_5205 volume'!AT29/'t_5205 volume'!AT$55</f>
        <v>3.1942228819372379E-2</v>
      </c>
      <c r="AU7" s="4">
        <f>'t_5205 volume'!AU29/'t_5205 volume'!AU$55</f>
        <v>3.2642691737752944E-2</v>
      </c>
      <c r="AV7" s="4">
        <f>'t_5205 volume'!AV29/'t_5205 volume'!AV$55</f>
        <v>2.0480956539262445E-2</v>
      </c>
      <c r="AW7" s="4">
        <f>'t_5205 volume'!AW29/'t_5205 volume'!AW$55</f>
        <v>2.2699365958206822E-2</v>
      </c>
      <c r="AX7" s="4">
        <f>'t_5205 volume'!AX29/'t_5205 volume'!AX$55</f>
        <v>2.9490316051043651E-2</v>
      </c>
      <c r="AY7" s="4">
        <f>'t_5205 volume'!AY29/'t_5205 volume'!AY$55</f>
        <v>3.1171246302000265E-2</v>
      </c>
      <c r="AZ7" s="3"/>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30" x14ac:dyDescent="0.25">
      <c r="A8" t="s">
        <v>9</v>
      </c>
      <c r="B8" s="1" t="s">
        <v>10</v>
      </c>
      <c r="C8" s="4">
        <f>'t_5205 volume'!C30/'t_5205 volume'!C$55</f>
        <v>8.9781149606709562E-2</v>
      </c>
      <c r="D8" s="4">
        <f>'t_5205 volume'!D30/'t_5205 volume'!D$55</f>
        <v>8.8291865841930259E-2</v>
      </c>
      <c r="E8" s="4">
        <f>'t_5205 volume'!E30/'t_5205 volume'!E$55</f>
        <v>9.0357036447650085E-2</v>
      </c>
      <c r="F8" s="4">
        <f>'t_5205 volume'!F30/'t_5205 volume'!F$55</f>
        <v>9.0126667725539997E-2</v>
      </c>
      <c r="G8" s="4">
        <f>'t_5205 volume'!G30/'t_5205 volume'!G$55</f>
        <v>8.7337526407222227E-2</v>
      </c>
      <c r="H8" s="4">
        <f>'t_5205 volume'!H30/'t_5205 volume'!H$55</f>
        <v>8.6953155857492678E-2</v>
      </c>
      <c r="I8" s="4">
        <f>'t_5205 volume'!I30/'t_5205 volume'!I$55</f>
        <v>8.6004573739550769E-2</v>
      </c>
      <c r="J8" s="4">
        <f>'t_5205 volume'!J30/'t_5205 volume'!J$55</f>
        <v>8.5458563999832066E-2</v>
      </c>
      <c r="K8" s="4">
        <f>'t_5205 volume'!K30/'t_5205 volume'!K$55</f>
        <v>8.3955913898957041E-2</v>
      </c>
      <c r="L8" s="4">
        <f>'t_5205 volume'!L30/'t_5205 volume'!L$55</f>
        <v>8.3646908046044285E-2</v>
      </c>
      <c r="M8" s="4">
        <f>'t_5205 volume'!M30/'t_5205 volume'!M$55</f>
        <v>8.3743100421146854E-2</v>
      </c>
      <c r="N8" s="4">
        <f>'t_5205 volume'!N30/'t_5205 volume'!N$55</f>
        <v>8.3115210494322342E-2</v>
      </c>
      <c r="O8" s="4">
        <f>'t_5205 volume'!O30/'t_5205 volume'!O$55</f>
        <v>8.1244182459619022E-2</v>
      </c>
      <c r="P8" s="4">
        <f>'t_5205 volume'!P30/'t_5205 volume'!P$55</f>
        <v>8.1525148841677234E-2</v>
      </c>
      <c r="Q8" s="4">
        <f>'t_5205 volume'!Q30/'t_5205 volume'!Q$55</f>
        <v>8.2428037120077222E-2</v>
      </c>
      <c r="R8" s="4">
        <f>'t_5205 volume'!R30/'t_5205 volume'!R$55</f>
        <v>8.2137918109514763E-2</v>
      </c>
      <c r="S8" s="4">
        <f>'t_5205 volume'!S30/'t_5205 volume'!S$55</f>
        <v>8.2022165201725172E-2</v>
      </c>
      <c r="T8" s="4">
        <f>'t_5205 volume'!T30/'t_5205 volume'!T$55</f>
        <v>8.0364115462929694E-2</v>
      </c>
      <c r="U8" s="4">
        <f>'t_5205 volume'!U30/'t_5205 volume'!U$55</f>
        <v>7.9123534090433392E-2</v>
      </c>
      <c r="V8" s="4">
        <f>'t_5205 volume'!V30/'t_5205 volume'!V$55</f>
        <v>7.7504200274755686E-2</v>
      </c>
      <c r="W8" s="4">
        <f>'t_5205 volume'!W30/'t_5205 volume'!W$55</f>
        <v>7.6809302444471039E-2</v>
      </c>
      <c r="X8" s="4">
        <f>'t_5205 volume'!X30/'t_5205 volume'!X$55</f>
        <v>7.3126520542312473E-2</v>
      </c>
      <c r="Y8" s="4">
        <f>'t_5205 volume'!Y30/'t_5205 volume'!Y$55</f>
        <v>7.4104309107910313E-2</v>
      </c>
      <c r="Z8" s="4">
        <f>'t_5205 volume'!Z30/'t_5205 volume'!Z$55</f>
        <v>7.5537986669510976E-2</v>
      </c>
      <c r="AA8" s="4">
        <f>'t_5205 volume'!AA30/'t_5205 volume'!AA$55</f>
        <v>7.6155724921284168E-2</v>
      </c>
      <c r="AB8" s="4">
        <f>'t_5205 volume'!AB30/'t_5205 volume'!AB$55</f>
        <v>7.7939505197080206E-2</v>
      </c>
      <c r="AC8" s="4">
        <f>'t_5205 volume'!AC30/'t_5205 volume'!AC$55</f>
        <v>7.7525078641666481E-2</v>
      </c>
      <c r="AD8" s="4">
        <f>'t_5205 volume'!AD30/'t_5205 volume'!AD$55</f>
        <v>7.6292667921743926E-2</v>
      </c>
      <c r="AE8" s="4">
        <f>'t_5205 volume'!AE30/'t_5205 volume'!AE$55</f>
        <v>7.6659932349854479E-2</v>
      </c>
      <c r="AF8" s="4">
        <f>'t_5205 volume'!AF30/'t_5205 volume'!AF$55</f>
        <v>7.5267123615161982E-2</v>
      </c>
      <c r="AG8" s="4">
        <f>'t_5205 volume'!AG30/'t_5205 volume'!AG$55</f>
        <v>7.5022668364122636E-2</v>
      </c>
      <c r="AH8" s="4">
        <f>'t_5205 volume'!AH30/'t_5205 volume'!AH$55</f>
        <v>7.5226736961898896E-2</v>
      </c>
      <c r="AI8" s="4">
        <f>'t_5205 volume'!AI30/'t_5205 volume'!AI$55</f>
        <v>7.4796694191859414E-2</v>
      </c>
      <c r="AJ8" s="4">
        <f>'t_5205 volume'!AJ30/'t_5205 volume'!AJ$55</f>
        <v>7.318617020354154E-2</v>
      </c>
      <c r="AK8" s="4">
        <f>'t_5205 volume'!AK30/'t_5205 volume'!AK$55</f>
        <v>7.0795400407684034E-2</v>
      </c>
      <c r="AL8" s="4">
        <f>'t_5205 volume'!AL30/'t_5205 volume'!AL$55</f>
        <v>7.0938103580506895E-2</v>
      </c>
      <c r="AM8" s="4">
        <f>'t_5205 volume'!AM30/'t_5205 volume'!AM$55</f>
        <v>7.1285659156351114E-2</v>
      </c>
      <c r="AN8" s="4">
        <f>'t_5205 volume'!AN30/'t_5205 volume'!AN$55</f>
        <v>7.0704194799208211E-2</v>
      </c>
      <c r="AO8" s="4">
        <f>'t_5205 volume'!AO30/'t_5205 volume'!AO$55</f>
        <v>6.9462598844916623E-2</v>
      </c>
      <c r="AP8" s="7">
        <f>'t_5205 volume'!AP30/'t_5205 volume'!AP$55</f>
        <v>7.0127171891493367E-2</v>
      </c>
      <c r="AQ8" s="4">
        <f>'t_5205 volume'!AQ30/'t_5205 volume'!AQ$55</f>
        <v>6.946795068473266E-2</v>
      </c>
      <c r="AR8" s="4">
        <f>'t_5205 volume'!AR30/'t_5205 volume'!AR$55</f>
        <v>6.9742448242730154E-2</v>
      </c>
      <c r="AS8" s="4">
        <f>'t_5205 volume'!AS30/'t_5205 volume'!AS$55</f>
        <v>7.1426512529885466E-2</v>
      </c>
      <c r="AT8" s="4">
        <f>'t_5205 volume'!AT30/'t_5205 volume'!AT$55</f>
        <v>7.3497146134092875E-2</v>
      </c>
      <c r="AU8" s="4">
        <f>'t_5205 volume'!AU30/'t_5205 volume'!AU$55</f>
        <v>7.5961987386382976E-2</v>
      </c>
      <c r="AV8" s="4">
        <f>'t_5205 volume'!AV30/'t_5205 volume'!AV$55</f>
        <v>5.6566971182911277E-2</v>
      </c>
      <c r="AW8" s="4">
        <f>'t_5205 volume'!AW30/'t_5205 volume'!AW$55</f>
        <v>6.2098142525450969E-2</v>
      </c>
      <c r="AX8" s="4">
        <f>'t_5205 volume'!AX30/'t_5205 volume'!AX$55</f>
        <v>8.2365399175892945E-2</v>
      </c>
      <c r="AY8" s="4">
        <f>'t_5205 volume'!AY30/'t_5205 volume'!AY$55</f>
        <v>8.6110891294025965E-2</v>
      </c>
      <c r="AZ8" s="3"/>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30" x14ac:dyDescent="0.25">
      <c r="A9" t="s">
        <v>11</v>
      </c>
      <c r="B9" s="1" t="s">
        <v>12</v>
      </c>
      <c r="C9" s="4">
        <f>'t_5205 volume'!C31/'t_5205 volume'!C$55</f>
        <v>8.7629499201506891E-3</v>
      </c>
      <c r="D9" s="4">
        <f>'t_5205 volume'!D31/'t_5205 volume'!D$55</f>
        <v>9.3528090366127616E-3</v>
      </c>
      <c r="E9" s="4">
        <f>'t_5205 volume'!E31/'t_5205 volume'!E$55</f>
        <v>1.0102627957722585E-2</v>
      </c>
      <c r="F9" s="4">
        <f>'t_5205 volume'!F31/'t_5205 volume'!F$55</f>
        <v>1.0664840110122826E-2</v>
      </c>
      <c r="G9" s="4">
        <f>'t_5205 volume'!G31/'t_5205 volume'!G$55</f>
        <v>1.1326432566741899E-2</v>
      </c>
      <c r="H9" s="4">
        <f>'t_5205 volume'!H31/'t_5205 volume'!H$55</f>
        <v>1.2081523027095347E-2</v>
      </c>
      <c r="I9" s="4">
        <f>'t_5205 volume'!I31/'t_5205 volume'!I$55</f>
        <v>1.2854159021832871E-2</v>
      </c>
      <c r="J9" s="4">
        <f>'t_5205 volume'!J31/'t_5205 volume'!J$55</f>
        <v>1.3250703245425155E-2</v>
      </c>
      <c r="K9" s="4">
        <f>'t_5205 volume'!K31/'t_5205 volume'!K$55</f>
        <v>1.3668170722686595E-2</v>
      </c>
      <c r="L9" s="4">
        <f>'t_5205 volume'!L31/'t_5205 volume'!L$55</f>
        <v>1.3936762270378456E-2</v>
      </c>
      <c r="M9" s="4">
        <f>'t_5205 volume'!M31/'t_5205 volume'!M$55</f>
        <v>1.4136247317627349E-2</v>
      </c>
      <c r="N9" s="4">
        <f>'t_5205 volume'!N31/'t_5205 volume'!N$55</f>
        <v>1.4020001609899217E-2</v>
      </c>
      <c r="O9" s="4">
        <f>'t_5205 volume'!O31/'t_5205 volume'!O$55</f>
        <v>1.4135865414276225E-2</v>
      </c>
      <c r="P9" s="4">
        <f>'t_5205 volume'!P31/'t_5205 volume'!P$55</f>
        <v>1.4337482070012208E-2</v>
      </c>
      <c r="Q9" s="4">
        <f>'t_5205 volume'!Q31/'t_5205 volume'!Q$55</f>
        <v>1.4745729481907482E-2</v>
      </c>
      <c r="R9" s="4">
        <f>'t_5205 volume'!R31/'t_5205 volume'!R$55</f>
        <v>1.5115454388442679E-2</v>
      </c>
      <c r="S9" s="4">
        <f>'t_5205 volume'!S31/'t_5205 volume'!S$55</f>
        <v>1.5478031943610365E-2</v>
      </c>
      <c r="T9" s="4">
        <f>'t_5205 volume'!T31/'t_5205 volume'!T$55</f>
        <v>1.566175589891005E-2</v>
      </c>
      <c r="U9" s="4">
        <f>'t_5205 volume'!U31/'t_5205 volume'!U$55</f>
        <v>1.615027180250812E-2</v>
      </c>
      <c r="V9" s="4">
        <f>'t_5205 volume'!V31/'t_5205 volume'!V$55</f>
        <v>1.6639685939624435E-2</v>
      </c>
      <c r="W9" s="4">
        <f>'t_5205 volume'!W31/'t_5205 volume'!W$55</f>
        <v>1.7120243715121931E-2</v>
      </c>
      <c r="X9" s="4">
        <f>'t_5205 volume'!X31/'t_5205 volume'!X$55</f>
        <v>1.7440120615412728E-2</v>
      </c>
      <c r="Y9" s="4">
        <f>'t_5205 volume'!Y31/'t_5205 volume'!Y$55</f>
        <v>1.8286374598752413E-2</v>
      </c>
      <c r="Z9" s="4">
        <f>'t_5205 volume'!Z31/'t_5205 volume'!Z$55</f>
        <v>2.0003352213113685E-2</v>
      </c>
      <c r="AA9" s="4">
        <f>'t_5205 volume'!AA31/'t_5205 volume'!AA$55</f>
        <v>2.1864924058667988E-2</v>
      </c>
      <c r="AB9" s="4">
        <f>'t_5205 volume'!AB31/'t_5205 volume'!AB$55</f>
        <v>2.4185574876714185E-2</v>
      </c>
      <c r="AC9" s="4">
        <f>'t_5205 volume'!AC31/'t_5205 volume'!AC$55</f>
        <v>2.6650484234513171E-2</v>
      </c>
      <c r="AD9" s="4">
        <f>'t_5205 volume'!AD31/'t_5205 volume'!AD$55</f>
        <v>2.8868074767301282E-2</v>
      </c>
      <c r="AE9" s="4">
        <f>'t_5205 volume'!AE31/'t_5205 volume'!AE$55</f>
        <v>2.9542737969843306E-2</v>
      </c>
      <c r="AF9" s="4">
        <f>'t_5205 volume'!AF31/'t_5205 volume'!AF$55</f>
        <v>3.0359793032519844E-2</v>
      </c>
      <c r="AG9" s="4">
        <f>'t_5205 volume'!AG31/'t_5205 volume'!AG$55</f>
        <v>3.0943461894250936E-2</v>
      </c>
      <c r="AH9" s="4">
        <f>'t_5205 volume'!AH31/'t_5205 volume'!AH$55</f>
        <v>3.1664119328002831E-2</v>
      </c>
      <c r="AI9" s="4">
        <f>'t_5205 volume'!AI31/'t_5205 volume'!AI$55</f>
        <v>3.2072883739712871E-2</v>
      </c>
      <c r="AJ9" s="4">
        <f>'t_5205 volume'!AJ31/'t_5205 volume'!AJ$55</f>
        <v>3.2836835524478913E-2</v>
      </c>
      <c r="AK9" s="4">
        <f>'t_5205 volume'!AK31/'t_5205 volume'!AK$55</f>
        <v>3.3010431608789935E-2</v>
      </c>
      <c r="AL9" s="4">
        <f>'t_5205 volume'!AL31/'t_5205 volume'!AL$55</f>
        <v>3.3440123531207275E-2</v>
      </c>
      <c r="AM9" s="4">
        <f>'t_5205 volume'!AM31/'t_5205 volume'!AM$55</f>
        <v>3.3331212973211365E-2</v>
      </c>
      <c r="AN9" s="4">
        <f>'t_5205 volume'!AN31/'t_5205 volume'!AN$55</f>
        <v>3.4745383551614731E-2</v>
      </c>
      <c r="AO9" s="4">
        <f>'t_5205 volume'!AO31/'t_5205 volume'!AO$55</f>
        <v>3.6383525439898333E-2</v>
      </c>
      <c r="AP9" s="7">
        <f>'t_5205 volume'!AP31/'t_5205 volume'!AP$55</f>
        <v>3.6595010304441795E-2</v>
      </c>
      <c r="AQ9" s="4">
        <f>'t_5205 volume'!AQ31/'t_5205 volume'!AQ$55</f>
        <v>3.6251571206587688E-2</v>
      </c>
      <c r="AR9" s="4">
        <f>'t_5205 volume'!AR31/'t_5205 volume'!AR$55</f>
        <v>3.5576589043982393E-2</v>
      </c>
      <c r="AS9" s="4">
        <f>'t_5205 volume'!AS31/'t_5205 volume'!AS$55</f>
        <v>3.5543911848023989E-2</v>
      </c>
      <c r="AT9" s="4">
        <f>'t_5205 volume'!AT31/'t_5205 volume'!AT$55</f>
        <v>3.6057878903570532E-2</v>
      </c>
      <c r="AU9" s="4">
        <f>'t_5205 volume'!AU31/'t_5205 volume'!AU$55</f>
        <v>3.6510472050329555E-2</v>
      </c>
      <c r="AV9" s="4">
        <f>'t_5205 volume'!AV31/'t_5205 volume'!AV$55</f>
        <v>3.8988714986229599E-2</v>
      </c>
      <c r="AW9" s="4">
        <f>'t_5205 volume'!AW31/'t_5205 volume'!AW$55</f>
        <v>3.8475461179292215E-2</v>
      </c>
      <c r="AX9" s="4">
        <f>'t_5205 volume'!AX31/'t_5205 volume'!AX$55</f>
        <v>3.8284272394563904E-2</v>
      </c>
      <c r="AY9" s="4">
        <f>'t_5205 volume'!AY31/'t_5205 volume'!AY$55</f>
        <v>4.0069272818027968E-2</v>
      </c>
      <c r="AZ9" s="3"/>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30" x14ac:dyDescent="0.25">
      <c r="A10" t="s">
        <v>13</v>
      </c>
      <c r="B10" s="1" t="s">
        <v>14</v>
      </c>
      <c r="C10" s="4">
        <f>'t_5205 volume'!C32/'t_5205 volume'!C$55</f>
        <v>1.4088098544099524E-2</v>
      </c>
      <c r="D10" s="4">
        <f>'t_5205 volume'!D32/'t_5205 volume'!D$55</f>
        <v>1.401058246122071E-2</v>
      </c>
      <c r="E10" s="4">
        <f>'t_5205 volume'!E32/'t_5205 volume'!E$55</f>
        <v>1.4215324098711594E-2</v>
      </c>
      <c r="F10" s="4">
        <f>'t_5205 volume'!F32/'t_5205 volume'!F$55</f>
        <v>1.4526418890300714E-2</v>
      </c>
      <c r="G10" s="4">
        <f>'t_5205 volume'!G32/'t_5205 volume'!G$55</f>
        <v>1.4310027606274532E-2</v>
      </c>
      <c r="H10" s="4">
        <f>'t_5205 volume'!H32/'t_5205 volume'!H$55</f>
        <v>1.4190694367643572E-2</v>
      </c>
      <c r="I10" s="4">
        <f>'t_5205 volume'!I32/'t_5205 volume'!I$55</f>
        <v>1.4128427014481445E-2</v>
      </c>
      <c r="J10" s="4">
        <f>'t_5205 volume'!J32/'t_5205 volume'!J$55</f>
        <v>1.4237346080718779E-2</v>
      </c>
      <c r="K10" s="4">
        <f>'t_5205 volume'!K32/'t_5205 volume'!K$55</f>
        <v>1.4172645905762265E-2</v>
      </c>
      <c r="L10" s="4">
        <f>'t_5205 volume'!L32/'t_5205 volume'!L$55</f>
        <v>1.4118177189707337E-2</v>
      </c>
      <c r="M10" s="4">
        <f>'t_5205 volume'!M32/'t_5205 volume'!M$55</f>
        <v>1.4071698243117634E-2</v>
      </c>
      <c r="N10" s="4">
        <f>'t_5205 volume'!N32/'t_5205 volume'!N$55</f>
        <v>1.3795170857493388E-2</v>
      </c>
      <c r="O10" s="4">
        <f>'t_5205 volume'!O32/'t_5205 volume'!O$55</f>
        <v>1.340576830597265E-2</v>
      </c>
      <c r="P10" s="4">
        <f>'t_5205 volume'!P32/'t_5205 volume'!P$55</f>
        <v>1.3409418092171199E-2</v>
      </c>
      <c r="Q10" s="4">
        <f>'t_5205 volume'!Q32/'t_5205 volume'!Q$55</f>
        <v>1.3666160605664533E-2</v>
      </c>
      <c r="R10" s="4">
        <f>'t_5205 volume'!R32/'t_5205 volume'!R$55</f>
        <v>1.3671279289255165E-2</v>
      </c>
      <c r="S10" s="4">
        <f>'t_5205 volume'!S32/'t_5205 volume'!S$55</f>
        <v>1.3657015644240624E-2</v>
      </c>
      <c r="T10" s="4">
        <f>'t_5205 volume'!T32/'t_5205 volume'!T$55</f>
        <v>1.3565696490597677E-2</v>
      </c>
      <c r="U10" s="4">
        <f>'t_5205 volume'!U32/'t_5205 volume'!U$55</f>
        <v>1.3721092951075549E-2</v>
      </c>
      <c r="V10" s="4">
        <f>'t_5205 volume'!V32/'t_5205 volume'!V$55</f>
        <v>1.4022908875834456E-2</v>
      </c>
      <c r="W10" s="4">
        <f>'t_5205 volume'!W32/'t_5205 volume'!W$55</f>
        <v>1.4129574741743998E-2</v>
      </c>
      <c r="X10" s="4">
        <f>'t_5205 volume'!X32/'t_5205 volume'!X$55</f>
        <v>1.3794245639684297E-2</v>
      </c>
      <c r="Y10" s="4">
        <f>'t_5205 volume'!Y32/'t_5205 volume'!Y$55</f>
        <v>1.4304144255785372E-2</v>
      </c>
      <c r="Z10" s="4">
        <f>'t_5205 volume'!Z32/'t_5205 volume'!Z$55</f>
        <v>1.4966325495539815E-2</v>
      </c>
      <c r="AA10" s="4">
        <f>'t_5205 volume'!AA32/'t_5205 volume'!AA$55</f>
        <v>1.4555597126294239E-2</v>
      </c>
      <c r="AB10" s="4">
        <f>'t_5205 volume'!AB32/'t_5205 volume'!AB$55</f>
        <v>1.4319673815034342E-2</v>
      </c>
      <c r="AC10" s="4">
        <f>'t_5205 volume'!AC32/'t_5205 volume'!AC$55</f>
        <v>1.4753424318232485E-2</v>
      </c>
      <c r="AD10" s="4">
        <f>'t_5205 volume'!AD32/'t_5205 volume'!AD$55</f>
        <v>1.514950929334738E-2</v>
      </c>
      <c r="AE10" s="4">
        <f>'t_5205 volume'!AE32/'t_5205 volume'!AE$55</f>
        <v>1.4611165151925036E-2</v>
      </c>
      <c r="AF10" s="4">
        <f>'t_5205 volume'!AF32/'t_5205 volume'!AF$55</f>
        <v>1.5022861487604545E-2</v>
      </c>
      <c r="AG10" s="4">
        <f>'t_5205 volume'!AG32/'t_5205 volume'!AG$55</f>
        <v>1.483106344394274E-2</v>
      </c>
      <c r="AH10" s="4">
        <f>'t_5205 volume'!AH32/'t_5205 volume'!AH$55</f>
        <v>1.4787367939621371E-2</v>
      </c>
      <c r="AI10" s="4">
        <f>'t_5205 volume'!AI32/'t_5205 volume'!AI$55</f>
        <v>1.4552553158898808E-2</v>
      </c>
      <c r="AJ10" s="4">
        <f>'t_5205 volume'!AJ32/'t_5205 volume'!AJ$55</f>
        <v>1.439115287034002E-2</v>
      </c>
      <c r="AK10" s="4">
        <f>'t_5205 volume'!AK32/'t_5205 volume'!AK$55</f>
        <v>1.3892323859755997E-2</v>
      </c>
      <c r="AL10" s="4">
        <f>'t_5205 volume'!AL32/'t_5205 volume'!AL$55</f>
        <v>1.3558678605964689E-2</v>
      </c>
      <c r="AM10" s="4">
        <f>'t_5205 volume'!AM32/'t_5205 volume'!AM$55</f>
        <v>1.3041911038170723E-2</v>
      </c>
      <c r="AN10" s="4">
        <f>'t_5205 volume'!AN32/'t_5205 volume'!AN$55</f>
        <v>1.2813016893082783E-2</v>
      </c>
      <c r="AO10" s="4">
        <f>'t_5205 volume'!AO32/'t_5205 volume'!AO$55</f>
        <v>1.2469439507290275E-2</v>
      </c>
      <c r="AP10" s="7">
        <f>'t_5205 volume'!AP32/'t_5205 volume'!AP$55</f>
        <v>1.2292445084865034E-2</v>
      </c>
      <c r="AQ10" s="4">
        <f>'t_5205 volume'!AQ32/'t_5205 volume'!AQ$55</f>
        <v>1.2156437740629671E-2</v>
      </c>
      <c r="AR10" s="4">
        <f>'t_5205 volume'!AR32/'t_5205 volume'!AR$55</f>
        <v>1.2035950017532429E-2</v>
      </c>
      <c r="AS10" s="4">
        <f>'t_5205 volume'!AS32/'t_5205 volume'!AS$55</f>
        <v>1.1829288016820743E-2</v>
      </c>
      <c r="AT10" s="4">
        <f>'t_5205 volume'!AT32/'t_5205 volume'!AT$55</f>
        <v>1.1786949365464339E-2</v>
      </c>
      <c r="AU10" s="4">
        <f>'t_5205 volume'!AU32/'t_5205 volume'!AU$55</f>
        <v>1.1801648608176835E-2</v>
      </c>
      <c r="AV10" s="4">
        <f>'t_5205 volume'!AV32/'t_5205 volume'!AV$55</f>
        <v>1.1789648686773697E-2</v>
      </c>
      <c r="AW10" s="4">
        <f>'t_5205 volume'!AW32/'t_5205 volume'!AW$55</f>
        <v>1.1956057204092565E-2</v>
      </c>
      <c r="AX10" s="4">
        <f>'t_5205 volume'!AX32/'t_5205 volume'!AX$55</f>
        <v>1.1907010745950495E-2</v>
      </c>
      <c r="AY10" s="4">
        <f>'t_5205 volume'!AY32/'t_5205 volume'!AY$55</f>
        <v>1.2370798280962755E-2</v>
      </c>
      <c r="AZ10" s="3"/>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30" x14ac:dyDescent="0.25">
      <c r="A11" t="s">
        <v>15</v>
      </c>
      <c r="B11" s="1" t="s">
        <v>16</v>
      </c>
      <c r="C11" s="4">
        <f>'t_5205 volume'!C33/'t_5205 volume'!C$55</f>
        <v>1.4071346940598812E-3</v>
      </c>
      <c r="D11" s="4">
        <f>'t_5205 volume'!D33/'t_5205 volume'!D$55</f>
        <v>1.7069630607515606E-3</v>
      </c>
      <c r="E11" s="4">
        <f>'t_5205 volume'!E33/'t_5205 volume'!E$55</f>
        <v>2.0270700828911494E-3</v>
      </c>
      <c r="F11" s="4">
        <f>'t_5205 volume'!F33/'t_5205 volume'!F$55</f>
        <v>2.2352154807285043E-3</v>
      </c>
      <c r="G11" s="4">
        <f>'t_5205 volume'!G33/'t_5205 volume'!G$55</f>
        <v>2.6066354512045862E-3</v>
      </c>
      <c r="H11" s="4">
        <f>'t_5205 volume'!H33/'t_5205 volume'!H$55</f>
        <v>3.0018168891697604E-3</v>
      </c>
      <c r="I11" s="4">
        <f>'t_5205 volume'!I33/'t_5205 volume'!I$55</f>
        <v>3.4310788234620145E-3</v>
      </c>
      <c r="J11" s="4">
        <f>'t_5205 volume'!J33/'t_5205 volume'!J$55</f>
        <v>3.6226885867316027E-3</v>
      </c>
      <c r="K11" s="4">
        <f>'t_5205 volume'!K33/'t_5205 volume'!K$55</f>
        <v>3.8878615282195439E-3</v>
      </c>
      <c r="L11" s="4">
        <f>'t_5205 volume'!L33/'t_5205 volume'!L$55</f>
        <v>4.064279402384143E-3</v>
      </c>
      <c r="M11" s="4">
        <f>'t_5205 volume'!M33/'t_5205 volume'!M$55</f>
        <v>4.18995214761943E-3</v>
      </c>
      <c r="N11" s="4">
        <f>'t_5205 volume'!N33/'t_5205 volume'!N$55</f>
        <v>4.1885136466715336E-3</v>
      </c>
      <c r="O11" s="4">
        <f>'t_5205 volume'!O33/'t_5205 volume'!O$55</f>
        <v>4.3738474366452167E-3</v>
      </c>
      <c r="P11" s="4">
        <f>'t_5205 volume'!P33/'t_5205 volume'!P$55</f>
        <v>4.4815207232911511E-3</v>
      </c>
      <c r="Q11" s="4">
        <f>'t_5205 volume'!Q33/'t_5205 volume'!Q$55</f>
        <v>4.64252320004826E-3</v>
      </c>
      <c r="R11" s="4">
        <f>'t_5205 volume'!R33/'t_5205 volume'!R$55</f>
        <v>4.8567890316187374E-3</v>
      </c>
      <c r="S11" s="4">
        <f>'t_5205 volume'!S33/'t_5205 volume'!S$55</f>
        <v>5.078463843545461E-3</v>
      </c>
      <c r="T11" s="4">
        <f>'t_5205 volume'!T33/'t_5205 volume'!T$55</f>
        <v>5.2305665349143609E-3</v>
      </c>
      <c r="U11" s="4">
        <f>'t_5205 volume'!U33/'t_5205 volume'!U$55</f>
        <v>5.4707356309466144E-3</v>
      </c>
      <c r="V11" s="4">
        <f>'t_5205 volume'!V33/'t_5205 volume'!V$55</f>
        <v>5.6082209921838357E-3</v>
      </c>
      <c r="W11" s="4">
        <f>'t_5205 volume'!W33/'t_5205 volume'!W$55</f>
        <v>5.7629052478455909E-3</v>
      </c>
      <c r="X11" s="4">
        <f>'t_5205 volume'!X33/'t_5205 volume'!X$55</f>
        <v>6.0341972107685804E-3</v>
      </c>
      <c r="Y11" s="4">
        <f>'t_5205 volume'!Y33/'t_5205 volume'!Y$55</f>
        <v>6.3148087636203699E-3</v>
      </c>
      <c r="Z11" s="4">
        <f>'t_5205 volume'!Z33/'t_5205 volume'!Z$55</f>
        <v>7.0429126813786741E-3</v>
      </c>
      <c r="AA11" s="4">
        <f>'t_5205 volume'!AA33/'t_5205 volume'!AA$55</f>
        <v>8.5000483434994802E-3</v>
      </c>
      <c r="AB11" s="4">
        <f>'t_5205 volume'!AB33/'t_5205 volume'!AB$55</f>
        <v>1.037290859392947E-2</v>
      </c>
      <c r="AC11" s="4">
        <f>'t_5205 volume'!AC33/'t_5205 volume'!AC$55</f>
        <v>1.198325613652689E-2</v>
      </c>
      <c r="AD11" s="4">
        <f>'t_5205 volume'!AD33/'t_5205 volume'!AD$55</f>
        <v>1.3525826102362129E-2</v>
      </c>
      <c r="AE11" s="4">
        <f>'t_5205 volume'!AE33/'t_5205 volume'!AE$55</f>
        <v>1.4405874012635957E-2</v>
      </c>
      <c r="AF11" s="4">
        <f>'t_5205 volume'!AF33/'t_5205 volume'!AF$55</f>
        <v>1.4814731479476224E-2</v>
      </c>
      <c r="AG11" s="4">
        <f>'t_5205 volume'!AG33/'t_5205 volume'!AG$55</f>
        <v>1.5377851863385326E-2</v>
      </c>
      <c r="AH11" s="4">
        <f>'t_5205 volume'!AH33/'t_5205 volume'!AH$55</f>
        <v>1.5961138718445976E-2</v>
      </c>
      <c r="AI11" s="4">
        <f>'t_5205 volume'!AI33/'t_5205 volume'!AI$55</f>
        <v>1.6401104256889423E-2</v>
      </c>
      <c r="AJ11" s="4">
        <f>'t_5205 volume'!AJ33/'t_5205 volume'!AJ$55</f>
        <v>1.709908625673948E-2</v>
      </c>
      <c r="AK11" s="4">
        <f>'t_5205 volume'!AK33/'t_5205 volume'!AK$55</f>
        <v>1.7599489049891396E-2</v>
      </c>
      <c r="AL11" s="4">
        <f>'t_5205 volume'!AL33/'t_5205 volume'!AL$55</f>
        <v>1.8232994152616786E-2</v>
      </c>
      <c r="AM11" s="4">
        <f>'t_5205 volume'!AM33/'t_5205 volume'!AM$55</f>
        <v>1.8476818102786577E-2</v>
      </c>
      <c r="AN11" s="4">
        <f>'t_5205 volume'!AN33/'t_5205 volume'!AN$55</f>
        <v>1.980378399631226E-2</v>
      </c>
      <c r="AO11" s="4">
        <f>'t_5205 volume'!AO33/'t_5205 volume'!AO$55</f>
        <v>2.1596502893607771E-2</v>
      </c>
      <c r="AP11" s="7">
        <f>'t_5205 volume'!AP33/'t_5205 volume'!AP$55</f>
        <v>2.1948461035805836E-2</v>
      </c>
      <c r="AQ11" s="4">
        <f>'t_5205 volume'!AQ33/'t_5205 volume'!AQ$55</f>
        <v>2.1683475690423639E-2</v>
      </c>
      <c r="AR11" s="4">
        <f>'t_5205 volume'!AR33/'t_5205 volume'!AR$55</f>
        <v>2.1035657946013146E-2</v>
      </c>
      <c r="AS11" s="4">
        <f>'t_5205 volume'!AS33/'t_5205 volume'!AS$55</f>
        <v>2.1026731596705667E-2</v>
      </c>
      <c r="AT11" s="4">
        <f>'t_5205 volume'!AT33/'t_5205 volume'!AT$55</f>
        <v>2.1407558665439468E-2</v>
      </c>
      <c r="AU11" s="4">
        <f>'t_5205 volume'!AU33/'t_5205 volume'!AU$55</f>
        <v>2.1694390703586246E-2</v>
      </c>
      <c r="AV11" s="4">
        <f>'t_5205 volume'!AV33/'t_5205 volume'!AV$55</f>
        <v>2.3965540404379666E-2</v>
      </c>
      <c r="AW11" s="4">
        <f>'t_5205 volume'!AW33/'t_5205 volume'!AW$55</f>
        <v>2.3093250070165588E-2</v>
      </c>
      <c r="AX11" s="4">
        <f>'t_5205 volume'!AX33/'t_5205 volume'!AX$55</f>
        <v>2.2718232485421475E-2</v>
      </c>
      <c r="AY11" s="4">
        <f>'t_5205 volume'!AY33/'t_5205 volume'!AY$55</f>
        <v>2.3858185514798083E-2</v>
      </c>
      <c r="AZ11" s="3"/>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30" x14ac:dyDescent="0.25">
      <c r="A12" t="s">
        <v>17</v>
      </c>
      <c r="B12" s="1" t="s">
        <v>18</v>
      </c>
      <c r="C12" s="4">
        <f>'t_5205 volume'!C34/'t_5205 volume'!C$55</f>
        <v>1.675160350071287E-5</v>
      </c>
      <c r="D12" s="4">
        <f>'t_5205 volume'!D34/'t_5205 volume'!D$55</f>
        <v>2.6615848140616849E-5</v>
      </c>
      <c r="E12" s="4">
        <f>'t_5205 volume'!E34/'t_5205 volume'!E$55</f>
        <v>3.6166925862968682E-5</v>
      </c>
      <c r="F12" s="4">
        <f>'t_5205 volume'!F34/'t_5205 volume'!F$55</f>
        <v>4.6325709445150346E-5</v>
      </c>
      <c r="G12" s="4">
        <f>'t_5205 volume'!G34/'t_5205 volume'!G$55</f>
        <v>5.4538834055972886E-5</v>
      </c>
      <c r="H12" s="4">
        <f>'t_5205 volume'!H34/'t_5205 volume'!H$55</f>
        <v>7.2675566790425782E-5</v>
      </c>
      <c r="I12" s="4">
        <f>'t_5205 volume'!I34/'t_5205 volume'!I$55</f>
        <v>7.2771076129383882E-5</v>
      </c>
      <c r="J12" s="4">
        <f>'t_5205 volume'!J34/'t_5205 volume'!J$55</f>
        <v>7.797177421773318E-5</v>
      </c>
      <c r="K12" s="4">
        <f>'t_5205 volume'!K34/'t_5205 volume'!K$55</f>
        <v>8.4325763739921623E-5</v>
      </c>
      <c r="L12" s="4">
        <f>'t_5205 volume'!L34/'t_5205 volume'!L$55</f>
        <v>8.9244436121466064E-5</v>
      </c>
      <c r="M12" s="4">
        <f>'t_5205 volume'!M34/'t_5205 volume'!M$55</f>
        <v>9.8975247581561352E-5</v>
      </c>
      <c r="N12" s="4">
        <f>'t_5205 volume'!N34/'t_5205 volume'!N$55</f>
        <v>1.1519106450422045E-4</v>
      </c>
      <c r="O12" s="4">
        <f>'t_5205 volume'!O34/'t_5205 volume'!O$55</f>
        <v>1.2931609298365903E-4</v>
      </c>
      <c r="P12" s="4">
        <f>'t_5205 volume'!P34/'t_5205 volume'!P$55</f>
        <v>1.5098937086894382E-4</v>
      </c>
      <c r="Q12" s="4">
        <f>'t_5205 volume'!Q34/'t_5205 volume'!Q$55</f>
        <v>1.7092126562170097E-4</v>
      </c>
      <c r="R12" s="4">
        <f>'t_5205 volume'!R34/'t_5205 volume'!R$55</f>
        <v>2.0578576476972205E-4</v>
      </c>
      <c r="S12" s="4">
        <f>'t_5205 volume'!S34/'t_5205 volume'!S$55</f>
        <v>2.4628001916859264E-4</v>
      </c>
      <c r="T12" s="4">
        <f>'t_5205 volume'!T34/'t_5205 volume'!T$55</f>
        <v>2.6230686309737695E-4</v>
      </c>
      <c r="U12" s="4">
        <f>'t_5205 volume'!U34/'t_5205 volume'!U$55</f>
        <v>3.2532577429328363E-4</v>
      </c>
      <c r="V12" s="4">
        <f>'t_5205 volume'!V34/'t_5205 volume'!V$55</f>
        <v>4.594970980990958E-4</v>
      </c>
      <c r="W12" s="4">
        <f>'t_5205 volume'!W34/'t_5205 volume'!W$55</f>
        <v>7.1339189963249856E-4</v>
      </c>
      <c r="X12" s="4">
        <f>'t_5205 volume'!X34/'t_5205 volume'!X$55</f>
        <v>9.1261093534054428E-4</v>
      </c>
      <c r="Y12" s="4">
        <f>'t_5205 volume'!Y34/'t_5205 volume'!Y$55</f>
        <v>1.1351957025380218E-3</v>
      </c>
      <c r="Z12" s="4">
        <f>'t_5205 volume'!Z34/'t_5205 volume'!Z$55</f>
        <v>1.6543389392204581E-3</v>
      </c>
      <c r="AA12" s="4">
        <f>'t_5205 volume'!AA34/'t_5205 volume'!AA$55</f>
        <v>1.9137720120564483E-3</v>
      </c>
      <c r="AB12" s="4">
        <f>'t_5205 volume'!AB34/'t_5205 volume'!AB$55</f>
        <v>1.9541547799880785E-3</v>
      </c>
      <c r="AC12" s="4">
        <f>'t_5205 volume'!AC34/'t_5205 volume'!AC$55</f>
        <v>2.1876006241795267E-3</v>
      </c>
      <c r="AD12" s="4">
        <f>'t_5205 volume'!AD34/'t_5205 volume'!AD$55</f>
        <v>2.2009278745909158E-3</v>
      </c>
      <c r="AE12" s="4">
        <f>'t_5205 volume'!AE34/'t_5205 volume'!AE$55</f>
        <v>2.1613127888705343E-3</v>
      </c>
      <c r="AF12" s="4">
        <f>'t_5205 volume'!AF34/'t_5205 volume'!AF$55</f>
        <v>2.1891151755839122E-3</v>
      </c>
      <c r="AG12" s="4">
        <f>'t_5205 volume'!AG34/'t_5205 volume'!AG$55</f>
        <v>2.2466867552640977E-3</v>
      </c>
      <c r="AH12" s="4">
        <f>'t_5205 volume'!AH34/'t_5205 volume'!AH$55</f>
        <v>2.297517841047854E-3</v>
      </c>
      <c r="AI12" s="4">
        <f>'t_5205 volume'!AI34/'t_5205 volume'!AI$55</f>
        <v>2.3750922534917082E-3</v>
      </c>
      <c r="AJ12" s="4">
        <f>'t_5205 volume'!AJ34/'t_5205 volume'!AJ$55</f>
        <v>2.4313305204816177E-3</v>
      </c>
      <c r="AK12" s="4">
        <f>'t_5205 volume'!AK34/'t_5205 volume'!AK$55</f>
        <v>2.3169782438346247E-3</v>
      </c>
      <c r="AL12" s="4">
        <f>'t_5205 volume'!AL34/'t_5205 volume'!AL$55</f>
        <v>2.1956543486011679E-3</v>
      </c>
      <c r="AM12" s="4">
        <f>'t_5205 volume'!AM34/'t_5205 volume'!AM$55</f>
        <v>2.1958449423050007E-3</v>
      </c>
      <c r="AN12" s="4">
        <f>'t_5205 volume'!AN34/'t_5205 volume'!AN$55</f>
        <v>2.2811084899265165E-3</v>
      </c>
      <c r="AO12" s="4">
        <f>'t_5205 volume'!AO34/'t_5205 volume'!AO$55</f>
        <v>2.2644893184704628E-3</v>
      </c>
      <c r="AP12" s="7">
        <f>'t_5205 volume'!AP34/'t_5205 volume'!AP$55</f>
        <v>2.2870834240906117E-3</v>
      </c>
      <c r="AQ12" s="4">
        <f>'t_5205 volume'!AQ34/'t_5205 volume'!AQ$55</f>
        <v>2.3522735895431046E-3</v>
      </c>
      <c r="AR12" s="4">
        <f>'t_5205 volume'!AR34/'t_5205 volume'!AR$55</f>
        <v>2.4553533292492138E-3</v>
      </c>
      <c r="AS12" s="4">
        <f>'t_5205 volume'!AS34/'t_5205 volume'!AS$55</f>
        <v>2.6494594590266577E-3</v>
      </c>
      <c r="AT12" s="4">
        <f>'t_5205 volume'!AT34/'t_5205 volume'!AT$55</f>
        <v>2.8340638955467643E-3</v>
      </c>
      <c r="AU12" s="4">
        <f>'t_5205 volume'!AU34/'t_5205 volume'!AU$55</f>
        <v>2.9910105727656427E-3</v>
      </c>
      <c r="AV12" s="4">
        <f>'t_5205 volume'!AV34/'t_5205 volume'!AV$55</f>
        <v>3.2335258950762415E-3</v>
      </c>
      <c r="AW12" s="4">
        <f>'t_5205 volume'!AW34/'t_5205 volume'!AW$55</f>
        <v>3.4261539050340615E-3</v>
      </c>
      <c r="AX12" s="4">
        <f>'t_5205 volume'!AX34/'t_5205 volume'!AX$55</f>
        <v>3.6674760300954186E-3</v>
      </c>
      <c r="AY12" s="4">
        <f>'t_5205 volume'!AY34/'t_5205 volume'!AY$55</f>
        <v>3.850180791098016E-3</v>
      </c>
      <c r="AZ12" s="3"/>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30" x14ac:dyDescent="0.25">
      <c r="A13" t="s">
        <v>19</v>
      </c>
      <c r="B13" s="1" t="s">
        <v>20</v>
      </c>
      <c r="C13" s="4">
        <f>'t_5205 volume'!C35/'t_5205 volume'!C$55</f>
        <v>3.7527314420152544E-2</v>
      </c>
      <c r="D13" s="4">
        <f>'t_5205 volume'!D35/'t_5205 volume'!D$55</f>
        <v>3.8300205474347648E-2</v>
      </c>
      <c r="E13" s="4">
        <f>'t_5205 volume'!E35/'t_5205 volume'!E$55</f>
        <v>3.6399427529230623E-2</v>
      </c>
      <c r="F13" s="4">
        <f>'t_5205 volume'!F35/'t_5205 volume'!F$55</f>
        <v>3.5543400571791603E-2</v>
      </c>
      <c r="G13" s="4">
        <f>'t_5205 volume'!G35/'t_5205 volume'!G$55</f>
        <v>3.6231430730066461E-2</v>
      </c>
      <c r="H13" s="4">
        <f>'t_5205 volume'!H35/'t_5205 volume'!H$55</f>
        <v>3.6764357374200168E-2</v>
      </c>
      <c r="I13" s="4">
        <f>'t_5205 volume'!I35/'t_5205 volume'!I$55</f>
        <v>3.6825261163005663E-2</v>
      </c>
      <c r="J13" s="4">
        <f>'t_5205 volume'!J35/'t_5205 volume'!J$55</f>
        <v>3.6541771878579953E-2</v>
      </c>
      <c r="K13" s="4">
        <f>'t_5205 volume'!K35/'t_5205 volume'!K$55</f>
        <v>3.6683186626229762E-2</v>
      </c>
      <c r="L13" s="4">
        <f>'t_5205 volume'!L35/'t_5205 volume'!L$55</f>
        <v>3.7153482873846407E-2</v>
      </c>
      <c r="M13" s="4">
        <f>'t_5205 volume'!M35/'t_5205 volume'!M$55</f>
        <v>3.7454241878292001E-2</v>
      </c>
      <c r="N13" s="4">
        <f>'t_5205 volume'!N35/'t_5205 volume'!N$55</f>
        <v>3.7681356534386617E-2</v>
      </c>
      <c r="O13" s="4">
        <f>'t_5205 volume'!O35/'t_5205 volume'!O$55</f>
        <v>3.8429779340945915E-2</v>
      </c>
      <c r="P13" s="4">
        <f>'t_5205 volume'!P35/'t_5205 volume'!P$55</f>
        <v>3.9137486235236232E-2</v>
      </c>
      <c r="Q13" s="4">
        <f>'t_5205 volume'!Q35/'t_5205 volume'!Q$55</f>
        <v>3.9608489759805347E-2</v>
      </c>
      <c r="R13" s="4">
        <f>'t_5205 volume'!R35/'t_5205 volume'!R$55</f>
        <v>4.0024106332444451E-2</v>
      </c>
      <c r="S13" s="4">
        <f>'t_5205 volume'!S35/'t_5205 volume'!S$55</f>
        <v>3.9824570981419803E-2</v>
      </c>
      <c r="T13" s="4">
        <f>'t_5205 volume'!T35/'t_5205 volume'!T$55</f>
        <v>4.0094622110432389E-2</v>
      </c>
      <c r="U13" s="4">
        <f>'t_5205 volume'!U35/'t_5205 volume'!U$55</f>
        <v>4.1507741437772479E-2</v>
      </c>
      <c r="V13" s="4">
        <f>'t_5205 volume'!V35/'t_5205 volume'!V$55</f>
        <v>4.2101716162751511E-2</v>
      </c>
      <c r="W13" s="4">
        <f>'t_5205 volume'!W35/'t_5205 volume'!W$55</f>
        <v>4.4111786419295508E-2</v>
      </c>
      <c r="X13" s="4">
        <f>'t_5205 volume'!X35/'t_5205 volume'!X$55</f>
        <v>4.6215348768146564E-2</v>
      </c>
      <c r="Y13" s="4">
        <f>'t_5205 volume'!Y35/'t_5205 volume'!Y$55</f>
        <v>4.8384890138156937E-2</v>
      </c>
      <c r="Z13" s="4">
        <f>'t_5205 volume'!Z35/'t_5205 volume'!Z$55</f>
        <v>4.9335216957844832E-2</v>
      </c>
      <c r="AA13" s="4">
        <f>'t_5205 volume'!AA35/'t_5205 volume'!AA$55</f>
        <v>5.0040776690866443E-2</v>
      </c>
      <c r="AB13" s="4">
        <f>'t_5205 volume'!AB35/'t_5205 volume'!AB$55</f>
        <v>5.089505551277082E-2</v>
      </c>
      <c r="AC13" s="4">
        <f>'t_5205 volume'!AC35/'t_5205 volume'!AC$55</f>
        <v>5.1395734773239547E-2</v>
      </c>
      <c r="AD13" s="4">
        <f>'t_5205 volume'!AD35/'t_5205 volume'!AD$55</f>
        <v>5.2337500267693578E-2</v>
      </c>
      <c r="AE13" s="4">
        <f>'t_5205 volume'!AE35/'t_5205 volume'!AE$55</f>
        <v>5.2111333030193149E-2</v>
      </c>
      <c r="AF13" s="4">
        <f>'t_5205 volume'!AF35/'t_5205 volume'!AF$55</f>
        <v>5.2854709316442927E-2</v>
      </c>
      <c r="AG13" s="4">
        <f>'t_5205 volume'!AG35/'t_5205 volume'!AG$55</f>
        <v>5.4064277405823258E-2</v>
      </c>
      <c r="AH13" s="4">
        <f>'t_5205 volume'!AH35/'t_5205 volume'!AH$55</f>
        <v>5.4864404463187452E-2</v>
      </c>
      <c r="AI13" s="4">
        <f>'t_5205 volume'!AI35/'t_5205 volume'!AI$55</f>
        <v>5.5587080333644331E-2</v>
      </c>
      <c r="AJ13" s="4">
        <f>'t_5205 volume'!AJ35/'t_5205 volume'!AJ$55</f>
        <v>5.6639422585014178E-2</v>
      </c>
      <c r="AK13" s="4">
        <f>'t_5205 volume'!AK35/'t_5205 volume'!AK$55</f>
        <v>5.8738435718606027E-2</v>
      </c>
      <c r="AL13" s="4">
        <f>'t_5205 volume'!AL35/'t_5205 volume'!AL$55</f>
        <v>5.8119004807696412E-2</v>
      </c>
      <c r="AM13" s="4">
        <f>'t_5205 volume'!AM35/'t_5205 volume'!AM$55</f>
        <v>5.7963860582081257E-2</v>
      </c>
      <c r="AN13" s="4">
        <f>'t_5205 volume'!AN35/'t_5205 volume'!AN$55</f>
        <v>5.8148777081808073E-2</v>
      </c>
      <c r="AO13" s="4">
        <f>'t_5205 volume'!AO35/'t_5205 volume'!AO$55</f>
        <v>5.9625090912461945E-2</v>
      </c>
      <c r="AP13" s="7">
        <f>'t_5205 volume'!AP35/'t_5205 volume'!AP$55</f>
        <v>6.044099659869643E-2</v>
      </c>
      <c r="AQ13" s="4">
        <f>'t_5205 volume'!AQ35/'t_5205 volume'!AQ$55</f>
        <v>6.0742599245820844E-2</v>
      </c>
      <c r="AR13" s="4">
        <f>'t_5205 volume'!AR35/'t_5205 volume'!AR$55</f>
        <v>5.8974039804710741E-2</v>
      </c>
      <c r="AS13" s="4">
        <f>'t_5205 volume'!AS35/'t_5205 volume'!AS$55</f>
        <v>6.0284210374607454E-2</v>
      </c>
      <c r="AT13" s="4">
        <f>'t_5205 volume'!AT35/'t_5205 volume'!AT$55</f>
        <v>6.0407224407484195E-2</v>
      </c>
      <c r="AU13" s="4">
        <f>'t_5205 volume'!AU35/'t_5205 volume'!AU$55</f>
        <v>5.9992754743378944E-2</v>
      </c>
      <c r="AV13" s="4">
        <f>'t_5205 volume'!AV35/'t_5205 volume'!AV$55</f>
        <v>6.4368240746960445E-2</v>
      </c>
      <c r="AW13" s="4">
        <f>'t_5205 volume'!AW35/'t_5205 volume'!AW$55</f>
        <v>6.2487242619855582E-2</v>
      </c>
      <c r="AX13" s="4">
        <f>'t_5205 volume'!AX35/'t_5205 volume'!AX$55</f>
        <v>6.1622965648895987E-2</v>
      </c>
      <c r="AY13" s="4">
        <f>'t_5205 volume'!AY35/'t_5205 volume'!AY$55</f>
        <v>6.2084545709102858E-2</v>
      </c>
      <c r="AZ13" s="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30" x14ac:dyDescent="0.25">
      <c r="A14" t="s">
        <v>21</v>
      </c>
      <c r="B14" s="1" t="s">
        <v>22</v>
      </c>
      <c r="C14" s="4">
        <f>'t_5205 volume'!C36/'t_5205 volume'!C$55</f>
        <v>0.16829963779310653</v>
      </c>
      <c r="D14" s="4">
        <f>'t_5205 volume'!D36/'t_5205 volume'!D$55</f>
        <v>0.16854929432514631</v>
      </c>
      <c r="E14" s="4">
        <f>'t_5205 volume'!E36/'t_5205 volume'!E$55</f>
        <v>0.17218728956446408</v>
      </c>
      <c r="F14" s="4">
        <f>'t_5205 volume'!F36/'t_5205 volume'!F$55</f>
        <v>0.17374126429479028</v>
      </c>
      <c r="G14" s="4">
        <f>'t_5205 volume'!G36/'t_5205 volume'!G$55</f>
        <v>0.17590698883076761</v>
      </c>
      <c r="H14" s="4">
        <f>'t_5205 volume'!H36/'t_5205 volume'!H$55</f>
        <v>0.18006951575953864</v>
      </c>
      <c r="I14" s="4">
        <f>'t_5205 volume'!I36/'t_5205 volume'!I$55</f>
        <v>0.18308893089999242</v>
      </c>
      <c r="J14" s="4">
        <f>'t_5205 volume'!J36/'t_5205 volume'!J$55</f>
        <v>0.18166673664133584</v>
      </c>
      <c r="K14" s="4">
        <f>'t_5205 volume'!K36/'t_5205 volume'!K$55</f>
        <v>0.18694134181522307</v>
      </c>
      <c r="L14" s="4">
        <f>'t_5205 volume'!L36/'t_5205 volume'!L$55</f>
        <v>0.19309862534307901</v>
      </c>
      <c r="M14" s="4">
        <f>'t_5205 volume'!M36/'t_5205 volume'!M$55</f>
        <v>0.19453082863798585</v>
      </c>
      <c r="N14" s="4">
        <f>'t_5205 volume'!N36/'t_5205 volume'!N$55</f>
        <v>0.1939859161575592</v>
      </c>
      <c r="O14" s="4">
        <f>'t_5205 volume'!O36/'t_5205 volume'!O$55</f>
        <v>0.19421526010719764</v>
      </c>
      <c r="P14" s="4">
        <f>'t_5205 volume'!P36/'t_5205 volume'!P$55</f>
        <v>0.19538415080193577</v>
      </c>
      <c r="Q14" s="4">
        <f>'t_5205 volume'!Q36/'t_5205 volume'!Q$55</f>
        <v>0.19509154341902857</v>
      </c>
      <c r="R14" s="4">
        <f>'t_5205 volume'!R36/'t_5205 volume'!R$55</f>
        <v>0.19616283043620458</v>
      </c>
      <c r="S14" s="4">
        <f>'t_5205 volume'!S36/'t_5205 volume'!S$55</f>
        <v>0.19992114186578344</v>
      </c>
      <c r="T14" s="4">
        <f>'t_5205 volume'!T36/'t_5205 volume'!T$55</f>
        <v>0.20261468439334054</v>
      </c>
      <c r="U14" s="4">
        <f>'t_5205 volume'!U36/'t_5205 volume'!U$55</f>
        <v>0.2072133814145691</v>
      </c>
      <c r="V14" s="4">
        <f>'t_5205 volume'!V36/'t_5205 volume'!V$55</f>
        <v>0.20954834969849917</v>
      </c>
      <c r="W14" s="4">
        <f>'t_5205 volume'!W36/'t_5205 volume'!W$55</f>
        <v>0.21155439264671883</v>
      </c>
      <c r="X14" s="4">
        <f>'t_5205 volume'!X36/'t_5205 volume'!X$55</f>
        <v>0.21231624995716777</v>
      </c>
      <c r="Y14" s="4">
        <f>'t_5205 volume'!Y36/'t_5205 volume'!Y$55</f>
        <v>0.21340661602005362</v>
      </c>
      <c r="Z14" s="4">
        <f>'t_5205 volume'!Z36/'t_5205 volume'!Z$55</f>
        <v>0.20822576502292131</v>
      </c>
      <c r="AA14" s="4">
        <f>'t_5205 volume'!AA36/'t_5205 volume'!AA$55</f>
        <v>0.20346622891277572</v>
      </c>
      <c r="AB14" s="4">
        <f>'t_5205 volume'!AB36/'t_5205 volume'!AB$55</f>
        <v>0.19954440161473297</v>
      </c>
      <c r="AC14" s="4">
        <f>'t_5205 volume'!AC36/'t_5205 volume'!AC$55</f>
        <v>0.19785202982191072</v>
      </c>
      <c r="AD14" s="4">
        <f>'t_5205 volume'!AD36/'t_5205 volume'!AD$55</f>
        <v>0.19725122506312703</v>
      </c>
      <c r="AE14" s="4">
        <f>'t_5205 volume'!AE36/'t_5205 volume'!AE$55</f>
        <v>0.19790353618783948</v>
      </c>
      <c r="AF14" s="4">
        <f>'t_5205 volume'!AF36/'t_5205 volume'!AF$55</f>
        <v>0.19675410939575733</v>
      </c>
      <c r="AG14" s="4">
        <f>'t_5205 volume'!AG36/'t_5205 volume'!AG$55</f>
        <v>0.19589130175943142</v>
      </c>
      <c r="AH14" s="4">
        <f>'t_5205 volume'!AH36/'t_5205 volume'!AH$55</f>
        <v>0.19424209156305355</v>
      </c>
      <c r="AI14" s="4">
        <f>'t_5205 volume'!AI36/'t_5205 volume'!AI$55</f>
        <v>0.19265052984835618</v>
      </c>
      <c r="AJ14" s="4">
        <f>'t_5205 volume'!AJ36/'t_5205 volume'!AJ$55</f>
        <v>0.19434082675642814</v>
      </c>
      <c r="AK14" s="4">
        <f>'t_5205 volume'!AK36/'t_5205 volume'!AK$55</f>
        <v>0.19734580162674434</v>
      </c>
      <c r="AL14" s="4">
        <f>'t_5205 volume'!AL36/'t_5205 volume'!AL$55</f>
        <v>0.19729766934026913</v>
      </c>
      <c r="AM14" s="4">
        <f>'t_5205 volume'!AM36/'t_5205 volume'!AM$55</f>
        <v>0.19861667705643124</v>
      </c>
      <c r="AN14" s="4">
        <f>'t_5205 volume'!AN36/'t_5205 volume'!AN$55</f>
        <v>0.20127054014479784</v>
      </c>
      <c r="AO14" s="4">
        <f>'t_5205 volume'!AO36/'t_5205 volume'!AO$55</f>
        <v>0.20285425099508589</v>
      </c>
      <c r="AP14" s="7">
        <f>'t_5205 volume'!AP36/'t_5205 volume'!AP$55</f>
        <v>0.20462778345592542</v>
      </c>
      <c r="AQ14" s="4">
        <f>'t_5205 volume'!AQ36/'t_5205 volume'!AQ$55</f>
        <v>0.20434015921560089</v>
      </c>
      <c r="AR14" s="4">
        <f>'t_5205 volume'!AR36/'t_5205 volume'!AR$55</f>
        <v>0.20426212890035481</v>
      </c>
      <c r="AS14" s="4">
        <f>'t_5205 volume'!AS36/'t_5205 volume'!AS$55</f>
        <v>0.20389308001863987</v>
      </c>
      <c r="AT14" s="4">
        <f>'t_5205 volume'!AT36/'t_5205 volume'!AT$55</f>
        <v>0.20566290006003965</v>
      </c>
      <c r="AU14" s="4">
        <f>'t_5205 volume'!AU36/'t_5205 volume'!AU$55</f>
        <v>0.20592065507113311</v>
      </c>
      <c r="AV14" s="4">
        <f>'t_5205 volume'!AV36/'t_5205 volume'!AV$55</f>
        <v>0.22402683549405528</v>
      </c>
      <c r="AW14" s="4">
        <f>'t_5205 volume'!AW36/'t_5205 volume'!AW$55</f>
        <v>0.21652782384609495</v>
      </c>
      <c r="AX14" s="4">
        <f>'t_5205 volume'!AX36/'t_5205 volume'!AX$55</f>
        <v>0.21181517026579988</v>
      </c>
      <c r="AY14" s="4">
        <f>'t_5205 volume'!AY36/'t_5205 volume'!AY$55</f>
        <v>0.21287999610416486</v>
      </c>
      <c r="AZ14" s="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30" x14ac:dyDescent="0.25">
      <c r="A15" t="s">
        <v>23</v>
      </c>
      <c r="B15" s="1" t="s">
        <v>24</v>
      </c>
      <c r="C15" s="4">
        <f>'t_5205 volume'!C37/'t_5205 volume'!C$55</f>
        <v>1.9087521544423391E-2</v>
      </c>
      <c r="D15" s="4">
        <f>'t_5205 volume'!D37/'t_5205 volume'!D$55</f>
        <v>1.974718493046166E-2</v>
      </c>
      <c r="E15" s="4">
        <f>'t_5205 volume'!E37/'t_5205 volume'!E$55</f>
        <v>2.014153323654375E-2</v>
      </c>
      <c r="F15" s="4">
        <f>'t_5205 volume'!F37/'t_5205 volume'!F$55</f>
        <v>2.0558688055908509E-2</v>
      </c>
      <c r="G15" s="4">
        <f>'t_5205 volume'!G37/'t_5205 volume'!G$55</f>
        <v>2.1084071612697281E-2</v>
      </c>
      <c r="H15" s="4">
        <f>'t_5205 volume'!H37/'t_5205 volume'!H$55</f>
        <v>2.2154988545698709E-2</v>
      </c>
      <c r="I15" s="4">
        <f>'t_5205 volume'!I37/'t_5205 volume'!I$55</f>
        <v>2.2425878013999916E-2</v>
      </c>
      <c r="J15" s="4">
        <f>'t_5205 volume'!J37/'t_5205 volume'!J$55</f>
        <v>2.2000035986972716E-2</v>
      </c>
      <c r="K15" s="4">
        <f>'t_5205 volume'!K37/'t_5205 volume'!K$55</f>
        <v>2.2072638508765449E-2</v>
      </c>
      <c r="L15" s="4">
        <f>'t_5205 volume'!L37/'t_5205 volume'!L$55</f>
        <v>2.1853182661415387E-2</v>
      </c>
      <c r="M15" s="4">
        <f>'t_5205 volume'!M37/'t_5205 volume'!M$55</f>
        <v>2.1846275661843179E-2</v>
      </c>
      <c r="N15" s="4">
        <f>'t_5205 volume'!N37/'t_5205 volume'!N$55</f>
        <v>2.2702354616386002E-2</v>
      </c>
      <c r="O15" s="4">
        <f>'t_5205 volume'!O37/'t_5205 volume'!O$55</f>
        <v>2.3635210078034177E-2</v>
      </c>
      <c r="P15" s="4">
        <f>'t_5205 volume'!P37/'t_5205 volume'!P$55</f>
        <v>2.4241603819510425E-2</v>
      </c>
      <c r="Q15" s="4">
        <f>'t_5205 volume'!Q37/'t_5205 volume'!Q$55</f>
        <v>2.5029911221483798E-2</v>
      </c>
      <c r="R15" s="4">
        <f>'t_5205 volume'!R37/'t_5205 volume'!R$55</f>
        <v>2.4772686349421778E-2</v>
      </c>
      <c r="S15" s="4">
        <f>'t_5205 volume'!S37/'t_5205 volume'!S$55</f>
        <v>2.4529732549604798E-2</v>
      </c>
      <c r="T15" s="4">
        <f>'t_5205 volume'!T37/'t_5205 volume'!T$55</f>
        <v>2.5326386393580071E-2</v>
      </c>
      <c r="U15" s="4">
        <f>'t_5205 volume'!U37/'t_5205 volume'!U$55</f>
        <v>2.5343117027574951E-2</v>
      </c>
      <c r="V15" s="4">
        <f>'t_5205 volume'!V37/'t_5205 volume'!V$55</f>
        <v>2.5708273539800694E-2</v>
      </c>
      <c r="W15" s="4">
        <f>'t_5205 volume'!W37/'t_5205 volume'!W$55</f>
        <v>2.5677460882537816E-2</v>
      </c>
      <c r="X15" s="4">
        <f>'t_5205 volume'!X37/'t_5205 volume'!X$55</f>
        <v>2.5171614259117542E-2</v>
      </c>
      <c r="Y15" s="4">
        <f>'t_5205 volume'!Y37/'t_5205 volume'!Y$55</f>
        <v>2.5740901756952789E-2</v>
      </c>
      <c r="Z15" s="4">
        <f>'t_5205 volume'!Z37/'t_5205 volume'!Z$55</f>
        <v>2.5957884013426271E-2</v>
      </c>
      <c r="AA15" s="4">
        <f>'t_5205 volume'!AA37/'t_5205 volume'!AA$55</f>
        <v>2.5790206027383439E-2</v>
      </c>
      <c r="AB15" s="4">
        <f>'t_5205 volume'!AB37/'t_5205 volume'!AB$55</f>
        <v>2.599501493192842E-2</v>
      </c>
      <c r="AC15" s="4">
        <f>'t_5205 volume'!AC37/'t_5205 volume'!AC$55</f>
        <v>2.5708270378718454E-2</v>
      </c>
      <c r="AD15" s="4">
        <f>'t_5205 volume'!AD37/'t_5205 volume'!AD$55</f>
        <v>2.5536019873570764E-2</v>
      </c>
      <c r="AE15" s="4">
        <f>'t_5205 volume'!AE37/'t_5205 volume'!AE$55</f>
        <v>2.5385112747044861E-2</v>
      </c>
      <c r="AF15" s="4">
        <f>'t_5205 volume'!AF37/'t_5205 volume'!AF$55</f>
        <v>2.5189356118881609E-2</v>
      </c>
      <c r="AG15" s="4">
        <f>'t_5205 volume'!AG37/'t_5205 volume'!AG$55</f>
        <v>2.5415128728831411E-2</v>
      </c>
      <c r="AH15" s="4">
        <f>'t_5205 volume'!AH37/'t_5205 volume'!AH$55</f>
        <v>2.5338799019892465E-2</v>
      </c>
      <c r="AI15" s="4">
        <f>'t_5205 volume'!AI37/'t_5205 volume'!AI$55</f>
        <v>2.5860568420759476E-2</v>
      </c>
      <c r="AJ15" s="4">
        <f>'t_5205 volume'!AJ37/'t_5205 volume'!AJ$55</f>
        <v>2.5780427615891392E-2</v>
      </c>
      <c r="AK15" s="4">
        <f>'t_5205 volume'!AK37/'t_5205 volume'!AK$55</f>
        <v>2.4297899186280711E-2</v>
      </c>
      <c r="AL15" s="4">
        <f>'t_5205 volume'!AL37/'t_5205 volume'!AL$55</f>
        <v>2.4306953845943381E-2</v>
      </c>
      <c r="AM15" s="4">
        <f>'t_5205 volume'!AM37/'t_5205 volume'!AM$55</f>
        <v>2.4098316858135186E-2</v>
      </c>
      <c r="AN15" s="4">
        <f>'t_5205 volume'!AN37/'t_5205 volume'!AN$55</f>
        <v>2.4066033515008536E-2</v>
      </c>
      <c r="AO15" s="4">
        <f>'t_5205 volume'!AO37/'t_5205 volume'!AO$55</f>
        <v>2.3914928690076786E-2</v>
      </c>
      <c r="AP15" s="7">
        <f>'t_5205 volume'!AP37/'t_5205 volume'!AP$55</f>
        <v>2.4186954409128221E-2</v>
      </c>
      <c r="AQ15" s="4">
        <f>'t_5205 volume'!AQ37/'t_5205 volume'!AQ$55</f>
        <v>2.4091009564153068E-2</v>
      </c>
      <c r="AR15" s="4">
        <f>'t_5205 volume'!AR37/'t_5205 volume'!AR$55</f>
        <v>2.4282614585189294E-2</v>
      </c>
      <c r="AS15" s="4">
        <f>'t_5205 volume'!AS37/'t_5205 volume'!AS$55</f>
        <v>2.4870809826620138E-2</v>
      </c>
      <c r="AT15" s="4">
        <f>'t_5205 volume'!AT37/'t_5205 volume'!AT$55</f>
        <v>2.5130336840137563E-2</v>
      </c>
      <c r="AU15" s="4">
        <f>'t_5205 volume'!AU37/'t_5205 volume'!AU$55</f>
        <v>2.5897107987114688E-2</v>
      </c>
      <c r="AV15" s="4">
        <f>'t_5205 volume'!AV37/'t_5205 volume'!AV$55</f>
        <v>2.4780009404178148E-2</v>
      </c>
      <c r="AW15" s="4">
        <f>'t_5205 volume'!AW37/'t_5205 volume'!AW$55</f>
        <v>2.5765123874161199E-2</v>
      </c>
      <c r="AX15" s="4">
        <f>'t_5205 volume'!AX37/'t_5205 volume'!AX$55</f>
        <v>2.7508373916689321E-2</v>
      </c>
      <c r="AY15" s="4">
        <f>'t_5205 volume'!AY37/'t_5205 volume'!AY$55</f>
        <v>2.8465467074106084E-2</v>
      </c>
      <c r="AZ15" s="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30" x14ac:dyDescent="0.25">
      <c r="A16" t="s">
        <v>25</v>
      </c>
      <c r="B16" s="1" t="s">
        <v>26</v>
      </c>
      <c r="C16" s="4">
        <f>'t_5205 volume'!C38/'t_5205 volume'!C$55</f>
        <v>4.8021263368710236E-3</v>
      </c>
      <c r="D16" s="4">
        <f>'t_5205 volume'!D38/'t_5205 volume'!D$55</f>
        <v>5.0641087062213664E-3</v>
      </c>
      <c r="E16" s="4">
        <f>'t_5205 volume'!E38/'t_5205 volume'!E$55</f>
        <v>5.0358138677771627E-3</v>
      </c>
      <c r="F16" s="4">
        <f>'t_5205 volume'!F38/'t_5205 volume'!F$55</f>
        <v>5.0147580474375255E-3</v>
      </c>
      <c r="G16" s="4">
        <f>'t_5205 volume'!G38/'t_5205 volume'!G$55</f>
        <v>5.0223849832132673E-3</v>
      </c>
      <c r="H16" s="4">
        <f>'t_5205 volume'!H38/'t_5205 volume'!H$55</f>
        <v>5.0857097717039255E-3</v>
      </c>
      <c r="I16" s="4">
        <f>'t_5205 volume'!I38/'t_5205 volume'!I$55</f>
        <v>4.8090843076141771E-3</v>
      </c>
      <c r="J16" s="4">
        <f>'t_5205 volume'!J38/'t_5205 volume'!J$55</f>
        <v>4.4458905876072858E-3</v>
      </c>
      <c r="K16" s="4">
        <f>'t_5205 volume'!K38/'t_5205 volume'!K$55</f>
        <v>4.7873363414453751E-3</v>
      </c>
      <c r="L16" s="4">
        <f>'t_5205 volume'!L38/'t_5205 volume'!L$55</f>
        <v>4.5309839125931214E-3</v>
      </c>
      <c r="M16" s="4">
        <f>'t_5205 volume'!M38/'t_5205 volume'!M$55</f>
        <v>4.6303202781634786E-3</v>
      </c>
      <c r="N16" s="4">
        <f>'t_5205 volume'!N38/'t_5205 volume'!N$55</f>
        <v>5.2238453830588645E-3</v>
      </c>
      <c r="O16" s="4">
        <f>'t_5205 volume'!O38/'t_5205 volume'!O$55</f>
        <v>5.6548849827645891E-3</v>
      </c>
      <c r="P16" s="4">
        <f>'t_5205 volume'!P38/'t_5205 volume'!P$55</f>
        <v>5.798772820871937E-3</v>
      </c>
      <c r="Q16" s="4">
        <f>'t_5205 volume'!Q38/'t_5205 volume'!Q$55</f>
        <v>5.992298488854928E-3</v>
      </c>
      <c r="R16" s="4">
        <f>'t_5205 volume'!R38/'t_5205 volume'!R$55</f>
        <v>5.7864997188819467E-3</v>
      </c>
      <c r="S16" s="4">
        <f>'t_5205 volume'!S38/'t_5205 volume'!S$55</f>
        <v>5.6207651665423127E-3</v>
      </c>
      <c r="T16" s="4">
        <f>'t_5205 volume'!T38/'t_5205 volume'!T$55</f>
        <v>5.6665468918433342E-3</v>
      </c>
      <c r="U16" s="4">
        <f>'t_5205 volume'!U38/'t_5205 volume'!U$55</f>
        <v>5.7793166962689206E-3</v>
      </c>
      <c r="V16" s="4">
        <f>'t_5205 volume'!V38/'t_5205 volume'!V$55</f>
        <v>6.1537265214655825E-3</v>
      </c>
      <c r="W16" s="4">
        <f>'t_5205 volume'!W38/'t_5205 volume'!W$55</f>
        <v>6.2264937950009119E-3</v>
      </c>
      <c r="X16" s="4">
        <f>'t_5205 volume'!X38/'t_5205 volume'!X$55</f>
        <v>6.1198615664012964E-3</v>
      </c>
      <c r="Y16" s="4">
        <f>'t_5205 volume'!Y38/'t_5205 volume'!Y$55</f>
        <v>6.29784866846293E-3</v>
      </c>
      <c r="Z16" s="4">
        <f>'t_5205 volume'!Z38/'t_5205 volume'!Z$55</f>
        <v>6.6336814700978242E-3</v>
      </c>
      <c r="AA16" s="4">
        <f>'t_5205 volume'!AA38/'t_5205 volume'!AA$55</f>
        <v>6.6272632114376517E-3</v>
      </c>
      <c r="AB16" s="4">
        <f>'t_5205 volume'!AB38/'t_5205 volume'!AB$55</f>
        <v>6.8177839216880818E-3</v>
      </c>
      <c r="AC16" s="4">
        <f>'t_5205 volume'!AC38/'t_5205 volume'!AC$55</f>
        <v>6.6896193000272469E-3</v>
      </c>
      <c r="AD16" s="4">
        <f>'t_5205 volume'!AD38/'t_5205 volume'!AD$55</f>
        <v>6.6602160627824173E-3</v>
      </c>
      <c r="AE16" s="4">
        <f>'t_5205 volume'!AE38/'t_5205 volume'!AE$55</f>
        <v>6.8724566442381297E-3</v>
      </c>
      <c r="AF16" s="4">
        <f>'t_5205 volume'!AF38/'t_5205 volume'!AF$55</f>
        <v>6.9929807685997439E-3</v>
      </c>
      <c r="AG16" s="4">
        <f>'t_5205 volume'!AG38/'t_5205 volume'!AG$55</f>
        <v>7.1668666367474794E-3</v>
      </c>
      <c r="AH16" s="4">
        <f>'t_5205 volume'!AH38/'t_5205 volume'!AH$55</f>
        <v>7.1453519481111125E-3</v>
      </c>
      <c r="AI16" s="4">
        <f>'t_5205 volume'!AI38/'t_5205 volume'!AI$55</f>
        <v>7.3193572194449486E-3</v>
      </c>
      <c r="AJ16" s="4">
        <f>'t_5205 volume'!AJ38/'t_5205 volume'!AJ$55</f>
        <v>7.1838706712518564E-3</v>
      </c>
      <c r="AK16" s="4">
        <f>'t_5205 volume'!AK38/'t_5205 volume'!AK$55</f>
        <v>6.6949390079341312E-3</v>
      </c>
      <c r="AL16" s="4">
        <f>'t_5205 volume'!AL38/'t_5205 volume'!AL$55</f>
        <v>6.8520147779165723E-3</v>
      </c>
      <c r="AM16" s="4">
        <f>'t_5205 volume'!AM38/'t_5205 volume'!AM$55</f>
        <v>6.6876158246716617E-3</v>
      </c>
      <c r="AN16" s="4">
        <f>'t_5205 volume'!AN38/'t_5205 volume'!AN$55</f>
        <v>6.5730158084546754E-3</v>
      </c>
      <c r="AO16" s="4">
        <f>'t_5205 volume'!AO38/'t_5205 volume'!AO$55</f>
        <v>6.6021620100102738E-3</v>
      </c>
      <c r="AP16" s="7">
        <f>'t_5205 volume'!AP38/'t_5205 volume'!AP$55</f>
        <v>6.7615568922473716E-3</v>
      </c>
      <c r="AQ16" s="4">
        <f>'t_5205 volume'!AQ38/'t_5205 volume'!AQ$55</f>
        <v>6.7046395544866398E-3</v>
      </c>
      <c r="AR16" s="4">
        <f>'t_5205 volume'!AR38/'t_5205 volume'!AR$55</f>
        <v>6.8811724515539597E-3</v>
      </c>
      <c r="AS16" s="4">
        <f>'t_5205 volume'!AS38/'t_5205 volume'!AS$55</f>
        <v>7.106860730831251E-3</v>
      </c>
      <c r="AT16" s="4">
        <f>'t_5205 volume'!AT38/'t_5205 volume'!AT$55</f>
        <v>7.2760511303780265E-3</v>
      </c>
      <c r="AU16" s="4">
        <f>'t_5205 volume'!AU38/'t_5205 volume'!AU$55</f>
        <v>7.4724516293239269E-3</v>
      </c>
      <c r="AV16" s="4">
        <f>'t_5205 volume'!AV38/'t_5205 volume'!AV$55</f>
        <v>7.7357761805602211E-3</v>
      </c>
      <c r="AW16" s="4">
        <f>'t_5205 volume'!AW38/'t_5205 volume'!AW$55</f>
        <v>8.3369479243742498E-3</v>
      </c>
      <c r="AX16" s="4">
        <f>'t_5205 volume'!AX38/'t_5205 volume'!AX$55</f>
        <v>8.3193960029425799E-3</v>
      </c>
      <c r="AY16" s="4">
        <f>'t_5205 volume'!AY38/'t_5205 volume'!AY$55</f>
        <v>8.3684364309280588E-3</v>
      </c>
      <c r="AZ16" s="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30" x14ac:dyDescent="0.25">
      <c r="A17" t="s">
        <v>27</v>
      </c>
      <c r="B17" s="1" t="s">
        <v>28</v>
      </c>
      <c r="C17" s="4">
        <f>'t_5205 volume'!C39/'t_5205 volume'!C$55</f>
        <v>0</v>
      </c>
      <c r="D17" s="4">
        <f>'t_5205 volume'!D39/'t_5205 volume'!D$55</f>
        <v>0</v>
      </c>
      <c r="E17" s="4">
        <f>'t_5205 volume'!E39/'t_5205 volume'!E$55</f>
        <v>0</v>
      </c>
      <c r="F17" s="4">
        <f>'t_5205 volume'!F39/'t_5205 volume'!F$55</f>
        <v>0</v>
      </c>
      <c r="G17" s="4">
        <f>'t_5205 volume'!G39/'t_5205 volume'!G$55</f>
        <v>0</v>
      </c>
      <c r="H17" s="4">
        <f>'t_5205 volume'!H39/'t_5205 volume'!H$55</f>
        <v>0</v>
      </c>
      <c r="I17" s="4">
        <f>'t_5205 volume'!I39/'t_5205 volume'!I$55</f>
        <v>0</v>
      </c>
      <c r="J17" s="4">
        <f>'t_5205 volume'!J39/'t_5205 volume'!J$55</f>
        <v>0</v>
      </c>
      <c r="K17" s="4">
        <f>'t_5205 volume'!K39/'t_5205 volume'!K$55</f>
        <v>0</v>
      </c>
      <c r="L17" s="4">
        <f>'t_5205 volume'!L39/'t_5205 volume'!L$55</f>
        <v>0</v>
      </c>
      <c r="M17" s="4">
        <f>'t_5205 volume'!M39/'t_5205 volume'!M$55</f>
        <v>0</v>
      </c>
      <c r="N17" s="4">
        <f>'t_5205 volume'!N39/'t_5205 volume'!N$55</f>
        <v>0</v>
      </c>
      <c r="O17" s="4">
        <f>'t_5205 volume'!O39/'t_5205 volume'!O$55</f>
        <v>0</v>
      </c>
      <c r="P17" s="4">
        <f>'t_5205 volume'!P39/'t_5205 volume'!P$55</f>
        <v>0</v>
      </c>
      <c r="Q17" s="4">
        <f>'t_5205 volume'!Q39/'t_5205 volume'!Q$55</f>
        <v>0</v>
      </c>
      <c r="R17" s="4">
        <f>'t_5205 volume'!R39/'t_5205 volume'!R$55</f>
        <v>0</v>
      </c>
      <c r="S17" s="4">
        <f>'t_5205 volume'!S39/'t_5205 volume'!S$55</f>
        <v>0</v>
      </c>
      <c r="T17" s="4">
        <f>'t_5205 volume'!T39/'t_5205 volume'!T$55</f>
        <v>0</v>
      </c>
      <c r="U17" s="4">
        <f>'t_5205 volume'!U39/'t_5205 volume'!U$55</f>
        <v>0</v>
      </c>
      <c r="V17" s="4">
        <f>'t_5205 volume'!V39/'t_5205 volume'!V$55</f>
        <v>0</v>
      </c>
      <c r="W17" s="4">
        <f>'t_5205 volume'!W39/'t_5205 volume'!W$55</f>
        <v>0</v>
      </c>
      <c r="X17" s="4">
        <f>'t_5205 volume'!X39/'t_5205 volume'!X$55</f>
        <v>0</v>
      </c>
      <c r="Y17" s="4">
        <f>'t_5205 volume'!Y39/'t_5205 volume'!Y$55</f>
        <v>0</v>
      </c>
      <c r="Z17" s="4">
        <f>'t_5205 volume'!Z39/'t_5205 volume'!Z$55</f>
        <v>0</v>
      </c>
      <c r="AA17" s="4">
        <f>'t_5205 volume'!AA39/'t_5205 volume'!AA$55</f>
        <v>0</v>
      </c>
      <c r="AB17" s="4">
        <f>'t_5205 volume'!AB39/'t_5205 volume'!AB$55</f>
        <v>0</v>
      </c>
      <c r="AC17" s="4">
        <f>'t_5205 volume'!AC39/'t_5205 volume'!AC$55</f>
        <v>0</v>
      </c>
      <c r="AD17" s="4">
        <f>'t_5205 volume'!AD39/'t_5205 volume'!AD$55</f>
        <v>0</v>
      </c>
      <c r="AE17" s="4">
        <f>'t_5205 volume'!AE39/'t_5205 volume'!AE$55</f>
        <v>0</v>
      </c>
      <c r="AF17" s="4">
        <f>'t_5205 volume'!AF39/'t_5205 volume'!AF$55</f>
        <v>0</v>
      </c>
      <c r="AG17" s="4">
        <f>'t_5205 volume'!AG39/'t_5205 volume'!AG$55</f>
        <v>0</v>
      </c>
      <c r="AH17" s="4">
        <f>'t_5205 volume'!AH39/'t_5205 volume'!AH$55</f>
        <v>0</v>
      </c>
      <c r="AI17" s="4">
        <f>'t_5205 volume'!AI39/'t_5205 volume'!AI$55</f>
        <v>0</v>
      </c>
      <c r="AJ17" s="4">
        <f>'t_5205 volume'!AJ39/'t_5205 volume'!AJ$55</f>
        <v>0</v>
      </c>
      <c r="AK17" s="4">
        <f>'t_5205 volume'!AK39/'t_5205 volume'!AK$55</f>
        <v>0</v>
      </c>
      <c r="AL17" s="4">
        <f>'t_5205 volume'!AL39/'t_5205 volume'!AL$55</f>
        <v>0</v>
      </c>
      <c r="AM17" s="4">
        <f>'t_5205 volume'!AM39/'t_5205 volume'!AM$55</f>
        <v>0</v>
      </c>
      <c r="AN17" s="4">
        <f>'t_5205 volume'!AN39/'t_5205 volume'!AN$55</f>
        <v>0</v>
      </c>
      <c r="AO17" s="4">
        <f>'t_5205 volume'!AO39/'t_5205 volume'!AO$55</f>
        <v>0</v>
      </c>
      <c r="AP17" s="7">
        <f>'t_5205 volume'!AP39/'t_5205 volume'!AP$55</f>
        <v>0</v>
      </c>
      <c r="AQ17" s="4">
        <f>'t_5205 volume'!AQ39/'t_5205 volume'!AQ$55</f>
        <v>0</v>
      </c>
      <c r="AR17" s="4">
        <f>'t_5205 volume'!AR39/'t_5205 volume'!AR$55</f>
        <v>0</v>
      </c>
      <c r="AS17" s="4">
        <f>'t_5205 volume'!AS39/'t_5205 volume'!AS$55</f>
        <v>0</v>
      </c>
      <c r="AT17" s="4">
        <f>'t_5205 volume'!AT39/'t_5205 volume'!AT$55</f>
        <v>0</v>
      </c>
      <c r="AU17" s="4">
        <f>'t_5205 volume'!AU39/'t_5205 volume'!AU$55</f>
        <v>0</v>
      </c>
      <c r="AV17" s="4">
        <f>'t_5205 volume'!AV39/'t_5205 volume'!AV$55</f>
        <v>0</v>
      </c>
      <c r="AW17" s="4">
        <f>'t_5205 volume'!AW39/'t_5205 volume'!AW$55</f>
        <v>0</v>
      </c>
      <c r="AX17" s="4">
        <f>'t_5205 volume'!AX39/'t_5205 volume'!AX$55</f>
        <v>0</v>
      </c>
      <c r="AY17" s="4">
        <f>'t_5205 volume'!AY39/'t_5205 volume'!AY$55</f>
        <v>0</v>
      </c>
      <c r="AZ17" s="3"/>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1:230" x14ac:dyDescent="0.25">
      <c r="A18" t="s">
        <v>29</v>
      </c>
      <c r="B18" s="1" t="s">
        <v>30</v>
      </c>
      <c r="C18" s="4">
        <f>'t_5205 volume'!C40/'t_5205 volume'!C$55</f>
        <v>3.3130949145854347E-3</v>
      </c>
      <c r="D18" s="4">
        <f>'t_5205 volume'!D40/'t_5205 volume'!D$55</f>
        <v>3.3961822227427099E-3</v>
      </c>
      <c r="E18" s="4">
        <f>'t_5205 volume'!E40/'t_5205 volume'!E$55</f>
        <v>3.4169133767680887E-3</v>
      </c>
      <c r="F18" s="4">
        <f>'t_5205 volume'!F40/'t_5205 volume'!F$55</f>
        <v>3.5985149301143572E-3</v>
      </c>
      <c r="G18" s="4">
        <f>'t_5205 volume'!G40/'t_5205 volume'!G$55</f>
        <v>3.7150570492245059E-3</v>
      </c>
      <c r="H18" s="4">
        <f>'t_5205 volume'!H40/'t_5205 volume'!H$55</f>
        <v>3.7348921715775335E-3</v>
      </c>
      <c r="I18" s="4">
        <f>'t_5205 volume'!I40/'t_5205 volume'!I$55</f>
        <v>3.7933858833402237E-3</v>
      </c>
      <c r="J18" s="4">
        <f>'t_5205 volume'!J40/'t_5205 volume'!J$55</f>
        <v>3.6976614465563467E-3</v>
      </c>
      <c r="K18" s="4">
        <f>'t_5205 volume'!K40/'t_5205 volume'!K$55</f>
        <v>3.6052962497226133E-3</v>
      </c>
      <c r="L18" s="4">
        <f>'t_5205 volume'!L40/'t_5205 volume'!L$55</f>
        <v>3.5727034919445927E-3</v>
      </c>
      <c r="M18" s="4">
        <f>'t_5205 volume'!M40/'t_5205 volume'!M$55</f>
        <v>3.5186417727184052E-3</v>
      </c>
      <c r="N18" s="4">
        <f>'t_5205 volume'!N40/'t_5205 volume'!N$55</f>
        <v>3.5084700128514374E-3</v>
      </c>
      <c r="O18" s="4">
        <f>'t_5205 volume'!O40/'t_5205 volume'!O$55</f>
        <v>3.5225164911694621E-3</v>
      </c>
      <c r="P18" s="4">
        <f>'t_5205 volume'!P40/'t_5205 volume'!P$55</f>
        <v>3.6107285757797426E-3</v>
      </c>
      <c r="Q18" s="4">
        <f>'t_5205 volume'!Q40/'t_5205 volume'!Q$55</f>
        <v>3.7841465499039825E-3</v>
      </c>
      <c r="R18" s="4">
        <f>'t_5205 volume'!R40/'t_5205 volume'!R$55</f>
        <v>3.8303100383030998E-3</v>
      </c>
      <c r="S18" s="4">
        <f>'t_5205 volume'!S40/'t_5205 volume'!S$55</f>
        <v>3.874967395194506E-3</v>
      </c>
      <c r="T18" s="4">
        <f>'t_5205 volume'!T40/'t_5205 volume'!T$55</f>
        <v>4.0711462450592883E-3</v>
      </c>
      <c r="U18" s="4">
        <f>'t_5205 volume'!U40/'t_5205 volume'!U$55</f>
        <v>4.1096300017342737E-3</v>
      </c>
      <c r="V18" s="4">
        <f>'t_5205 volume'!V40/'t_5205 volume'!V$55</f>
        <v>3.9881991719626642E-3</v>
      </c>
      <c r="W18" s="4">
        <f>'t_5205 volume'!W40/'t_5205 volume'!W$55</f>
        <v>4.0073105241571457E-3</v>
      </c>
      <c r="X18" s="4">
        <f>'t_5205 volume'!X40/'t_5205 volume'!X$55</f>
        <v>4.0170871834702051E-3</v>
      </c>
      <c r="Y18" s="4">
        <f>'t_5205 volume'!Y40/'t_5205 volume'!Y$55</f>
        <v>4.0206732253239095E-3</v>
      </c>
      <c r="Z18" s="4">
        <f>'t_5205 volume'!Z40/'t_5205 volume'!Z$55</f>
        <v>4.0074184040853464E-3</v>
      </c>
      <c r="AA18" s="4">
        <f>'t_5205 volume'!AA40/'t_5205 volume'!AA$55</f>
        <v>4.028274641522442E-3</v>
      </c>
      <c r="AB18" s="4">
        <f>'t_5205 volume'!AB40/'t_5205 volume'!AB$55</f>
        <v>4.0054607038802776E-3</v>
      </c>
      <c r="AC18" s="4">
        <f>'t_5205 volume'!AC40/'t_5205 volume'!AC$55</f>
        <v>4.001684293958834E-3</v>
      </c>
      <c r="AD18" s="4">
        <f>'t_5205 volume'!AD40/'t_5205 volume'!AD$55</f>
        <v>3.9044324214879095E-3</v>
      </c>
      <c r="AE18" s="4">
        <f>'t_5205 volume'!AE40/'t_5205 volume'!AE$55</f>
        <v>3.8688746016488527E-3</v>
      </c>
      <c r="AF18" s="4">
        <f>'t_5205 volume'!AF40/'t_5205 volume'!AF$55</f>
        <v>3.7097767665034437E-3</v>
      </c>
      <c r="AG18" s="4">
        <f>'t_5205 volume'!AG40/'t_5205 volume'!AG$55</f>
        <v>3.5197787201304235E-3</v>
      </c>
      <c r="AH18" s="4">
        <f>'t_5205 volume'!AH40/'t_5205 volume'!AH$55</f>
        <v>3.3953597643168322E-3</v>
      </c>
      <c r="AI18" s="4">
        <f>'t_5205 volume'!AI40/'t_5205 volume'!AI$55</f>
        <v>3.3959728739921748E-3</v>
      </c>
      <c r="AJ18" s="4">
        <f>'t_5205 volume'!AJ40/'t_5205 volume'!AJ$55</f>
        <v>3.3729941956752831E-3</v>
      </c>
      <c r="AK18" s="4">
        <f>'t_5205 volume'!AK40/'t_5205 volume'!AK$55</f>
        <v>3.3470356129101679E-3</v>
      </c>
      <c r="AL18" s="4">
        <f>'t_5205 volume'!AL40/'t_5205 volume'!AL$55</f>
        <v>3.249876237941215E-3</v>
      </c>
      <c r="AM18" s="4">
        <f>'t_5205 volume'!AM40/'t_5205 volume'!AM$55</f>
        <v>3.2619620116280546E-3</v>
      </c>
      <c r="AN18" s="4">
        <f>'t_5205 volume'!AN40/'t_5205 volume'!AN$55</f>
        <v>3.2776105642777728E-3</v>
      </c>
      <c r="AO18" s="4">
        <f>'t_5205 volume'!AO40/'t_5205 volume'!AO$55</f>
        <v>3.2522010718189489E-3</v>
      </c>
      <c r="AP18" s="7">
        <f>'t_5205 volume'!AP40/'t_5205 volume'!AP$55</f>
        <v>3.299934654759311E-3</v>
      </c>
      <c r="AQ18" s="4">
        <f>'t_5205 volume'!AQ40/'t_5205 volume'!AQ$55</f>
        <v>3.2875745189056157E-3</v>
      </c>
      <c r="AR18" s="4">
        <f>'t_5205 volume'!AR40/'t_5205 volume'!AR$55</f>
        <v>3.3063472266629573E-3</v>
      </c>
      <c r="AS18" s="4">
        <f>'t_5205 volume'!AS40/'t_5205 volume'!AS$55</f>
        <v>3.3164282500116097E-3</v>
      </c>
      <c r="AT18" s="4">
        <f>'t_5205 volume'!AT40/'t_5205 volume'!AT$55</f>
        <v>3.3457478744520776E-3</v>
      </c>
      <c r="AU18" s="4">
        <f>'t_5205 volume'!AU40/'t_5205 volume'!AU$55</f>
        <v>3.444619850441664E-3</v>
      </c>
      <c r="AV18" s="4">
        <f>'t_5205 volume'!AV40/'t_5205 volume'!AV$55</f>
        <v>3.7423591052596229E-3</v>
      </c>
      <c r="AW18" s="4">
        <f>'t_5205 volume'!AW40/'t_5205 volume'!AW$55</f>
        <v>3.9053529967085954E-3</v>
      </c>
      <c r="AX18" s="4">
        <f>'t_5205 volume'!AX40/'t_5205 volume'!AX$55</f>
        <v>3.9592768867613018E-3</v>
      </c>
      <c r="AY18" s="4">
        <f>'t_5205 volume'!AY40/'t_5205 volume'!AY$55</f>
        <v>4.11725854953189E-3</v>
      </c>
      <c r="AZ18" s="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1:230" x14ac:dyDescent="0.25">
      <c r="A19" t="s">
        <v>31</v>
      </c>
      <c r="B19" s="1" t="s">
        <v>32</v>
      </c>
      <c r="C19" s="4">
        <f>'t_5205 volume'!C41/'t_5205 volume'!C$55</f>
        <v>1.0964855135855503E-2</v>
      </c>
      <c r="D19" s="4">
        <f>'t_5205 volume'!D41/'t_5205 volume'!D$55</f>
        <v>1.1288668391373628E-2</v>
      </c>
      <c r="E19" s="4">
        <f>'t_5205 volume'!E41/'t_5205 volume'!E$55</f>
        <v>1.1693972695693207E-2</v>
      </c>
      <c r="F19" s="4">
        <f>'t_5205 volume'!F41/'t_5205 volume'!F$55</f>
        <v>1.1942106099110544E-2</v>
      </c>
      <c r="G19" s="4">
        <f>'t_5205 volume'!G41/'t_5205 volume'!G$55</f>
        <v>1.2345025496904921E-2</v>
      </c>
      <c r="H19" s="4">
        <f>'t_5205 volume'!H41/'t_5205 volume'!H$55</f>
        <v>1.3367564578560706E-2</v>
      </c>
      <c r="I19" s="4">
        <f>'t_5205 volume'!I41/'t_5205 volume'!I$55</f>
        <v>1.3876050729181666E-2</v>
      </c>
      <c r="J19" s="4">
        <f>'t_5205 volume'!J41/'t_5205 volume'!J$55</f>
        <v>1.3925458983847849E-2</v>
      </c>
      <c r="K19" s="4">
        <f>'t_5205 volume'!K41/'t_5205 volume'!K$55</f>
        <v>1.3739181892151791E-2</v>
      </c>
      <c r="L19" s="4">
        <f>'t_5205 volume'!L41/'t_5205 volume'!L$55</f>
        <v>1.3813868292768568E-2</v>
      </c>
      <c r="M19" s="4">
        <f>'t_5205 volume'!M41/'t_5205 volume'!M$55</f>
        <v>1.3760428261593013E-2</v>
      </c>
      <c r="N19" s="4">
        <f>'t_5205 volume'!N41/'t_5205 volume'!N$55</f>
        <v>1.4026940830652482E-2</v>
      </c>
      <c r="O19" s="4">
        <f>'t_5205 volume'!O41/'t_5205 volume'!O$55</f>
        <v>1.4514384394780477E-2</v>
      </c>
      <c r="P19" s="4">
        <f>'t_5205 volume'!P41/'t_5205 volume'!P$55</f>
        <v>1.4889374253188347E-2</v>
      </c>
      <c r="Q19" s="4">
        <f>'t_5205 volume'!Q41/'t_5205 volume'!Q$55</f>
        <v>1.5313791335297254E-2</v>
      </c>
      <c r="R19" s="4">
        <f>'t_5205 volume'!R41/'t_5205 volume'!R$55</f>
        <v>1.5220797101360513E-2</v>
      </c>
      <c r="S19" s="4">
        <f>'t_5205 volume'!S41/'t_5205 volume'!S$55</f>
        <v>1.5105578909695303E-2</v>
      </c>
      <c r="T19" s="4">
        <f>'t_5205 volume'!T41/'t_5205 volume'!T$55</f>
        <v>1.56701401365433E-2</v>
      </c>
      <c r="U19" s="4">
        <f>'t_5205 volume'!U41/'t_5205 volume'!U$55</f>
        <v>1.5530717570581939E-2</v>
      </c>
      <c r="V19" s="4">
        <f>'t_5205 volume'!V41/'t_5205 volume'!V$55</f>
        <v>1.5621723137681823E-2</v>
      </c>
      <c r="W19" s="4">
        <f>'t_5205 volume'!W41/'t_5205 volume'!W$55</f>
        <v>1.5494779109933228E-2</v>
      </c>
      <c r="X19" s="4">
        <f>'t_5205 volume'!X41/'t_5205 volume'!X$55</f>
        <v>1.5087206314034103E-2</v>
      </c>
      <c r="Y19" s="4">
        <f>'t_5205 volume'!Y41/'t_5205 volume'!Y$55</f>
        <v>1.5470998802617281E-2</v>
      </c>
      <c r="Z19" s="4">
        <f>'t_5205 volume'!Z41/'t_5205 volume'!Z$55</f>
        <v>1.5342905280388683E-2</v>
      </c>
      <c r="AA19" s="4">
        <f>'t_5205 volume'!AA41/'t_5205 volume'!AA$55</f>
        <v>1.5158839924163761E-2</v>
      </c>
      <c r="AB19" s="4">
        <f>'t_5205 volume'!AB41/'t_5205 volume'!AB$55</f>
        <v>1.5190998136924415E-2</v>
      </c>
      <c r="AC19" s="4">
        <f>'t_5205 volume'!AC41/'t_5205 volume'!AC$55</f>
        <v>1.5037772768929734E-2</v>
      </c>
      <c r="AD19" s="4">
        <f>'t_5205 volume'!AD41/'t_5205 volume'!AD$55</f>
        <v>1.4990840012693544E-2</v>
      </c>
      <c r="AE19" s="4">
        <f>'t_5205 volume'!AE41/'t_5205 volume'!AE$55</f>
        <v>1.4657211762606698E-2</v>
      </c>
      <c r="AF19" s="4">
        <f>'t_5205 volume'!AF41/'t_5205 volume'!AF$55</f>
        <v>1.4495973809369787E-2</v>
      </c>
      <c r="AG19" s="4">
        <f>'t_5205 volume'!AG41/'t_5205 volume'!AG$55</f>
        <v>1.4732146945953126E-2</v>
      </c>
      <c r="AH19" s="4">
        <f>'t_5205 volume'!AH41/'t_5205 volume'!AH$55</f>
        <v>1.4799873868771712E-2</v>
      </c>
      <c r="AI19" s="4">
        <f>'t_5205 volume'!AI41/'t_5205 volume'!AI$55</f>
        <v>1.5144368011362848E-2</v>
      </c>
      <c r="AJ19" s="4">
        <f>'t_5205 volume'!AJ41/'t_5205 volume'!AJ$55</f>
        <v>1.5222695655340688E-2</v>
      </c>
      <c r="AK19" s="4">
        <f>'t_5205 volume'!AK41/'t_5205 volume'!AK$55</f>
        <v>1.4257660129664002E-2</v>
      </c>
      <c r="AL19" s="4">
        <f>'t_5205 volume'!AL41/'t_5205 volume'!AL$55</f>
        <v>1.4199077790973362E-2</v>
      </c>
      <c r="AM19" s="4">
        <f>'t_5205 volume'!AM41/'t_5205 volume'!AM$55</f>
        <v>1.4147042733737897E-2</v>
      </c>
      <c r="AN19" s="4">
        <f>'t_5205 volume'!AN41/'t_5205 volume'!AN$55</f>
        <v>1.421879660511402E-2</v>
      </c>
      <c r="AO19" s="4">
        <f>'t_5205 volume'!AO41/'t_5205 volume'!AO$55</f>
        <v>1.4060565608247564E-2</v>
      </c>
      <c r="AP19" s="7">
        <f>'t_5205 volume'!AP41/'t_5205 volume'!AP$55</f>
        <v>1.4121274064641521E-2</v>
      </c>
      <c r="AQ19" s="4">
        <f>'t_5205 volume'!AQ41/'t_5205 volume'!AQ$55</f>
        <v>1.409549636931685E-2</v>
      </c>
      <c r="AR19" s="4">
        <f>'t_5205 volume'!AR41/'t_5205 volume'!AR$55</f>
        <v>1.4089399919131176E-2</v>
      </c>
      <c r="AS19" s="4">
        <f>'t_5205 volume'!AS41/'t_5205 volume'!AS$55</f>
        <v>1.4441916066021099E-2</v>
      </c>
      <c r="AT19" s="4">
        <f>'t_5205 volume'!AT41/'t_5205 volume'!AT$55</f>
        <v>1.4502201191605845E-2</v>
      </c>
      <c r="AU19" s="4">
        <f>'t_5205 volume'!AU41/'t_5205 volume'!AU$55</f>
        <v>1.497222911874882E-2</v>
      </c>
      <c r="AV19" s="4">
        <f>'t_5205 volume'!AV41/'t_5205 volume'!AV$55</f>
        <v>1.3302713777120979E-2</v>
      </c>
      <c r="AW19" s="4">
        <f>'t_5205 volume'!AW41/'t_5205 volume'!AW$55</f>
        <v>1.3522822953078354E-2</v>
      </c>
      <c r="AX19" s="4">
        <f>'t_5205 volume'!AX41/'t_5205 volume'!AX$55</f>
        <v>1.5216646778134592E-2</v>
      </c>
      <c r="AY19" s="4">
        <f>'t_5205 volume'!AY41/'t_5205 volume'!AY$55</f>
        <v>1.5947814071269432E-2</v>
      </c>
      <c r="AZ19" s="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30" x14ac:dyDescent="0.25">
      <c r="A20" t="s">
        <v>33</v>
      </c>
      <c r="B20" s="1" t="s">
        <v>34</v>
      </c>
      <c r="C20" s="4">
        <f>'t_5205 volume'!C42/'t_5205 volume'!C$55</f>
        <v>5.4381288831147553E-2</v>
      </c>
      <c r="D20" s="4">
        <f>'t_5205 volume'!D42/'t_5205 volume'!D$55</f>
        <v>5.2637275672759921E-2</v>
      </c>
      <c r="E20" s="4">
        <f>'t_5205 volume'!E42/'t_5205 volume'!E$55</f>
        <v>5.1975316934215796E-2</v>
      </c>
      <c r="F20" s="4">
        <f>'t_5205 volume'!F42/'t_5205 volume'!F$55</f>
        <v>4.9960623146971604E-2</v>
      </c>
      <c r="G20" s="4">
        <f>'t_5205 volume'!G42/'t_5205 volume'!G$55</f>
        <v>4.791236571817218E-2</v>
      </c>
      <c r="H20" s="4">
        <f>'t_5205 volume'!H42/'t_5205 volume'!H$55</f>
        <v>4.7090607472944149E-2</v>
      </c>
      <c r="I20" s="4">
        <f>'t_5205 volume'!I42/'t_5205 volume'!I$55</f>
        <v>4.4709310517278486E-2</v>
      </c>
      <c r="J20" s="4">
        <f>'t_5205 volume'!J42/'t_5205 volume'!J$55</f>
        <v>4.3265337947662942E-2</v>
      </c>
      <c r="K20" s="4">
        <f>'t_5205 volume'!K42/'t_5205 volume'!K$55</f>
        <v>4.3352318958502854E-2</v>
      </c>
      <c r="L20" s="4">
        <f>'t_5205 volume'!L42/'t_5205 volume'!L$55</f>
        <v>4.2576911147654189E-2</v>
      </c>
      <c r="M20" s="4">
        <f>'t_5205 volume'!M42/'t_5205 volume'!M$55</f>
        <v>4.2401569833492074E-2</v>
      </c>
      <c r="N20" s="4">
        <f>'t_5205 volume'!N42/'t_5205 volume'!N$55</f>
        <v>4.1824071324086595E-2</v>
      </c>
      <c r="O20" s="4">
        <f>'t_5205 volume'!O42/'t_5205 volume'!O$55</f>
        <v>4.1276080429221658E-2</v>
      </c>
      <c r="P20" s="4">
        <f>'t_5205 volume'!P42/'t_5205 volume'!P$55</f>
        <v>4.0923326035513741E-2</v>
      </c>
      <c r="Q20" s="4">
        <f>'t_5205 volume'!Q42/'t_5205 volume'!Q$55</f>
        <v>4.039523029126995E-2</v>
      </c>
      <c r="R20" s="4">
        <f>'t_5205 volume'!R42/'t_5205 volume'!R$55</f>
        <v>3.9994708366048778E-2</v>
      </c>
      <c r="S20" s="4">
        <f>'t_5205 volume'!S42/'t_5205 volume'!S$55</f>
        <v>4.0292866978459595E-2</v>
      </c>
      <c r="T20" s="4">
        <f>'t_5205 volume'!T42/'t_5205 volume'!T$55</f>
        <v>4.0352137980596475E-2</v>
      </c>
      <c r="U20" s="4">
        <f>'t_5205 volume'!U42/'t_5205 volume'!U$55</f>
        <v>4.0394218291202461E-2</v>
      </c>
      <c r="V20" s="4">
        <f>'t_5205 volume'!V42/'t_5205 volume'!V$55</f>
        <v>3.9851358579753374E-2</v>
      </c>
      <c r="W20" s="4">
        <f>'t_5205 volume'!W42/'t_5205 volume'!W$55</f>
        <v>3.9739646812915884E-2</v>
      </c>
      <c r="X20" s="4">
        <f>'t_5205 volume'!X42/'t_5205 volume'!X$55</f>
        <v>4.0552363765119753E-2</v>
      </c>
      <c r="Y20" s="4">
        <f>'t_5205 volume'!Y42/'t_5205 volume'!Y$55</f>
        <v>3.9986251016192374E-2</v>
      </c>
      <c r="Z20" s="4">
        <f>'t_5205 volume'!Z42/'t_5205 volume'!Z$55</f>
        <v>4.0312539453806945E-2</v>
      </c>
      <c r="AA20" s="4">
        <f>'t_5205 volume'!AA42/'t_5205 volume'!AA$55</f>
        <v>4.0560196064418769E-2</v>
      </c>
      <c r="AB20" s="4">
        <f>'t_5205 volume'!AB42/'t_5205 volume'!AB$55</f>
        <v>4.0452319534160258E-2</v>
      </c>
      <c r="AC20" s="4">
        <f>'t_5205 volume'!AC42/'t_5205 volume'!AC$55</f>
        <v>4.0480519158843785E-2</v>
      </c>
      <c r="AD20" s="4">
        <f>'t_5205 volume'!AD42/'t_5205 volume'!AD$55</f>
        <v>4.0945435289216139E-2</v>
      </c>
      <c r="AE20" s="4">
        <f>'t_5205 volume'!AE42/'t_5205 volume'!AE$55</f>
        <v>4.1168547862573887E-2</v>
      </c>
      <c r="AF20" s="4">
        <f>'t_5205 volume'!AF42/'t_5205 volume'!AF$55</f>
        <v>4.1218179312439707E-2</v>
      </c>
      <c r="AG20" s="4">
        <f>'t_5205 volume'!AG42/'t_5205 volume'!AG$55</f>
        <v>4.001172343679877E-2</v>
      </c>
      <c r="AH20" s="4">
        <f>'t_5205 volume'!AH42/'t_5205 volume'!AH$55</f>
        <v>3.9957336915984278E-2</v>
      </c>
      <c r="AI20" s="4">
        <f>'t_5205 volume'!AI42/'t_5205 volume'!AI$55</f>
        <v>3.9516696141367172E-2</v>
      </c>
      <c r="AJ20" s="4">
        <f>'t_5205 volume'!AJ42/'t_5205 volume'!AJ$55</f>
        <v>3.8942041728013535E-2</v>
      </c>
      <c r="AK20" s="4">
        <f>'t_5205 volume'!AK42/'t_5205 volume'!AK$55</f>
        <v>3.8317787016764679E-2</v>
      </c>
      <c r="AL20" s="4">
        <f>'t_5205 volume'!AL42/'t_5205 volume'!AL$55</f>
        <v>3.8311090362975517E-2</v>
      </c>
      <c r="AM20" s="4">
        <f>'t_5205 volume'!AM42/'t_5205 volume'!AM$55</f>
        <v>3.7660140198211262E-2</v>
      </c>
      <c r="AN20" s="4">
        <f>'t_5205 volume'!AN42/'t_5205 volume'!AN$55</f>
        <v>3.770523197483662E-2</v>
      </c>
      <c r="AO20" s="4">
        <f>'t_5205 volume'!AO42/'t_5205 volume'!AO$55</f>
        <v>3.7055203142474055E-2</v>
      </c>
      <c r="AP20" s="7">
        <f>'t_5205 volume'!AP42/'t_5205 volume'!AP$55</f>
        <v>3.7287837407637005E-2</v>
      </c>
      <c r="AQ20" s="4">
        <f>'t_5205 volume'!AQ42/'t_5205 volume'!AQ$55</f>
        <v>3.7164603066203471E-2</v>
      </c>
      <c r="AR20" s="4">
        <f>'t_5205 volume'!AR42/'t_5205 volume'!AR$55</f>
        <v>3.7621903248665142E-2</v>
      </c>
      <c r="AS20" s="4">
        <f>'t_5205 volume'!AS42/'t_5205 volume'!AS$55</f>
        <v>3.8038038839522337E-2</v>
      </c>
      <c r="AT20" s="4">
        <f>'t_5205 volume'!AT42/'t_5205 volume'!AT$55</f>
        <v>3.8724813821487236E-2</v>
      </c>
      <c r="AU20" s="4">
        <f>'t_5205 volume'!AU42/'t_5205 volume'!AU$55</f>
        <v>3.9369537755750535E-2</v>
      </c>
      <c r="AV20" s="4">
        <f>'t_5205 volume'!AV42/'t_5205 volume'!AV$55</f>
        <v>3.2495633774434075E-2</v>
      </c>
      <c r="AW20" s="4">
        <f>'t_5205 volume'!AW42/'t_5205 volume'!AW$55</f>
        <v>3.5164921031816905E-2</v>
      </c>
      <c r="AX20" s="4">
        <f>'t_5205 volume'!AX42/'t_5205 volume'!AX$55</f>
        <v>4.0327646288216314E-2</v>
      </c>
      <c r="AY20" s="4">
        <f>'t_5205 volume'!AY42/'t_5205 volume'!AY$55</f>
        <v>4.1337701944265205E-2</v>
      </c>
      <c r="AZ20" s="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30" x14ac:dyDescent="0.25">
      <c r="A21" t="s">
        <v>35</v>
      </c>
      <c r="B21" s="1" t="s">
        <v>36</v>
      </c>
      <c r="C21" s="4">
        <f>'t_5205 volume'!C43/'t_5205 volume'!C$55</f>
        <v>1.9277373050764799E-2</v>
      </c>
      <c r="D21" s="4">
        <f>'t_5205 volume'!D43/'t_5205 volume'!D$55</f>
        <v>1.8631093698431796E-2</v>
      </c>
      <c r="E21" s="4">
        <f>'t_5205 volume'!E43/'t_5205 volume'!E$55</f>
        <v>1.8408965264251058E-2</v>
      </c>
      <c r="F21" s="4">
        <f>'t_5205 volume'!F43/'t_5205 volume'!F$55</f>
        <v>1.7914813638288854E-2</v>
      </c>
      <c r="G21" s="4">
        <f>'t_5205 volume'!G43/'t_5205 volume'!G$55</f>
        <v>1.7561504566023269E-2</v>
      </c>
      <c r="H21" s="4">
        <f>'t_5205 volume'!H43/'t_5205 volume'!H$55</f>
        <v>1.7388419306422306E-2</v>
      </c>
      <c r="I21" s="4">
        <f>'t_5205 volume'!I43/'t_5205 volume'!I$55</f>
        <v>1.6608836885955339E-2</v>
      </c>
      <c r="J21" s="4">
        <f>'t_5205 volume'!J43/'t_5205 volume'!J$55</f>
        <v>1.6140157263070769E-2</v>
      </c>
      <c r="K21" s="4">
        <f>'t_5205 volume'!K43/'t_5205 volume'!K$55</f>
        <v>1.6388786152821959E-2</v>
      </c>
      <c r="L21" s="4">
        <f>'t_5205 volume'!L43/'t_5205 volume'!L$55</f>
        <v>1.6362455304630763E-2</v>
      </c>
      <c r="M21" s="4">
        <f>'t_5205 volume'!M43/'t_5205 volume'!M$55</f>
        <v>1.6296489677885776E-2</v>
      </c>
      <c r="N21" s="4">
        <f>'t_5205 volume'!N43/'t_5205 volume'!N$55</f>
        <v>1.5672923993327245E-2</v>
      </c>
      <c r="O21" s="4">
        <f>'t_5205 volume'!O43/'t_5205 volume'!O$55</f>
        <v>1.559067146034239E-2</v>
      </c>
      <c r="P21" s="4">
        <f>'t_5205 volume'!P43/'t_5205 volume'!P$55</f>
        <v>1.5403519093647251E-2</v>
      </c>
      <c r="Q21" s="4">
        <f>'t_5205 volume'!Q43/'t_5205 volume'!Q$55</f>
        <v>1.5355264877690754E-2</v>
      </c>
      <c r="R21" s="4">
        <f>'t_5205 volume'!R43/'t_5205 volume'!R$55</f>
        <v>1.5135053032706462E-2</v>
      </c>
      <c r="S21" s="4">
        <f>'t_5205 volume'!S43/'t_5205 volume'!S$55</f>
        <v>1.5190503054236198E-2</v>
      </c>
      <c r="T21" s="4">
        <f>'t_5205 volume'!T43/'t_5205 volume'!T$55</f>
        <v>1.5800694693975326E-2</v>
      </c>
      <c r="U21" s="4">
        <f>'t_5205 volume'!U43/'t_5205 volume'!U$55</f>
        <v>1.612993894161479E-2</v>
      </c>
      <c r="V21" s="4">
        <f>'t_5205 volume'!V43/'t_5205 volume'!V$55</f>
        <v>1.6243811516646754E-2</v>
      </c>
      <c r="W21" s="4">
        <f>'t_5205 volume'!W43/'t_5205 volume'!W$55</f>
        <v>1.614426782637389E-2</v>
      </c>
      <c r="X21" s="4">
        <f>'t_5205 volume'!X43/'t_5205 volume'!X$55</f>
        <v>1.6288791675709013E-2</v>
      </c>
      <c r="Y21" s="4">
        <f>'t_5205 volume'!Y43/'t_5205 volume'!Y$55</f>
        <v>1.6332571636615265E-2</v>
      </c>
      <c r="Z21" s="4">
        <f>'t_5205 volume'!Z43/'t_5205 volume'!Z$55</f>
        <v>1.6962416031415028E-2</v>
      </c>
      <c r="AA21" s="4">
        <f>'t_5205 volume'!AA43/'t_5205 volume'!AA$55</f>
        <v>1.7103089359805954E-2</v>
      </c>
      <c r="AB21" s="4">
        <f>'t_5205 volume'!AB43/'t_5205 volume'!AB$55</f>
        <v>1.7476074000835902E-2</v>
      </c>
      <c r="AC21" s="4">
        <f>'t_5205 volume'!AC43/'t_5205 volume'!AC$55</f>
        <v>1.7856488247095834E-2</v>
      </c>
      <c r="AD21" s="4">
        <f>'t_5205 volume'!AD43/'t_5205 volume'!AD$55</f>
        <v>1.8427052041577196E-2</v>
      </c>
      <c r="AE21" s="4">
        <f>'t_5205 volume'!AE43/'t_5205 volume'!AE$55</f>
        <v>1.8609545846116064E-2</v>
      </c>
      <c r="AF21" s="4">
        <f>'t_5205 volume'!AF43/'t_5205 volume'!AF$55</f>
        <v>1.8985769345074864E-2</v>
      </c>
      <c r="AG21" s="4">
        <f>'t_5205 volume'!AG43/'t_5205 volume'!AG$55</f>
        <v>1.8817031955524213E-2</v>
      </c>
      <c r="AH21" s="4">
        <f>'t_5205 volume'!AH43/'t_5205 volume'!AH$55</f>
        <v>1.8950949066030412E-2</v>
      </c>
      <c r="AI21" s="4">
        <f>'t_5205 volume'!AI43/'t_5205 volume'!AI$55</f>
        <v>1.8873671897845796E-2</v>
      </c>
      <c r="AJ21" s="4">
        <f>'t_5205 volume'!AJ43/'t_5205 volume'!AJ$55</f>
        <v>1.8385853194112779E-2</v>
      </c>
      <c r="AK21" s="4">
        <f>'t_5205 volume'!AK43/'t_5205 volume'!AK$55</f>
        <v>1.8456857778321584E-2</v>
      </c>
      <c r="AL21" s="4">
        <f>'t_5205 volume'!AL43/'t_5205 volume'!AL$55</f>
        <v>1.8426225415383087E-2</v>
      </c>
      <c r="AM21" s="4">
        <f>'t_5205 volume'!AM43/'t_5205 volume'!AM$55</f>
        <v>1.8472577382542651E-2</v>
      </c>
      <c r="AN21" s="4">
        <f>'t_5205 volume'!AN43/'t_5205 volume'!AN$55</f>
        <v>1.8283609913500906E-2</v>
      </c>
      <c r="AO21" s="4">
        <f>'t_5205 volume'!AO43/'t_5205 volume'!AO$55</f>
        <v>1.8013098136578962E-2</v>
      </c>
      <c r="AP21" s="7">
        <f>'t_5205 volume'!AP43/'t_5205 volume'!AP$55</f>
        <v>1.8223782316572554E-2</v>
      </c>
      <c r="AQ21" s="4">
        <f>'t_5205 volume'!AQ43/'t_5205 volume'!AQ$55</f>
        <v>1.8361260396356452E-2</v>
      </c>
      <c r="AR21" s="4">
        <f>'t_5205 volume'!AR43/'t_5205 volume'!AR$55</f>
        <v>1.8732442149093156E-2</v>
      </c>
      <c r="AS21" s="4">
        <f>'t_5205 volume'!AS43/'t_5205 volume'!AS$55</f>
        <v>1.9262026656332518E-2</v>
      </c>
      <c r="AT21" s="4">
        <f>'t_5205 volume'!AT43/'t_5205 volume'!AT$55</f>
        <v>1.980914029170739E-2</v>
      </c>
      <c r="AU21" s="4">
        <f>'t_5205 volume'!AU43/'t_5205 volume'!AU$55</f>
        <v>2.0458481088162596E-2</v>
      </c>
      <c r="AV21" s="4">
        <f>'t_5205 volume'!AV43/'t_5205 volume'!AV$55</f>
        <v>1.521965473231679E-2</v>
      </c>
      <c r="AW21" s="4">
        <f>'t_5205 volume'!AW43/'t_5205 volume'!AW$55</f>
        <v>1.6522401959533591E-2</v>
      </c>
      <c r="AX21" s="4">
        <f>'t_5205 volume'!AX43/'t_5205 volume'!AX$55</f>
        <v>2.1213154382618497E-2</v>
      </c>
      <c r="AY21" s="4">
        <f>'t_5205 volume'!AY43/'t_5205 volume'!AY$55</f>
        <v>2.2096689757606005E-2</v>
      </c>
      <c r="AZ21" s="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30" x14ac:dyDescent="0.25">
      <c r="A22" t="s">
        <v>37</v>
      </c>
      <c r="B22" s="1" t="s">
        <v>38</v>
      </c>
      <c r="C22" s="4">
        <f>'t_5205 volume'!C44/'t_5205 volume'!C$55</f>
        <v>2.8753196764334719E-2</v>
      </c>
      <c r="D22" s="4">
        <f>'t_5205 volume'!D44/'t_5205 volume'!D$55</f>
        <v>2.8338780710252781E-2</v>
      </c>
      <c r="E22" s="4">
        <f>'t_5205 volume'!E44/'t_5205 volume'!E$55</f>
        <v>2.8427203728293382E-2</v>
      </c>
      <c r="F22" s="4">
        <f>'t_5205 volume'!F44/'t_5205 volume'!F$55</f>
        <v>2.7365258365099523E-2</v>
      </c>
      <c r="G22" s="4">
        <f>'t_5205 volume'!G44/'t_5205 volume'!G$55</f>
        <v>2.5832158342276097E-2</v>
      </c>
      <c r="H22" s="4">
        <f>'t_5205 volume'!H44/'t_5205 volume'!H$55</f>
        <v>2.5706611896674302E-2</v>
      </c>
      <c r="I22" s="4">
        <f>'t_5205 volume'!I44/'t_5205 volume'!I$55</f>
        <v>2.4427856767942329E-2</v>
      </c>
      <c r="J22" s="4">
        <f>'t_5205 volume'!J44/'t_5205 volume'!J$55</f>
        <v>2.344251381000078E-2</v>
      </c>
      <c r="K22" s="4">
        <f>'t_5205 volume'!K44/'t_5205 volume'!K$55</f>
        <v>2.3612693246541912E-2</v>
      </c>
      <c r="L22" s="4">
        <f>'t_5205 volume'!L44/'t_5205 volume'!L$55</f>
        <v>2.3003119166193624E-2</v>
      </c>
      <c r="M22" s="4">
        <f>'t_5205 volume'!M44/'t_5205 volume'!M$55</f>
        <v>2.312865060876949E-2</v>
      </c>
      <c r="N22" s="4">
        <f>'t_5205 volume'!N44/'t_5205 volume'!N$55</f>
        <v>2.3696051028253735E-2</v>
      </c>
      <c r="O22" s="4">
        <f>'t_5205 volume'!O44/'t_5205 volume'!O$55</f>
        <v>2.3299796461857814E-2</v>
      </c>
      <c r="P22" s="4">
        <f>'t_5205 volume'!P44/'t_5205 volume'!P$55</f>
        <v>2.2969908859691822E-2</v>
      </c>
      <c r="Q22" s="4">
        <f>'t_5205 volume'!Q44/'t_5205 volume'!Q$55</f>
        <v>2.247991675128945E-2</v>
      </c>
      <c r="R22" s="4">
        <f>'t_5205 volume'!R44/'t_5205 volume'!R$55</f>
        <v>2.2286108358454303E-2</v>
      </c>
      <c r="S22" s="4">
        <f>'t_5205 volume'!S44/'t_5205 volume'!S$55</f>
        <v>2.2353248045228171E-2</v>
      </c>
      <c r="T22" s="4">
        <f>'t_5205 volume'!T44/'t_5205 volume'!T$55</f>
        <v>2.1746316924182538E-2</v>
      </c>
      <c r="U22" s="4">
        <f>'t_5205 volume'!U44/'t_5205 volume'!U$55</f>
        <v>2.1184448949568526E-2</v>
      </c>
      <c r="V22" s="4">
        <f>'t_5205 volume'!V44/'t_5205 volume'!V$55</f>
        <v>2.0353365050415073E-2</v>
      </c>
      <c r="W22" s="4">
        <f>'t_5205 volume'!W44/'t_5205 volume'!W$55</f>
        <v>2.0222452790071073E-2</v>
      </c>
      <c r="X22" s="4">
        <f>'t_5205 volume'!X44/'t_5205 volume'!X$55</f>
        <v>2.0607417391006383E-2</v>
      </c>
      <c r="Y22" s="4">
        <f>'t_5205 volume'!Y44/'t_5205 volume'!Y$55</f>
        <v>1.9841049988184464E-2</v>
      </c>
      <c r="Z22" s="4">
        <f>'t_5205 volume'!Z44/'t_5205 volume'!Z$55</f>
        <v>1.9639832998837613E-2</v>
      </c>
      <c r="AA22" s="4">
        <f>'t_5205 volume'!AA44/'t_5205 volume'!AA$55</f>
        <v>1.9651632538958557E-2</v>
      </c>
      <c r="AB22" s="4">
        <f>'t_5205 volume'!AB44/'t_5205 volume'!AB$55</f>
        <v>1.921568667136905E-2</v>
      </c>
      <c r="AC22" s="4">
        <f>'t_5205 volume'!AC44/'t_5205 volume'!AC$55</f>
        <v>1.8923538008074708E-2</v>
      </c>
      <c r="AD22" s="4">
        <f>'t_5205 volume'!AD44/'t_5205 volume'!AD$55</f>
        <v>1.8647047485919319E-2</v>
      </c>
      <c r="AE22" s="4">
        <f>'t_5205 volume'!AE44/'t_5205 volume'!AE$55</f>
        <v>1.8469487405292674E-2</v>
      </c>
      <c r="AF22" s="4">
        <f>'t_5205 volume'!AF44/'t_5205 volume'!AF$55</f>
        <v>1.8243251478238694E-2</v>
      </c>
      <c r="AG22" s="4">
        <f>'t_5205 volume'!AG44/'t_5205 volume'!AG$55</f>
        <v>1.7614463790150484E-2</v>
      </c>
      <c r="AH22" s="4">
        <f>'t_5205 volume'!AH44/'t_5205 volume'!AH$55</f>
        <v>1.7655692118316808E-2</v>
      </c>
      <c r="AI22" s="4">
        <f>'t_5205 volume'!AI44/'t_5205 volume'!AI$55</f>
        <v>1.7433298984863465E-2</v>
      </c>
      <c r="AJ22" s="4">
        <f>'t_5205 volume'!AJ44/'t_5205 volume'!AJ$55</f>
        <v>1.7285511385806366E-2</v>
      </c>
      <c r="AK22" s="4">
        <f>'t_5205 volume'!AK44/'t_5205 volume'!AK$55</f>
        <v>1.6940842425520429E-2</v>
      </c>
      <c r="AL22" s="4">
        <f>'t_5205 volume'!AL44/'t_5205 volume'!AL$55</f>
        <v>1.6791454732156673E-2</v>
      </c>
      <c r="AM22" s="4">
        <f>'t_5205 volume'!AM44/'t_5205 volume'!AM$55</f>
        <v>1.6146118256724719E-2</v>
      </c>
      <c r="AN22" s="4">
        <f>'t_5205 volume'!AN44/'t_5205 volume'!AN$55</f>
        <v>1.6514310312101738E-2</v>
      </c>
      <c r="AO22" s="4">
        <f>'t_5205 volume'!AO44/'t_5205 volume'!AO$55</f>
        <v>1.6287973598094023E-2</v>
      </c>
      <c r="AP22" s="7">
        <f>'t_5205 volume'!AP44/'t_5205 volume'!AP$55</f>
        <v>1.643432803310825E-2</v>
      </c>
      <c r="AQ22" s="4">
        <f>'t_5205 volume'!AQ44/'t_5205 volume'!AQ$55</f>
        <v>1.6457667323191837E-2</v>
      </c>
      <c r="AR22" s="4">
        <f>'t_5205 volume'!AR44/'t_5205 volume'!AR$55</f>
        <v>1.6565906060361991E-2</v>
      </c>
      <c r="AS22" s="4">
        <f>'t_5205 volume'!AS44/'t_5205 volume'!AS$55</f>
        <v>1.6629381536574388E-2</v>
      </c>
      <c r="AT22" s="4">
        <f>'t_5205 volume'!AT44/'t_5205 volume'!AT$55</f>
        <v>1.688161090156182E-2</v>
      </c>
      <c r="AU22" s="4">
        <f>'t_5205 volume'!AU44/'t_5205 volume'!AU$55</f>
        <v>1.6919391835657594E-2</v>
      </c>
      <c r="AV22" s="4">
        <f>'t_5205 volume'!AV44/'t_5205 volume'!AV$55</f>
        <v>1.5426210787935785E-2</v>
      </c>
      <c r="AW22" s="4">
        <f>'t_5205 volume'!AW44/'t_5205 volume'!AW$55</f>
        <v>1.6663530477381165E-2</v>
      </c>
      <c r="AX22" s="4">
        <f>'t_5205 volume'!AX44/'t_5205 volume'!AX$55</f>
        <v>1.7337578267900829E-2</v>
      </c>
      <c r="AY22" s="4">
        <f>'t_5205 volume'!AY44/'t_5205 volume'!AY$55</f>
        <v>1.752593165244281E-2</v>
      </c>
      <c r="AZ22" s="3"/>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30" x14ac:dyDescent="0.25">
      <c r="A23" t="s">
        <v>39</v>
      </c>
      <c r="B23" s="1" t="s">
        <v>40</v>
      </c>
      <c r="C23" s="4">
        <f>'t_5205 volume'!C45/'t_5205 volume'!C$55</f>
        <v>5.8034999683580814E-3</v>
      </c>
      <c r="D23" s="4">
        <f>'t_5205 volume'!D45/'t_5205 volume'!D$55</f>
        <v>5.255742812833808E-3</v>
      </c>
      <c r="E23" s="4">
        <f>'t_5205 volume'!E45/'t_5205 volume'!E$55</f>
        <v>4.8480903002027067E-3</v>
      </c>
      <c r="F23" s="4">
        <f>'t_5205 volume'!F45/'t_5205 volume'!F$55</f>
        <v>4.4207962727657764E-3</v>
      </c>
      <c r="G23" s="4">
        <f>'t_5205 volume'!G45/'t_5205 volume'!G$55</f>
        <v>4.1882616388278001E-3</v>
      </c>
      <c r="H23" s="4">
        <f>'t_5205 volume'!H45/'t_5205 volume'!H$55</f>
        <v>3.76649024409511E-3</v>
      </c>
      <c r="I23" s="4">
        <f>'t_5205 volume'!I45/'t_5205 volume'!I$55</f>
        <v>3.4713351634484821E-3</v>
      </c>
      <c r="J23" s="4">
        <f>'t_5205 volume'!J45/'t_5205 volume'!J$55</f>
        <v>3.4487515519381982E-3</v>
      </c>
      <c r="K23" s="4">
        <f>'t_5205 volume'!K45/'t_5205 volume'!K$55</f>
        <v>3.194023226570013E-3</v>
      </c>
      <c r="L23" s="4">
        <f>'t_5205 volume'!L45/'t_5205 volume'!L$55</f>
        <v>3.0621082754463684E-3</v>
      </c>
      <c r="M23" s="4">
        <f>'t_5205 volume'!M45/'t_5205 volume'!M$55</f>
        <v>2.8961018096691645E-3</v>
      </c>
      <c r="N23" s="4">
        <f>'t_5205 volume'!N45/'t_5205 volume'!N$55</f>
        <v>2.5702873670098345E-3</v>
      </c>
      <c r="O23" s="4">
        <f>'t_5205 volume'!O45/'t_5205 volume'!O$55</f>
        <v>2.4987640883821611E-3</v>
      </c>
      <c r="P23" s="4">
        <f>'t_5205 volume'!P45/'t_5205 volume'!P$55</f>
        <v>2.6136780750417171E-3</v>
      </c>
      <c r="Q23" s="4">
        <f>'t_5205 volume'!Q45/'t_5205 volume'!Q$55</f>
        <v>2.6002654306713185E-3</v>
      </c>
      <c r="R23" s="4">
        <f>'t_5205 volume'!R45/'t_5205 volume'!R$55</f>
        <v>2.6078446023496322E-3</v>
      </c>
      <c r="S23" s="4">
        <f>'t_5205 volume'!S45/'t_5205 volume'!S$55</f>
        <v>2.7491158789952259E-3</v>
      </c>
      <c r="T23" s="4">
        <f>'t_5205 volume'!T45/'t_5205 volume'!T$55</f>
        <v>2.7811713977721883E-3</v>
      </c>
      <c r="U23" s="4">
        <f>'t_5205 volume'!U45/'t_5205 volume'!U$55</f>
        <v>2.9829502981156227E-3</v>
      </c>
      <c r="V23" s="4">
        <f>'t_5205 volume'!V45/'t_5205 volume'!V$55</f>
        <v>3.1033727087000466E-3</v>
      </c>
      <c r="W23" s="4">
        <f>'t_5205 volume'!W45/'t_5205 volume'!W$55</f>
        <v>3.192835407475743E-3</v>
      </c>
      <c r="X23" s="4">
        <f>'t_5205 volume'!X45/'t_5205 volume'!X$55</f>
        <v>3.4220054596749319E-3</v>
      </c>
      <c r="Y23" s="4">
        <f>'t_5205 volume'!Y45/'t_5205 volume'!Y$55</f>
        <v>3.5197850816741649E-3</v>
      </c>
      <c r="Z23" s="4">
        <f>'t_5205 volume'!Z45/'t_5205 volume'!Z$55</f>
        <v>3.4338416797635167E-3</v>
      </c>
      <c r="AA23" s="4">
        <f>'t_5205 volume'!AA45/'t_5205 volume'!AA$55</f>
        <v>3.5059546580012693E-3</v>
      </c>
      <c r="AB23" s="4">
        <f>'t_5205 volume'!AB45/'t_5205 volume'!AB$55</f>
        <v>3.463033483748941E-3</v>
      </c>
      <c r="AC23" s="4">
        <f>'t_5205 volume'!AC45/'t_5205 volume'!AC$55</f>
        <v>3.4141629306714892E-3</v>
      </c>
      <c r="AD23" s="4">
        <f>'t_5205 volume'!AD45/'t_5205 volume'!AD$55</f>
        <v>3.5393957328671254E-3</v>
      </c>
      <c r="AE23" s="4">
        <f>'t_5205 volume'!AE45/'t_5205 volume'!AE$55</f>
        <v>3.6942812028142153E-3</v>
      </c>
      <c r="AF23" s="4">
        <f>'t_5205 volume'!AF45/'t_5205 volume'!AF$55</f>
        <v>3.6207121233854688E-3</v>
      </c>
      <c r="AG23" s="4">
        <f>'t_5205 volume'!AG45/'t_5205 volume'!AG$55</f>
        <v>3.3127867891521575E-3</v>
      </c>
      <c r="AH23" s="4">
        <f>'t_5205 volume'!AH45/'t_5205 volume'!AH$55</f>
        <v>3.1604269524211923E-3</v>
      </c>
      <c r="AI23" s="4">
        <f>'t_5205 volume'!AI45/'t_5205 volume'!AI$55</f>
        <v>3.0574199657443643E-3</v>
      </c>
      <c r="AJ23" s="4">
        <f>'t_5205 volume'!AJ45/'t_5205 volume'!AJ$55</f>
        <v>3.1050622659931078E-3</v>
      </c>
      <c r="AK23" s="4">
        <f>'t_5205 volume'!AK45/'t_5205 volume'!AK$55</f>
        <v>2.8038040096740346E-3</v>
      </c>
      <c r="AL23" s="4">
        <f>'t_5205 volume'!AL45/'t_5205 volume'!AL$55</f>
        <v>2.9480592655673002E-3</v>
      </c>
      <c r="AM23" s="4">
        <f>'t_5205 volume'!AM45/'t_5205 volume'!AM$55</f>
        <v>2.8964119266016138E-3</v>
      </c>
      <c r="AN23" s="4">
        <f>'t_5205 volume'!AN45/'t_5205 volume'!AN$55</f>
        <v>2.7886805499064502E-3</v>
      </c>
      <c r="AO23" s="4">
        <f>'t_5205 volume'!AO45/'t_5205 volume'!AO$55</f>
        <v>2.6538432690225112E-3</v>
      </c>
      <c r="AP23" s="7">
        <f>'t_5205 volume'!AP45/'t_5205 volume'!AP$55</f>
        <v>2.5493021463398281E-3</v>
      </c>
      <c r="AQ23" s="4">
        <f>'t_5205 volume'!AQ45/'t_5205 volume'!AQ$55</f>
        <v>2.3060858893276721E-3</v>
      </c>
      <c r="AR23" s="4">
        <f>'t_5205 volume'!AR45/'t_5205 volume'!AR$55</f>
        <v>2.2893851121627857E-3</v>
      </c>
      <c r="AS23" s="4">
        <f>'t_5205 volume'!AS45/'t_5205 volume'!AS$55</f>
        <v>2.1274142588799724E-3</v>
      </c>
      <c r="AT23" s="4">
        <f>'t_5205 volume'!AT45/'t_5205 volume'!AT$55</f>
        <v>2.0166368580385864E-3</v>
      </c>
      <c r="AU23" s="4">
        <f>'t_5205 volume'!AU45/'t_5205 volume'!AU$55</f>
        <v>1.974488577009739E-3</v>
      </c>
      <c r="AV23" s="4">
        <f>'t_5205 volume'!AV45/'t_5205 volume'!AV$55</f>
        <v>1.8497682541815008E-3</v>
      </c>
      <c r="AW23" s="4">
        <f>'t_5205 volume'!AW45/'t_5205 volume'!AW$55</f>
        <v>1.9789885949021506E-3</v>
      </c>
      <c r="AX23" s="4">
        <f>'t_5205 volume'!AX45/'t_5205 volume'!AX$55</f>
        <v>1.811469002302155E-3</v>
      </c>
      <c r="AY23" s="4">
        <f>'t_5205 volume'!AY45/'t_5205 volume'!AY$55</f>
        <v>1.7622566624867599E-3</v>
      </c>
      <c r="AZ23" s="3"/>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30" x14ac:dyDescent="0.25">
      <c r="A24" t="s">
        <v>41</v>
      </c>
      <c r="B24" s="1" t="s">
        <v>42</v>
      </c>
      <c r="C24" s="4">
        <f>'t_5205 volume'!C46/'t_5205 volume'!C$55</f>
        <v>4.28692146476021E-2</v>
      </c>
      <c r="D24" s="4">
        <f>'t_5205 volume'!D46/'t_5205 volume'!D$55</f>
        <v>4.1256339007832162E-2</v>
      </c>
      <c r="E24" s="4">
        <f>'t_5205 volume'!E46/'t_5205 volume'!E$55</f>
        <v>4.1188961854226616E-2</v>
      </c>
      <c r="F24" s="4">
        <f>'t_5205 volume'!F46/'t_5205 volume'!F$55</f>
        <v>4.2111724375264704E-2</v>
      </c>
      <c r="G24" s="4">
        <f>'t_5205 volume'!G46/'t_5205 volume'!G$55</f>
        <v>4.2599641647778581E-2</v>
      </c>
      <c r="H24" s="4">
        <f>'t_5205 volume'!H46/'t_5205 volume'!H$55</f>
        <v>4.2643178766095267E-2</v>
      </c>
      <c r="I24" s="4">
        <f>'t_5205 volume'!I46/'t_5205 volume'!I$55</f>
        <v>4.3078928747826546E-2</v>
      </c>
      <c r="J24" s="4">
        <f>'t_5205 volume'!J46/'t_5205 volume'!J$55</f>
        <v>4.3281831976824385E-2</v>
      </c>
      <c r="K24" s="4">
        <f>'t_5205 volume'!K46/'t_5205 volume'!K$55</f>
        <v>4.4882017900732318E-2</v>
      </c>
      <c r="L24" s="4">
        <f>'t_5205 volume'!L46/'t_5205 volume'!L$55</f>
        <v>4.6121817192282262E-2</v>
      </c>
      <c r="M24" s="4">
        <f>'t_5205 volume'!M46/'t_5205 volume'!M$55</f>
        <v>4.7393364928909949E-2</v>
      </c>
      <c r="N24" s="4">
        <f>'t_5205 volume'!N46/'t_5205 volume'!N$55</f>
        <v>4.7927809898659628E-2</v>
      </c>
      <c r="O24" s="4">
        <f>'t_5205 volume'!O46/'t_5205 volume'!O$55</f>
        <v>4.8573010384351668E-2</v>
      </c>
      <c r="P24" s="4">
        <f>'t_5205 volume'!P46/'t_5205 volume'!P$55</f>
        <v>4.9174374500498524E-2</v>
      </c>
      <c r="Q24" s="4">
        <f>'t_5205 volume'!Q46/'t_5205 volume'!Q$55</f>
        <v>4.9947969555906337E-2</v>
      </c>
      <c r="R24" s="4">
        <f>'t_5205 volume'!R46/'t_5205 volume'!R$55</f>
        <v>5.0063511856567322E-2</v>
      </c>
      <c r="S24" s="4">
        <f>'t_5205 volume'!S46/'t_5205 volume'!S$55</f>
        <v>5.0848938144892712E-2</v>
      </c>
      <c r="T24" s="4">
        <f>'t_5205 volume'!T46/'t_5205 volume'!T$55</f>
        <v>5.2141573841178589E-2</v>
      </c>
      <c r="U24" s="4">
        <f>'t_5205 volume'!U46/'t_5205 volume'!U$55</f>
        <v>5.3713438226974532E-2</v>
      </c>
      <c r="V24" s="4">
        <f>'t_5205 volume'!V46/'t_5205 volume'!V$55</f>
        <v>5.383892152496482E-2</v>
      </c>
      <c r="W24" s="4">
        <f>'t_5205 volume'!W46/'t_5205 volume'!W$55</f>
        <v>5.3320816055268123E-2</v>
      </c>
      <c r="X24" s="4">
        <f>'t_5205 volume'!X46/'t_5205 volume'!X$55</f>
        <v>5.3593905266644572E-2</v>
      </c>
      <c r="Y24" s="4">
        <f>'t_5205 volume'!Y46/'t_5205 volume'!Y$55</f>
        <v>5.4054084612784069E-2</v>
      </c>
      <c r="Z24" s="4">
        <f>'t_5205 volume'!Z46/'t_5205 volume'!Z$55</f>
        <v>5.3111898615144169E-2</v>
      </c>
      <c r="AA24" s="4">
        <f>'t_5205 volume'!AA46/'t_5205 volume'!AA$55</f>
        <v>5.2539925424897327E-2</v>
      </c>
      <c r="AB24" s="4">
        <f>'t_5205 volume'!AB46/'t_5205 volume'!AB$55</f>
        <v>5.2723723398549402E-2</v>
      </c>
      <c r="AC24" s="4">
        <f>'t_5205 volume'!AC46/'t_5205 volume'!AC$55</f>
        <v>5.2593565006316116E-2</v>
      </c>
      <c r="AD24" s="4">
        <f>'t_5205 volume'!AD46/'t_5205 volume'!AD$55</f>
        <v>5.2606167270518478E-2</v>
      </c>
      <c r="AE24" s="4">
        <f>'t_5205 volume'!AE46/'t_5205 volume'!AE$55</f>
        <v>5.0324148953111124E-2</v>
      </c>
      <c r="AF24" s="4">
        <f>'t_5205 volume'!AF46/'t_5205 volume'!AF$55</f>
        <v>5.1139980555782123E-2</v>
      </c>
      <c r="AG24" s="4">
        <f>'t_5205 volume'!AG46/'t_5205 volume'!AG$55</f>
        <v>5.155656100308656E-2</v>
      </c>
      <c r="AH24" s="4">
        <f>'t_5205 volume'!AH46/'t_5205 volume'!AH$55</f>
        <v>5.1724522965798964E-2</v>
      </c>
      <c r="AI24" s="4">
        <f>'t_5205 volume'!AI46/'t_5205 volume'!AI$55</f>
        <v>5.0606262097391844E-2</v>
      </c>
      <c r="AJ24" s="4">
        <f>'t_5205 volume'!AJ46/'t_5205 volume'!AJ$55</f>
        <v>5.1004181125452831E-2</v>
      </c>
      <c r="AK24" s="4">
        <f>'t_5205 volume'!AK46/'t_5205 volume'!AK$55</f>
        <v>5.1980148616364803E-2</v>
      </c>
      <c r="AL24" s="4">
        <f>'t_5205 volume'!AL46/'t_5205 volume'!AL$55</f>
        <v>5.191080923713836E-2</v>
      </c>
      <c r="AM24" s="4">
        <f>'t_5205 volume'!AM46/'t_5205 volume'!AM$55</f>
        <v>5.2901288754882127E-2</v>
      </c>
      <c r="AN24" s="4">
        <f>'t_5205 volume'!AN46/'t_5205 volume'!AN$55</f>
        <v>5.3637402044523975E-2</v>
      </c>
      <c r="AO24" s="4">
        <f>'t_5205 volume'!AO46/'t_5205 volume'!AO$55</f>
        <v>5.445814487169439E-2</v>
      </c>
      <c r="AP24" s="7">
        <f>'t_5205 volume'!AP46/'t_5205 volume'!AP$55</f>
        <v>5.4788633279158207E-2</v>
      </c>
      <c r="AQ24" s="4">
        <f>'t_5205 volume'!AQ46/'t_5205 volume'!AQ$55</f>
        <v>5.4616955504749085E-2</v>
      </c>
      <c r="AR24" s="4">
        <f>'t_5205 volume'!AR46/'t_5205 volume'!AR$55</f>
        <v>5.4230928502681942E-2</v>
      </c>
      <c r="AS24" s="4">
        <f>'t_5205 volume'!AS46/'t_5205 volume'!AS$55</f>
        <v>5.2214128208536235E-2</v>
      </c>
      <c r="AT24" s="4">
        <f>'t_5205 volume'!AT46/'t_5205 volume'!AT$55</f>
        <v>5.1787012731901345E-2</v>
      </c>
      <c r="AU24" s="4">
        <f>'t_5205 volume'!AU46/'t_5205 volume'!AU$55</f>
        <v>5.1734879820867274E-2</v>
      </c>
      <c r="AV24" s="4">
        <f>'t_5205 volume'!AV46/'t_5205 volume'!AV$55</f>
        <v>5.0252737287566338E-2</v>
      </c>
      <c r="AW24" s="4">
        <f>'t_5205 volume'!AW46/'t_5205 volume'!AW$55</f>
        <v>5.1480812900262796E-2</v>
      </c>
      <c r="AX24" s="4">
        <f>'t_5205 volume'!AX46/'t_5205 volume'!AX$55</f>
        <v>5.0463118675408397E-2</v>
      </c>
      <c r="AY24" s="4">
        <f>'t_5205 volume'!AY46/'t_5205 volume'!AY$55</f>
        <v>5.1571878157756969E-2</v>
      </c>
      <c r="AZ24" s="3"/>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1:230" x14ac:dyDescent="0.25">
      <c r="A25" t="s">
        <v>43</v>
      </c>
      <c r="B25" s="1" t="s">
        <v>44</v>
      </c>
      <c r="C25" s="4">
        <f>'t_5205 volume'!C47/'t_5205 volume'!C$55</f>
        <v>8.0407696803421781E-4</v>
      </c>
      <c r="D25" s="4">
        <f>'t_5205 volume'!D47/'t_5205 volume'!D$55</f>
        <v>8.091217834747523E-4</v>
      </c>
      <c r="E25" s="4">
        <f>'t_5205 volume'!E47/'t_5205 volume'!E$55</f>
        <v>8.1461694919924687E-4</v>
      </c>
      <c r="F25" s="4">
        <f>'t_5205 volume'!F47/'t_5205 volume'!F$55</f>
        <v>8.1069991529013103E-4</v>
      </c>
      <c r="G25" s="4">
        <f>'t_5205 volume'!G47/'t_5205 volume'!G$55</f>
        <v>8.2289476090335564E-4</v>
      </c>
      <c r="H25" s="4">
        <f>'t_5205 volume'!H47/'t_5205 volume'!H$55</f>
        <v>8.4208863259341174E-4</v>
      </c>
      <c r="I25" s="4">
        <f>'t_5205 volume'!I47/'t_5205 volume'!I$55</f>
        <v>8.5622138509679332E-4</v>
      </c>
      <c r="J25" s="4">
        <f>'t_5205 volume'!J47/'t_5205 volume'!J$55</f>
        <v>8.6368734518104436E-4</v>
      </c>
      <c r="K25" s="4">
        <f>'t_5205 volume'!K47/'t_5205 volume'!K$55</f>
        <v>8.5805163103779881E-4</v>
      </c>
      <c r="L25" s="4">
        <f>'t_5205 volume'!L47/'t_5205 volume'!L$55</f>
        <v>8.3977551366756591E-4</v>
      </c>
      <c r="M25" s="4">
        <f>'t_5205 volume'!M47/'t_5205 volume'!M$55</f>
        <v>8.3626912087029364E-4</v>
      </c>
      <c r="N25" s="4">
        <f>'t_5205 volume'!N47/'t_5205 volume'!N$55</f>
        <v>8.160523605841159E-4</v>
      </c>
      <c r="O25" s="4">
        <f>'t_5205 volume'!O47/'t_5205 volume'!O$55</f>
        <v>8.1361375168885464E-4</v>
      </c>
      <c r="P25" s="4">
        <f>'t_5205 volume'!P47/'t_5205 volume'!P$55</f>
        <v>8.070121546443549E-4</v>
      </c>
      <c r="Q25" s="4">
        <f>'t_5205 volume'!Q47/'t_5205 volume'!Q$55</f>
        <v>7.5909150320226017E-4</v>
      </c>
      <c r="R25" s="4">
        <f>'t_5205 volume'!R47/'t_5205 volume'!R$55</f>
        <v>7.8394577055132205E-4</v>
      </c>
      <c r="S25" s="4">
        <f>'t_5205 volume'!S47/'t_5205 volume'!S$55</f>
        <v>8.0677937313849307E-4</v>
      </c>
      <c r="T25" s="4">
        <f>'t_5205 volume'!T47/'t_5205 volume'!T$55</f>
        <v>7.7374535872559594E-4</v>
      </c>
      <c r="U25" s="4">
        <f>'t_5205 volume'!U47/'t_5205 volume'!U$55</f>
        <v>7.94177625480663E-4</v>
      </c>
      <c r="V25" s="4">
        <f>'t_5205 volume'!V47/'t_5205 volume'!V$55</f>
        <v>8.3769855576527462E-4</v>
      </c>
      <c r="W25" s="4">
        <f>'t_5205 volume'!W47/'t_5205 volume'!W$55</f>
        <v>7.6916195041810108E-4</v>
      </c>
      <c r="X25" s="4">
        <f>'t_5205 volume'!X47/'t_5205 volume'!X$55</f>
        <v>8.3494191956688093E-4</v>
      </c>
      <c r="Y25" s="4">
        <f>'t_5205 volume'!Y47/'t_5205 volume'!Y$55</f>
        <v>7.6546562810581747E-4</v>
      </c>
      <c r="Z25" s="4">
        <f>'t_5205 volume'!Z47/'t_5205 volume'!Z$55</f>
        <v>7.368338564817436E-4</v>
      </c>
      <c r="AA25" s="4">
        <f>'t_5205 volume'!AA47/'t_5205 volume'!AA$55</f>
        <v>7.2410154657160503E-4</v>
      </c>
      <c r="AB25" s="4">
        <f>'t_5205 volume'!AB47/'t_5205 volume'!AB$55</f>
        <v>1.5159626413372045E-3</v>
      </c>
      <c r="AC25" s="4">
        <f>'t_5205 volume'!AC47/'t_5205 volume'!AC$55</f>
        <v>1.0611051940653407E-3</v>
      </c>
      <c r="AD25" s="4">
        <f>'t_5205 volume'!AD47/'t_5205 volume'!AD$55</f>
        <v>1.1866125958099631E-3</v>
      </c>
      <c r="AE25" s="4">
        <f>'t_5205 volume'!AE47/'t_5205 volume'!AE$55</f>
        <v>5.4008837112033312E-4</v>
      </c>
      <c r="AF25" s="4">
        <f>'t_5205 volume'!AF47/'t_5205 volume'!AF$55</f>
        <v>6.497031334816493E-4</v>
      </c>
      <c r="AG25" s="4">
        <f>'t_5205 volume'!AG47/'t_5205 volume'!AG$55</f>
        <v>6.9516316642700797E-4</v>
      </c>
      <c r="AH25" s="4">
        <f>'t_5205 volume'!AH47/'t_5205 volume'!AH$55</f>
        <v>7.0747827764770614E-4</v>
      </c>
      <c r="AI25" s="4">
        <f>'t_5205 volume'!AI47/'t_5205 volume'!AI$55</f>
        <v>7.9372815506941656E-4</v>
      </c>
      <c r="AJ25" s="4">
        <f>'t_5205 volume'!AJ47/'t_5205 volume'!AJ$55</f>
        <v>5.1938908051657961E-4</v>
      </c>
      <c r="AK25" s="4">
        <f>'t_5205 volume'!AK47/'t_5205 volume'!AK$55</f>
        <v>6.6385331705374085E-4</v>
      </c>
      <c r="AL25" s="4">
        <f>'t_5205 volume'!AL47/'t_5205 volume'!AL$55</f>
        <v>6.1560402297229004E-4</v>
      </c>
      <c r="AM25" s="4">
        <f>'t_5205 volume'!AM47/'t_5205 volume'!AM$55</f>
        <v>5.7419352102761132E-4</v>
      </c>
      <c r="AN25" s="4">
        <f>'t_5205 volume'!AN47/'t_5205 volume'!AN$55</f>
        <v>5.7451395102904091E-4</v>
      </c>
      <c r="AO25" s="4">
        <f>'t_5205 volume'!AO47/'t_5205 volume'!AO$55</f>
        <v>6.1352743723353063E-4</v>
      </c>
      <c r="AP25" s="7">
        <f>'t_5205 volume'!AP47/'t_5205 volume'!AP$55</f>
        <v>6.2077978653888026E-4</v>
      </c>
      <c r="AQ25" s="4">
        <f>'t_5205 volume'!AQ47/'t_5205 volume'!AQ$55</f>
        <v>6.3095697615724933E-4</v>
      </c>
      <c r="AR25" s="4">
        <f>'t_5205 volume'!AR47/'t_5205 volume'!AR$55</f>
        <v>6.5004218358850961E-4</v>
      </c>
      <c r="AS25" s="4">
        <f>'t_5205 volume'!AS47/'t_5205 volume'!AS$55</f>
        <v>6.2213055293554331E-4</v>
      </c>
      <c r="AT25" s="4">
        <f>'t_5205 volume'!AT47/'t_5205 volume'!AT$55</f>
        <v>6.209910827581508E-4</v>
      </c>
      <c r="AU25" s="4">
        <f>'t_5205 volume'!AU47/'t_5205 volume'!AU$55</f>
        <v>6.0585335538139874E-4</v>
      </c>
      <c r="AV25" s="4">
        <f>'t_5205 volume'!AV47/'t_5205 volume'!AV$55</f>
        <v>4.4669846174514688E-4</v>
      </c>
      <c r="AW25" s="4">
        <f>'t_5205 volume'!AW47/'t_5205 volume'!AW$55</f>
        <v>5.4059398361952385E-4</v>
      </c>
      <c r="AX25" s="4">
        <f>'t_5205 volume'!AX47/'t_5205 volume'!AX$55</f>
        <v>5.1141939615652202E-4</v>
      </c>
      <c r="AY25" s="4">
        <f>'t_5205 volume'!AY47/'t_5205 volume'!AY$55</f>
        <v>5.2274193744749752E-4</v>
      </c>
      <c r="AZ25" s="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1:230" x14ac:dyDescent="0.25">
      <c r="A26" t="s">
        <v>45</v>
      </c>
      <c r="B26" s="1" t="s">
        <v>46</v>
      </c>
      <c r="C26" s="4">
        <f>'t_5205 volume'!C48/'t_5205 volume'!C$55</f>
        <v>1.2587899386146795E-2</v>
      </c>
      <c r="D26" s="4">
        <f>'t_5205 volume'!D48/'t_5205 volume'!D$55</f>
        <v>1.0582461220709261E-2</v>
      </c>
      <c r="E26" s="4">
        <f>'t_5205 volume'!E48/'t_5205 volume'!E$55</f>
        <v>1.0259351303128782E-2</v>
      </c>
      <c r="F26" s="4">
        <f>'t_5205 volume'!F48/'t_5205 volume'!F$55</f>
        <v>1.0749219080897921E-2</v>
      </c>
      <c r="G26" s="4">
        <f>'t_5205 volume'!G48/'t_5205 volume'!G$55</f>
        <v>1.13007672330685E-2</v>
      </c>
      <c r="H26" s="4">
        <f>'t_5205 volume'!H48/'t_5205 volume'!H$55</f>
        <v>1.129947073228533E-2</v>
      </c>
      <c r="I26" s="4">
        <f>'t_5205 volume'!I48/'t_5205 volume'!I$55</f>
        <v>1.1364674442333567E-2</v>
      </c>
      <c r="J26" s="4">
        <f>'t_5205 volume'!J48/'t_5205 volume'!J$55</f>
        <v>1.0640148266327589E-2</v>
      </c>
      <c r="K26" s="4">
        <f>'t_5205 volume'!K48/'t_5205 volume'!K$55</f>
        <v>1.1096974628300914E-2</v>
      </c>
      <c r="L26" s="4">
        <f>'t_5205 volume'!L48/'t_5205 volume'!L$55</f>
        <v>1.1159943585812184E-2</v>
      </c>
      <c r="M26" s="4">
        <f>'t_5205 volume'!M48/'t_5205 volume'!M$55</f>
        <v>1.1529899131312899E-2</v>
      </c>
      <c r="N26" s="4">
        <f>'t_5205 volume'!N48/'t_5205 volume'!N$55</f>
        <v>1.1650951644734104E-2</v>
      </c>
      <c r="O26" s="4">
        <f>'t_5205 volume'!O48/'t_5205 volume'!O$55</f>
        <v>1.202639664748029E-2</v>
      </c>
      <c r="P26" s="4">
        <f>'t_5205 volume'!P48/'t_5205 volume'!P$55</f>
        <v>1.2132516602322632E-2</v>
      </c>
      <c r="Q26" s="4">
        <f>'t_5205 volume'!Q48/'t_5205 volume'!Q$55</f>
        <v>1.2612983983671992E-2</v>
      </c>
      <c r="R26" s="4">
        <f>'t_5205 volume'!R48/'t_5205 volume'!R$55</f>
        <v>1.1799608762063882E-2</v>
      </c>
      <c r="S26" s="4">
        <f>'t_5205 volume'!S48/'t_5205 volume'!S$55</f>
        <v>1.15812269112482E-2</v>
      </c>
      <c r="T26" s="4">
        <f>'t_5205 volume'!T48/'t_5205 volume'!T$55</f>
        <v>1.1564259192717691E-2</v>
      </c>
      <c r="U26" s="4">
        <f>'t_5205 volume'!U48/'t_5205 volume'!U$55</f>
        <v>1.1349324530400618E-2</v>
      </c>
      <c r="V26" s="4">
        <f>'t_5205 volume'!V48/'t_5205 volume'!V$55</f>
        <v>1.1017326575191397E-2</v>
      </c>
      <c r="W26" s="4">
        <f>'t_5205 volume'!W48/'t_5205 volume'!W$55</f>
        <v>1.0896073672237088E-2</v>
      </c>
      <c r="X26" s="4">
        <f>'t_5205 volume'!X48/'t_5205 volume'!X$55</f>
        <v>1.0831401126200728E-2</v>
      </c>
      <c r="Y26" s="4">
        <f>'t_5205 volume'!Y48/'t_5205 volume'!Y$55</f>
        <v>1.1155219921553907E-2</v>
      </c>
      <c r="Z26" s="4">
        <f>'t_5205 volume'!Z48/'t_5205 volume'!Z$55</f>
        <v>1.0841361956299332E-2</v>
      </c>
      <c r="AA26" s="4">
        <f>'t_5205 volume'!AA48/'t_5205 volume'!AA$55</f>
        <v>1.063451894014234E-2</v>
      </c>
      <c r="AB26" s="4">
        <f>'t_5205 volume'!AB48/'t_5205 volume'!AB$55</f>
        <v>1.0342548861459433E-2</v>
      </c>
      <c r="AC26" s="4">
        <f>'t_5205 volume'!AC48/'t_5205 volume'!AC$55</f>
        <v>1.0195923017858472E-2</v>
      </c>
      <c r="AD26" s="4">
        <f>'t_5205 volume'!AD48/'t_5205 volume'!AD$55</f>
        <v>1.0304742361972329E-2</v>
      </c>
      <c r="AE26" s="4">
        <f>'t_5205 volume'!AE48/'t_5205 volume'!AE$55</f>
        <v>9.926881819455077E-3</v>
      </c>
      <c r="AF26" s="4">
        <f>'t_5205 volume'!AF48/'t_5205 volume'!AF$55</f>
        <v>9.6967958291496389E-3</v>
      </c>
      <c r="AG26" s="4">
        <f>'t_5205 volume'!AG48/'t_5205 volume'!AG$55</f>
        <v>9.4437778775084032E-3</v>
      </c>
      <c r="AH26" s="4">
        <f>'t_5205 volume'!AH48/'t_5205 volume'!AH$55</f>
        <v>9.5214784866753787E-3</v>
      </c>
      <c r="AI26" s="4">
        <f>'t_5205 volume'!AI48/'t_5205 volume'!AI$55</f>
        <v>9.403763942461672E-3</v>
      </c>
      <c r="AJ26" s="4">
        <f>'t_5205 volume'!AJ48/'t_5205 volume'!AJ$55</f>
        <v>9.5744477914258292E-3</v>
      </c>
      <c r="AK26" s="4">
        <f>'t_5205 volume'!AK48/'t_5205 volume'!AK$55</f>
        <v>9.3590300972870525E-3</v>
      </c>
      <c r="AL26" s="4">
        <f>'t_5205 volume'!AL48/'t_5205 volume'!AL$55</f>
        <v>9.4794469481858049E-3</v>
      </c>
      <c r="AM26" s="4">
        <f>'t_5205 volume'!AM48/'t_5205 volume'!AM$55</f>
        <v>9.5153280833216707E-3</v>
      </c>
      <c r="AN26" s="4">
        <f>'t_5205 volume'!AN48/'t_5205 volume'!AN$55</f>
        <v>9.654884893842022E-3</v>
      </c>
      <c r="AO26" s="4">
        <f>'t_5205 volume'!AO48/'t_5205 volume'!AO$55</f>
        <v>9.7802004245812132E-3</v>
      </c>
      <c r="AP26" s="7">
        <f>'t_5205 volume'!AP48/'t_5205 volume'!AP$55</f>
        <v>9.9643114454702319E-3</v>
      </c>
      <c r="AQ26" s="4">
        <f>'t_5205 volume'!AQ48/'t_5205 volume'!AQ$55</f>
        <v>1.002603006819284E-2</v>
      </c>
      <c r="AR26" s="4">
        <f>'t_5205 volume'!AR48/'t_5205 volume'!AR$55</f>
        <v>9.9117195527644707E-3</v>
      </c>
      <c r="AS26" s="4">
        <f>'t_5205 volume'!AS48/'t_5205 volume'!AS$55</f>
        <v>1.0275963341537662E-2</v>
      </c>
      <c r="AT26" s="4">
        <f>'t_5205 volume'!AT48/'t_5205 volume'!AT$55</f>
        <v>1.0143382405358264E-2</v>
      </c>
      <c r="AU26" s="4">
        <f>'t_5205 volume'!AU48/'t_5205 volume'!AU$55</f>
        <v>1.0316683296404386E-2</v>
      </c>
      <c r="AV26" s="4">
        <f>'t_5205 volume'!AV48/'t_5205 volume'!AV$55</f>
        <v>1.0152314099549944E-2</v>
      </c>
      <c r="AW26" s="4">
        <f>'t_5205 volume'!AW48/'t_5205 volume'!AW$55</f>
        <v>1.03868994463297E-2</v>
      </c>
      <c r="AX26" s="4">
        <f>'t_5205 volume'!AX48/'t_5205 volume'!AX$55</f>
        <v>9.9987867227538628E-3</v>
      </c>
      <c r="AY26" s="4">
        <f>'t_5205 volume'!AY48/'t_5205 volume'!AY$55</f>
        <v>1.0206022717588477E-2</v>
      </c>
      <c r="AZ26" s="3"/>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30" x14ac:dyDescent="0.25">
      <c r="A27" t="s">
        <v>47</v>
      </c>
      <c r="B27" s="1" t="s">
        <v>48</v>
      </c>
      <c r="C27" s="4">
        <f>'t_5205 volume'!C49/'t_5205 volume'!C$55</f>
        <v>1.0196142664100568E-2</v>
      </c>
      <c r="D27" s="4">
        <f>'t_5205 volume'!D49/'t_5205 volume'!D$55</f>
        <v>1.0114022293434404E-2</v>
      </c>
      <c r="E27" s="4">
        <f>'t_5205 volume'!E49/'t_5205 volume'!E$55</f>
        <v>9.9304045012322574E-3</v>
      </c>
      <c r="F27" s="4">
        <f>'t_5205 volume'!F49/'t_5205 volume'!F$55</f>
        <v>1.036372299872935E-2</v>
      </c>
      <c r="G27" s="4">
        <f>'t_5205 volume'!G49/'t_5205 volume'!G$55</f>
        <v>1.0657529807878936E-2</v>
      </c>
      <c r="H27" s="4">
        <f>'t_5205 volume'!H49/'t_5205 volume'!H$55</f>
        <v>1.0872896753298047E-2</v>
      </c>
      <c r="I27" s="4">
        <f>'t_5205 volume'!I49/'t_5205 volume'!I$55</f>
        <v>1.1517958198435886E-2</v>
      </c>
      <c r="J27" s="4">
        <f>'t_5205 volume'!J49/'t_5205 volume'!J$55</f>
        <v>1.2225074523022666E-2</v>
      </c>
      <c r="K27" s="4">
        <f>'t_5205 volume'!K49/'t_5205 volume'!K$55</f>
        <v>1.3191804127524229E-2</v>
      </c>
      <c r="L27" s="4">
        <f>'t_5205 volume'!L49/'t_5205 volume'!L$55</f>
        <v>1.4284961873606471E-2</v>
      </c>
      <c r="M27" s="4">
        <f>'t_5205 volume'!M49/'t_5205 volume'!M$55</f>
        <v>1.5282351996144269E-2</v>
      </c>
      <c r="N27" s="4">
        <f>'t_5205 volume'!N49/'t_5205 volume'!N$55</f>
        <v>1.5972698329868352E-2</v>
      </c>
      <c r="O27" s="4">
        <f>'t_5205 volume'!O49/'t_5205 volume'!O$55</f>
        <v>1.6187411347756565E-2</v>
      </c>
      <c r="P27" s="4">
        <f>'t_5205 volume'!P49/'t_5205 volume'!P$55</f>
        <v>1.659451283800142E-2</v>
      </c>
      <c r="Q27" s="4">
        <f>'t_5205 volume'!Q49/'t_5205 volume'!Q$55</f>
        <v>1.7251736861684481E-2</v>
      </c>
      <c r="R27" s="4">
        <f>'t_5205 volume'!R49/'t_5205 volume'!R$55</f>
        <v>1.7860489500638791E-2</v>
      </c>
      <c r="S27" s="4">
        <f>'t_5205 volume'!S49/'t_5205 volume'!S$55</f>
        <v>1.8458869416995746E-2</v>
      </c>
      <c r="T27" s="4">
        <f>'t_5205 volume'!T49/'t_5205 volume'!T$55</f>
        <v>1.9264582584740689E-2</v>
      </c>
      <c r="U27" s="4">
        <f>'t_5205 volume'!U49/'t_5205 volume'!U$55</f>
        <v>1.9958497042764794E-2</v>
      </c>
      <c r="V27" s="4">
        <f>'t_5205 volume'!V49/'t_5205 volume'!V$55</f>
        <v>2.0267356619232426E-2</v>
      </c>
      <c r="W27" s="4">
        <f>'t_5205 volume'!W49/'t_5205 volume'!W$55</f>
        <v>1.9943602536143058E-2</v>
      </c>
      <c r="X27" s="4">
        <f>'t_5205 volume'!X49/'t_5205 volume'!X$55</f>
        <v>1.991296501467716E-2</v>
      </c>
      <c r="Y27" s="4">
        <f>'t_5205 volume'!Y49/'t_5205 volume'!Y$55</f>
        <v>1.9886276908604311E-2</v>
      </c>
      <c r="Z27" s="4">
        <f>'t_5205 volume'!Z49/'t_5205 volume'!Z$55</f>
        <v>1.9482017771083025E-2</v>
      </c>
      <c r="AA27" s="4">
        <f>'t_5205 volume'!AA49/'t_5205 volume'!AA$55</f>
        <v>1.9262782651830117E-2</v>
      </c>
      <c r="AB27" s="4">
        <f>'t_5205 volume'!AB49/'t_5205 volume'!AB$55</f>
        <v>1.9249082377086092E-2</v>
      </c>
      <c r="AC27" s="4">
        <f>'t_5205 volume'!AC49/'t_5205 volume'!AC$55</f>
        <v>1.9686424095311229E-2</v>
      </c>
      <c r="AD27" s="4">
        <f>'t_5205 volume'!AD49/'t_5205 volume'!AD$55</f>
        <v>2.0398250160129427E-2</v>
      </c>
      <c r="AE27" s="4">
        <f>'t_5205 volume'!AE49/'t_5205 volume'!AE$55</f>
        <v>2.0674928196066467E-2</v>
      </c>
      <c r="AF27" s="4">
        <f>'t_5205 volume'!AF49/'t_5205 volume'!AF$55</f>
        <v>2.1254573938185386E-2</v>
      </c>
      <c r="AG27" s="4">
        <f>'t_5205 volume'!AG49/'t_5205 volume'!AG$55</f>
        <v>2.174514347471676E-2</v>
      </c>
      <c r="AH27" s="4">
        <f>'t_5205 volume'!AH49/'t_5205 volume'!AH$55</f>
        <v>2.1758530160281349E-2</v>
      </c>
      <c r="AI27" s="4">
        <f>'t_5205 volume'!AI49/'t_5205 volume'!AI$55</f>
        <v>2.1636054753317646E-2</v>
      </c>
      <c r="AJ27" s="4">
        <f>'t_5205 volume'!AJ49/'t_5205 volume'!AJ$55</f>
        <v>2.2192394201571517E-2</v>
      </c>
      <c r="AK27" s="4">
        <f>'t_5205 volume'!AK49/'t_5205 volume'!AK$55</f>
        <v>2.2853909748924598E-2</v>
      </c>
      <c r="AL27" s="4">
        <f>'t_5205 volume'!AL49/'t_5205 volume'!AL$55</f>
        <v>2.292868483895542E-2</v>
      </c>
      <c r="AM27" s="4">
        <f>'t_5205 volume'!AM49/'t_5205 volume'!AM$55</f>
        <v>2.3556352810961412E-2</v>
      </c>
      <c r="AN27" s="4">
        <f>'t_5205 volume'!AN49/'t_5205 volume'!AN$55</f>
        <v>2.3831313213481923E-2</v>
      </c>
      <c r="AO27" s="4">
        <f>'t_5205 volume'!AO49/'t_5205 volume'!AO$55</f>
        <v>2.399077686226225E-2</v>
      </c>
      <c r="AP27" s="7">
        <f>'t_5205 volume'!AP49/'t_5205 volume'!AP$55</f>
        <v>2.4075532396159702E-2</v>
      </c>
      <c r="AQ27" s="4">
        <f>'t_5205 volume'!AQ49/'t_5205 volume'!AQ$55</f>
        <v>2.3889763156071539E-2</v>
      </c>
      <c r="AR27" s="4">
        <f>'t_5205 volume'!AR49/'t_5205 volume'!AR$55</f>
        <v>2.3968576684231638E-2</v>
      </c>
      <c r="AS27" s="4">
        <f>'t_5205 volume'!AS49/'t_5205 volume'!AS$55</f>
        <v>2.3676191055732324E-2</v>
      </c>
      <c r="AT27" s="4">
        <f>'t_5205 volume'!AT49/'t_5205 volume'!AT$55</f>
        <v>2.3469344109852051E-2</v>
      </c>
      <c r="AU27" s="4">
        <f>'t_5205 volume'!AU49/'t_5205 volume'!AU$55</f>
        <v>2.3561137317912182E-2</v>
      </c>
      <c r="AV27" s="4">
        <f>'t_5205 volume'!AV49/'t_5205 volume'!AV$55</f>
        <v>2.2634681265533693E-2</v>
      </c>
      <c r="AW27" s="4">
        <f>'t_5205 volume'!AW49/'t_5205 volume'!AW$55</f>
        <v>2.4115435154236725E-2</v>
      </c>
      <c r="AX27" s="4">
        <f>'t_5205 volume'!AX49/'t_5205 volume'!AX$55</f>
        <v>2.3658138402682112E-2</v>
      </c>
      <c r="AY27" s="4">
        <f>'t_5205 volume'!AY49/'t_5205 volume'!AY$55</f>
        <v>2.4728661171915897E-2</v>
      </c>
      <c r="AZ27" s="3"/>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1:230" x14ac:dyDescent="0.25">
      <c r="A28" t="s">
        <v>49</v>
      </c>
      <c r="B28" s="1" t="s">
        <v>50</v>
      </c>
      <c r="C28" s="4">
        <f>'t_5205 volume'!C50/'t_5205 volume'!C$55</f>
        <v>2.3671877035785147E-2</v>
      </c>
      <c r="D28" s="4">
        <f>'t_5205 volume'!D50/'t_5205 volume'!D$55</f>
        <v>2.3558574384197995E-2</v>
      </c>
      <c r="E28" s="4">
        <f>'t_5205 volume'!E50/'t_5205 volume'!E$55</f>
        <v>2.4135395192554431E-2</v>
      </c>
      <c r="F28" s="4">
        <f>'t_5205 volume'!F50/'t_5205 volume'!F$55</f>
        <v>2.404469769165607E-2</v>
      </c>
      <c r="G28" s="4">
        <f>'t_5205 volume'!G50/'t_5205 volume'!G$55</f>
        <v>2.3584837562499097E-2</v>
      </c>
      <c r="H28" s="4">
        <f>'t_5205 volume'!H50/'t_5205 volume'!H$55</f>
        <v>2.3213523975037519E-2</v>
      </c>
      <c r="I28" s="4">
        <f>'t_5205 volume'!I50/'t_5205 volume'!I$55</f>
        <v>2.2523422222428667E-2</v>
      </c>
      <c r="J28" s="4">
        <f>'t_5205 volume'!J50/'t_5205 volume'!J$55</f>
        <v>2.2212958908874987E-2</v>
      </c>
      <c r="K28" s="4">
        <f>'t_5205 volume'!K50/'t_5205 volume'!K$55</f>
        <v>2.2170278866780094E-2</v>
      </c>
      <c r="L28" s="4">
        <f>'t_5205 volume'!L50/'t_5205 volume'!L$55</f>
        <v>2.184733056724349E-2</v>
      </c>
      <c r="M28" s="4">
        <f>'t_5205 volume'!M50/'t_5205 volume'!M$55</f>
        <v>2.146185006254088E-2</v>
      </c>
      <c r="N28" s="4">
        <f>'t_5205 volume'!N50/'t_5205 volume'!N$55</f>
        <v>2.093424116845375E-2</v>
      </c>
      <c r="O28" s="4">
        <f>'t_5205 volume'!O50/'t_5205 volume'!O$55</f>
        <v>2.1034070749373288E-2</v>
      </c>
      <c r="P28" s="4">
        <f>'t_5205 volume'!P50/'t_5205 volume'!P$55</f>
        <v>2.1034381321052863E-2</v>
      </c>
      <c r="Q28" s="4">
        <f>'t_5205 volume'!Q50/'t_5205 volume'!Q$55</f>
        <v>2.0536944128854529E-2</v>
      </c>
      <c r="R28" s="4">
        <f>'t_5205 volume'!R50/'t_5205 volume'!R$55</f>
        <v>2.0530804781579232E-2</v>
      </c>
      <c r="S28" s="4">
        <f>'t_5205 volume'!S50/'t_5205 volume'!S$55</f>
        <v>2.0773658956767544E-2</v>
      </c>
      <c r="T28" s="4">
        <f>'t_5205 volume'!T50/'t_5205 volume'!T$55</f>
        <v>2.1198945981554678E-2</v>
      </c>
      <c r="U28" s="4">
        <f>'t_5205 volume'!U50/'t_5205 volume'!U$55</f>
        <v>2.2263286627555813E-2</v>
      </c>
      <c r="V28" s="4">
        <f>'t_5205 volume'!V50/'t_5205 volume'!V$55</f>
        <v>2.2276183676306675E-2</v>
      </c>
      <c r="W28" s="4">
        <f>'t_5205 volume'!W50/'t_5205 volume'!W$55</f>
        <v>2.2319639074821332E-2</v>
      </c>
      <c r="X28" s="4">
        <f>'t_5205 volume'!X50/'t_5205 volume'!X$55</f>
        <v>2.2670215074642206E-2</v>
      </c>
      <c r="Y28" s="4">
        <f>'t_5205 volume'!Y50/'t_5205 volume'!Y$55</f>
        <v>2.3029547877783291E-2</v>
      </c>
      <c r="Z28" s="4">
        <f>'t_5205 volume'!Z50/'t_5205 volume'!Z$55</f>
        <v>2.2859263645031106E-2</v>
      </c>
      <c r="AA28" s="4">
        <f>'t_5205 volume'!AA50/'t_5205 volume'!AA$55</f>
        <v>2.2727750429836768E-2</v>
      </c>
      <c r="AB28" s="4">
        <f>'t_5205 volume'!AB50/'t_5205 volume'!AB$55</f>
        <v>2.2272911731101824E-2</v>
      </c>
      <c r="AC28" s="4">
        <f>'t_5205 volume'!AC50/'t_5205 volume'!AC$55</f>
        <v>2.2274292225001862E-2</v>
      </c>
      <c r="AD28" s="4">
        <f>'t_5205 volume'!AD50/'t_5205 volume'!AD$55</f>
        <v>2.1146818729594452E-2</v>
      </c>
      <c r="AE28" s="4">
        <f>'t_5205 volume'!AE50/'t_5205 volume'!AE$55</f>
        <v>1.945565231739161E-2</v>
      </c>
      <c r="AF28" s="4">
        <f>'t_5205 volume'!AF50/'t_5205 volume'!AF$55</f>
        <v>1.9740475005179812E-2</v>
      </c>
      <c r="AG28" s="4">
        <f>'t_5205 volume'!AG50/'t_5205 volume'!AG$55</f>
        <v>1.980619693542035E-2</v>
      </c>
      <c r="AH28" s="4">
        <f>'t_5205 volume'!AH50/'t_5205 volume'!AH$55</f>
        <v>1.987906766511623E-2</v>
      </c>
      <c r="AI28" s="4">
        <f>'t_5205 volume'!AI50/'t_5205 volume'!AI$55</f>
        <v>1.884059989138457E-2</v>
      </c>
      <c r="AJ28" s="4">
        <f>'t_5205 volume'!AJ50/'t_5205 volume'!AJ$55</f>
        <v>1.8757836358622982E-2</v>
      </c>
      <c r="AK28" s="4">
        <f>'t_5205 volume'!AK50/'t_5205 volume'!AK$55</f>
        <v>1.9097280978302843E-2</v>
      </c>
      <c r="AL28" s="4">
        <f>'t_5205 volume'!AL50/'t_5205 volume'!AL$55</f>
        <v>1.8871683326450537E-2</v>
      </c>
      <c r="AM28" s="4">
        <f>'t_5205 volume'!AM50/'t_5205 volume'!AM$55</f>
        <v>1.9226577441912734E-2</v>
      </c>
      <c r="AN28" s="4">
        <f>'t_5205 volume'!AN50/'t_5205 volume'!AN$55</f>
        <v>1.9552963746305482E-2</v>
      </c>
      <c r="AO28" s="4">
        <f>'t_5205 volume'!AO50/'t_5205 volume'!AO$55</f>
        <v>2.0063527057992671E-2</v>
      </c>
      <c r="AP28" s="7">
        <f>'t_5205 volume'!AP50/'t_5205 volume'!AP$55</f>
        <v>2.0121307575021358E-2</v>
      </c>
      <c r="AQ28" s="4">
        <f>'t_5205 volume'!AQ50/'t_5205 volume'!AQ$55</f>
        <v>2.0068555743605478E-2</v>
      </c>
      <c r="AR28" s="4">
        <f>'t_5205 volume'!AR50/'t_5205 volume'!AR$55</f>
        <v>1.9690013676106521E-2</v>
      </c>
      <c r="AS28" s="4">
        <f>'t_5205 volume'!AS50/'t_5205 volume'!AS$55</f>
        <v>1.7636640527041458E-2</v>
      </c>
      <c r="AT28" s="4">
        <f>'t_5205 volume'!AT50/'t_5205 volume'!AT$55</f>
        <v>1.7548542651156671E-2</v>
      </c>
      <c r="AU28" s="4">
        <f>'t_5205 volume'!AU50/'t_5205 volume'!AU$55</f>
        <v>1.7252767328889366E-2</v>
      </c>
      <c r="AV28" s="4">
        <f>'t_5205 volume'!AV50/'t_5205 volume'!AV$55</f>
        <v>1.7019883119500239E-2</v>
      </c>
      <c r="AW28" s="4">
        <f>'t_5205 volume'!AW50/'t_5205 volume'!AW$55</f>
        <v>1.6438681652335876E-2</v>
      </c>
      <c r="AX28" s="4">
        <f>'t_5205 volume'!AX50/'t_5205 volume'!AX$55</f>
        <v>1.629323835983346E-2</v>
      </c>
      <c r="AY28" s="4">
        <f>'t_5205 volume'!AY50/'t_5205 volume'!AY$55</f>
        <v>1.6129670436698766E-2</v>
      </c>
      <c r="AZ28" s="3"/>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row>
    <row r="29" spans="1:230" x14ac:dyDescent="0.25">
      <c r="A29" t="s">
        <v>51</v>
      </c>
      <c r="B29" s="1" t="s">
        <v>52</v>
      </c>
      <c r="C29" s="4">
        <f>'t_5205 volume'!C51/'t_5205 volume'!C$55</f>
        <v>8.934188533713532E-5</v>
      </c>
      <c r="D29" s="4">
        <f>'t_5205 volume'!D51/'t_5205 volume'!D$55</f>
        <v>1.2651399816173208E-3</v>
      </c>
      <c r="E29" s="4">
        <f>'t_5205 volume'!E51/'t_5205 volume'!E$55</f>
        <v>-8.611172824516353E-5</v>
      </c>
      <c r="F29" s="4">
        <f>'t_5205 volume'!F51/'t_5205 volume'!F$55</f>
        <v>-3.7093657348581098E-3</v>
      </c>
      <c r="G29" s="4">
        <f>'t_5205 volume'!G51/'t_5205 volume'!G$55</f>
        <v>-2.3660229480164711E-3</v>
      </c>
      <c r="H29" s="4">
        <f>'t_5205 volume'!H51/'t_5205 volume'!H$55</f>
        <v>-2.9007030571135159E-3</v>
      </c>
      <c r="I29" s="4">
        <f>'t_5205 volume'!I51/'t_5205 volume'!I$55</f>
        <v>-1.0203433865800847E-3</v>
      </c>
      <c r="J29" s="4">
        <f>'t_5205 volume'!J51/'t_5205 volume'!J$55</f>
        <v>-2.0182693864820938E-3</v>
      </c>
      <c r="K29" s="4">
        <f>'t_5205 volume'!K51/'t_5205 volume'!K$55</f>
        <v>-5.439751460906873E-3</v>
      </c>
      <c r="L29" s="4">
        <f>'t_5205 volume'!L51/'t_5205 volume'!L$55</f>
        <v>-6.8001334277471188E-3</v>
      </c>
      <c r="M29" s="4">
        <f>'t_5205 volume'!M51/'t_5205 volume'!M$55</f>
        <v>-6.3989649197296406E-3</v>
      </c>
      <c r="N29" s="4">
        <f>'t_5205 volume'!N51/'t_5205 volume'!N$55</f>
        <v>-2.7382165092388788E-3</v>
      </c>
      <c r="O29" s="4">
        <f>'t_5205 volume'!O51/'t_5205 volume'!O$55</f>
        <v>-1.3456955926112017E-3</v>
      </c>
      <c r="P29" s="4">
        <f>'t_5205 volume'!P51/'t_5205 volume'!P$55</f>
        <v>-1.8157773479497985E-3</v>
      </c>
      <c r="Q29" s="4">
        <f>'t_5205 volume'!Q51/'t_5205 volume'!Q$55</f>
        <v>-5.6341178954565103E-3</v>
      </c>
      <c r="R29" s="4">
        <f>'t_5205 volume'!R51/'t_5205 volume'!R$55</f>
        <v>-6.3340368430013852E-3</v>
      </c>
      <c r="S29" s="4">
        <f>'t_5205 volume'!S51/'t_5205 volume'!S$55</f>
        <v>-7.9622451517412478E-3</v>
      </c>
      <c r="T29" s="4">
        <f>'t_5205 volume'!T51/'t_5205 volume'!T$55</f>
        <v>-9.7628458498023717E-3</v>
      </c>
      <c r="U29" s="4">
        <f>'t_5205 volume'!U51/'t_5205 volume'!U$55</f>
        <v>-9.8423007230126116E-3</v>
      </c>
      <c r="V29" s="4">
        <f>'t_5205 volume'!V51/'t_5205 volume'!V$55</f>
        <v>-9.2417826602289935E-3</v>
      </c>
      <c r="W29" s="4">
        <f>'t_5205 volume'!W51/'t_5205 volume'!W$55</f>
        <v>-7.5545181293330708E-3</v>
      </c>
      <c r="X29" s="4">
        <f>'t_5205 volume'!X51/'t_5205 volume'!X$55</f>
        <v>-6.5299082820299012E-3</v>
      </c>
      <c r="Y29" s="4">
        <f>'t_5205 volume'!Y51/'t_5205 volume'!Y$55</f>
        <v>-9.2884787812249486E-3</v>
      </c>
      <c r="Z29" s="4">
        <f>'t_5205 volume'!Z51/'t_5205 volume'!Z$55</f>
        <v>-1.0503963883168843E-2</v>
      </c>
      <c r="AA29" s="4">
        <f>'t_5205 volume'!AA51/'t_5205 volume'!AA$55</f>
        <v>-1.3651783875130843E-2</v>
      </c>
      <c r="AB29" s="4">
        <f>'t_5205 volume'!AB51/'t_5205 volume'!AB$55</f>
        <v>-1.5839684420700884E-2</v>
      </c>
      <c r="AC29" s="4">
        <f>'t_5205 volume'!AC51/'t_5205 volume'!AC$55</f>
        <v>-1.5309241324647664E-2</v>
      </c>
      <c r="AD29" s="4">
        <f>'t_5205 volume'!AD51/'t_5205 volume'!AD$55</f>
        <v>-1.6530808123088426E-2</v>
      </c>
      <c r="AE29" s="4">
        <f>'t_5205 volume'!AE51/'t_5205 volume'!AE$55</f>
        <v>-1.4551688279794556E-2</v>
      </c>
      <c r="AF29" s="4">
        <f>'t_5205 volume'!AF51/'t_5205 volume'!AF$55</f>
        <v>-1.766104996901488E-2</v>
      </c>
      <c r="AG29" s="4">
        <f>'t_5205 volume'!AG51/'t_5205 volume'!AG$55</f>
        <v>-1.6132548107306084E-2</v>
      </c>
      <c r="AH29" s="4">
        <f>'t_5205 volume'!AH51/'t_5205 volume'!AH$55</f>
        <v>-1.4506877814392357E-2</v>
      </c>
      <c r="AI29" s="4">
        <f>'t_5205 volume'!AI51/'t_5205 volume'!AI$55</f>
        <v>-1.4512518624761536E-2</v>
      </c>
      <c r="AJ29" s="4">
        <f>'t_5205 volume'!AJ51/'t_5205 volume'!AJ$55</f>
        <v>-1.3286475593915775E-2</v>
      </c>
      <c r="AK29" s="4">
        <f>'t_5205 volume'!AK51/'t_5205 volume'!AK$55</f>
        <v>-1.2444863293944702E-2</v>
      </c>
      <c r="AL29" s="4">
        <f>'t_5205 volume'!AL51/'t_5205 volume'!AL$55</f>
        <v>-9.0690442662042792E-3</v>
      </c>
      <c r="AM29" s="4">
        <f>'t_5205 volume'!AM51/'t_5205 volume'!AM$55</f>
        <v>-9.3626621545403257E-3</v>
      </c>
      <c r="AN29" s="4">
        <f>'t_5205 volume'!AN51/'t_5205 volume'!AN$55</f>
        <v>-1.486533664144906E-2</v>
      </c>
      <c r="AO29" s="4">
        <f>'t_5205 volume'!AO51/'t_5205 volume'!AO$55</f>
        <v>-1.4862870718476025E-2</v>
      </c>
      <c r="AP29" s="7">
        <f>'t_5205 volume'!AP51/'t_5205 volume'!AP$55</f>
        <v>-1.1078531575155402E-2</v>
      </c>
      <c r="AQ29" s="4">
        <f>'t_5205 volume'!AQ51/'t_5205 volume'!AQ$55</f>
        <v>-1.1020715183546623E-2</v>
      </c>
      <c r="AR29" s="4">
        <f>'t_5205 volume'!AR51/'t_5205 volume'!AR$55</f>
        <v>-7.6719621917892928E-3</v>
      </c>
      <c r="AS29" s="4">
        <f>'t_5205 volume'!AS51/'t_5205 volume'!AS$55</f>
        <v>-9.1566087559470707E-3</v>
      </c>
      <c r="AT29" s="4">
        <f>'t_5205 volume'!AT51/'t_5205 volume'!AT$55</f>
        <v>-9.1342718958762684E-3</v>
      </c>
      <c r="AU29" s="4">
        <f>'t_5205 volume'!AU51/'t_5205 volume'!AU$55</f>
        <v>-6.7237230625574818E-3</v>
      </c>
      <c r="AV29" s="4">
        <f>'t_5205 volume'!AV51/'t_5205 volume'!AV$55</f>
        <v>-8.0607241217169349E-4</v>
      </c>
      <c r="AW29" s="4">
        <f>'t_5205 volume'!AW51/'t_5205 volume'!AW$55</f>
        <v>-1.6265659684127265E-3</v>
      </c>
      <c r="AX29" s="4">
        <f>'t_5205 volume'!AX51/'t_5205 volume'!AX$55</f>
        <v>-8.8561559998095608E-3</v>
      </c>
      <c r="AY29" s="4">
        <f>'t_5205 volume'!AY51/'t_5205 volume'!AY$55</f>
        <v>-9.3583742193111656E-3</v>
      </c>
      <c r="AZ29" s="3"/>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1:230" x14ac:dyDescent="0.25">
      <c r="A30" t="s">
        <v>53</v>
      </c>
      <c r="B30" s="1" t="s">
        <v>54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8"/>
      <c r="AQ30" s="3"/>
      <c r="AR30" s="3"/>
      <c r="AS30" s="3"/>
      <c r="AT30" s="3"/>
      <c r="AU30" s="3"/>
      <c r="AV30" s="3"/>
      <c r="AW30" s="3"/>
      <c r="AX30" s="3"/>
      <c r="AY30" s="3"/>
      <c r="AZ30" s="3"/>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row>
    <row r="31" spans="1:230" x14ac:dyDescent="0.25">
      <c r="A31" t="s">
        <v>55</v>
      </c>
      <c r="B31" s="1" t="s">
        <v>56</v>
      </c>
      <c r="C31" s="9">
        <f>C5+C9+C13+C14+C20+C15+C24</f>
        <v>0.4610190186538411</v>
      </c>
      <c r="D31" s="9">
        <f t="shared" ref="D31:AU31" si="0">D5+D9+D13+D14+D20+D15+D24</f>
        <v>0.45886964267336683</v>
      </c>
      <c r="E31" s="9">
        <f t="shared" si="0"/>
        <v>0.46321393081094853</v>
      </c>
      <c r="F31" s="9">
        <f t="shared" si="0"/>
        <v>0.46399168784413369</v>
      </c>
      <c r="G31" s="9">
        <f t="shared" si="0"/>
        <v>0.4637741835616746</v>
      </c>
      <c r="H31" s="9">
        <f t="shared" si="0"/>
        <v>0.46884114069041777</v>
      </c>
      <c r="I31" s="9">
        <f t="shared" si="0"/>
        <v>0.47050681183722198</v>
      </c>
      <c r="J31" s="9">
        <f t="shared" si="0"/>
        <v>0.46635517942504812</v>
      </c>
      <c r="K31" s="9">
        <f t="shared" si="0"/>
        <v>0.47183667431023013</v>
      </c>
      <c r="L31" s="9">
        <f t="shared" si="0"/>
        <v>0.47811024175001021</v>
      </c>
      <c r="M31" s="9">
        <f t="shared" si="0"/>
        <v>0.48120904719828328</v>
      </c>
      <c r="N31" s="9">
        <f t="shared" si="0"/>
        <v>0.4795889760763426</v>
      </c>
      <c r="O31" s="9">
        <f t="shared" si="0"/>
        <v>0.47958758942679286</v>
      </c>
      <c r="P31" s="9">
        <f t="shared" si="0"/>
        <v>0.48305534801748351</v>
      </c>
      <c r="Q31" s="9">
        <f t="shared" si="0"/>
        <v>0.48556469369903787</v>
      </c>
      <c r="R31" s="9">
        <f t="shared" si="0"/>
        <v>0.48656696673007643</v>
      </c>
      <c r="S31" s="9">
        <f t="shared" si="0"/>
        <v>0.48977816600243845</v>
      </c>
      <c r="T31" s="9">
        <f t="shared" si="0"/>
        <v>0.49361839741286384</v>
      </c>
      <c r="U31" s="9">
        <f t="shared" si="0"/>
        <v>0.49946955154081235</v>
      </c>
      <c r="V31" s="9">
        <f t="shared" si="0"/>
        <v>0.50086833169563849</v>
      </c>
      <c r="W31" s="9">
        <f t="shared" si="0"/>
        <v>0.50347110472337475</v>
      </c>
      <c r="X31" s="9">
        <f t="shared" si="0"/>
        <v>0.50400909184361098</v>
      </c>
      <c r="Y31" s="9">
        <f t="shared" si="0"/>
        <v>0.50988717014028251</v>
      </c>
      <c r="Z31" s="9">
        <f t="shared" si="0"/>
        <v>0.50832829050191786</v>
      </c>
      <c r="AA31" s="9">
        <f t="shared" si="0"/>
        <v>0.5069383431211405</v>
      </c>
      <c r="AB31" s="9">
        <f t="shared" si="0"/>
        <v>0.50843241569355291</v>
      </c>
      <c r="AC31" s="9">
        <f t="shared" si="0"/>
        <v>0.50836351026676252</v>
      </c>
      <c r="AD31" s="9">
        <f t="shared" si="0"/>
        <v>0.5102327084554179</v>
      </c>
      <c r="AE31" s="9">
        <f t="shared" si="0"/>
        <v>0.50874789672512666</v>
      </c>
      <c r="AF31" s="9">
        <f t="shared" si="0"/>
        <v>0.50925756651019416</v>
      </c>
      <c r="AG31" s="9">
        <f t="shared" si="0"/>
        <v>0.5094410301970087</v>
      </c>
      <c r="AH31" s="9">
        <f t="shared" si="0"/>
        <v>0.50963179864739439</v>
      </c>
      <c r="AI31" s="9">
        <f t="shared" si="0"/>
        <v>0.5075369362093215</v>
      </c>
      <c r="AJ31" s="9">
        <f t="shared" si="0"/>
        <v>0.50982330366138939</v>
      </c>
      <c r="AK31" s="9">
        <f t="shared" si="0"/>
        <v>0.5105101430712371</v>
      </c>
      <c r="AL31" s="9">
        <f t="shared" si="0"/>
        <v>0.51011001356893859</v>
      </c>
      <c r="AM31" s="9">
        <f t="shared" si="0"/>
        <v>0.51208562862316531</v>
      </c>
      <c r="AN31" s="9">
        <f t="shared" si="0"/>
        <v>0.51617112719976133</v>
      </c>
      <c r="AO31" s="9">
        <f t="shared" si="0"/>
        <v>0.51970746202745544</v>
      </c>
      <c r="AP31" s="9">
        <f t="shared" si="0"/>
        <v>0.52371026925590192</v>
      </c>
      <c r="AQ31" s="9">
        <f t="shared" si="0"/>
        <v>0.52195895233099421</v>
      </c>
      <c r="AR31" s="9">
        <f t="shared" si="0"/>
        <v>0.51959848708580159</v>
      </c>
      <c r="AS31" s="9">
        <f t="shared" si="0"/>
        <v>0.52194751684236318</v>
      </c>
      <c r="AT31" s="9">
        <f t="shared" si="0"/>
        <v>0.52741390481410655</v>
      </c>
      <c r="AU31" s="9">
        <f t="shared" si="0"/>
        <v>0.53229135925074056</v>
      </c>
      <c r="AV31" s="9">
        <f t="shared" ref="AV31:AY31" si="1">AV5+AV9+AV13+AV14+AV20+AV15+AV24</f>
        <v>0.51602068919191246</v>
      </c>
      <c r="AW31" s="9">
        <f t="shared" si="1"/>
        <v>0.51898298165488721</v>
      </c>
      <c r="AX31" s="9">
        <f t="shared" si="1"/>
        <v>0.54602697775709574</v>
      </c>
      <c r="AY31" s="9">
        <f t="shared" si="1"/>
        <v>0.55783412873300142</v>
      </c>
      <c r="AZ31" s="3"/>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row>
    <row r="32" spans="1:230" x14ac:dyDescent="0.25">
      <c r="B32" s="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8"/>
      <c r="AQ32" s="3"/>
      <c r="AR32" s="3"/>
      <c r="AS32" s="3"/>
      <c r="AT32" s="3"/>
      <c r="AU32" s="3"/>
      <c r="AV32" s="3"/>
      <c r="AW32" s="3"/>
      <c r="AX32" s="3"/>
      <c r="AY32" s="3"/>
      <c r="AZ32" s="3"/>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row>
    <row r="33" spans="2:230" x14ac:dyDescent="0.25">
      <c r="B33" s="1" t="s">
        <v>207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8"/>
      <c r="AQ33" s="3"/>
      <c r="AR33" s="3"/>
      <c r="AS33" s="3"/>
      <c r="AT33" s="3"/>
      <c r="AU33" s="3"/>
      <c r="AV33" s="3"/>
      <c r="AW33" s="3"/>
      <c r="AX33" s="3"/>
      <c r="AY33" s="3"/>
      <c r="AZ33" s="3"/>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row>
    <row r="34" spans="2:230" x14ac:dyDescent="0.25">
      <c r="B34" s="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8"/>
      <c r="AQ34" s="3"/>
      <c r="AR34" s="3"/>
      <c r="AS34" s="3"/>
      <c r="AT34" s="3"/>
      <c r="AU34" s="3"/>
      <c r="AV34" s="3"/>
      <c r="AW34" s="3"/>
      <c r="AX34" s="3"/>
      <c r="AY34" s="3"/>
      <c r="AZ34" s="3"/>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row>
    <row r="35" spans="2:230" x14ac:dyDescent="0.25">
      <c r="B35" s="1" t="s">
        <v>57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8"/>
      <c r="AQ35" s="3"/>
      <c r="AR35" s="3"/>
      <c r="AS35" s="3"/>
      <c r="AT35" s="3"/>
      <c r="AU35" s="3"/>
      <c r="AV35" s="3"/>
      <c r="AW35" s="3"/>
      <c r="AX35" s="3"/>
      <c r="AY35" s="3"/>
      <c r="AZ35" s="3"/>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row>
    <row r="36" spans="2:230" x14ac:dyDescent="0.25">
      <c r="B36" s="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8"/>
      <c r="AQ36" s="3"/>
      <c r="AR36" s="3"/>
      <c r="AS36" s="3"/>
      <c r="AT36" s="3"/>
      <c r="AU36" s="3"/>
      <c r="AV36" s="3"/>
      <c r="AW36" s="3"/>
      <c r="AX36" s="3"/>
      <c r="AY36" s="3"/>
      <c r="AZ36" s="3"/>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row>
    <row r="37" spans="2:230" x14ac:dyDescent="0.25">
      <c r="B37" s="1" t="s">
        <v>58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8"/>
      <c r="AQ37" s="3"/>
      <c r="AR37" s="3"/>
      <c r="AS37" s="3"/>
      <c r="AT37" s="3"/>
      <c r="AU37" s="3"/>
      <c r="AV37" s="3"/>
      <c r="AW37" s="3"/>
      <c r="AX37" s="3"/>
      <c r="AY37" s="3"/>
      <c r="AZ37" s="3"/>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row>
    <row r="38" spans="2:230" x14ac:dyDescent="0.25">
      <c r="B38" s="1"/>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8"/>
      <c r="AQ38" s="3"/>
      <c r="AR38" s="3"/>
      <c r="AS38" s="3"/>
      <c r="AT38" s="3"/>
      <c r="AU38" s="3"/>
      <c r="AV38" s="3"/>
      <c r="AW38" s="3"/>
      <c r="AX38" s="3"/>
      <c r="AY38" s="3"/>
      <c r="AZ38" s="3"/>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row>
    <row r="39" spans="2:230" x14ac:dyDescent="0.25">
      <c r="B39" s="1"/>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8"/>
      <c r="AQ39" s="3"/>
      <c r="AR39" s="3"/>
      <c r="AS39" s="3"/>
      <c r="AT39" s="3"/>
      <c r="AU39" s="3"/>
      <c r="AV39" s="3"/>
      <c r="AW39" s="3"/>
      <c r="AX39" s="3"/>
      <c r="AY39" s="3"/>
      <c r="AZ39" s="3"/>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row>
    <row r="40" spans="2:230" x14ac:dyDescent="0.25">
      <c r="B40" s="1"/>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8"/>
      <c r="AQ40" s="3"/>
      <c r="AR40" s="3"/>
      <c r="AS40" s="3"/>
      <c r="AT40" s="3"/>
      <c r="AU40" s="3"/>
      <c r="AV40" s="3"/>
      <c r="AW40" s="3"/>
      <c r="AX40" s="3"/>
      <c r="AY40" s="3"/>
      <c r="AZ40" s="3"/>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row>
    <row r="41" spans="2:230" x14ac:dyDescent="0.25">
      <c r="B41" s="1"/>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8"/>
      <c r="AQ41" s="3"/>
      <c r="AR41" s="3"/>
      <c r="AS41" s="3"/>
      <c r="AT41" s="3"/>
      <c r="AU41" s="3"/>
      <c r="AV41" s="3"/>
      <c r="AW41" s="3"/>
      <c r="AX41" s="3"/>
      <c r="AY41" s="3"/>
      <c r="AZ41" s="3"/>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row>
    <row r="42" spans="2:230" x14ac:dyDescent="0.25">
      <c r="B42" s="1"/>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8"/>
      <c r="AQ42" s="3"/>
      <c r="AR42" s="3"/>
      <c r="AS42" s="3"/>
      <c r="AT42" s="3"/>
      <c r="AU42" s="3"/>
      <c r="AV42" s="3"/>
      <c r="AW42" s="3"/>
      <c r="AX42" s="3"/>
      <c r="AY42" s="3"/>
      <c r="AZ42" s="3"/>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row>
    <row r="43" spans="2:230" x14ac:dyDescent="0.25">
      <c r="B43" s="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8"/>
      <c r="AQ43" s="3"/>
      <c r="AR43" s="3"/>
      <c r="AS43" s="3"/>
      <c r="AT43" s="3"/>
      <c r="AU43" s="3"/>
      <c r="AV43" s="3"/>
      <c r="AW43" s="3"/>
      <c r="AX43" s="3"/>
      <c r="AY43" s="3"/>
      <c r="AZ43" s="3"/>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row>
    <row r="44" spans="2:230" x14ac:dyDescent="0.25">
      <c r="B44" s="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8"/>
      <c r="AQ44" s="3"/>
      <c r="AR44" s="3"/>
      <c r="AS44" s="3"/>
      <c r="AT44" s="3"/>
      <c r="AU44" s="3"/>
      <c r="AV44" s="3"/>
      <c r="AW44" s="3"/>
      <c r="AX44" s="3"/>
      <c r="AY44" s="3"/>
      <c r="AZ44" s="3"/>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row>
    <row r="45" spans="2:230" x14ac:dyDescent="0.25">
      <c r="B45" s="1"/>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8"/>
      <c r="AQ45" s="3"/>
      <c r="AR45" s="3"/>
      <c r="AS45" s="3"/>
      <c r="AT45" s="3"/>
      <c r="AU45" s="3"/>
      <c r="AV45" s="3"/>
      <c r="AW45" s="3"/>
      <c r="AX45" s="3"/>
      <c r="AY45" s="3"/>
      <c r="AZ45" s="3"/>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row>
    <row r="46" spans="2:230" x14ac:dyDescent="0.25">
      <c r="B46" s="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8"/>
      <c r="AQ46" s="3"/>
      <c r="AR46" s="3"/>
      <c r="AS46" s="3"/>
      <c r="AT46" s="3"/>
      <c r="AU46" s="3"/>
      <c r="AV46" s="3"/>
      <c r="AW46" s="3"/>
      <c r="AX46" s="3"/>
      <c r="AY46" s="3"/>
      <c r="AZ46" s="3"/>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row>
    <row r="47" spans="2:230" x14ac:dyDescent="0.25">
      <c r="B47" s="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8"/>
      <c r="AQ47" s="3"/>
      <c r="AR47" s="3"/>
      <c r="AS47" s="3"/>
      <c r="AT47" s="3"/>
      <c r="AU47" s="3"/>
      <c r="AV47" s="3"/>
      <c r="AW47" s="3"/>
      <c r="AX47" s="3"/>
      <c r="AY47" s="3"/>
      <c r="AZ47" s="3"/>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row>
    <row r="48" spans="2:230" x14ac:dyDescent="0.25">
      <c r="B48" s="1"/>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8"/>
      <c r="AQ48" s="3"/>
      <c r="AR48" s="3"/>
      <c r="AS48" s="3"/>
      <c r="AT48" s="3"/>
      <c r="AU48" s="3"/>
      <c r="AV48" s="3"/>
      <c r="AW48" s="3"/>
      <c r="AX48" s="3"/>
      <c r="AY48" s="3"/>
      <c r="AZ48" s="3"/>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row>
    <row r="49" spans="2:230" x14ac:dyDescent="0.25">
      <c r="B49" s="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8"/>
      <c r="AQ49" s="3"/>
      <c r="AR49" s="3"/>
      <c r="AS49" s="3"/>
      <c r="AT49" s="3"/>
      <c r="AU49" s="3"/>
      <c r="AV49" s="3"/>
      <c r="AW49" s="3"/>
      <c r="AX49" s="3"/>
      <c r="AY49" s="3"/>
      <c r="AZ49" s="3"/>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row>
    <row r="50" spans="2:230" x14ac:dyDescent="0.25">
      <c r="B50" s="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8"/>
      <c r="AQ50" s="3"/>
      <c r="AR50" s="3"/>
      <c r="AS50" s="3"/>
      <c r="AT50" s="3"/>
      <c r="AU50" s="3"/>
      <c r="AV50" s="3"/>
      <c r="AW50" s="3"/>
      <c r="AX50" s="3"/>
      <c r="AY50" s="3"/>
      <c r="AZ50" s="3"/>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row>
    <row r="51" spans="2:230" x14ac:dyDescent="0.25">
      <c r="B51" s="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8"/>
      <c r="AQ51" s="3"/>
      <c r="AR51" s="3"/>
      <c r="AS51" s="3"/>
      <c r="AT51" s="3"/>
      <c r="AU51" s="3"/>
      <c r="AV51" s="3"/>
      <c r="AW51" s="3"/>
      <c r="AX51" s="3"/>
      <c r="AY51" s="3"/>
      <c r="AZ51" s="3"/>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row>
    <row r="52" spans="2:230" x14ac:dyDescent="0.25">
      <c r="B52" s="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8"/>
      <c r="AQ52" s="3"/>
      <c r="AR52" s="3"/>
      <c r="AS52" s="3"/>
      <c r="AT52" s="3"/>
      <c r="AU52" s="3"/>
      <c r="AV52" s="3"/>
      <c r="AW52" s="3"/>
      <c r="AX52" s="3"/>
      <c r="AY52" s="3"/>
      <c r="AZ52" s="3"/>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row>
    <row r="53" spans="2:230" x14ac:dyDescent="0.25">
      <c r="B53" s="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8"/>
      <c r="AQ53" s="3"/>
      <c r="AR53" s="3"/>
      <c r="AS53" s="3"/>
      <c r="AT53" s="3"/>
      <c r="AU53" s="3"/>
      <c r="AV53" s="3"/>
      <c r="AW53" s="3"/>
      <c r="AX53" s="3"/>
      <c r="AY53" s="3"/>
      <c r="AZ53" s="3"/>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row>
    <row r="54" spans="2: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8"/>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2:230" x14ac:dyDescent="0.25">
      <c r="B55" s="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8"/>
      <c r="AQ55" s="3"/>
      <c r="AR55" s="3"/>
      <c r="AS55" s="3"/>
      <c r="AT55" s="3"/>
      <c r="AU55" s="3"/>
      <c r="AV55" s="3"/>
      <c r="AW55" s="3"/>
      <c r="AX55" s="3"/>
      <c r="AY55" s="3"/>
      <c r="AZ55" s="3"/>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2: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8"/>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x14ac:dyDescent="0.25">
      <c r="B57" s="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8"/>
      <c r="AQ57" s="3"/>
      <c r="AR57" s="3"/>
      <c r="AS57" s="3"/>
      <c r="AT57" s="3"/>
      <c r="AU57" s="3"/>
      <c r="AV57" s="3"/>
      <c r="AW57" s="3"/>
      <c r="AX57" s="3"/>
      <c r="AY57" s="3"/>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8"/>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x14ac:dyDescent="0.25">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8"/>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8"/>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8"/>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8"/>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8"/>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8"/>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8"/>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8"/>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8"/>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8"/>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8"/>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8"/>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8"/>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8"/>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8"/>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8"/>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8"/>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8"/>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8"/>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8"/>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8"/>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8"/>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8"/>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8"/>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8"/>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8"/>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8"/>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8"/>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8"/>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8"/>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8"/>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8"/>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8"/>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8"/>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8"/>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8"/>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8"/>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8"/>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8"/>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8"/>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8"/>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8"/>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8"/>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8"/>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8"/>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8"/>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8"/>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8"/>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8"/>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8"/>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8"/>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8"/>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8"/>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8"/>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8"/>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8"/>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8"/>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8"/>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8"/>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8"/>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8"/>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8"/>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8"/>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8"/>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8"/>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8"/>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8"/>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8"/>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8"/>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8"/>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8"/>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8"/>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8"/>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8"/>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8"/>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8"/>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8"/>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8"/>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8"/>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8"/>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8"/>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8"/>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8"/>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8"/>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8"/>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8"/>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8"/>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8"/>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8"/>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8"/>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8"/>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8"/>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8"/>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8"/>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8"/>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8"/>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8"/>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8"/>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8"/>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8"/>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8"/>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8"/>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8"/>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8"/>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8"/>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8"/>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8"/>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8"/>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8"/>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8"/>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8"/>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8"/>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8"/>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8"/>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8"/>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8"/>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8"/>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8"/>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8"/>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8"/>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8"/>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8"/>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8"/>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8"/>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8"/>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8"/>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8"/>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8"/>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8"/>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8"/>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8"/>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8"/>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8"/>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8"/>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8"/>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8"/>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8"/>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8"/>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8"/>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8"/>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8"/>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8"/>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8"/>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8"/>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8"/>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8"/>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8"/>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8"/>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8"/>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8"/>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8"/>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8"/>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8"/>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8"/>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8"/>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8"/>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8"/>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8"/>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8"/>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8"/>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8"/>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8"/>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8"/>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8"/>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8"/>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8"/>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8"/>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8"/>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8"/>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8"/>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8"/>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8"/>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8"/>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8"/>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8"/>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8"/>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8"/>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8"/>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8"/>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8"/>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8"/>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8"/>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8"/>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8"/>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8"/>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8"/>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8"/>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8"/>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8"/>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8"/>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8"/>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8"/>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8"/>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8"/>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8"/>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8"/>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8"/>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8"/>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8"/>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8"/>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8"/>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8"/>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8"/>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8"/>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8"/>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8"/>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8"/>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8"/>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8"/>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8"/>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8"/>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8"/>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8"/>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8"/>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8"/>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8"/>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8"/>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8"/>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8"/>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8"/>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DB41-9198-4365-B40E-E583BF2C1273}">
  <dimension ref="A2:AY81"/>
  <sheetViews>
    <sheetView tabSelected="1" topLeftCell="A11" workbookViewId="0">
      <selection activeCell="B28" sqref="B28"/>
    </sheetView>
  </sheetViews>
  <sheetFormatPr baseColWidth="10" defaultRowHeight="15" x14ac:dyDescent="0.25"/>
  <cols>
    <col min="47" max="47" width="11.42578125" style="5"/>
  </cols>
  <sheetData>
    <row r="2" spans="1:51" ht="12.75" customHeight="1" x14ac:dyDescent="0.25">
      <c r="B2" s="2">
        <v>1975</v>
      </c>
      <c r="C2" s="2">
        <v>1976</v>
      </c>
      <c r="D2" s="2">
        <v>1977</v>
      </c>
      <c r="E2" s="2">
        <v>1978</v>
      </c>
      <c r="F2" s="2">
        <v>1979</v>
      </c>
      <c r="G2" s="2">
        <v>1980</v>
      </c>
      <c r="H2" s="2">
        <v>1981</v>
      </c>
      <c r="I2" s="2">
        <v>1982</v>
      </c>
      <c r="J2" s="2">
        <v>1983</v>
      </c>
      <c r="K2" s="2">
        <v>1984</v>
      </c>
      <c r="L2" s="2">
        <v>1985</v>
      </c>
      <c r="M2" s="2">
        <v>1986</v>
      </c>
      <c r="N2" s="2">
        <v>1987</v>
      </c>
      <c r="O2" s="2">
        <v>1988</v>
      </c>
      <c r="P2" s="2">
        <v>1989</v>
      </c>
      <c r="Q2" s="2">
        <v>1990</v>
      </c>
      <c r="R2" s="2">
        <v>1991</v>
      </c>
      <c r="S2" s="2">
        <v>1992</v>
      </c>
      <c r="T2" s="2">
        <v>1993</v>
      </c>
      <c r="U2" s="2">
        <v>1994</v>
      </c>
      <c r="V2" s="2">
        <v>1995</v>
      </c>
      <c r="W2" s="2">
        <v>1996</v>
      </c>
      <c r="X2" s="2">
        <v>1997</v>
      </c>
      <c r="Y2" s="2">
        <v>1998</v>
      </c>
      <c r="Z2" s="2">
        <v>1999</v>
      </c>
      <c r="AA2" s="2">
        <v>2000</v>
      </c>
      <c r="AB2" s="2">
        <v>2001</v>
      </c>
      <c r="AC2" s="2">
        <v>2002</v>
      </c>
      <c r="AD2" s="2">
        <v>2003</v>
      </c>
      <c r="AE2" s="2">
        <v>2004</v>
      </c>
      <c r="AF2" s="2">
        <v>2005</v>
      </c>
      <c r="AG2" s="2">
        <v>2006</v>
      </c>
      <c r="AH2" s="2">
        <v>2007</v>
      </c>
      <c r="AI2" s="2">
        <v>2008</v>
      </c>
      <c r="AJ2" s="2">
        <v>2009</v>
      </c>
      <c r="AK2" s="2">
        <v>2010</v>
      </c>
      <c r="AL2" s="2">
        <v>2011</v>
      </c>
      <c r="AM2" s="2">
        <v>2012</v>
      </c>
      <c r="AN2" s="2">
        <v>2013</v>
      </c>
      <c r="AO2" s="6">
        <v>2014</v>
      </c>
      <c r="AP2" s="2">
        <v>2015</v>
      </c>
      <c r="AQ2" s="2">
        <v>2016</v>
      </c>
      <c r="AR2" s="2">
        <v>2017</v>
      </c>
      <c r="AS2" s="2">
        <v>2018</v>
      </c>
      <c r="AT2" s="2">
        <v>2019</v>
      </c>
      <c r="AU2" s="6">
        <v>2020</v>
      </c>
      <c r="AV2" s="2">
        <v>2021</v>
      </c>
      <c r="AW2" s="2">
        <v>2022</v>
      </c>
      <c r="AX2" s="2">
        <v>2023</v>
      </c>
      <c r="AY2" s="2"/>
    </row>
    <row r="3" spans="1:51" x14ac:dyDescent="0.25">
      <c r="A3" s="1" t="s">
        <v>22</v>
      </c>
      <c r="B3">
        <f>'t_5205 en niveau (2)'!C14/'t_5205 en niveau (2)'!C$31</f>
        <v>0.3650600755789542</v>
      </c>
      <c r="C3">
        <f>'t_5205 en niveau (2)'!D14/'t_5205 en niveau (2)'!D$31</f>
        <v>0.36731410982688018</v>
      </c>
      <c r="D3">
        <f>'t_5205 en niveau (2)'!E14/'t_5205 en niveau (2)'!E$31</f>
        <v>0.37172303791255984</v>
      </c>
      <c r="E3">
        <f>'t_5205 en niveau (2)'!F14/'t_5205 en niveau (2)'!F$31</f>
        <v>0.37444908787494113</v>
      </c>
      <c r="F3">
        <f>'t_5205 en niveau (2)'!G14/'t_5205 en niveau (2)'!G$31</f>
        <v>0.37929448224099943</v>
      </c>
      <c r="G3">
        <f>'t_5205 en niveau (2)'!H14/'t_5205 en niveau (2)'!H$31</f>
        <v>0.38407362351854912</v>
      </c>
      <c r="H3">
        <f>'t_5205 en niveau (2)'!I14/'t_5205 en niveau (2)'!I$31</f>
        <v>0.38913130754700836</v>
      </c>
      <c r="I3">
        <f>'t_5205 en niveau (2)'!J14/'t_5205 en niveau (2)'!J$31</f>
        <v>0.3895458754533529</v>
      </c>
      <c r="J3">
        <f>'t_5205 en niveau (2)'!K14/'t_5205 en niveau (2)'!K$31</f>
        <v>0.39619926129843419</v>
      </c>
      <c r="K3">
        <f>'t_5205 en niveau (2)'!L14/'t_5205 en niveau (2)'!L$31</f>
        <v>0.40387887244641918</v>
      </c>
      <c r="L3">
        <f>'t_5205 en niveau (2)'!M14/'t_5205 en niveau (2)'!M$31</f>
        <v>0.40425430438307819</v>
      </c>
      <c r="M3">
        <f>'t_5205 en niveau (2)'!N14/'t_5205 en niveau (2)'!N$31</f>
        <v>0.40448368464307627</v>
      </c>
      <c r="N3">
        <f>'t_5205 en niveau (2)'!O14/'t_5205 en niveau (2)'!O$31</f>
        <v>0.40496306491026041</v>
      </c>
      <c r="O3">
        <f>'t_5205 en niveau (2)'!P14/'t_5205 en niveau (2)'!P$31</f>
        <v>0.4044757016019293</v>
      </c>
      <c r="P3">
        <f>'t_5205 en niveau (2)'!Q14/'t_5205 en niveau (2)'!Q$31</f>
        <v>0.40178280247853021</v>
      </c>
      <c r="Q3">
        <f>'t_5205 en niveau (2)'!R14/'t_5205 en niveau (2)'!R$31</f>
        <v>0.40315690100069235</v>
      </c>
      <c r="R3">
        <f>'t_5205 en niveau (2)'!S14/'t_5205 en niveau (2)'!S$31</f>
        <v>0.4081871258115416</v>
      </c>
      <c r="S3">
        <f>'t_5205 en niveau (2)'!T14/'t_5205 en niveau (2)'!T$31</f>
        <v>0.4104682593989159</v>
      </c>
      <c r="T3">
        <f>'t_5205 en niveau (2)'!U14/'t_5205 en niveau (2)'!U$31</f>
        <v>0.41486689383834724</v>
      </c>
      <c r="U3">
        <f>'t_5205 en niveau (2)'!V14/'t_5205 en niveau (2)'!V$31</f>
        <v>0.41837013130595552</v>
      </c>
      <c r="V3">
        <f>'t_5205 en niveau (2)'!W14/'t_5205 en niveau (2)'!W$31</f>
        <v>0.42019172632152241</v>
      </c>
      <c r="W3">
        <f>'t_5205 en niveau (2)'!X14/'t_5205 en niveau (2)'!X$31</f>
        <v>0.42125480153649175</v>
      </c>
      <c r="X3">
        <f>'t_5205 en niveau (2)'!Y14/'t_5205 en niveau (2)'!Y$31</f>
        <v>0.41853694016529225</v>
      </c>
      <c r="Y3">
        <f>'t_5205 en niveau (2)'!Z14/'t_5205 en niveau (2)'!Z$31</f>
        <v>0.40962851943046774</v>
      </c>
      <c r="Z3">
        <f>'t_5205 en niveau (2)'!AA14/'t_5205 en niveau (2)'!AA$31</f>
        <v>0.40136287119270914</v>
      </c>
      <c r="AA3">
        <f>'t_5205 en niveau (2)'!AB14/'t_5205 en niveau (2)'!AB$31</f>
        <v>0.39246986512953613</v>
      </c>
      <c r="AB3">
        <f>'t_5205 en niveau (2)'!AC14/'t_5205 en niveau (2)'!AC$31</f>
        <v>0.38919400355483491</v>
      </c>
      <c r="AC3">
        <f>'t_5205 en niveau (2)'!AD14/'t_5205 en niveau (2)'!AD$31</f>
        <v>0.38659071007079909</v>
      </c>
      <c r="AD3">
        <f>'t_5205 en niveau (2)'!AE14/'t_5205 en niveau (2)'!AE$31</f>
        <v>0.38900118793958482</v>
      </c>
      <c r="AE3">
        <f>'t_5205 en niveau (2)'!AF14/'t_5205 en niveau (2)'!AF$31</f>
        <v>0.38635480812599526</v>
      </c>
      <c r="AF3">
        <f>'t_5205 en niveau (2)'!AG14/'t_5205 en niveau (2)'!AG$31</f>
        <v>0.38452203522687844</v>
      </c>
      <c r="AG3">
        <f>'t_5205 en niveau (2)'!AH14/'t_5205 en niveau (2)'!AH$31</f>
        <v>0.38114201680230392</v>
      </c>
      <c r="AH3">
        <f>'t_5205 en niveau (2)'!AI14/'t_5205 en niveau (2)'!AI$31</f>
        <v>0.37957932931388083</v>
      </c>
      <c r="AI3">
        <f>'t_5205 en niveau (2)'!AJ14/'t_5205 en niveau (2)'!AJ$31</f>
        <v>0.38119251387830627</v>
      </c>
      <c r="AJ3">
        <f>'t_5205 en niveau (2)'!AK14/'t_5205 en niveau (2)'!AK$31</f>
        <v>0.38656587788737923</v>
      </c>
      <c r="AK3">
        <f>'t_5205 en niveau (2)'!AL14/'t_5205 en niveau (2)'!AL$31</f>
        <v>0.38677474288319458</v>
      </c>
      <c r="AL3">
        <f>'t_5205 en niveau (2)'!AM14/'t_5205 en niveau (2)'!AM$31</f>
        <v>0.38785833062811786</v>
      </c>
      <c r="AM3">
        <f>'t_5205 en niveau (2)'!AN14/'t_5205 en niveau (2)'!AN$31</f>
        <v>0.38992986926001566</v>
      </c>
      <c r="AN3">
        <f>'t_5205 en niveau (2)'!AO14/'t_5205 en niveau (2)'!AO$31</f>
        <v>0.39032391454169535</v>
      </c>
      <c r="AO3">
        <f>'t_5205 en niveau (2)'!AP14/'t_5205 en niveau (2)'!AP$31</f>
        <v>0.39072707844103322</v>
      </c>
      <c r="AP3">
        <f>'t_5205 en niveau (2)'!AQ14/'t_5205 en niveau (2)'!AQ$31</f>
        <v>0.39148702843977845</v>
      </c>
      <c r="AQ3">
        <f>'t_5205 en niveau (2)'!AR14/'t_5205 en niveau (2)'!AR$31</f>
        <v>0.39311532650137393</v>
      </c>
      <c r="AR3">
        <f>'t_5205 en niveau (2)'!AS14/'t_5205 en niveau (2)'!AS$31</f>
        <v>0.39063904595645194</v>
      </c>
      <c r="AS3">
        <f>'t_5205 en niveau (2)'!AT14/'t_5205 en niveau (2)'!AT$31</f>
        <v>0.38994591948145174</v>
      </c>
      <c r="AT3">
        <f>'t_5205 en niveau (2)'!AU14/'t_5205 en niveau (2)'!AU$31</f>
        <v>0.38685703138407018</v>
      </c>
      <c r="AU3">
        <f>'t_5205 en niveau (2)'!AV14/'t_5205 en niveau (2)'!AV$31</f>
        <v>0.43414312678989853</v>
      </c>
      <c r="AV3">
        <f>'t_5205 en niveau (2)'!AW14/'t_5205 en niveau (2)'!AW$31</f>
        <v>0.41721565349917661</v>
      </c>
      <c r="AW3">
        <f>'t_5205 en niveau (2)'!AX14/'t_5205 en niveau (2)'!AX$31</f>
        <v>0.38792070519275235</v>
      </c>
      <c r="AX3">
        <f>'t_5205 en niveau (2)'!AY14/'t_5205 en niveau (2)'!AY$31</f>
        <v>0.38161880949750304</v>
      </c>
    </row>
    <row r="4" spans="1:51" x14ac:dyDescent="0.25">
      <c r="A4" s="1" t="s">
        <v>209</v>
      </c>
      <c r="B4">
        <f>'t_5205 en niveau (2)'!C8/'t_5205 en niveau (2)'!C$31</f>
        <v>0.19474500177642839</v>
      </c>
      <c r="C4">
        <f>'t_5205 en niveau (2)'!D8/'t_5205 en niveau (2)'!D$31</f>
        <v>0.19241165165676102</v>
      </c>
      <c r="D4">
        <f>'t_5205 en niveau (2)'!E8/'t_5205 en niveau (2)'!E$31</f>
        <v>0.19506545558649768</v>
      </c>
      <c r="E4">
        <f>'t_5205 en niveau (2)'!F8/'t_5205 en niveau (2)'!F$31</f>
        <v>0.19424198770521031</v>
      </c>
      <c r="F4">
        <f>'t_5205 en niveau (2)'!G8/'t_5205 en niveau (2)'!G$31</f>
        <v>0.18831907747967114</v>
      </c>
      <c r="G4">
        <f>'t_5205 en niveau (2)'!H8/'t_5205 en niveau (2)'!H$31</f>
        <v>0.18546400541864785</v>
      </c>
      <c r="H4">
        <f>'t_5205 en niveau (2)'!I8/'t_5205 en niveau (2)'!I$31</f>
        <v>0.18279134664113042</v>
      </c>
      <c r="I4">
        <f>'t_5205 en niveau (2)'!J8/'t_5205 en niveau (2)'!J$31</f>
        <v>0.18324780718676853</v>
      </c>
      <c r="J4">
        <f>'t_5205 en niveau (2)'!K8/'t_5205 en niveau (2)'!K$31</f>
        <v>0.17793426935642664</v>
      </c>
      <c r="K4">
        <f>'t_5205 en niveau (2)'!L8/'t_5205 en niveau (2)'!L$31</f>
        <v>0.17495318180149086</v>
      </c>
      <c r="L4">
        <f>'t_5205 en niveau (2)'!M8/'t_5205 en niveau (2)'!M$31</f>
        <v>0.17402644632040826</v>
      </c>
      <c r="M4">
        <f>'t_5205 en niveau (2)'!N8/'t_5205 en niveau (2)'!N$31</f>
        <v>0.17330508965054231</v>
      </c>
      <c r="N4">
        <f>'t_5205 en niveau (2)'!O8/'t_5205 en niveau (2)'!O$31</f>
        <v>0.16940426368564449</v>
      </c>
      <c r="O4">
        <f>'t_5205 en niveau (2)'!P8/'t_5205 en niveau (2)'!P$31</f>
        <v>0.16876978834054135</v>
      </c>
      <c r="P4">
        <f>'t_5205 en niveau (2)'!Q8/'t_5205 en niveau (2)'!Q$31</f>
        <v>0.16975706469129667</v>
      </c>
      <c r="Q4">
        <f>'t_5205 en niveau (2)'!R8/'t_5205 en niveau (2)'!R$31</f>
        <v>0.1688111271949147</v>
      </c>
      <c r="R4">
        <f>'t_5205 en niveau (2)'!S8/'t_5205 en niveau (2)'!S$31</f>
        <v>0.1674679903989775</v>
      </c>
      <c r="S4">
        <f>'t_5205 en niveau (2)'!T8/'t_5205 en niveau (2)'!T$31</f>
        <v>0.16280615934116596</v>
      </c>
      <c r="T4">
        <f>'t_5205 en niveau (2)'!U8/'t_5205 en niveau (2)'!U$31</f>
        <v>0.15841513030443077</v>
      </c>
      <c r="U4">
        <f>'t_5205 en niveau (2)'!V8/'t_5205 en niveau (2)'!V$31</f>
        <v>0.15473966982973977</v>
      </c>
      <c r="V4">
        <f>'t_5205 en niveau (2)'!W8/'t_5205 en niveau (2)'!W$31</f>
        <v>0.15255950485315906</v>
      </c>
      <c r="W4">
        <f>'t_5205 en niveau (2)'!X8/'t_5205 en niveau (2)'!X$31</f>
        <v>0.14508968533647584</v>
      </c>
      <c r="X4">
        <f>'t_5205 en niveau (2)'!Y8/'t_5205 en niveau (2)'!Y$31</f>
        <v>0.14533472000780565</v>
      </c>
      <c r="Y4">
        <f>'t_5205 en niveau (2)'!Z8/'t_5205 en niveau (2)'!Z$31</f>
        <v>0.14860079220640185</v>
      </c>
      <c r="Z4">
        <f>'t_5205 en niveau (2)'!AA8/'t_5205 en niveau (2)'!AA$31</f>
        <v>0.15022679967825125</v>
      </c>
      <c r="AA4">
        <f>'t_5205 en niveau (2)'!AB8/'t_5205 en niveau (2)'!AB$31</f>
        <v>0.15329373736087004</v>
      </c>
      <c r="AB4">
        <f>'t_5205 en niveau (2)'!AC8/'t_5205 en niveau (2)'!AC$31</f>
        <v>0.1524992983878512</v>
      </c>
      <c r="AC4">
        <f>'t_5205 en niveau (2)'!AD8/'t_5205 en niveau (2)'!AD$31</f>
        <v>0.1495252394788604</v>
      </c>
      <c r="AD4">
        <f>'t_5205 en niveau (2)'!AE8/'t_5205 en niveau (2)'!AE$31</f>
        <v>0.15068353666584958</v>
      </c>
      <c r="AE4">
        <f>'t_5205 en niveau (2)'!AF8/'t_5205 en niveau (2)'!AF$31</f>
        <v>0.1477977521884406</v>
      </c>
      <c r="AF4">
        <f>'t_5205 en niveau (2)'!AG8/'t_5205 en niveau (2)'!AG$31</f>
        <v>0.14726467621799172</v>
      </c>
      <c r="AG4">
        <f>'t_5205 en niveau (2)'!AH8/'t_5205 en niveau (2)'!AH$31</f>
        <v>0.14760997481231936</v>
      </c>
      <c r="AH4">
        <f>'t_5205 en niveau (2)'!AI8/'t_5205 en niveau (2)'!AI$31</f>
        <v>0.1473719228210246</v>
      </c>
      <c r="AI4">
        <f>'t_5205 en niveau (2)'!AJ8/'t_5205 en niveau (2)'!AJ$31</f>
        <v>0.14355203004245129</v>
      </c>
      <c r="AJ4">
        <f>'t_5205 en niveau (2)'!AK8/'t_5205 en niveau (2)'!AK$31</f>
        <v>0.13867579590442178</v>
      </c>
      <c r="AK4">
        <f>'t_5205 en niveau (2)'!AL8/'t_5205 en niveau (2)'!AL$31</f>
        <v>0.13906432278048192</v>
      </c>
      <c r="AL4">
        <f>'t_5205 en niveau (2)'!AM8/'t_5205 en niveau (2)'!AM$31</f>
        <v>0.13920652166711939</v>
      </c>
      <c r="AM4">
        <f>'t_5205 en niveau (2)'!AN8/'t_5205 en niveau (2)'!AN$31</f>
        <v>0.13697820562490559</v>
      </c>
      <c r="AN4">
        <f>'t_5205 en niveau (2)'!AO8/'t_5205 en niveau (2)'!AO$31</f>
        <v>0.13365711274171971</v>
      </c>
      <c r="AO4">
        <f>'t_5205 en niveau (2)'!AP8/'t_5205 en niveau (2)'!AP$31</f>
        <v>0.13390451936550998</v>
      </c>
      <c r="AP4">
        <f>'t_5205 en niveau (2)'!AQ8/'t_5205 en niveau (2)'!AQ$31</f>
        <v>0.13309083094465321</v>
      </c>
      <c r="AQ4">
        <f>'t_5205 en niveau (2)'!AR8/'t_5205 en niveau (2)'!AR$31</f>
        <v>0.13422373231662921</v>
      </c>
      <c r="AR4">
        <f>'t_5205 en niveau (2)'!AS8/'t_5205 en niveau (2)'!AS$31</f>
        <v>0.13684615833023966</v>
      </c>
      <c r="AS4">
        <f>'t_5205 en niveau (2)'!AT8/'t_5205 en niveau (2)'!AT$31</f>
        <v>0.1393538271616063</v>
      </c>
      <c r="AT4">
        <f>'t_5205 en niveau (2)'!AU8/'t_5205 en niveau (2)'!AU$31</f>
        <v>0.14270753425963545</v>
      </c>
      <c r="AU4">
        <f>'t_5205 en niveau (2)'!AV8/'t_5205 en niveau (2)'!AV$31</f>
        <v>0.10962151783389744</v>
      </c>
      <c r="AV4">
        <f>'t_5205 en niveau (2)'!AW8/'t_5205 en niveau (2)'!AW$31</f>
        <v>0.11965352375801974</v>
      </c>
      <c r="AW4">
        <f>'t_5205 en niveau (2)'!AX8/'t_5205 en niveau (2)'!AX$31</f>
        <v>0.15084492622365231</v>
      </c>
      <c r="AX4">
        <f>'t_5205 en niveau (2)'!AY8/'t_5205 en niveau (2)'!AY$31</f>
        <v>0.1543664807486915</v>
      </c>
    </row>
    <row r="5" spans="1:51" x14ac:dyDescent="0.25">
      <c r="A5" s="1" t="s">
        <v>210</v>
      </c>
      <c r="B5">
        <f>'t_5205 en niveau (2)'!C7/'t_5205 en niveau (2)'!C$31</f>
        <v>6.6817932237330832E-2</v>
      </c>
      <c r="C5">
        <f>'t_5205 en niveau (2)'!D7/'t_5205 en niveau (2)'!D$31</f>
        <v>6.7596778122788637E-2</v>
      </c>
      <c r="D5">
        <f>'t_5205 en niveau (2)'!E7/'t_5205 en niveau (2)'!E$31</f>
        <v>6.7731009328489994E-2</v>
      </c>
      <c r="E5">
        <f>'t_5205 en niveau (2)'!F7/'t_5205 en niveau (2)'!F$31</f>
        <v>6.8794483034046006E-2</v>
      </c>
      <c r="F5">
        <f>'t_5205 en niveau (2)'!G7/'t_5205 en niveau (2)'!G$31</f>
        <v>6.942767906862525E-2</v>
      </c>
      <c r="G5">
        <f>'t_5205 en niveau (2)'!H7/'t_5205 en niveau (2)'!H$31</f>
        <v>6.8710341597220601E-2</v>
      </c>
      <c r="H5">
        <f>'t_5205 en niveau (2)'!I7/'t_5205 en niveau (2)'!I$31</f>
        <v>6.943484642065012E-2</v>
      </c>
      <c r="I5">
        <f>'t_5205 en niveau (2)'!J7/'t_5205 en niveau (2)'!J$31</f>
        <v>6.9025387761401352E-2</v>
      </c>
      <c r="J5">
        <f>'t_5205 en niveau (2)'!K7/'t_5205 en niveau (2)'!K$31</f>
        <v>6.7549178837266188E-2</v>
      </c>
      <c r="K5">
        <f>'t_5205 en niveau (2)'!L7/'t_5205 en niveau (2)'!L$31</f>
        <v>6.5741318743191487E-2</v>
      </c>
      <c r="L5">
        <f>'t_5205 en niveau (2)'!M7/'t_5205 en niveau (2)'!M$31</f>
        <v>6.5522606953784521E-2</v>
      </c>
      <c r="M5">
        <f>'t_5205 en niveau (2)'!N7/'t_5205 en niveau (2)'!N$31</f>
        <v>6.3516454260281741E-2</v>
      </c>
      <c r="N5">
        <f>'t_5205 en niveau (2)'!O7/'t_5205 en niveau (2)'!O$31</f>
        <v>6.3194112855658235E-2</v>
      </c>
      <c r="O5">
        <f>'t_5205 en niveau (2)'!P7/'t_5205 en niveau (2)'!P$31</f>
        <v>6.3400832626005418E-2</v>
      </c>
      <c r="P5">
        <f>'t_5205 en niveau (2)'!Q7/'t_5205 en niveau (2)'!Q$31</f>
        <v>6.324704030976451E-2</v>
      </c>
      <c r="Q5">
        <f>'t_5205 en niveau (2)'!R7/'t_5205 en niveau (2)'!R$31</f>
        <v>6.3372144250739504E-2</v>
      </c>
      <c r="R5">
        <f>'t_5205 en niveau (2)'!S7/'t_5205 en niveau (2)'!S$31</f>
        <v>6.0685100828075808E-2</v>
      </c>
      <c r="S5">
        <f>'t_5205 en niveau (2)'!T7/'t_5205 en niveau (2)'!T$31</f>
        <v>6.0875177738630798E-2</v>
      </c>
      <c r="T5">
        <f>'t_5205 en niveau (2)'!U7/'t_5205 en niveau (2)'!U$31</f>
        <v>5.849391401799333E-2</v>
      </c>
      <c r="U5">
        <f>'t_5205 en niveau (2)'!V7/'t_5205 en niveau (2)'!V$31</f>
        <v>5.7916229529020445E-2</v>
      </c>
      <c r="V5">
        <f>'t_5205 en niveau (2)'!W7/'t_5205 en niveau (2)'!W$31</f>
        <v>5.670788274878498E-2</v>
      </c>
      <c r="W5">
        <f>'t_5205 en niveau (2)'!X7/'t_5205 en niveau (2)'!X$31</f>
        <v>5.8441072824719852E-2</v>
      </c>
      <c r="X5">
        <f>'t_5205 en niveau (2)'!Y7/'t_5205 en niveau (2)'!Y$31</f>
        <v>5.8752569524058745E-2</v>
      </c>
      <c r="Y5">
        <f>'t_5205 en niveau (2)'!Z7/'t_5205 en niveau (2)'!Z$31</f>
        <v>5.9079327695107584E-2</v>
      </c>
      <c r="Z5">
        <f>'t_5205 en niveau (2)'!AA7/'t_5205 en niveau (2)'!AA$31</f>
        <v>6.0354835767179961E-2</v>
      </c>
      <c r="AA5">
        <f>'t_5205 en niveau (2)'!AB7/'t_5205 en niveau (2)'!AB$31</f>
        <v>6.0637967548287444E-2</v>
      </c>
      <c r="AB5">
        <f>'t_5205 en niveau (2)'!AC7/'t_5205 en niveau (2)'!AC$31</f>
        <v>5.978125292338396E-2</v>
      </c>
      <c r="AC5">
        <f>'t_5205 en niveau (2)'!AD7/'t_5205 en niveau (2)'!AD$31</f>
        <v>5.9960813417302763E-2</v>
      </c>
      <c r="AD5">
        <f>'t_5205 en niveau (2)'!AE7/'t_5205 en niveau (2)'!AE$31</f>
        <v>5.9119793336224621E-2</v>
      </c>
      <c r="AE5">
        <f>'t_5205 en niveau (2)'!AF7/'t_5205 en niveau (2)'!AF$31</f>
        <v>6.0692753062896385E-2</v>
      </c>
      <c r="AF5">
        <f>'t_5205 en niveau (2)'!AG7/'t_5205 en niveau (2)'!AG$31</f>
        <v>6.0968352621160939E-2</v>
      </c>
      <c r="AG5">
        <f>'t_5205 en niveau (2)'!AH7/'t_5205 en niveau (2)'!AH$31</f>
        <v>6.1339101201191196E-2</v>
      </c>
      <c r="AH5">
        <f>'t_5205 en niveau (2)'!AI7/'t_5205 en niveau (2)'!AI$31</f>
        <v>6.1456125549588111E-2</v>
      </c>
      <c r="AI5">
        <f>'t_5205 en niveau (2)'!AJ7/'t_5205 en niveau (2)'!AJ$31</f>
        <v>6.2685384238598027E-2</v>
      </c>
      <c r="AJ5">
        <f>'t_5205 en niveau (2)'!AK7/'t_5205 en niveau (2)'!AK$31</f>
        <v>6.129258719719595E-2</v>
      </c>
      <c r="AK5">
        <f>'t_5205 en niveau (2)'!AL7/'t_5205 en niveau (2)'!AL$31</f>
        <v>6.1258833152312384E-2</v>
      </c>
      <c r="AL5">
        <f>'t_5205 en niveau (2)'!AM7/'t_5205 en niveau (2)'!AM$31</f>
        <v>6.2081381713626996E-2</v>
      </c>
      <c r="AM5">
        <f>'t_5205 en niveau (2)'!AN7/'t_5205 en niveau (2)'!AN$31</f>
        <v>6.1390663681075867E-2</v>
      </c>
      <c r="AN5">
        <f>'t_5205 en niveau (2)'!AO7/'t_5205 en niveau (2)'!AO$31</f>
        <v>6.1202416183565075E-2</v>
      </c>
      <c r="AO5">
        <f>'t_5205 en niveau (2)'!AP7/'t_5205 en niveau (2)'!AP$31</f>
        <v>6.0462430334713296E-2</v>
      </c>
      <c r="AP5">
        <f>'t_5205 en niveau (2)'!AQ7/'t_5205 en niveau (2)'!AQ$31</f>
        <v>6.0112570830818252E-2</v>
      </c>
      <c r="AQ5">
        <f>'t_5205 en niveau (2)'!AR7/'t_5205 en niveau (2)'!AR$31</f>
        <v>5.9474059170300547E-2</v>
      </c>
      <c r="AR5">
        <f>'t_5205 en niveau (2)'!AS7/'t_5205 en niveau (2)'!AS$31</f>
        <v>6.04514955252363E-2</v>
      </c>
      <c r="AS5">
        <f>'t_5205 en niveau (2)'!AT7/'t_5205 en niveau (2)'!AT$31</f>
        <v>6.0563873132299773E-2</v>
      </c>
      <c r="AT5">
        <f>'t_5205 en niveau (2)'!AU7/'t_5205 en niveau (2)'!AU$31</f>
        <v>6.1324857468475859E-2</v>
      </c>
      <c r="AU5">
        <f>'t_5205 en niveau (2)'!AV7/'t_5205 en niveau (2)'!AV$31</f>
        <v>3.969018484769591E-2</v>
      </c>
      <c r="AV5">
        <f>'t_5205 en niveau (2)'!AW7/'t_5205 en niveau (2)'!AW$31</f>
        <v>4.3738170153142755E-2</v>
      </c>
      <c r="AW5">
        <f>'t_5205 en niveau (2)'!AX7/'t_5205 en niveau (2)'!AX$31</f>
        <v>5.4008899289519435E-2</v>
      </c>
      <c r="AX5">
        <f>'t_5205 en niveau (2)'!AY7/'t_5205 en niveau (2)'!AY$31</f>
        <v>5.5879059197756424E-2</v>
      </c>
    </row>
    <row r="6" spans="1:51" x14ac:dyDescent="0.25">
      <c r="A6" s="1" t="s">
        <v>211</v>
      </c>
      <c r="B6">
        <f>('t_5205 en niveau (2)'!C6+'t_5205 en niveau (2)'!C20)/'t_5205 en niveau (2)'!C31</f>
        <v>0.14508979038144762</v>
      </c>
      <c r="C6">
        <f>('t_5205 en niveau (2)'!D6+'t_5205 en niveau (2)'!D20)/'t_5205 en niveau (2)'!D31</f>
        <v>0.14223899585084701</v>
      </c>
      <c r="D6">
        <f>('t_5205 en niveau (2)'!E6+'t_5205 en niveau (2)'!E20)/'t_5205 en niveau (2)'!E31</f>
        <v>0.13862604615539054</v>
      </c>
      <c r="E6">
        <f>('t_5205 en niveau (2)'!F6+'t_5205 en niveau (2)'!F20)/'t_5205 en niveau (2)'!F31</f>
        <v>0.13300694612828229</v>
      </c>
      <c r="F6">
        <f>('t_5205 en niveau (2)'!G6+'t_5205 en niveau (2)'!G20)/'t_5205 en niveau (2)'!G31</f>
        <v>0.12717166860933657</v>
      </c>
      <c r="G6">
        <f>('t_5205 en niveau (2)'!H6+'t_5205 en niveau (2)'!H20)/'t_5205 en niveau (2)'!H31</f>
        <v>0.12276539748545089</v>
      </c>
      <c r="H6">
        <f>('t_5205 en niveau (2)'!I6+'t_5205 en niveau (2)'!I20)/'t_5205 en niveau (2)'!I31</f>
        <v>0.11661434372552502</v>
      </c>
      <c r="I6">
        <f>('t_5205 en niveau (2)'!J6+'t_5205 en niveau (2)'!J20)/'t_5205 en niveau (2)'!J31</f>
        <v>0.11428350953005634</v>
      </c>
      <c r="J6">
        <f>('t_5205 en niveau (2)'!K6+'t_5205 en niveau (2)'!K20)/'t_5205 en niveau (2)'!K31</f>
        <v>0.11203744928481398</v>
      </c>
      <c r="K6">
        <f>('t_5205 en niveau (2)'!L6+'t_5205 en niveau (2)'!L20)/'t_5205 en niveau (2)'!L31</f>
        <v>0.1088232414105436</v>
      </c>
      <c r="L6">
        <f>('t_5205 en niveau (2)'!M6+'t_5205 en niveau (2)'!M20)/'t_5205 en niveau (2)'!M31</f>
        <v>0.10726975723756378</v>
      </c>
      <c r="M6">
        <f>('t_5205 en niveau (2)'!N6+'t_5205 en niveau (2)'!N20)/'t_5205 en niveau (2)'!N31</f>
        <v>0.10607297056406338</v>
      </c>
      <c r="N6">
        <f>('t_5205 en niveau (2)'!O6+'t_5205 en niveau (2)'!O20)/'t_5205 en niveau (2)'!O31</f>
        <v>0.10440131449596944</v>
      </c>
      <c r="O6">
        <f>('t_5205 en niveau (2)'!P6+'t_5205 en niveau (2)'!P20)/'t_5205 en niveau (2)'!P31</f>
        <v>0.10259623027902401</v>
      </c>
      <c r="P6">
        <f>('t_5205 en niveau (2)'!Q6+'t_5205 en niveau (2)'!Q20)/'t_5205 en niveau (2)'!Q31</f>
        <v>0.10072264583624513</v>
      </c>
      <c r="Q6">
        <f>('t_5205 en niveau (2)'!R6+'t_5205 en niveau (2)'!R20)/'t_5205 en niveau (2)'!R31</f>
        <v>9.9205739820001262E-2</v>
      </c>
      <c r="R6">
        <f>('t_5205 en niveau (2)'!S6+'t_5205 en niveau (2)'!S20)/'t_5205 en niveau (2)'!S31</f>
        <v>9.8559103508237419E-2</v>
      </c>
      <c r="S6">
        <f>('t_5205 en niveau (2)'!T6+'t_5205 en niveau (2)'!T20)/'t_5205 en niveau (2)'!T31</f>
        <v>9.739591674310033E-2</v>
      </c>
      <c r="T6">
        <f>('t_5205 en niveau (2)'!U6+'t_5205 en niveau (2)'!U20)/'t_5205 en niveau (2)'!U31</f>
        <v>9.5922164564570325E-2</v>
      </c>
      <c r="U6">
        <f>('t_5205 en niveau (2)'!V6+'t_5205 en niveau (2)'!V20)/'t_5205 en niveau (2)'!V31</f>
        <v>9.4172386700979022E-2</v>
      </c>
      <c r="V6">
        <f>('t_5205 en niveau (2)'!W6+'t_5205 en niveau (2)'!W20)/'t_5205 en niveau (2)'!W31</f>
        <v>9.3317733069328876E-2</v>
      </c>
      <c r="W6">
        <f>('t_5205 en niveau (2)'!X6+'t_5205 en niveau (2)'!X20)/'t_5205 en niveau (2)'!X31</f>
        <v>9.3408722649654996E-2</v>
      </c>
      <c r="X6">
        <f>('t_5205 en niveau (2)'!Y6+'t_5205 en niveau (2)'!Y20)/'t_5205 en niveau (2)'!Y31</f>
        <v>9.0746608893491454E-2</v>
      </c>
      <c r="Y6">
        <f>('t_5205 en niveau (2)'!Z6+'t_5205 en niveau (2)'!Z20)/'t_5205 en niveau (2)'!Z31</f>
        <v>9.1326410448560102E-2</v>
      </c>
      <c r="Z6">
        <f>('t_5205 en niveau (2)'!AA6+'t_5205 en niveau (2)'!AA20)/'t_5205 en niveau (2)'!AA31</f>
        <v>9.2266421208879595E-2</v>
      </c>
      <c r="AA6">
        <f>('t_5205 en niveau (2)'!AB6+'t_5205 en niveau (2)'!AB20)/'t_5205 en niveau (2)'!AB31</f>
        <v>9.166454355822358E-2</v>
      </c>
      <c r="AB6">
        <f>('t_5205 en niveau (2)'!AC6+'t_5205 en niveau (2)'!AC20)/'t_5205 en niveau (2)'!AC31</f>
        <v>9.154479403785587E-2</v>
      </c>
      <c r="AC6">
        <f>('t_5205 en niveau (2)'!AD6+'t_5205 en niveau (2)'!AD20)/'t_5205 en niveau (2)'!AD31</f>
        <v>9.2130441335548943E-2</v>
      </c>
      <c r="AD6">
        <f>('t_5205 en niveau (2)'!AE6+'t_5205 en niveau (2)'!AE20)/'t_5205 en niveau (2)'!AE31</f>
        <v>9.2370787999924583E-2</v>
      </c>
      <c r="AE6">
        <f>('t_5205 en niveau (2)'!AF6+'t_5205 en niveau (2)'!AF20)/'t_5205 en niveau (2)'!AF31</f>
        <v>9.2184206408380043E-2</v>
      </c>
      <c r="AF6">
        <f>('t_5205 en niveau (2)'!AG6+'t_5205 en niveau (2)'!AG20)/'t_5205 en niveau (2)'!AG31</f>
        <v>8.9546818452311397E-2</v>
      </c>
      <c r="AG6">
        <f>('t_5205 en niveau (2)'!AH6+'t_5205 en niveau (2)'!AH20)/'t_5205 en niveau (2)'!AH31</f>
        <v>8.9110403370977559E-2</v>
      </c>
      <c r="AH6">
        <f>('t_5205 en niveau (2)'!AI6+'t_5205 en niveau (2)'!AI20)/'t_5205 en niveau (2)'!AI31</f>
        <v>8.838337071561346E-2</v>
      </c>
      <c r="AI6">
        <f>('t_5205 en niveau (2)'!AJ6+'t_5205 en niveau (2)'!AJ20)/'t_5205 en niveau (2)'!AJ31</f>
        <v>8.6489400783716142E-2</v>
      </c>
      <c r="AJ6">
        <f>('t_5205 en niveau (2)'!AK6+'t_5205 en niveau (2)'!AK20)/'t_5205 en niveau (2)'!AK31</f>
        <v>8.4281132020948737E-2</v>
      </c>
      <c r="AK6">
        <f>('t_5205 en niveau (2)'!AL6+'t_5205 en niveau (2)'!AL20)/'t_5205 en niveau (2)'!AL31</f>
        <v>8.3925003687463973E-2</v>
      </c>
      <c r="AL6">
        <f>('t_5205 en niveau (2)'!AM6+'t_5205 en niveau (2)'!AM20)/'t_5205 en niveau (2)'!AM31</f>
        <v>8.2078996707366361E-2</v>
      </c>
      <c r="AM6">
        <f>('t_5205 en niveau (2)'!AN6+'t_5205 en niveau (2)'!AN20)/'t_5205 en niveau (2)'!AN31</f>
        <v>8.1032852443084419E-2</v>
      </c>
      <c r="AN6">
        <f>('t_5205 en niveau (2)'!AO6+'t_5205 en niveau (2)'!AO20)/'t_5205 en niveau (2)'!AO31</f>
        <v>7.9059472169295014E-2</v>
      </c>
      <c r="AO6">
        <f>('t_5205 en niveau (2)'!AP6+'t_5205 en niveau (2)'!AP20)/'t_5205 en niveau (2)'!AP31</f>
        <v>7.8620195414728408E-2</v>
      </c>
      <c r="AP6">
        <f>('t_5205 en niveau (2)'!AQ6+'t_5205 en niveau (2)'!AQ20)/'t_5205 en niveau (2)'!AQ31</f>
        <v>7.8485129083536914E-2</v>
      </c>
      <c r="AQ6">
        <f>('t_5205 en niveau (2)'!AR6+'t_5205 en niveau (2)'!AR20)/'t_5205 en niveau (2)'!AR31</f>
        <v>7.9955845396256248E-2</v>
      </c>
      <c r="AR6">
        <f>('t_5205 en niveau (2)'!AS6+'t_5205 en niveau (2)'!AS20)/'t_5205 en niveau (2)'!AS31</f>
        <v>8.0620913729256075E-2</v>
      </c>
      <c r="AS6">
        <f>('t_5205 en niveau (2)'!AT6+'t_5205 en niveau (2)'!AT20)/'t_5205 en niveau (2)'!AT31</f>
        <v>8.1249934295398882E-2</v>
      </c>
      <c r="AT6">
        <f>('t_5205 en niveau (2)'!AU6+'t_5205 en niveau (2)'!AU20)/'t_5205 en niveau (2)'!AU31</f>
        <v>8.1821235326990122E-2</v>
      </c>
      <c r="AU6">
        <f>('t_5205 en niveau (2)'!AV6+'t_5205 en niveau (2)'!AV20)/'t_5205 en niveau (2)'!AV31</f>
        <v>7.0842554022390009E-2</v>
      </c>
      <c r="AV6">
        <f>('t_5205 en niveau (2)'!AW6+'t_5205 en niveau (2)'!AW20)/'t_5205 en niveau (2)'!AW31</f>
        <v>7.6013679604729503E-2</v>
      </c>
      <c r="AW6">
        <f>('t_5205 en niveau (2)'!AX6+'t_5205 en niveau (2)'!AX20)/'t_5205 en niveau (2)'!AX31</f>
        <v>8.149853459866005E-2</v>
      </c>
      <c r="AX6">
        <f>('t_5205 en niveau (2)'!AY6+'t_5205 en niveau (2)'!AY20)/'t_5205 en niveau (2)'!AY31</f>
        <v>8.1551562570333039E-2</v>
      </c>
    </row>
    <row r="7" spans="1:51" x14ac:dyDescent="0.25">
      <c r="A7" s="1" t="s">
        <v>20</v>
      </c>
      <c r="B7">
        <f>'t_5205 en niveau (2)'!C13/'t_5205 en niveau (2)'!C$31</f>
        <v>8.1400794547979702E-2</v>
      </c>
      <c r="C7">
        <f>'t_5205 en niveau (2)'!D13/'t_5205 en niveau (2)'!D$31</f>
        <v>8.346641815573437E-2</v>
      </c>
      <c r="D7">
        <f>'t_5205 en niveau (2)'!E13/'t_5205 en niveau (2)'!E$31</f>
        <v>7.8580165897658025E-2</v>
      </c>
      <c r="E7">
        <f>'t_5205 en niveau (2)'!F13/'t_5205 en niveau (2)'!F$31</f>
        <v>7.6603528690219802E-2</v>
      </c>
      <c r="F7">
        <f>'t_5205 en niveau (2)'!G13/'t_5205 en niveau (2)'!G$31</f>
        <v>7.8123000404674861E-2</v>
      </c>
      <c r="G7">
        <f>'t_5205 en niveau (2)'!H13/'t_5205 en niveau (2)'!H$31</f>
        <v>7.8415382489814764E-2</v>
      </c>
      <c r="H7">
        <f>'t_5205 en niveau (2)'!I13/'t_5205 en niveau (2)'!I$31</f>
        <v>7.826722214543802E-2</v>
      </c>
      <c r="I7">
        <f>'t_5205 en niveau (2)'!J13/'t_5205 en niveau (2)'!J$31</f>
        <v>7.8356097435501704E-2</v>
      </c>
      <c r="J7">
        <f>'t_5205 en niveau (2)'!K13/'t_5205 en niveau (2)'!K$31</f>
        <v>7.7745517937655606E-2</v>
      </c>
      <c r="K7">
        <f>'t_5205 en niveau (2)'!L13/'t_5205 en niveau (2)'!L$31</f>
        <v>7.7709029486285025E-2</v>
      </c>
      <c r="L7">
        <f>'t_5205 en niveau (2)'!M13/'t_5205 en niveau (2)'!M$31</f>
        <v>7.7833619497305287E-2</v>
      </c>
      <c r="M7">
        <f>'t_5205 en niveau (2)'!N13/'t_5205 en niveau (2)'!N$31</f>
        <v>7.8570105682304867E-2</v>
      </c>
      <c r="N7">
        <f>'t_5205 en niveau (2)'!O13/'t_5205 en niveau (2)'!O$31</f>
        <v>8.0130887846529789E-2</v>
      </c>
      <c r="O7">
        <f>'t_5205 en niveau (2)'!P13/'t_5205 en niveau (2)'!P$31</f>
        <v>8.1020707866833727E-2</v>
      </c>
      <c r="P7">
        <f>'t_5205 en niveau (2)'!Q13/'t_5205 en niveau (2)'!Q$31</f>
        <v>8.1572013521138409E-2</v>
      </c>
      <c r="Q7">
        <f>'t_5205 en niveau (2)'!R13/'t_5205 en niveau (2)'!R$31</f>
        <v>8.2258166026811005E-2</v>
      </c>
      <c r="R7">
        <f>'t_5205 en niveau (2)'!S13/'t_5205 en niveau (2)'!S$31</f>
        <v>8.1311446172595475E-2</v>
      </c>
      <c r="S7">
        <f>'t_5205 en niveau (2)'!T13/'t_5205 en niveau (2)'!T$31</f>
        <v>8.122594765627654E-2</v>
      </c>
      <c r="T7">
        <f>'t_5205 en niveau (2)'!U13/'t_5205 en niveau (2)'!U$31</f>
        <v>8.3103647278848836E-2</v>
      </c>
      <c r="U7">
        <f>'t_5205 en niveau (2)'!V13/'t_5205 en niveau (2)'!V$31</f>
        <v>8.4057452824418857E-2</v>
      </c>
      <c r="V7">
        <f>'t_5205 en niveau (2)'!W13/'t_5205 en niveau (2)'!W$31</f>
        <v>8.7615328874796339E-2</v>
      </c>
      <c r="W7">
        <f>'t_5205 en niveau (2)'!X13/'t_5205 en niveau (2)'!X$31</f>
        <v>9.1695466443067114E-2</v>
      </c>
      <c r="X7">
        <f>'t_5205 en niveau (2)'!Y13/'t_5205 en niveau (2)'!Y$31</f>
        <v>9.4893327331309521E-2</v>
      </c>
      <c r="Y7">
        <f>'t_5205 en niveau (2)'!Z13/'t_5205 en niveau (2)'!Z$31</f>
        <v>9.7053848624344269E-2</v>
      </c>
      <c r="Z7">
        <f>'t_5205 en niveau (2)'!AA13/'t_5205 en niveau (2)'!AA$31</f>
        <v>9.8711761242547102E-2</v>
      </c>
      <c r="AA7">
        <f>'t_5205 en niveau (2)'!AB13/'t_5205 en niveau (2)'!AB$31</f>
        <v>0.10010190920526743</v>
      </c>
      <c r="AB7">
        <f>'t_5205 en niveau (2)'!AC13/'t_5205 en niveau (2)'!AC$31</f>
        <v>0.10110036172004115</v>
      </c>
      <c r="AC7">
        <f>'t_5205 en niveau (2)'!AD13/'t_5205 en niveau (2)'!AD$31</f>
        <v>0.10257574514603393</v>
      </c>
      <c r="AD7">
        <f>'t_5205 en niveau (2)'!AE13/'t_5205 en niveau (2)'!AE$31</f>
        <v>0.10243056210284164</v>
      </c>
      <c r="AE7">
        <f>'t_5205 en niveau (2)'!AF13/'t_5205 en niveau (2)'!AF$31</f>
        <v>0.10378777418790673</v>
      </c>
      <c r="AF7">
        <f>'t_5205 en niveau (2)'!AG13/'t_5205 en niveau (2)'!AG$31</f>
        <v>0.10612470178327758</v>
      </c>
      <c r="AG7">
        <f>'t_5205 en niveau (2)'!AH13/'t_5205 en niveau (2)'!AH$31</f>
        <v>0.10765498661740142</v>
      </c>
      <c r="AH7">
        <f>'t_5205 en niveau (2)'!AI13/'t_5205 en niveau (2)'!AI$31</f>
        <v>0.10952322159804102</v>
      </c>
      <c r="AI7">
        <f>'t_5205 en niveau (2)'!AJ13/'t_5205 en niveau (2)'!AJ$31</f>
        <v>0.11109618210514857</v>
      </c>
      <c r="AJ7">
        <f>'t_5205 en niveau (2)'!AK13/'t_5205 en niveau (2)'!AK$31</f>
        <v>0.11505831277951632</v>
      </c>
      <c r="AK7">
        <f>'t_5205 en niveau (2)'!AL13/'t_5205 en niveau (2)'!AL$31</f>
        <v>0.11393425586977218</v>
      </c>
      <c r="AL7">
        <f>'t_5205 en niveau (2)'!AM13/'t_5205 en niveau (2)'!AM$31</f>
        <v>0.1131917346283034</v>
      </c>
      <c r="AM7">
        <f>'t_5205 en niveau (2)'!AN13/'t_5205 en niveau (2)'!AN$31</f>
        <v>0.11265406764858459</v>
      </c>
      <c r="AN7">
        <f>'t_5205 en niveau (2)'!AO13/'t_5205 en niveau (2)'!AO$31</f>
        <v>0.11472817934892771</v>
      </c>
      <c r="AO7">
        <f>'t_5205 en niveau (2)'!AP13/'t_5205 en niveau (2)'!AP$31</f>
        <v>0.11540922557155928</v>
      </c>
      <c r="AP7">
        <f>'t_5205 en niveau (2)'!AQ13/'t_5205 en niveau (2)'!AQ$31</f>
        <v>0.11637428379100132</v>
      </c>
      <c r="AQ7">
        <f>'t_5205 en niveau (2)'!AR13/'t_5205 en niveau (2)'!AR$31</f>
        <v>0.11349925234669193</v>
      </c>
      <c r="AR7">
        <f>'t_5205 en niveau (2)'!AS13/'t_5205 en niveau (2)'!AS$31</f>
        <v>0.11549860556729938</v>
      </c>
      <c r="AS7">
        <f>'t_5205 en niveau (2)'!AT13/'t_5205 en niveau (2)'!AT$31</f>
        <v>0.11453475886035931</v>
      </c>
      <c r="AT7">
        <f>'t_5205 en niveau (2)'!AU13/'t_5205 en niveau (2)'!AU$31</f>
        <v>0.11270661020653319</v>
      </c>
      <c r="AU7">
        <f>'t_5205 en niveau (2)'!AV13/'t_5205 en niveau (2)'!AV$31</f>
        <v>0.12473965113251757</v>
      </c>
      <c r="AV7">
        <f>'t_5205 en niveau (2)'!AW13/'t_5205 en niveau (2)'!AW$31</f>
        <v>0.12040325950689514</v>
      </c>
      <c r="AW7">
        <f>'t_5205 en niveau (2)'!AX13/'t_5205 en niveau (2)'!AX$31</f>
        <v>0.1128569982055162</v>
      </c>
      <c r="AX7">
        <f>'t_5205 en niveau (2)'!AY13/'t_5205 en niveau (2)'!AY$31</f>
        <v>0.11129571051902895</v>
      </c>
    </row>
    <row r="8" spans="1:51" x14ac:dyDescent="0.25">
      <c r="A8" s="1" t="s">
        <v>12</v>
      </c>
      <c r="B8">
        <f>'t_5205 en niveau (2)'!C9/'t_5205 en niveau (2)'!C$31</f>
        <v>1.900778398630535E-2</v>
      </c>
      <c r="C8">
        <f>'t_5205 en niveau (2)'!D9/'t_5205 en niveau (2)'!D$31</f>
        <v>2.0382278901963209E-2</v>
      </c>
      <c r="D8">
        <f>'t_5205 en niveau (2)'!E9/'t_5205 en niveau (2)'!E$31</f>
        <v>2.1809853473180128E-2</v>
      </c>
      <c r="E8">
        <f>'t_5205 en niveau (2)'!F9/'t_5205 en niveau (2)'!F$31</f>
        <v>2.2984980958765385E-2</v>
      </c>
      <c r="F8">
        <f>'t_5205 en niveau (2)'!G9/'t_5205 en niveau (2)'!G$31</f>
        <v>2.442230069763179E-2</v>
      </c>
      <c r="G8">
        <f>'t_5205 en niveau (2)'!H9/'t_5205 en niveau (2)'!H$31</f>
        <v>2.576890545335684E-2</v>
      </c>
      <c r="H8">
        <f>'t_5205 en niveau (2)'!I9/'t_5205 en niveau (2)'!I$31</f>
        <v>2.7319814928162902E-2</v>
      </c>
      <c r="I8">
        <f>'t_5205 en niveau (2)'!J9/'t_5205 en niveau (2)'!J$31</f>
        <v>2.8413329217789437E-2</v>
      </c>
      <c r="J8">
        <f>'t_5205 en niveau (2)'!K9/'t_5205 en niveau (2)'!K$31</f>
        <v>2.8968012591789008E-2</v>
      </c>
      <c r="K8">
        <f>'t_5205 en niveau (2)'!L9/'t_5205 en niveau (2)'!L$31</f>
        <v>2.9149683594658447E-2</v>
      </c>
      <c r="L8">
        <f>'t_5205 en niveau (2)'!M9/'t_5205 en niveau (2)'!M$31</f>
        <v>2.9376520246101018E-2</v>
      </c>
      <c r="M8">
        <f>'t_5205 en niveau (2)'!N9/'t_5205 en niveau (2)'!N$31</f>
        <v>2.9233369216700816E-2</v>
      </c>
      <c r="N8">
        <f>'t_5205 en niveau (2)'!O9/'t_5205 en niveau (2)'!O$31</f>
        <v>2.9475044237845128E-2</v>
      </c>
      <c r="O8">
        <f>'t_5205 en niveau (2)'!P9/'t_5205 en niveau (2)'!P$31</f>
        <v>2.9680826697923823E-2</v>
      </c>
      <c r="P8">
        <f>'t_5205 en niveau (2)'!Q9/'t_5205 en niveau (2)'!Q$31</f>
        <v>3.0368207724442094E-2</v>
      </c>
      <c r="Q8">
        <f>'t_5205 en niveau (2)'!R9/'t_5205 en niveau (2)'!R$31</f>
        <v>3.1065517024356473E-2</v>
      </c>
      <c r="R8">
        <f>'t_5205 en niveau (2)'!S9/'t_5205 en niveau (2)'!S$31</f>
        <v>3.1602127285382718E-2</v>
      </c>
      <c r="S8">
        <f>'t_5205 en niveau (2)'!T9/'t_5205 en niveau (2)'!T$31</f>
        <v>3.172846875439797E-2</v>
      </c>
      <c r="T8">
        <f>'t_5205 en niveau (2)'!U9/'t_5205 en niveau (2)'!U$31</f>
        <v>3.2334847545133008E-2</v>
      </c>
      <c r="U8">
        <f>'t_5205 en niveau (2)'!V9/'t_5205 en niveau (2)'!V$31</f>
        <v>3.3221677008990529E-2</v>
      </c>
      <c r="V8">
        <f>'t_5205 en niveau (2)'!W9/'t_5205 en niveau (2)'!W$31</f>
        <v>3.4004421613288836E-2</v>
      </c>
      <c r="W8">
        <f>'t_5205 en niveau (2)'!X9/'t_5205 en niveau (2)'!X$31</f>
        <v>3.4602789706865492E-2</v>
      </c>
      <c r="X8">
        <f>'t_5205 en niveau (2)'!Y9/'t_5205 en niveau (2)'!Y$31</f>
        <v>3.5863570745899298E-2</v>
      </c>
      <c r="Y8">
        <f>'t_5205 en niveau (2)'!Z9/'t_5205 en niveau (2)'!Z$31</f>
        <v>3.9351247189808362E-2</v>
      </c>
      <c r="Z8">
        <f>'t_5205 en niveau (2)'!AA9/'t_5205 en niveau (2)'!AA$31</f>
        <v>4.3131328208572767E-2</v>
      </c>
      <c r="AA8">
        <f>'t_5205 en niveau (2)'!AB9/'t_5205 en niveau (2)'!AB$31</f>
        <v>4.756890813840544E-2</v>
      </c>
      <c r="AB8">
        <f>'t_5205 en niveau (2)'!AC9/'t_5205 en niveau (2)'!AC$31</f>
        <v>5.2424069974118311E-2</v>
      </c>
      <c r="AC8">
        <f>'t_5205 en niveau (2)'!AD9/'t_5205 en niveau (2)'!AD$31</f>
        <v>5.6578252018948449E-2</v>
      </c>
      <c r="AD8">
        <f>'t_5205 en niveau (2)'!AE9/'t_5205 en niveau (2)'!AE$31</f>
        <v>5.8069503893801971E-2</v>
      </c>
      <c r="AE8">
        <f>'t_5205 en niveau (2)'!AF9/'t_5205 en niveau (2)'!AF$31</f>
        <v>5.9615791750660438E-2</v>
      </c>
      <c r="AF8">
        <f>'t_5205 en niveau (2)'!AG9/'t_5205 en niveau (2)'!AG$31</f>
        <v>6.074002693164432E-2</v>
      </c>
      <c r="AG8">
        <f>'t_5205 en niveau (2)'!AH9/'t_5205 en niveau (2)'!AH$31</f>
        <v>6.2131365060112152E-2</v>
      </c>
      <c r="AH8">
        <f>'t_5205 en niveau (2)'!AI9/'t_5205 en niveau (2)'!AI$31</f>
        <v>6.3193201226413157E-2</v>
      </c>
      <c r="AI8">
        <f>'t_5205 en niveau (2)'!AJ9/'t_5205 en niveau (2)'!AJ$31</f>
        <v>6.440826711657778E-2</v>
      </c>
      <c r="AJ8">
        <f>'t_5205 en niveau (2)'!AK9/'t_5205 en niveau (2)'!AK$31</f>
        <v>6.4661656691478553E-2</v>
      </c>
      <c r="AK8">
        <f>'t_5205 en niveau (2)'!AL9/'t_5205 en niveau (2)'!AL$31</f>
        <v>6.5554728669697096E-2</v>
      </c>
      <c r="AL8">
        <f>'t_5205 en niveau (2)'!AM9/'t_5205 en niveau (2)'!AM$31</f>
        <v>6.5089139608991473E-2</v>
      </c>
      <c r="AM8">
        <f>'t_5205 en niveau (2)'!AN9/'t_5205 en niveau (2)'!AN$31</f>
        <v>6.7313690597358922E-2</v>
      </c>
      <c r="AN8">
        <f>'t_5205 en niveau (2)'!AO9/'t_5205 en niveau (2)'!AO$31</f>
        <v>7.0007702598613525E-2</v>
      </c>
      <c r="AO8">
        <f>'t_5205 en niveau (2)'!AP9/'t_5205 en niveau (2)'!AP$31</f>
        <v>6.9876442095429453E-2</v>
      </c>
      <c r="AP8">
        <f>'t_5205 en niveau (2)'!AQ9/'t_5205 en niveau (2)'!AQ$31</f>
        <v>6.9452915875268237E-2</v>
      </c>
      <c r="AQ8">
        <f>'t_5205 en niveau (2)'!AR9/'t_5205 en niveau (2)'!AR$31</f>
        <v>6.8469385358521276E-2</v>
      </c>
      <c r="AR8">
        <f>'t_5205 en niveau (2)'!AS9/'t_5205 en niveau (2)'!AS$31</f>
        <v>6.8098631952604613E-2</v>
      </c>
      <c r="AS8">
        <f>'t_5205 en niveau (2)'!AT9/'t_5205 en niveau (2)'!AT$31</f>
        <v>6.8367327016680704E-2</v>
      </c>
      <c r="AT8">
        <f>'t_5205 en niveau (2)'!AU9/'t_5205 en niveau (2)'!AU$31</f>
        <v>6.8591141704276617E-2</v>
      </c>
      <c r="AU8">
        <f>'t_5205 en niveau (2)'!AV9/'t_5205 en niveau (2)'!AV$31</f>
        <v>7.5556495704243679E-2</v>
      </c>
      <c r="AV8">
        <f>'t_5205 en niveau (2)'!AW9/'t_5205 en niveau (2)'!AW$31</f>
        <v>7.4136267545045612E-2</v>
      </c>
      <c r="AW8">
        <f>'t_5205 en niveau (2)'!AX9/'t_5205 en niveau (2)'!AX$31</f>
        <v>7.0114250676447262E-2</v>
      </c>
      <c r="AX8">
        <f>'t_5205 en niveau (2)'!AY9/'t_5205 en niveau (2)'!AY$31</f>
        <v>7.1830084883900136E-2</v>
      </c>
    </row>
    <row r="9" spans="1:51" x14ac:dyDescent="0.25">
      <c r="A9" s="1" t="s">
        <v>24</v>
      </c>
      <c r="B9">
        <f>'t_5205 en niveau (2)'!C15/'t_5205 en niveau (2)'!C$31</f>
        <v>4.140289396337328E-2</v>
      </c>
      <c r="C9">
        <f>'t_5205 en niveau (2)'!D15/'t_5205 en niveau (2)'!D$31</f>
        <v>4.3034411288170843E-2</v>
      </c>
      <c r="D9">
        <f>'t_5205 en niveau (2)'!E15/'t_5205 en niveau (2)'!E$31</f>
        <v>4.3482140533385887E-2</v>
      </c>
      <c r="E9">
        <f>'t_5205 en niveau (2)'!F15/'t_5205 en niveau (2)'!F$31</f>
        <v>4.4308311106673708E-2</v>
      </c>
      <c r="F9">
        <f>'t_5205 en niveau (2)'!G15/'t_5205 en niveau (2)'!G$31</f>
        <v>4.5461934622528281E-2</v>
      </c>
      <c r="G9">
        <f>'t_5205 en niveau (2)'!H15/'t_5205 en niveau (2)'!H$31</f>
        <v>4.7254787651683394E-2</v>
      </c>
      <c r="H9">
        <f>'t_5205 en niveau (2)'!I15/'t_5205 en niveau (2)'!I$31</f>
        <v>4.7663237704108824E-2</v>
      </c>
      <c r="I9">
        <f>'t_5205 en niveau (2)'!J15/'t_5205 en niveau (2)'!J$31</f>
        <v>4.7174421894693522E-2</v>
      </c>
      <c r="J9">
        <f>'t_5205 en niveau (2)'!K15/'t_5205 en niveau (2)'!K$31</f>
        <v>4.6780251961196229E-2</v>
      </c>
      <c r="K9">
        <f>'t_5205 en niveau (2)'!L15/'t_5205 en niveau (2)'!L$31</f>
        <v>4.5707413799434507E-2</v>
      </c>
      <c r="L9">
        <f>'t_5205 en niveau (2)'!M15/'t_5205 en niveau (2)'!M$31</f>
        <v>4.5398721800925267E-2</v>
      </c>
      <c r="M9">
        <f>'t_5205 en niveau (2)'!N15/'t_5205 en niveau (2)'!N$31</f>
        <v>4.7337106874558693E-2</v>
      </c>
      <c r="N9">
        <f>'t_5205 en niveau (2)'!O15/'t_5205 en niveau (2)'!O$31</f>
        <v>4.9282363845743339E-2</v>
      </c>
      <c r="O9">
        <f>'t_5205 en niveau (2)'!P15/'t_5205 en niveau (2)'!P$31</f>
        <v>5.0183905258477823E-2</v>
      </c>
      <c r="P9">
        <f>'t_5205 en niveau (2)'!Q15/'t_5205 en niveau (2)'!Q$31</f>
        <v>5.1548046112672698E-2</v>
      </c>
      <c r="Q9">
        <f>'t_5205 en niveau (2)'!R15/'t_5205 en niveau (2)'!R$31</f>
        <v>5.0913210397130093E-2</v>
      </c>
      <c r="R9">
        <f>'t_5205 en niveau (2)'!S15/'t_5205 en niveau (2)'!S$31</f>
        <v>5.0083352530424299E-2</v>
      </c>
      <c r="S9">
        <f>'t_5205 en niveau (2)'!T15/'t_5205 en niveau (2)'!T$31</f>
        <v>5.1307622500133453E-2</v>
      </c>
      <c r="T9">
        <f>'t_5205 en niveau (2)'!U15/'t_5205 en niveau (2)'!U$31</f>
        <v>5.0740064032720383E-2</v>
      </c>
      <c r="U9">
        <f>'t_5205 en niveau (2)'!V15/'t_5205 en niveau (2)'!V$31</f>
        <v>5.1327408648033236E-2</v>
      </c>
      <c r="V9">
        <f>'t_5205 en niveau (2)'!W15/'t_5205 en niveau (2)'!W$31</f>
        <v>5.1000863091529243E-2</v>
      </c>
      <c r="W9">
        <f>'t_5205 en niveau (2)'!X15/'t_5205 en niveau (2)'!X$31</f>
        <v>4.9942778149184748E-2</v>
      </c>
      <c r="X9">
        <f>'t_5205 en niveau (2)'!Y15/'t_5205 en niveau (2)'!Y$31</f>
        <v>5.0483525109821521E-2</v>
      </c>
      <c r="Y9">
        <f>'t_5205 en niveau (2)'!Z15/'t_5205 en niveau (2)'!Z$31</f>
        <v>5.106519644577668E-2</v>
      </c>
      <c r="Z9">
        <f>'t_5205 en niveau (2)'!AA15/'t_5205 en niveau (2)'!AA$31</f>
        <v>5.0874443366420372E-2</v>
      </c>
      <c r="AA9">
        <f>'t_5205 en niveau (2)'!AB15/'t_5205 en niveau (2)'!AB$31</f>
        <v>5.1127768666104044E-2</v>
      </c>
      <c r="AB9">
        <f>'t_5205 en niveau (2)'!AC15/'t_5205 en niveau (2)'!AC$31</f>
        <v>5.0570644547694034E-2</v>
      </c>
      <c r="AC9">
        <f>'t_5205 en niveau (2)'!AD15/'t_5205 en niveau (2)'!AD$31</f>
        <v>5.0047790842091808E-2</v>
      </c>
      <c r="AD9">
        <f>'t_5205 en niveau (2)'!AE15/'t_5205 en niveau (2)'!AE$31</f>
        <v>4.9897233797823994E-2</v>
      </c>
      <c r="AE9">
        <f>'t_5205 en niveau (2)'!AF15/'t_5205 en niveau (2)'!AF$31</f>
        <v>4.9462900063513102E-2</v>
      </c>
      <c r="AF9">
        <f>'t_5205 en niveau (2)'!AG15/'t_5205 en niveau (2)'!AG$31</f>
        <v>4.9888264239342853E-2</v>
      </c>
      <c r="AG9">
        <f>'t_5205 en niveau (2)'!AH15/'t_5205 en niveau (2)'!AH$31</f>
        <v>4.9719815535733382E-2</v>
      </c>
      <c r="AH9">
        <f>'t_5205 en niveau (2)'!AI15/'t_5205 en niveau (2)'!AI$31</f>
        <v>5.0953076664540339E-2</v>
      </c>
      <c r="AI9">
        <f>'t_5205 en niveau (2)'!AJ15/'t_5205 en niveau (2)'!AJ$31</f>
        <v>5.0567377816479811E-2</v>
      </c>
      <c r="AJ9">
        <f>'t_5205 en niveau (2)'!AK15/'t_5205 en niveau (2)'!AK$31</f>
        <v>4.7595330898038898E-2</v>
      </c>
      <c r="AK9">
        <f>'t_5205 en niveau (2)'!AL15/'t_5205 en niveau (2)'!AL$31</f>
        <v>4.7650415007307885E-2</v>
      </c>
      <c r="AL9">
        <f>'t_5205 en niveau (2)'!AM15/'t_5205 en niveau (2)'!AM$31</f>
        <v>4.7059154780281304E-2</v>
      </c>
      <c r="AM9">
        <f>'t_5205 en niveau (2)'!AN15/'t_5205 en niveau (2)'!AN$31</f>
        <v>4.6624137319666151E-2</v>
      </c>
      <c r="AN9">
        <f>'t_5205 en niveau (2)'!AO15/'t_5205 en niveau (2)'!AO$31</f>
        <v>4.6016134917095712E-2</v>
      </c>
      <c r="AO9">
        <f>'t_5205 en niveau (2)'!AP15/'t_5205 en niveau (2)'!AP$31</f>
        <v>4.6183845971730766E-2</v>
      </c>
      <c r="AP9">
        <f>'t_5205 en niveau (2)'!AQ15/'t_5205 en niveau (2)'!AQ$31</f>
        <v>4.6154988733435945E-2</v>
      </c>
      <c r="AQ9">
        <f>'t_5205 en niveau (2)'!AR15/'t_5205 en niveau (2)'!AR$31</f>
        <v>4.6733420494312353E-2</v>
      </c>
      <c r="AR9">
        <f>'t_5205 en niveau (2)'!AS15/'t_5205 en niveau (2)'!AS$31</f>
        <v>4.7650020402590657E-2</v>
      </c>
      <c r="AS9">
        <f>'t_5205 en niveau (2)'!AT15/'t_5205 en niveau (2)'!AT$31</f>
        <v>4.7648225825587698E-2</v>
      </c>
      <c r="AT9">
        <f>'t_5205 en niveau (2)'!AU15/'t_5205 en niveau (2)'!AU$31</f>
        <v>4.8652129209025216E-2</v>
      </c>
      <c r="AU9">
        <f>'t_5205 en niveau (2)'!AV15/'t_5205 en niveau (2)'!AV$31</f>
        <v>4.8021348607133564E-2</v>
      </c>
      <c r="AV9">
        <f>'t_5205 en niveau (2)'!AW15/'t_5205 en niveau (2)'!AW$31</f>
        <v>4.9645411863031889E-2</v>
      </c>
      <c r="AW9">
        <f>'t_5205 en niveau (2)'!AX15/'t_5205 en niveau (2)'!AX$31</f>
        <v>5.0379147985846646E-2</v>
      </c>
      <c r="AX9">
        <f>'t_5205 en niveau (2)'!AY15/'t_5205 en niveau (2)'!AY$31</f>
        <v>5.1028550617294041E-2</v>
      </c>
    </row>
    <row r="10" spans="1:51" x14ac:dyDescent="0.25">
      <c r="A10" s="1" t="s">
        <v>212</v>
      </c>
      <c r="B10">
        <f>'t_5205 en niveau (2)'!C26/'t_5205 en niveau (2)'!C$31</f>
        <v>2.7304512128161235E-2</v>
      </c>
      <c r="C10">
        <f>'t_5205 en niveau (2)'!D26/'t_5205 en niveau (2)'!D$31</f>
        <v>2.3062020749631682E-2</v>
      </c>
      <c r="D10">
        <f>'t_5205 en niveau (2)'!E26/'t_5205 en niveau (2)'!E$31</f>
        <v>2.2148192488873852E-2</v>
      </c>
      <c r="E10">
        <f>'t_5205 en niveau (2)'!F26/'t_5205 en niveau (2)'!F$31</f>
        <v>2.3166835446648885E-2</v>
      </c>
      <c r="F10">
        <f>'t_5205 en niveau (2)'!G26/'t_5205 en niveau (2)'!G$31</f>
        <v>2.4366960545930599E-2</v>
      </c>
      <c r="G10">
        <f>'t_5205 en niveau (2)'!H26/'t_5205 en niveau (2)'!H$31</f>
        <v>2.4100851549942213E-2</v>
      </c>
      <c r="H10">
        <f>'t_5205 en niveau (2)'!I26/'t_5205 en niveau (2)'!I$31</f>
        <v>2.415411245154369E-2</v>
      </c>
      <c r="I10">
        <f>'t_5205 en niveau (2)'!J26/'t_5205 en niveau (2)'!J$31</f>
        <v>2.2815546467062787E-2</v>
      </c>
      <c r="J10">
        <f>'t_5205 en niveau (2)'!K26/'t_5205 en niveau (2)'!K$31</f>
        <v>2.3518677611322581E-2</v>
      </c>
      <c r="K10">
        <f>'t_5205 en niveau (2)'!L26/'t_5205 en niveau (2)'!L$31</f>
        <v>2.3341778969142832E-2</v>
      </c>
      <c r="L10">
        <f>'t_5205 en niveau (2)'!M26/'t_5205 en niveau (2)'!M$31</f>
        <v>2.3960270901893451E-2</v>
      </c>
      <c r="M10">
        <f>'t_5205 en niveau (2)'!N26/'t_5205 en niveau (2)'!N$31</f>
        <v>2.4293618548228403E-2</v>
      </c>
      <c r="N10">
        <f>'t_5205 en niveau (2)'!O26/'t_5205 en niveau (2)'!O$31</f>
        <v>2.5076538493947146E-2</v>
      </c>
      <c r="O10">
        <f>'t_5205 en niveau (2)'!P26/'t_5205 en niveau (2)'!P$31</f>
        <v>2.5116203872115113E-2</v>
      </c>
      <c r="P10">
        <f>'t_5205 en niveau (2)'!Q26/'t_5205 en niveau (2)'!Q$31</f>
        <v>2.5975908354427757E-2</v>
      </c>
      <c r="Q10">
        <f>'t_5205 en niveau (2)'!R26/'t_5205 en niveau (2)'!R$31</f>
        <v>2.4250739505318142E-2</v>
      </c>
      <c r="R10">
        <f>'t_5205 en niveau (2)'!S26/'t_5205 en niveau (2)'!S$31</f>
        <v>2.3645861974154522E-2</v>
      </c>
      <c r="S10">
        <f>'t_5205 en niveau (2)'!T26/'t_5205 en niveau (2)'!T$31</f>
        <v>2.3427528741489172E-2</v>
      </c>
      <c r="T10">
        <f>'t_5205 en niveau (2)'!U26/'t_5205 en niveau (2)'!U$31</f>
        <v>2.2722755562154123E-2</v>
      </c>
      <c r="U10">
        <f>'t_5205 en niveau (2)'!V26/'t_5205 en niveau (2)'!V$31</f>
        <v>2.1996452716212592E-2</v>
      </c>
      <c r="V10">
        <f>'t_5205 en niveau (2)'!W26/'t_5205 en niveau (2)'!W$31</f>
        <v>2.1641904709156615E-2</v>
      </c>
      <c r="W10">
        <f>'t_5205 en niveau (2)'!X26/'t_5205 en niveau (2)'!X$31</f>
        <v>2.149048757549319E-2</v>
      </c>
      <c r="X10">
        <f>'t_5205 en niveau (2)'!Y26/'t_5205 en niveau (2)'!Y$31</f>
        <v>2.1877820378349257E-2</v>
      </c>
      <c r="Y10">
        <f>'t_5205 en niveau (2)'!Z26/'t_5205 en niveau (2)'!Z$31</f>
        <v>2.1327480997751842E-2</v>
      </c>
      <c r="Z10">
        <f>'t_5205 en niveau (2)'!AA26/'t_5205 en niveau (2)'!AA$31</f>
        <v>2.0977933676642531E-2</v>
      </c>
      <c r="AA10">
        <f>'t_5205 en niveau (2)'!AB26/'t_5205 en niveau (2)'!AB$31</f>
        <v>2.034203277017882E-2</v>
      </c>
      <c r="AB10">
        <f>'t_5205 en niveau (2)'!AC26/'t_5205 en niveau (2)'!AC$31</f>
        <v>2.0056362842620603E-2</v>
      </c>
      <c r="AC10">
        <f>'t_5205 en niveau (2)'!AD26/'t_5205 en niveau (2)'!AD$31</f>
        <v>2.0196161851651885E-2</v>
      </c>
      <c r="AD10">
        <f>'t_5205 en niveau (2)'!AE26/'t_5205 en niveau (2)'!AE$31</f>
        <v>1.9512379084720834E-2</v>
      </c>
      <c r="AE10">
        <f>'t_5205 en niveau (2)'!AF26/'t_5205 en niveau (2)'!AF$31</f>
        <v>1.904104419223299E-2</v>
      </c>
      <c r="AF10">
        <f>'t_5205 en niveau (2)'!AG26/'t_5205 en niveau (2)'!AG$31</f>
        <v>1.8537529012644209E-2</v>
      </c>
      <c r="AG10">
        <f>'t_5205 en niveau (2)'!AH26/'t_5205 en niveau (2)'!AH$31</f>
        <v>1.8683054142120219E-2</v>
      </c>
      <c r="AH10">
        <f>'t_5205 en niveau (2)'!AI26/'t_5205 en niveau (2)'!AI$31</f>
        <v>1.8528235624969989E-2</v>
      </c>
      <c r="AI10">
        <f>'t_5205 en niveau (2)'!AJ26/'t_5205 en niveau (2)'!AJ$31</f>
        <v>1.8779933601828672E-2</v>
      </c>
      <c r="AJ10">
        <f>'t_5205 en niveau (2)'!AK26/'t_5205 en niveau (2)'!AK$31</f>
        <v>1.8332701561976771E-2</v>
      </c>
      <c r="AK10">
        <f>'t_5205 en niveau (2)'!AL26/'t_5205 en niveau (2)'!AL$31</f>
        <v>1.858314225565523E-2</v>
      </c>
      <c r="AL10">
        <f>'t_5205 en niveau (2)'!AM26/'t_5205 en niveau (2)'!AM$31</f>
        <v>1.8581517526483508E-2</v>
      </c>
      <c r="AM10">
        <f>'t_5205 en niveau (2)'!AN26/'t_5205 en niveau (2)'!AN$31</f>
        <v>1.8704813936842934E-2</v>
      </c>
      <c r="AN10">
        <f>'t_5205 en niveau (2)'!AO26/'t_5205 en niveau (2)'!AO$31</f>
        <v>1.8818664612640368E-2</v>
      </c>
      <c r="AO10">
        <f>'t_5205 en niveau (2)'!AP26/'t_5205 en niveau (2)'!AP$31</f>
        <v>1.9026381628200122E-2</v>
      </c>
      <c r="AP10">
        <f>'t_5205 en niveau (2)'!AQ26/'t_5205 en niveau (2)'!AQ$31</f>
        <v>1.9208464618564392E-2</v>
      </c>
      <c r="AQ10">
        <f>'t_5205 en niveau (2)'!AR26/'t_5205 en niveau (2)'!AR$31</f>
        <v>1.9075728276952707E-2</v>
      </c>
      <c r="AR10">
        <f>'t_5205 en niveau (2)'!AS26/'t_5205 en niveau (2)'!AS$31</f>
        <v>1.9687732980711112E-2</v>
      </c>
      <c r="AS10">
        <f>'t_5205 en niveau (2)'!AT26/'t_5205 en niveau (2)'!AT$31</f>
        <v>1.923229993136685E-2</v>
      </c>
      <c r="AT10">
        <f>'t_5205 en niveau (2)'!AU26/'t_5205 en niveau (2)'!AU$31</f>
        <v>1.9381647131988519E-2</v>
      </c>
      <c r="AU10">
        <f>'t_5205 en niveau (2)'!AV26/'t_5205 en niveau (2)'!AV$31</f>
        <v>1.9674238479562612E-2</v>
      </c>
      <c r="AV10">
        <f>'t_5205 en niveau (2)'!AW26/'t_5205 en niveau (2)'!AW$31</f>
        <v>2.0013950001229078E-2</v>
      </c>
      <c r="AW10">
        <f>'t_5205 en niveau (2)'!AX26/'t_5205 en niveau (2)'!AX$31</f>
        <v>1.8311891408416634E-2</v>
      </c>
      <c r="AX10">
        <f>'t_5205 en niveau (2)'!AY26/'t_5205 en niveau (2)'!AY$31</f>
        <v>1.8295801909376238E-2</v>
      </c>
    </row>
    <row r="11" spans="1:51" x14ac:dyDescent="0.25">
      <c r="A11" s="1" t="s">
        <v>213</v>
      </c>
      <c r="B11">
        <f>'t_5205 en niveau (2)'!C27/'t_5205 en niveau (2)'!C$31</f>
        <v>2.2116533703691741E-2</v>
      </c>
      <c r="C11">
        <f>'t_5205 en niveau (2)'!D27/'t_5205 en niveau (2)'!D$31</f>
        <v>2.2041166712424645E-2</v>
      </c>
      <c r="D11">
        <f>'t_5205 en niveau (2)'!E27/'t_5205 en niveau (2)'!E$31</f>
        <v>2.1438052357033176E-2</v>
      </c>
      <c r="E11">
        <f>'t_5205 en niveau (2)'!F27/'t_5205 en niveau (2)'!F$31</f>
        <v>2.2336010041220353E-2</v>
      </c>
      <c r="F11">
        <f>'t_5205 en niveau (2)'!G27/'t_5205 en niveau (2)'!G$31</f>
        <v>2.2979997993919501E-2</v>
      </c>
      <c r="G11">
        <f>'t_5205 en niveau (2)'!H27/'t_5205 en niveau (2)'!H$31</f>
        <v>2.3191003966261507E-2</v>
      </c>
      <c r="H11">
        <f>'t_5205 en niveau (2)'!I27/'t_5205 en niveau (2)'!I$31</f>
        <v>2.4479896802048162E-2</v>
      </c>
      <c r="I11">
        <f>'t_5205 en niveau (2)'!J27/'t_5205 en niveau (2)'!J$31</f>
        <v>2.6214085448980119E-2</v>
      </c>
      <c r="J11">
        <f>'t_5205 en niveau (2)'!K27/'t_5205 en niveau (2)'!K$31</f>
        <v>2.7958411979757822E-2</v>
      </c>
      <c r="K11">
        <f>'t_5205 en niveau (2)'!L27/'t_5205 en niveau (2)'!L$31</f>
        <v>2.9877966682578739E-2</v>
      </c>
      <c r="L11">
        <f>'t_5205 en niveau (2)'!M27/'t_5205 en niveau (2)'!M$31</f>
        <v>3.1758239137692566E-2</v>
      </c>
      <c r="M11">
        <f>'t_5205 en niveau (2)'!N27/'t_5205 en niveau (2)'!N$31</f>
        <v>3.3304973897743978E-2</v>
      </c>
      <c r="N11">
        <f>'t_5205 en niveau (2)'!O27/'t_5205 en niveau (2)'!O$31</f>
        <v>3.3752773642670562E-2</v>
      </c>
      <c r="O11">
        <f>'t_5205 en niveau (2)'!P27/'t_5205 en niveau (2)'!P$31</f>
        <v>3.4353232825404527E-2</v>
      </c>
      <c r="P11">
        <f>'t_5205 en niveau (2)'!Q27/'t_5205 en niveau (2)'!Q$31</f>
        <v>3.5529224191035255E-2</v>
      </c>
      <c r="Q11">
        <f>'t_5205 en niveau (2)'!R27/'t_5205 en niveau (2)'!R$31</f>
        <v>3.6707155894014722E-2</v>
      </c>
      <c r="R11">
        <f>'t_5205 en niveau (2)'!S27/'t_5205 en niveau (2)'!S$31</f>
        <v>3.7688224380553227E-2</v>
      </c>
      <c r="S11">
        <f>'t_5205 en niveau (2)'!T27/'t_5205 en niveau (2)'!T$31</f>
        <v>3.902727833020319E-2</v>
      </c>
      <c r="T11">
        <f>'t_5205 en niveau (2)'!U27/'t_5205 en niveau (2)'!U$31</f>
        <v>3.9959386875926421E-2</v>
      </c>
      <c r="U11">
        <f>'t_5205 en niveau (2)'!V27/'t_5205 en niveau (2)'!V$31</f>
        <v>4.0464440126648384E-2</v>
      </c>
      <c r="V11">
        <f>'t_5205 en niveau (2)'!W27/'t_5205 en niveau (2)'!W$31</f>
        <v>3.9612208821995447E-2</v>
      </c>
      <c r="W11">
        <f>'t_5205 en niveau (2)'!X27/'t_5205 en niveau (2)'!X$31</f>
        <v>3.9509138499541109E-2</v>
      </c>
      <c r="X11">
        <f>'t_5205 en niveau (2)'!Y27/'t_5205 en niveau (2)'!Y$31</f>
        <v>3.9001328280398005E-2</v>
      </c>
      <c r="Y11">
        <f>'t_5205 en niveau (2)'!Z27/'t_5205 en niveau (2)'!Z$31</f>
        <v>3.8325661064125882E-2</v>
      </c>
      <c r="Z11">
        <f>'t_5205 en niveau (2)'!AA27/'t_5205 en niveau (2)'!AA$31</f>
        <v>3.7998275161496294E-2</v>
      </c>
      <c r="AA11">
        <f>'t_5205 en niveau (2)'!AB27/'t_5205 en niveau (2)'!AB$31</f>
        <v>3.7859667839684079E-2</v>
      </c>
      <c r="AB11">
        <f>'t_5205 en niveau (2)'!AC27/'t_5205 en niveau (2)'!AC$31</f>
        <v>3.872509276871746E-2</v>
      </c>
      <c r="AC11">
        <f>'t_5205 en niveau (2)'!AD27/'t_5205 en niveau (2)'!AD$31</f>
        <v>3.9978327186979516E-2</v>
      </c>
      <c r="AD11">
        <f>'t_5205 en niveau (2)'!AE27/'t_5205 en niveau (2)'!AE$31</f>
        <v>4.0638847510040918E-2</v>
      </c>
      <c r="AE11">
        <f>'t_5205 en niveau (2)'!AF27/'t_5205 en niveau (2)'!AF$31</f>
        <v>4.1736393008035784E-2</v>
      </c>
      <c r="AF11">
        <f>'t_5205 en niveau (2)'!AG27/'t_5205 en niveau (2)'!AG$31</f>
        <v>4.2684319059082418E-2</v>
      </c>
      <c r="AG11">
        <f>'t_5205 en niveau (2)'!AH27/'t_5205 en niveau (2)'!AH$31</f>
        <v>4.2694608574328205E-2</v>
      </c>
      <c r="AH11">
        <f>'t_5205 en niveau (2)'!AI27/'t_5205 en niveau (2)'!AI$31</f>
        <v>4.2629517597108188E-2</v>
      </c>
      <c r="AI11">
        <f>'t_5205 en niveau (2)'!AJ27/'t_5205 en niveau (2)'!AJ$31</f>
        <v>4.3529579841079795E-2</v>
      </c>
      <c r="AJ11">
        <f>'t_5205 en niveau (2)'!AK27/'t_5205 en niveau (2)'!AK$31</f>
        <v>4.4766808376098297E-2</v>
      </c>
      <c r="AK11">
        <f>'t_5205 en niveau (2)'!AL27/'t_5205 en niveau (2)'!AL$31</f>
        <v>4.4948509594110786E-2</v>
      </c>
      <c r="AL11">
        <f>'t_5205 en niveau (2)'!AM27/'t_5205 en niveau (2)'!AM$31</f>
        <v>4.6000808252121661E-2</v>
      </c>
      <c r="AM11">
        <f>'t_5205 en niveau (2)'!AN27/'t_5205 en niveau (2)'!AN$31</f>
        <v>4.6169403823044644E-2</v>
      </c>
      <c r="AN11">
        <f>'t_5205 en niveau (2)'!AO27/'t_5205 en niveau (2)'!AO$31</f>
        <v>4.6162078890825797E-2</v>
      </c>
      <c r="AO11">
        <f>'t_5205 en niveau (2)'!AP27/'t_5205 en niveau (2)'!AP$31</f>
        <v>4.5971090905600732E-2</v>
      </c>
      <c r="AP11">
        <f>'t_5205 en niveau (2)'!AQ27/'t_5205 en niveau (2)'!AQ$31</f>
        <v>4.5769428897393688E-2</v>
      </c>
      <c r="AQ11">
        <f>'t_5205 en niveau (2)'!AR27/'t_5205 en niveau (2)'!AR$31</f>
        <v>4.6129034783493693E-2</v>
      </c>
      <c r="AR11">
        <f>'t_5205 en niveau (2)'!AS27/'t_5205 en niveau (2)'!AS$31</f>
        <v>4.5361248577187749E-2</v>
      </c>
      <c r="AS11">
        <f>'t_5205 en niveau (2)'!AT27/'t_5205 en niveau (2)'!AT$31</f>
        <v>4.4498910429985924E-2</v>
      </c>
      <c r="AT11">
        <f>'t_5205 en niveau (2)'!AU27/'t_5205 en niveau (2)'!AU$31</f>
        <v>4.4263610348808047E-2</v>
      </c>
      <c r="AU11">
        <f>'t_5205 en niveau (2)'!AV27/'t_5205 en niveau (2)'!AV$31</f>
        <v>4.3863902629523568E-2</v>
      </c>
      <c r="AV11">
        <f>'t_5205 en niveau (2)'!AW27/'t_5205 en niveau (2)'!AW$31</f>
        <v>4.6466716649049937E-2</v>
      </c>
      <c r="AW11">
        <f>'t_5205 en niveau (2)'!AX27/'t_5205 en niveau (2)'!AX$31</f>
        <v>4.3327782996844186E-2</v>
      </c>
      <c r="AX11">
        <f>'t_5205 en niveau (2)'!AY27/'t_5205 en niveau (2)'!AY$31</f>
        <v>4.4329774565929944E-2</v>
      </c>
    </row>
    <row r="12" spans="1:51" x14ac:dyDescent="0.25">
      <c r="A12" s="1" t="s">
        <v>214</v>
      </c>
      <c r="B12">
        <f>('t_5205 en niveau (2)'!C28)/'t_5205 en niveau (2)'!C$31</f>
        <v>5.1346855721714421E-2</v>
      </c>
      <c r="C12">
        <f>('t_5205 en niveau (2)'!D28)/'t_5205 en niveau (2)'!D$31</f>
        <v>5.1340450954537188E-2</v>
      </c>
      <c r="D12">
        <f>('t_5205 en niveau (2)'!E28)/'t_5205 en niveau (2)'!E$31</f>
        <v>5.2104208416833664E-2</v>
      </c>
      <c r="E12">
        <f>('t_5205 en niveau (2)'!F28)/'t_5205 en niveau (2)'!F$31</f>
        <v>5.1821397498252771E-2</v>
      </c>
      <c r="F12">
        <f>('t_5205 en niveau (2)'!G28)/'t_5205 en niveau (2)'!G$31</f>
        <v>5.0854140653913069E-2</v>
      </c>
      <c r="G12">
        <f>('t_5205 en niveau (2)'!H28)/'t_5205 en niveau (2)'!H$31</f>
        <v>4.9512557581557731E-2</v>
      </c>
      <c r="H12">
        <f>('t_5205 en niveau (2)'!I28)/'t_5205 en niveau (2)'!I$31</f>
        <v>4.7870555018066224E-2</v>
      </c>
      <c r="I12">
        <f>('t_5205 en niveau (2)'!J28)/'t_5205 en niveau (2)'!J$31</f>
        <v>4.7630990045528204E-2</v>
      </c>
      <c r="J12">
        <f>('t_5205 en niveau (2)'!K28)/'t_5205 en niveau (2)'!K$31</f>
        <v>4.6987188732606343E-2</v>
      </c>
      <c r="K12">
        <f>('t_5205 en niveau (2)'!L28)/'t_5205 en niveau (2)'!L$31</f>
        <v>4.5695173747536698E-2</v>
      </c>
      <c r="L12">
        <f>('t_5205 en niveau (2)'!M28)/'t_5205 en niveau (2)'!M$31</f>
        <v>4.4599847379214956E-2</v>
      </c>
      <c r="M12">
        <f>('t_5205 en niveau (2)'!N28)/'t_5205 en niveau (2)'!N$31</f>
        <v>4.3650380247942495E-2</v>
      </c>
      <c r="N12">
        <f>('t_5205 en niveau (2)'!O28)/'t_5205 en niveau (2)'!O$31</f>
        <v>4.3858663595764409E-2</v>
      </c>
      <c r="O12">
        <f>('t_5205 en niveau (2)'!P28)/'t_5205 en niveau (2)'!P$31</f>
        <v>4.3544453875483335E-2</v>
      </c>
      <c r="P12">
        <f>('t_5205 en niveau (2)'!Q28)/'t_5205 en niveau (2)'!Q$31</f>
        <v>4.2294969950149863E-2</v>
      </c>
      <c r="Q12">
        <f>('t_5205 en niveau (2)'!R28)/'t_5205 en niveau (2)'!R$31</f>
        <v>4.2195229403990175E-2</v>
      </c>
      <c r="R12">
        <f>('t_5205 en niveau (2)'!S28)/'t_5205 en niveau (2)'!S$31</f>
        <v>4.2414424322590398E-2</v>
      </c>
      <c r="S12">
        <f>('t_5205 en niveau (2)'!T28)/'t_5205 en niveau (2)'!T$31</f>
        <v>4.2946020838489571E-2</v>
      </c>
      <c r="T12">
        <f>('t_5205 en niveau (2)'!U28)/'t_5205 en niveau (2)'!U$31</f>
        <v>4.4573861527446183E-2</v>
      </c>
      <c r="U12">
        <f>('t_5205 en niveau (2)'!V28)/'t_5205 en niveau (2)'!V$31</f>
        <v>4.4475129024214674E-2</v>
      </c>
      <c r="V12">
        <f>('t_5205 en niveau (2)'!W28)/'t_5205 en niveau (2)'!W$31</f>
        <v>4.4331519456483108E-2</v>
      </c>
      <c r="W12">
        <f>('t_5205 en niveau (2)'!X28)/'t_5205 en niveau (2)'!X$31</f>
        <v>4.4979774058672234E-2</v>
      </c>
      <c r="X12">
        <f>('t_5205 en niveau (2)'!Y28)/'t_5205 en niveau (2)'!Y$31</f>
        <v>4.5165968524854813E-2</v>
      </c>
      <c r="Y12">
        <f>('t_5205 en niveau (2)'!Z28)/'t_5205 en niveau (2)'!Z$31</f>
        <v>4.4969489348035532E-2</v>
      </c>
      <c r="Z12">
        <f>('t_5205 en niveau (2)'!AA28)/'t_5205 en niveau (2)'!AA$31</f>
        <v>4.4833362357058149E-2</v>
      </c>
      <c r="AA12">
        <f>('t_5205 en niveau (2)'!AB28)/'t_5205 en niveau (2)'!AB$31</f>
        <v>4.3807025365838123E-2</v>
      </c>
      <c r="AB12">
        <f>('t_5205 en niveau (2)'!AC28)/'t_5205 en niveau (2)'!AC$31</f>
        <v>4.3815678692818612E-2</v>
      </c>
      <c r="AC12">
        <f>('t_5205 en niveau (2)'!AD28)/'t_5205 en niveau (2)'!AD$31</f>
        <v>4.1445439265566361E-2</v>
      </c>
      <c r="AD12">
        <f>('t_5205 en niveau (2)'!AE28)/'t_5205 en niveau (2)'!AE$31</f>
        <v>3.8242226538193196E-2</v>
      </c>
      <c r="AE12">
        <f>('t_5205 en niveau (2)'!AF28)/'t_5205 en niveau (2)'!AF$31</f>
        <v>3.8763243402461359E-2</v>
      </c>
      <c r="AF12">
        <f>('t_5205 en niveau (2)'!AG28)/'t_5205 en niveau (2)'!AG$31</f>
        <v>3.8878291620447196E-2</v>
      </c>
      <c r="AG12">
        <f>('t_5205 en niveau (2)'!AH28)/'t_5205 en niveau (2)'!AH$31</f>
        <v>3.9006725478820094E-2</v>
      </c>
      <c r="AH12">
        <f>('t_5205 en niveau (2)'!AI28)/'t_5205 en niveau (2)'!AI$31</f>
        <v>3.7121633022614564E-2</v>
      </c>
      <c r="AI12">
        <f>('t_5205 en niveau (2)'!AJ28)/'t_5205 en niveau (2)'!AJ$31</f>
        <v>3.6792818656797649E-2</v>
      </c>
      <c r="AJ12">
        <f>('t_5205 en niveau (2)'!AK28)/'t_5205 en niveau (2)'!AK$31</f>
        <v>3.7408230252612217E-2</v>
      </c>
      <c r="AK12">
        <f>('t_5205 en niveau (2)'!AL28)/'t_5205 en niveau (2)'!AL$31</f>
        <v>3.6995320273006428E-2</v>
      </c>
      <c r="AL12">
        <f>('t_5205 en niveau (2)'!AM28)/'t_5205 en niveau (2)'!AM$31</f>
        <v>3.7545629807278248E-2</v>
      </c>
      <c r="AM12">
        <f>('t_5205 en niveau (2)'!AN28)/'t_5205 en niveau (2)'!AN$31</f>
        <v>3.788077774202657E-2</v>
      </c>
      <c r="AN12">
        <f>('t_5205 en niveau (2)'!AO28)/'t_5205 en niveau (2)'!AO$31</f>
        <v>3.8605424251023632E-2</v>
      </c>
      <c r="AO12">
        <f>('t_5205 en niveau (2)'!AP28)/'t_5205 en niveau (2)'!AP$31</f>
        <v>3.8420685551211579E-2</v>
      </c>
      <c r="AP12">
        <f>('t_5205 en niveau (2)'!AQ28)/'t_5205 en niveau (2)'!AQ$31</f>
        <v>3.8448532502378147E-2</v>
      </c>
      <c r="AQ12">
        <f>('t_5205 en niveau (2)'!AR28)/'t_5205 en niveau (2)'!AR$31</f>
        <v>3.7894670915111991E-2</v>
      </c>
      <c r="AR12">
        <f>('t_5205 en niveau (2)'!AS28)/'t_5205 en niveau (2)'!AS$31</f>
        <v>3.3790065012164847E-2</v>
      </c>
      <c r="AS12">
        <f>('t_5205 en niveau (2)'!AT28)/'t_5205 en niveau (2)'!AT$31</f>
        <v>3.3272810009326297E-2</v>
      </c>
      <c r="AT12">
        <f>('t_5205 en niveau (2)'!AU28)/'t_5205 en niveau (2)'!AU$31</f>
        <v>3.2412262624692163E-2</v>
      </c>
      <c r="AU12">
        <f>('t_5205 en niveau (2)'!AV28)/'t_5205 en niveau (2)'!AV$31</f>
        <v>3.2982947149179903E-2</v>
      </c>
      <c r="AV12">
        <f>('t_5205 en niveau (2)'!AW28)/'t_5205 en niveau (2)'!AW$31</f>
        <v>3.1674799046237809E-2</v>
      </c>
      <c r="AW12">
        <f>('t_5205 en niveau (2)'!AX28)/'t_5205 en niveau (2)'!AX$31</f>
        <v>2.983962152705508E-2</v>
      </c>
      <c r="AX12">
        <f>('t_5205 en niveau (2)'!AY28)/'t_5205 en niveau (2)'!AY$31</f>
        <v>2.8914814648099418E-2</v>
      </c>
    </row>
    <row r="13" spans="1:51" x14ac:dyDescent="0.25">
      <c r="A13" s="1" t="s">
        <v>215</v>
      </c>
      <c r="B13">
        <f>'t_5205 en niveau (2)'!C25/'t_5205 en niveau (2)'!C$31</f>
        <v>1.7441297115726236E-3</v>
      </c>
      <c r="C13">
        <f>'t_5205 en niveau (2)'!D25/'t_5205 en niveau (2)'!D$31</f>
        <v>1.7632933369939716E-3</v>
      </c>
      <c r="D13">
        <f>'t_5205 en niveau (2)'!E25/'t_5205 en niveau (2)'!E$31</f>
        <v>1.7586192793750766E-3</v>
      </c>
      <c r="E13">
        <f>'t_5205 en niveau (2)'!F25/'t_5205 en niveau (2)'!F$31</f>
        <v>1.7472293933904809E-3</v>
      </c>
      <c r="F13">
        <f>'t_5205 en niveau (2)'!G25/'t_5205 en niveau (2)'!G$31</f>
        <v>1.7743436139194318E-3</v>
      </c>
      <c r="G13">
        <f>'t_5205 en niveau (2)'!H25/'t_5205 en niveau (2)'!H$31</f>
        <v>1.7961065263030201E-3</v>
      </c>
      <c r="H13">
        <f>'t_5205 en niveau (2)'!I25/'t_5205 en niveau (2)'!I$31</f>
        <v>1.8197853114037684E-3</v>
      </c>
      <c r="I13">
        <f>'t_5205 en niveau (2)'!J25/'t_5205 en niveau (2)'!J$31</f>
        <v>1.8519947526815339E-3</v>
      </c>
      <c r="J13">
        <f>'t_5205 en niveau (2)'!K25/'t_5205 en niveau (2)'!K$31</f>
        <v>1.8185352639070917E-3</v>
      </c>
      <c r="K13">
        <f>'t_5205 en niveau (2)'!L25/'t_5205 en niveau (2)'!L$31</f>
        <v>1.7564474473371768E-3</v>
      </c>
      <c r="L13">
        <f>'t_5205 en niveau (2)'!M25/'t_5205 en niveau (2)'!M$31</f>
        <v>1.7378499546907044E-3</v>
      </c>
      <c r="M13">
        <f>'t_5205 en niveau (2)'!N25/'t_5205 en niveau (2)'!N$31</f>
        <v>1.7015661353613223E-3</v>
      </c>
      <c r="N13">
        <f>'t_5205 en niveau (2)'!O25/'t_5205 en niveau (2)'!O$31</f>
        <v>1.6964862511586105E-3</v>
      </c>
      <c r="O13">
        <f>'t_5205 en niveau (2)'!P25/'t_5205 en niveau (2)'!P$31</f>
        <v>1.6706411759158212E-3</v>
      </c>
      <c r="P13">
        <f>'t_5205 en niveau (2)'!Q25/'t_5205 en niveau (2)'!Q$31</f>
        <v>1.5633169236821806E-3</v>
      </c>
      <c r="Q13">
        <f>'t_5205 en niveau (2)'!R25/'t_5205 en niveau (2)'!R$31</f>
        <v>1.6111775442129775E-3</v>
      </c>
      <c r="R13">
        <f>'t_5205 en niveau (2)'!S25/'t_5205 en niveau (2)'!S$31</f>
        <v>1.6472342565276305E-3</v>
      </c>
      <c r="S13">
        <f>'t_5205 en niveau (2)'!T25/'t_5205 en niveau (2)'!T$31</f>
        <v>1.5674970033145526E-3</v>
      </c>
      <c r="T13">
        <f>'t_5205 en niveau (2)'!U25/'t_5205 en niveau (2)'!U$31</f>
        <v>1.5900421217483758E-3</v>
      </c>
      <c r="U13">
        <f>'t_5205 en niveau (2)'!V25/'t_5205 en niveau (2)'!V$31</f>
        <v>1.6724925549382048E-3</v>
      </c>
      <c r="V13">
        <f>'t_5205 en niveau (2)'!W25/'t_5205 en niveau (2)'!W$31</f>
        <v>1.5277181613842694E-3</v>
      </c>
      <c r="W13">
        <f>'t_5205 en niveau (2)'!X25/'t_5205 en niveau (2)'!X$31</f>
        <v>1.6566009087509777E-3</v>
      </c>
      <c r="X13">
        <f>'t_5205 en niveau (2)'!Y25/'t_5205 en niveau (2)'!Y$31</f>
        <v>1.5012451242795912E-3</v>
      </c>
      <c r="Y13">
        <f>'t_5205 en niveau (2)'!Z25/'t_5205 en niveau (2)'!Z$31</f>
        <v>1.4495236056096775E-3</v>
      </c>
      <c r="Z13">
        <f>'t_5205 en niveau (2)'!AA25/'t_5205 en niveau (2)'!AA$31</f>
        <v>1.4283818858787135E-3</v>
      </c>
      <c r="AA13">
        <f>'t_5205 en niveau (2)'!AB25/'t_5205 en niveau (2)'!AB$31</f>
        <v>2.9816404197385393E-3</v>
      </c>
      <c r="AB13">
        <f>'t_5205 en niveau (2)'!AC25/'t_5205 en niveau (2)'!AC$31</f>
        <v>2.0872961426923195E-3</v>
      </c>
      <c r="AC13">
        <f>'t_5205 en niveau (2)'!AD25/'t_5205 en niveau (2)'!AD$31</f>
        <v>2.3256301999965662E-3</v>
      </c>
      <c r="AD13">
        <f>'t_5205 en niveau (2)'!AE25/'t_5205 en niveau (2)'!AE$31</f>
        <v>1.0616031527539455E-3</v>
      </c>
      <c r="AE13">
        <f>'t_5205 en niveau (2)'!AF25/'t_5205 en niveau (2)'!AF$31</f>
        <v>1.275784939110264E-3</v>
      </c>
      <c r="AF13">
        <f>'t_5205 en niveau (2)'!AG25/'t_5205 en niveau (2)'!AG$31</f>
        <v>1.3645606168748866E-3</v>
      </c>
      <c r="AG13">
        <f>'t_5205 en niveau (2)'!AH25/'t_5205 en niveau (2)'!AH$31</f>
        <v>1.3882145492597065E-3</v>
      </c>
      <c r="AH13">
        <f>'t_5205 en niveau (2)'!AI25/'t_5205 en niveau (2)'!AI$31</f>
        <v>1.5638825441899706E-3</v>
      </c>
      <c r="AI13">
        <f>'t_5205 en niveau (2)'!AJ25/'t_5205 en niveau (2)'!AJ$31</f>
        <v>1.0187629258735171E-3</v>
      </c>
      <c r="AJ13">
        <f>'t_5205 en niveau (2)'!AK25/'t_5205 en niveau (2)'!AK$31</f>
        <v>1.300372433464277E-3</v>
      </c>
      <c r="AK13">
        <f>'t_5205 en niveau (2)'!AL25/'t_5205 en niveau (2)'!AL$31</f>
        <v>1.2068063880284806E-3</v>
      </c>
      <c r="AL13">
        <f>'t_5205 en niveau (2)'!AM25/'t_5205 en niveau (2)'!AM$31</f>
        <v>1.1212841933710077E-3</v>
      </c>
      <c r="AM13">
        <f>'t_5205 en niveau (2)'!AN25/'t_5205 en niveau (2)'!AN$31</f>
        <v>1.1130300025609541E-3</v>
      </c>
      <c r="AN13">
        <f>'t_5205 en niveau (2)'!AO25/'t_5205 en niveau (2)'!AO$31</f>
        <v>1.180524587505574E-3</v>
      </c>
      <c r="AO13">
        <f>'t_5205 en niveau (2)'!AP25/'t_5205 en niveau (2)'!AP$31</f>
        <v>1.1853496541530428E-3</v>
      </c>
      <c r="AP13">
        <f>'t_5205 en niveau (2)'!AQ25/'t_5205 en niveau (2)'!AQ$31</f>
        <v>1.2088248957882329E-3</v>
      </c>
      <c r="AQ13">
        <f>'t_5205 en niveau (2)'!AR25/'t_5205 en niveau (2)'!AR$31</f>
        <v>1.2510471060728238E-3</v>
      </c>
      <c r="AR13">
        <f>'t_5205 en niveau (2)'!AS25/'t_5205 en niveau (2)'!AS$31</f>
        <v>1.191940823282884E-3</v>
      </c>
      <c r="AS13">
        <f>'t_5205 en niveau (2)'!AT25/'t_5205 en niveau (2)'!AT$31</f>
        <v>1.1774264521467758E-3</v>
      </c>
      <c r="AT13">
        <f>'t_5205 en niveau (2)'!AU25/'t_5205 en niveau (2)'!AU$31</f>
        <v>1.1381987418210299E-3</v>
      </c>
      <c r="AU13">
        <f>'t_5205 en niveau (2)'!AV25/'t_5205 en niveau (2)'!AV$31</f>
        <v>8.6565998437906802E-4</v>
      </c>
      <c r="AV13">
        <f>'t_5205 en niveau (2)'!AW25/'t_5205 en niveau (2)'!AW$31</f>
        <v>1.0416410609375387E-3</v>
      </c>
      <c r="AW13">
        <f>'t_5205 en niveau (2)'!AX25/'t_5205 en niveau (2)'!AX$31</f>
        <v>9.3661928254400433E-4</v>
      </c>
      <c r="AX13">
        <f>'t_5205 en niveau (2)'!AY25/'t_5205 en niveau (2)'!AY$31</f>
        <v>9.3709206827268139E-4</v>
      </c>
    </row>
    <row r="15" spans="1:51" x14ac:dyDescent="0.25">
      <c r="B15">
        <f>SUM(B3:B13)</f>
        <v>1.0160363037369593</v>
      </c>
      <c r="C15">
        <f t="shared" ref="C15:AX15" si="0">SUM(C3:C13)</f>
        <v>1.0146515755567327</v>
      </c>
      <c r="D15">
        <f t="shared" si="0"/>
        <v>1.0144667814292778</v>
      </c>
      <c r="E15">
        <f t="shared" si="0"/>
        <v>1.0134607978776511</v>
      </c>
      <c r="F15">
        <f t="shared" si="0"/>
        <v>1.01219558593115</v>
      </c>
      <c r="G15">
        <f t="shared" si="0"/>
        <v>1.0110529632387879</v>
      </c>
      <c r="H15">
        <f t="shared" si="0"/>
        <v>1.0095464686950855</v>
      </c>
      <c r="I15">
        <f t="shared" si="0"/>
        <v>1.0085590451938165</v>
      </c>
      <c r="J15">
        <f t="shared" si="0"/>
        <v>1.0074967548551756</v>
      </c>
      <c r="K15">
        <f t="shared" si="0"/>
        <v>1.0066341081286185</v>
      </c>
      <c r="L15">
        <f t="shared" si="0"/>
        <v>1.005738183812658</v>
      </c>
      <c r="M15">
        <f t="shared" si="0"/>
        <v>1.0054693197208044</v>
      </c>
      <c r="N15">
        <f t="shared" si="0"/>
        <v>1.0052355138611917</v>
      </c>
      <c r="O15">
        <f t="shared" si="0"/>
        <v>1.004812524419654</v>
      </c>
      <c r="P15">
        <f t="shared" si="0"/>
        <v>1.0043612400933846</v>
      </c>
      <c r="Q15">
        <f t="shared" si="0"/>
        <v>1.0035471080621814</v>
      </c>
      <c r="R15">
        <f t="shared" si="0"/>
        <v>1.0032919914690606</v>
      </c>
      <c r="S15">
        <f t="shared" si="0"/>
        <v>1.0027758770461175</v>
      </c>
      <c r="T15">
        <f t="shared" si="0"/>
        <v>1.002722707669319</v>
      </c>
      <c r="U15">
        <f t="shared" si="0"/>
        <v>1.0024134702691514</v>
      </c>
      <c r="V15">
        <f t="shared" si="0"/>
        <v>1.0025108117214292</v>
      </c>
      <c r="W15">
        <f t="shared" si="0"/>
        <v>1.0020713176889173</v>
      </c>
      <c r="X15">
        <f t="shared" si="0"/>
        <v>1.0021576240855601</v>
      </c>
      <c r="Y15">
        <f t="shared" si="0"/>
        <v>1.0021774970559894</v>
      </c>
      <c r="Z15">
        <f t="shared" si="0"/>
        <v>1.0021664137456359</v>
      </c>
      <c r="AA15">
        <f t="shared" si="0"/>
        <v>1.0018550660021337</v>
      </c>
      <c r="AB15">
        <f t="shared" si="0"/>
        <v>1.0017988555926285</v>
      </c>
      <c r="AC15">
        <f t="shared" si="0"/>
        <v>1.0013545508137796</v>
      </c>
      <c r="AD15">
        <f t="shared" si="0"/>
        <v>1.00102766202176</v>
      </c>
      <c r="AE15">
        <f t="shared" si="0"/>
        <v>1.000712451329633</v>
      </c>
      <c r="AF15">
        <f t="shared" si="0"/>
        <v>1.0005195757816561</v>
      </c>
      <c r="AG15">
        <f t="shared" si="0"/>
        <v>1.0004802661445673</v>
      </c>
      <c r="AH15">
        <f t="shared" si="0"/>
        <v>1.0003035166779841</v>
      </c>
      <c r="AI15">
        <f t="shared" si="0"/>
        <v>1.0001122510068574</v>
      </c>
      <c r="AJ15">
        <f t="shared" si="0"/>
        <v>0.99993880600313101</v>
      </c>
      <c r="AK15">
        <f t="shared" si="0"/>
        <v>0.99989608056103119</v>
      </c>
      <c r="AL15">
        <f t="shared" si="0"/>
        <v>0.99981449951306134</v>
      </c>
      <c r="AM15">
        <f t="shared" si="0"/>
        <v>0.99979151207916639</v>
      </c>
      <c r="AN15">
        <f t="shared" si="0"/>
        <v>0.99976162484290754</v>
      </c>
      <c r="AO15">
        <f t="shared" si="0"/>
        <v>0.99978724493386995</v>
      </c>
      <c r="AP15">
        <f t="shared" si="0"/>
        <v>0.99979299861261672</v>
      </c>
      <c r="AQ15">
        <f t="shared" si="0"/>
        <v>0.99982150266571679</v>
      </c>
      <c r="AR15">
        <f t="shared" si="0"/>
        <v>0.99983585885702519</v>
      </c>
      <c r="AS15">
        <f t="shared" si="0"/>
        <v>0.99984531259621012</v>
      </c>
      <c r="AT15">
        <f t="shared" si="0"/>
        <v>0.99985625840631631</v>
      </c>
      <c r="AU15" s="5">
        <f t="shared" si="0"/>
        <v>1.000001627180422</v>
      </c>
      <c r="AV15">
        <f t="shared" si="0"/>
        <v>1.0000030726874956</v>
      </c>
      <c r="AW15">
        <f t="shared" si="0"/>
        <v>1.0000393773872542</v>
      </c>
      <c r="AX15">
        <f t="shared" si="0"/>
        <v>1.0000477412261852</v>
      </c>
    </row>
    <row r="17" spans="1:51" s="54" customFormat="1" ht="12.75" customHeight="1" x14ac:dyDescent="0.25">
      <c r="B17" s="54">
        <v>1975</v>
      </c>
      <c r="C17" s="54">
        <v>1976</v>
      </c>
      <c r="D17" s="54">
        <v>1977</v>
      </c>
      <c r="E17" s="54">
        <v>1978</v>
      </c>
      <c r="F17" s="54">
        <v>1979</v>
      </c>
      <c r="G17" s="54">
        <v>1980</v>
      </c>
      <c r="H17" s="54">
        <v>1981</v>
      </c>
      <c r="I17" s="54">
        <v>1982</v>
      </c>
      <c r="J17" s="54">
        <v>1983</v>
      </c>
      <c r="K17" s="54">
        <v>1984</v>
      </c>
      <c r="L17" s="54">
        <v>1985</v>
      </c>
      <c r="M17" s="54">
        <v>1986</v>
      </c>
      <c r="N17" s="54">
        <v>1987</v>
      </c>
      <c r="O17" s="54">
        <v>1988</v>
      </c>
      <c r="P17" s="54">
        <v>1989</v>
      </c>
      <c r="Q17" s="54">
        <v>1990</v>
      </c>
      <c r="R17" s="54">
        <v>1991</v>
      </c>
      <c r="S17" s="54">
        <v>1992</v>
      </c>
      <c r="T17" s="54">
        <v>1993</v>
      </c>
      <c r="U17" s="54">
        <v>1994</v>
      </c>
      <c r="V17" s="54">
        <v>1995</v>
      </c>
      <c r="W17" s="54">
        <v>1996</v>
      </c>
      <c r="X17" s="54">
        <v>1997</v>
      </c>
      <c r="Y17" s="54">
        <v>1998</v>
      </c>
      <c r="Z17" s="54">
        <v>1999</v>
      </c>
      <c r="AA17" s="54">
        <v>2000</v>
      </c>
      <c r="AB17" s="54">
        <v>2001</v>
      </c>
      <c r="AC17" s="54">
        <v>2002</v>
      </c>
      <c r="AD17" s="54">
        <v>2003</v>
      </c>
      <c r="AE17" s="54">
        <v>2004</v>
      </c>
      <c r="AF17" s="54">
        <v>2005</v>
      </c>
      <c r="AG17" s="54">
        <v>2006</v>
      </c>
      <c r="AH17" s="54">
        <v>2007</v>
      </c>
      <c r="AI17" s="54">
        <v>2008</v>
      </c>
      <c r="AJ17" s="54">
        <v>2009</v>
      </c>
      <c r="AK17" s="54">
        <v>2010</v>
      </c>
      <c r="AL17" s="54">
        <v>2011</v>
      </c>
      <c r="AM17" s="54">
        <v>2012</v>
      </c>
      <c r="AN17" s="54">
        <v>2013</v>
      </c>
      <c r="AO17" s="54">
        <v>2014</v>
      </c>
      <c r="AP17" s="54">
        <v>2015</v>
      </c>
      <c r="AQ17" s="54">
        <v>2016</v>
      </c>
      <c r="AR17" s="54">
        <v>2017</v>
      </c>
      <c r="AS17" s="54">
        <v>2018</v>
      </c>
      <c r="AT17" s="54">
        <v>2019</v>
      </c>
      <c r="AU17" s="58">
        <v>2020</v>
      </c>
      <c r="AV17" s="54">
        <v>2021</v>
      </c>
      <c r="AW17" s="54">
        <v>2022</v>
      </c>
      <c r="AX17" s="54">
        <v>2023</v>
      </c>
      <c r="AY17" s="55"/>
    </row>
    <row r="18" spans="1:51" x14ac:dyDescent="0.25">
      <c r="A18" s="1" t="s">
        <v>221</v>
      </c>
      <c r="B18" s="56">
        <v>1.7166017642851468E-3</v>
      </c>
      <c r="C18" s="56">
        <v>1.7378313693806309E-3</v>
      </c>
      <c r="D18" s="56">
        <v>1.7335405274654392E-3</v>
      </c>
      <c r="E18" s="56">
        <v>1.7240226726573525E-3</v>
      </c>
      <c r="F18" s="56">
        <v>1.7529651764754124E-3</v>
      </c>
      <c r="G18" s="56">
        <v>1.7764712548286358E-3</v>
      </c>
      <c r="H18" s="56">
        <v>1.802577065873924E-3</v>
      </c>
      <c r="I18" s="56">
        <v>1.8362779665771903E-3</v>
      </c>
      <c r="J18" s="56">
        <v>1.8050035944468131E-3</v>
      </c>
      <c r="K18" s="56">
        <v>1.7448717792828395E-3</v>
      </c>
      <c r="L18" s="56">
        <v>1.727934747493309E-3</v>
      </c>
      <c r="M18" s="56">
        <v>1.6923103489958379E-3</v>
      </c>
      <c r="N18" s="56">
        <v>1.687650533398157E-3</v>
      </c>
      <c r="O18" s="56">
        <v>1.6626396818458524E-3</v>
      </c>
      <c r="P18" s="56">
        <v>1.55652852905477E-3</v>
      </c>
      <c r="Q18" s="56">
        <v>1.6054827235007551E-3</v>
      </c>
      <c r="R18" s="56">
        <v>1.6418293682536863E-3</v>
      </c>
      <c r="S18" s="56">
        <v>1.5631578692657997E-3</v>
      </c>
      <c r="T18" s="56">
        <v>1.5857246570631616E-3</v>
      </c>
      <c r="U18" s="56">
        <v>1.6684657624254939E-3</v>
      </c>
      <c r="V18" s="56">
        <v>1.5238919555999573E-3</v>
      </c>
      <c r="W18" s="56">
        <v>1.6531766547031859E-3</v>
      </c>
      <c r="X18" s="56">
        <v>1.4980129754033793E-3</v>
      </c>
      <c r="Y18" s="56">
        <v>1.4463741301993093E-3</v>
      </c>
      <c r="Z18" s="56">
        <v>1.4252941091291223E-3</v>
      </c>
      <c r="AA18" s="56">
        <v>2.9761195215957407E-3</v>
      </c>
      <c r="AB18" s="56">
        <v>2.0835481404673293E-3</v>
      </c>
      <c r="AC18" s="56">
        <v>2.3224842770291263E-3</v>
      </c>
      <c r="AD18" s="56">
        <v>1.0605133035083588E-3</v>
      </c>
      <c r="AE18" s="56">
        <v>1.2748766515447529E-3</v>
      </c>
      <c r="AF18" s="56">
        <v>1.3638519924098671E-3</v>
      </c>
      <c r="AG18" s="56">
        <v>1.3875481568560119E-3</v>
      </c>
      <c r="AH18" s="56">
        <v>1.5634080237802591E-3</v>
      </c>
      <c r="AI18" s="56">
        <v>1.0186485815446048E-3</v>
      </c>
      <c r="AJ18" s="56">
        <v>1.3004520133207084E-3</v>
      </c>
      <c r="AK18" s="56">
        <v>1.2069318117052265E-3</v>
      </c>
      <c r="AL18" s="56">
        <v>1.1214922307259054E-3</v>
      </c>
      <c r="AM18" s="56">
        <v>1.1132621042624147E-3</v>
      </c>
      <c r="AN18" s="56">
        <v>1.1808060623361791E-3</v>
      </c>
      <c r="AO18" s="56">
        <v>1.185601896963035E-3</v>
      </c>
      <c r="AP18" s="56">
        <v>1.2090751760271213E-3</v>
      </c>
      <c r="AQ18" s="56">
        <v>1.2512704545134218E-3</v>
      </c>
      <c r="AR18" s="56">
        <v>1.192136501930893E-3</v>
      </c>
      <c r="AS18" s="56">
        <v>1.177608613365858E-3</v>
      </c>
      <c r="AT18" s="56">
        <v>1.138362371842548E-3</v>
      </c>
      <c r="AU18" s="59">
        <v>8.6565857579638133E-4</v>
      </c>
      <c r="AV18" s="56">
        <v>1.0416378603099105E-3</v>
      </c>
      <c r="AW18" s="56">
        <v>9.3658240237605049E-4</v>
      </c>
      <c r="AX18" s="56">
        <v>9.3704733248403498E-4</v>
      </c>
    </row>
    <row r="19" spans="1:51" x14ac:dyDescent="0.25">
      <c r="A19" s="1" t="s">
        <v>212</v>
      </c>
      <c r="B19" s="56">
        <v>2.6873559564491778E-2</v>
      </c>
      <c r="C19" s="56">
        <v>2.272900501532036E-2</v>
      </c>
      <c r="D19" s="56">
        <v>2.1832348672540424E-2</v>
      </c>
      <c r="E19" s="56">
        <v>2.2859133273989425E-2</v>
      </c>
      <c r="F19" s="56">
        <v>2.4073371673039533E-2</v>
      </c>
      <c r="G19" s="56">
        <v>2.3837377888432276E-2</v>
      </c>
      <c r="H19" s="56">
        <v>2.392570644396854E-2</v>
      </c>
      <c r="I19" s="56">
        <v>2.2621924393805112E-2</v>
      </c>
      <c r="J19" s="56">
        <v>2.3343675796457838E-2</v>
      </c>
      <c r="K19" s="56">
        <v>2.3187947617368469E-2</v>
      </c>
      <c r="L19" s="56">
        <v>2.3823566895971215E-2</v>
      </c>
      <c r="M19" s="56">
        <v>2.4161471734387856E-2</v>
      </c>
      <c r="N19" s="56">
        <v>2.4945933712216466E-2</v>
      </c>
      <c r="O19" s="56">
        <v>2.4995910442718049E-2</v>
      </c>
      <c r="P19" s="56">
        <v>2.5863113108598797E-2</v>
      </c>
      <c r="Q19" s="56">
        <v>2.4165023555441832E-2</v>
      </c>
      <c r="R19" s="56">
        <v>2.3568275412555916E-2</v>
      </c>
      <c r="S19" s="56">
        <v>2.33626768231599E-2</v>
      </c>
      <c r="T19" s="56">
        <v>2.2661056130831837E-2</v>
      </c>
      <c r="U19" s="56">
        <v>2.1943492748861874E-2</v>
      </c>
      <c r="V19" s="56">
        <v>2.158770205380121E-2</v>
      </c>
      <c r="W19" s="56">
        <v>2.1446065959713149E-2</v>
      </c>
      <c r="X19" s="56">
        <v>2.1830717895612615E-2</v>
      </c>
      <c r="Y19" s="56">
        <v>2.1281141375059556E-2</v>
      </c>
      <c r="Z19" s="56">
        <v>2.0932585036687358E-2</v>
      </c>
      <c r="AA19" s="56">
        <v>2.0304366829578417E-2</v>
      </c>
      <c r="AB19" s="56">
        <v>2.002034912562959E-2</v>
      </c>
      <c r="AC19" s="56">
        <v>2.0168842130131523E-2</v>
      </c>
      <c r="AD19" s="56">
        <v>1.9492347539439604E-2</v>
      </c>
      <c r="AE19" s="56">
        <v>1.9027488033084242E-2</v>
      </c>
      <c r="AF19" s="56">
        <v>1.8527902363291354E-2</v>
      </c>
      <c r="AG19" s="56">
        <v>1.8674085611020495E-2</v>
      </c>
      <c r="AH19" s="56">
        <v>1.8522613702791336E-2</v>
      </c>
      <c r="AI19" s="56">
        <v>1.8777825771979173E-2</v>
      </c>
      <c r="AJ19" s="56">
        <v>1.8333823481913519E-2</v>
      </c>
      <c r="AK19" s="56">
        <v>1.8585073606077567E-2</v>
      </c>
      <c r="AL19" s="56">
        <v>1.8584965046549381E-2</v>
      </c>
      <c r="AM19" s="56">
        <v>1.8708714477825884E-2</v>
      </c>
      <c r="AN19" s="56">
        <v>1.8823151584356265E-2</v>
      </c>
      <c r="AO19" s="56">
        <v>1.9030430448688716E-2</v>
      </c>
      <c r="AP19" s="56">
        <v>1.9212441620634884E-2</v>
      </c>
      <c r="AQ19" s="56">
        <v>1.907913385148563E-2</v>
      </c>
      <c r="AR19" s="56">
        <v>1.969096507822533E-2</v>
      </c>
      <c r="AS19" s="56">
        <v>1.923527538617752E-2</v>
      </c>
      <c r="AT19" s="56">
        <v>1.9384433481349782E-2</v>
      </c>
      <c r="AU19" s="59">
        <v>1.9674206466079033E-2</v>
      </c>
      <c r="AV19" s="56">
        <v>2.0013888504804133E-2</v>
      </c>
      <c r="AW19" s="56">
        <v>1.8311170362370198E-2</v>
      </c>
      <c r="AX19" s="56">
        <v>1.8294928487057296E-2</v>
      </c>
    </row>
    <row r="20" spans="1:51" x14ac:dyDescent="0.25">
      <c r="A20" s="1" t="s">
        <v>218</v>
      </c>
      <c r="B20" s="56">
        <v>5.0536438051339116E-2</v>
      </c>
      <c r="C20" s="56">
        <v>5.0599094498391742E-2</v>
      </c>
      <c r="D20" s="56">
        <v>5.1361177488162081E-2</v>
      </c>
      <c r="E20" s="56">
        <v>5.1133105105570002E-2</v>
      </c>
      <c r="F20" s="56">
        <v>5.0241417133953192E-2</v>
      </c>
      <c r="G20" s="56">
        <v>4.8971279825885818E-2</v>
      </c>
      <c r="H20" s="56">
        <v>4.7417881694878795E-2</v>
      </c>
      <c r="I20" s="56">
        <v>4.7226773952907121E-2</v>
      </c>
      <c r="J20" s="56">
        <v>4.6637558390310245E-2</v>
      </c>
      <c r="K20" s="56">
        <v>4.5394024878102165E-2</v>
      </c>
      <c r="L20" s="56">
        <v>4.4345385406509244E-2</v>
      </c>
      <c r="M20" s="56">
        <v>4.3412940993627927E-2</v>
      </c>
      <c r="N20" s="56">
        <v>4.3630236885781819E-2</v>
      </c>
      <c r="O20" s="56">
        <v>4.3335898804240276E-2</v>
      </c>
      <c r="P20" s="56">
        <v>4.211131240609934E-2</v>
      </c>
      <c r="Q20" s="56">
        <v>4.2046087388431484E-2</v>
      </c>
      <c r="R20" s="56">
        <v>4.227525454527499E-2</v>
      </c>
      <c r="S20" s="56">
        <v>4.2827137969249821E-2</v>
      </c>
      <c r="T20" s="56">
        <v>4.4452829467731457E-2</v>
      </c>
      <c r="U20" s="56">
        <v>4.436804805932322E-2</v>
      </c>
      <c r="V20" s="56">
        <v>4.4220490131533507E-2</v>
      </c>
      <c r="W20" s="56">
        <v>4.48867992374129E-2</v>
      </c>
      <c r="X20" s="56">
        <v>4.5068727153642581E-2</v>
      </c>
      <c r="Y20" s="56">
        <v>4.4871781176626428E-2</v>
      </c>
      <c r="Z20" s="56">
        <v>4.4736444708311188E-2</v>
      </c>
      <c r="AA20" s="56">
        <v>4.3725910915087221E-2</v>
      </c>
      <c r="AB20" s="56">
        <v>4.3737002141910834E-2</v>
      </c>
      <c r="AC20" s="56">
        <v>4.1389375253634723E-2</v>
      </c>
      <c r="AD20" s="56">
        <v>3.8202966800094183E-2</v>
      </c>
      <c r="AE20" s="56">
        <v>3.873564613986482E-2</v>
      </c>
      <c r="AF20" s="56">
        <v>3.8858101891783105E-2</v>
      </c>
      <c r="AG20" s="56">
        <v>3.8988000861961733E-2</v>
      </c>
      <c r="AH20" s="56">
        <v>3.7110369406573515E-2</v>
      </c>
      <c r="AI20" s="56">
        <v>3.6788689089406398E-2</v>
      </c>
      <c r="AJ20" s="56">
        <v>3.7410519551828537E-2</v>
      </c>
      <c r="AK20" s="56">
        <v>3.6999165205496898E-2</v>
      </c>
      <c r="AL20" s="56">
        <v>3.7552595832090911E-2</v>
      </c>
      <c r="AM20" s="56">
        <v>3.7888677073532766E-2</v>
      </c>
      <c r="AN20" s="56">
        <v>3.8614629019282171E-2</v>
      </c>
      <c r="AO20" s="56">
        <v>3.8428861486178377E-2</v>
      </c>
      <c r="AP20" s="56">
        <v>3.8456493049793351E-2</v>
      </c>
      <c r="AQ20" s="56">
        <v>3.7901436220442848E-2</v>
      </c>
      <c r="AR20" s="56">
        <v>3.3795612262589161E-2</v>
      </c>
      <c r="AS20" s="56">
        <v>3.3277957690204821E-2</v>
      </c>
      <c r="AT20" s="56">
        <v>3.2416922284763693E-2</v>
      </c>
      <c r="AU20" s="59">
        <v>3.2982893480061372E-2</v>
      </c>
      <c r="AV20" s="56">
        <v>3.167470171977791E-2</v>
      </c>
      <c r="AW20" s="56">
        <v>2.9838446566989547E-2</v>
      </c>
      <c r="AX20" s="56">
        <v>2.8913434285293412E-2</v>
      </c>
    </row>
    <row r="21" spans="1:51" x14ac:dyDescent="0.25">
      <c r="A21" s="1" t="s">
        <v>213</v>
      </c>
      <c r="B21" s="56">
        <v>2.1767464038782488E-2</v>
      </c>
      <c r="C21" s="56">
        <v>2.1722892117257888E-2</v>
      </c>
      <c r="D21" s="56">
        <v>2.1132335478574467E-2</v>
      </c>
      <c r="E21" s="56">
        <v>2.2039342901072768E-2</v>
      </c>
      <c r="F21" s="56">
        <v>2.270312014133068E-2</v>
      </c>
      <c r="G21" s="56">
        <v>2.293747687754347E-2</v>
      </c>
      <c r="H21" s="56">
        <v>2.4248410113989368E-2</v>
      </c>
      <c r="I21" s="56">
        <v>2.5991621981777492E-2</v>
      </c>
      <c r="J21" s="56">
        <v>2.775037422703833E-2</v>
      </c>
      <c r="K21" s="56">
        <v>2.96810593256405E-2</v>
      </c>
      <c r="L21" s="56">
        <v>3.1577044253505514E-2</v>
      </c>
      <c r="M21" s="56">
        <v>3.3123809194886222E-2</v>
      </c>
      <c r="N21" s="56">
        <v>3.3576980893784185E-2</v>
      </c>
      <c r="O21" s="56">
        <v>3.4188698877181893E-2</v>
      </c>
      <c r="P21" s="56">
        <v>3.5374945560157002E-2</v>
      </c>
      <c r="Q21" s="56">
        <v>3.6577411861507043E-2</v>
      </c>
      <c r="R21" s="56">
        <v>3.7564562162375692E-2</v>
      </c>
      <c r="S21" s="56">
        <v>3.8919243296085322E-2</v>
      </c>
      <c r="T21" s="56">
        <v>3.9850884566887013E-2</v>
      </c>
      <c r="U21" s="56">
        <v>4.0367015534800772E-2</v>
      </c>
      <c r="V21" s="56">
        <v>3.9512999120654486E-2</v>
      </c>
      <c r="W21" s="56">
        <v>3.9427471680020997E-2</v>
      </c>
      <c r="X21" s="56">
        <v>3.8917359248736537E-2</v>
      </c>
      <c r="Y21" s="56">
        <v>3.824238837602309E-2</v>
      </c>
      <c r="Z21" s="56">
        <v>3.7916133129503177E-2</v>
      </c>
      <c r="AA21" s="56">
        <v>3.7789565701116537E-2</v>
      </c>
      <c r="AB21" s="56">
        <v>3.8655557003814976E-2</v>
      </c>
      <c r="AC21" s="56">
        <v>3.9924247764680329E-2</v>
      </c>
      <c r="AD21" s="56">
        <v>4.0597127384035793E-2</v>
      </c>
      <c r="AE21" s="56">
        <v>4.1706679029106915E-2</v>
      </c>
      <c r="AF21" s="56">
        <v>4.2662152837674654E-2</v>
      </c>
      <c r="AG21" s="56">
        <v>4.2674113642296389E-2</v>
      </c>
      <c r="AH21" s="56">
        <v>4.2616582753483817E-2</v>
      </c>
      <c r="AI21" s="56">
        <v>4.3524694150338258E-2</v>
      </c>
      <c r="AJ21" s="56">
        <v>4.4769548003678661E-2</v>
      </c>
      <c r="AK21" s="56">
        <v>4.4953181103470921E-2</v>
      </c>
      <c r="AL21" s="56">
        <v>4.600934300765331E-2</v>
      </c>
      <c r="AM21" s="56">
        <v>4.6179031593327646E-2</v>
      </c>
      <c r="AN21" s="56">
        <v>4.6173085407313207E-2</v>
      </c>
      <c r="AO21" s="56">
        <v>4.5980873569397708E-2</v>
      </c>
      <c r="AP21" s="56">
        <v>4.5778905194281794E-2</v>
      </c>
      <c r="AQ21" s="56">
        <v>4.6137270163228931E-2</v>
      </c>
      <c r="AR21" s="56">
        <v>4.5368695446713646E-2</v>
      </c>
      <c r="AS21" s="56">
        <v>4.450579491585506E-2</v>
      </c>
      <c r="AT21" s="56">
        <v>4.4269973785392297E-2</v>
      </c>
      <c r="AU21" s="59">
        <v>4.3863831255156117E-2</v>
      </c>
      <c r="AV21" s="56">
        <v>4.6466573871789443E-2</v>
      </c>
      <c r="AW21" s="56">
        <v>4.3326076929134739E-2</v>
      </c>
      <c r="AX21" s="56">
        <v>4.4327658309168343E-2</v>
      </c>
    </row>
    <row r="22" spans="1:51" x14ac:dyDescent="0.25">
      <c r="A22" s="1" t="s">
        <v>220</v>
      </c>
      <c r="B22" s="56">
        <v>4.0749423825796716E-2</v>
      </c>
      <c r="C22" s="56">
        <v>4.2412994100519817E-2</v>
      </c>
      <c r="D22" s="56">
        <v>4.2862064415873813E-2</v>
      </c>
      <c r="E22" s="56">
        <v>4.3719807613143397E-2</v>
      </c>
      <c r="F22" s="56">
        <v>4.4914179882247204E-2</v>
      </c>
      <c r="G22" s="56">
        <v>4.6738192132198791E-2</v>
      </c>
      <c r="H22" s="56">
        <v>4.7212524813956443E-2</v>
      </c>
      <c r="I22" s="56">
        <v>4.6774080426424551E-2</v>
      </c>
      <c r="J22" s="56">
        <v>4.6432161429562857E-2</v>
      </c>
      <c r="K22" s="56">
        <v>4.5406184263323643E-2</v>
      </c>
      <c r="L22" s="56">
        <v>4.5139701894207719E-2</v>
      </c>
      <c r="M22" s="56">
        <v>4.707961341645224E-2</v>
      </c>
      <c r="N22" s="56">
        <v>4.902568917053652E-2</v>
      </c>
      <c r="O22" s="56">
        <v>4.994355070112444E-2</v>
      </c>
      <c r="P22" s="56">
        <v>5.1324208914991391E-2</v>
      </c>
      <c r="Q22" s="56">
        <v>5.0733254062623863E-2</v>
      </c>
      <c r="R22" s="56">
        <v>4.9919019543941776E-2</v>
      </c>
      <c r="S22" s="56">
        <v>5.1165593104683174E-2</v>
      </c>
      <c r="T22" s="56">
        <v>5.0602288792938752E-2</v>
      </c>
      <c r="U22" s="56">
        <v>5.1203829727319662E-2</v>
      </c>
      <c r="V22" s="56">
        <v>5.0873130239817314E-2</v>
      </c>
      <c r="W22" s="56">
        <v>4.9839544618808226E-2</v>
      </c>
      <c r="X22" s="56">
        <v>5.0374835152191037E-2</v>
      </c>
      <c r="Y22" s="56">
        <v>5.0954243730064304E-2</v>
      </c>
      <c r="Z22" s="56">
        <v>5.0764466528343495E-2</v>
      </c>
      <c r="AA22" s="56">
        <v>5.1033098899352328E-2</v>
      </c>
      <c r="AB22" s="56">
        <v>5.0479838607699591E-2</v>
      </c>
      <c r="AC22" s="56">
        <v>4.9980090270143607E-2</v>
      </c>
      <c r="AD22" s="56">
        <v>4.9846008947492346E-2</v>
      </c>
      <c r="AE22" s="56">
        <v>4.9427685243440732E-2</v>
      </c>
      <c r="AF22" s="56">
        <v>4.9862356966246899E-2</v>
      </c>
      <c r="AG22" s="56">
        <v>4.9695948254264689E-2</v>
      </c>
      <c r="AH22" s="56">
        <v>5.0937616248472171E-2</v>
      </c>
      <c r="AI22" s="56">
        <v>5.0561702214497808E-2</v>
      </c>
      <c r="AJ22" s="56">
        <v>4.7598243624810244E-2</v>
      </c>
      <c r="AK22" s="56">
        <v>4.7655367326344289E-2</v>
      </c>
      <c r="AL22" s="56">
        <v>4.7067885896034188E-2</v>
      </c>
      <c r="AM22" s="56">
        <v>4.6633859916160515E-2</v>
      </c>
      <c r="AN22" s="56">
        <v>4.6027106635870549E-2</v>
      </c>
      <c r="AO22" s="56">
        <v>4.6193673909878254E-2</v>
      </c>
      <c r="AP22" s="56">
        <v>4.6164544858269527E-2</v>
      </c>
      <c r="AQ22" s="56">
        <v>4.6741763774545808E-2</v>
      </c>
      <c r="AR22" s="56">
        <v>4.7657843015414918E-2</v>
      </c>
      <c r="AS22" s="56">
        <v>4.765559754624818E-2</v>
      </c>
      <c r="AT22" s="56">
        <v>4.86591235489914E-2</v>
      </c>
      <c r="AU22" s="59">
        <v>4.802127046786242E-2</v>
      </c>
      <c r="AV22" s="56">
        <v>4.964525931866437E-2</v>
      </c>
      <c r="AW22" s="56">
        <v>5.037716426474062E-2</v>
      </c>
      <c r="AX22" s="56">
        <v>5.1026114568017096E-2</v>
      </c>
    </row>
    <row r="23" spans="1:51" x14ac:dyDescent="0.25">
      <c r="A23" s="1" t="s">
        <v>222</v>
      </c>
      <c r="B23" s="56">
        <v>6.5763331478979573E-2</v>
      </c>
      <c r="C23" s="56">
        <v>6.6620680193295645E-2</v>
      </c>
      <c r="D23" s="56">
        <v>6.6765132745957509E-2</v>
      </c>
      <c r="E23" s="56">
        <v>6.7880753925669987E-2</v>
      </c>
      <c r="F23" s="56">
        <v>6.8591169566064231E-2</v>
      </c>
      <c r="G23" s="56">
        <v>6.7959191155639559E-2</v>
      </c>
      <c r="H23" s="56">
        <v>6.8778256943833271E-2</v>
      </c>
      <c r="I23" s="56">
        <v>6.8439610045970711E-2</v>
      </c>
      <c r="J23" s="56">
        <v>6.7046547308210594E-2</v>
      </c>
      <c r="K23" s="56">
        <v>6.5308058024586293E-2</v>
      </c>
      <c r="L23" s="56">
        <v>6.5148771328731439E-2</v>
      </c>
      <c r="M23" s="56">
        <v>6.3170952126036808E-2</v>
      </c>
      <c r="N23" s="56">
        <v>6.2864982369081335E-2</v>
      </c>
      <c r="O23" s="56">
        <v>6.3097175926050103E-2</v>
      </c>
      <c r="P23" s="56">
        <v>6.2972402543017156E-2</v>
      </c>
      <c r="Q23" s="56">
        <v>6.3148150935444541E-2</v>
      </c>
      <c r="R23" s="56">
        <v>6.0485981493003084E-2</v>
      </c>
      <c r="S23" s="56">
        <v>6.0706663504861279E-2</v>
      </c>
      <c r="T23" s="56">
        <v>5.8335084635665425E-2</v>
      </c>
      <c r="U23" s="56">
        <v>5.7776786971417832E-2</v>
      </c>
      <c r="V23" s="56">
        <v>5.6565856533168819E-2</v>
      </c>
      <c r="W23" s="56">
        <v>5.8320273011608421E-2</v>
      </c>
      <c r="X23" s="56">
        <v>5.8626076489383366E-2</v>
      </c>
      <c r="Y23" s="56">
        <v>5.895096214858131E-2</v>
      </c>
      <c r="Z23" s="56">
        <v>6.0224364875291939E-2</v>
      </c>
      <c r="AA23" s="56">
        <v>6.0525688401478123E-2</v>
      </c>
      <c r="AB23" s="56">
        <v>5.9673908179920514E-2</v>
      </c>
      <c r="AC23" s="56">
        <v>5.9879703316446591E-2</v>
      </c>
      <c r="AD23" s="56">
        <v>5.9059100541558759E-2</v>
      </c>
      <c r="AE23" s="56">
        <v>6.0649543215191087E-2</v>
      </c>
      <c r="AF23" s="56">
        <v>6.0936691392099354E-2</v>
      </c>
      <c r="AG23" s="56">
        <v>6.130965624895976E-2</v>
      </c>
      <c r="AH23" s="56">
        <v>6.1437478250285865E-2</v>
      </c>
      <c r="AI23" s="56">
        <v>6.2678348530867276E-2</v>
      </c>
      <c r="AJ23" s="56">
        <v>6.1296338165121707E-2</v>
      </c>
      <c r="AK23" s="56">
        <v>6.1265199797503653E-2</v>
      </c>
      <c r="AL23" s="56">
        <v>6.2092899976808127E-2</v>
      </c>
      <c r="AM23" s="56">
        <v>6.1403465561942858E-2</v>
      </c>
      <c r="AN23" s="56">
        <v>6.1217008797653946E-2</v>
      </c>
      <c r="AO23" s="56">
        <v>6.0475296760474806E-2</v>
      </c>
      <c r="AP23" s="56">
        <v>6.0125016792710782E-2</v>
      </c>
      <c r="AQ23" s="56">
        <v>5.9484677026580488E-2</v>
      </c>
      <c r="AR23" s="56">
        <v>6.0461419731776954E-2</v>
      </c>
      <c r="AS23" s="56">
        <v>6.057324305000631E-2</v>
      </c>
      <c r="AT23" s="56">
        <v>6.133367366847544E-2</v>
      </c>
      <c r="AU23" s="59">
        <v>3.9690120264709271E-2</v>
      </c>
      <c r="AV23" s="56">
        <v>4.3738035759827196E-2</v>
      </c>
      <c r="AW23" s="56">
        <v>5.4006772643918684E-2</v>
      </c>
      <c r="AX23" s="56">
        <v>5.5876391590307099E-2</v>
      </c>
    </row>
    <row r="24" spans="1:51" x14ac:dyDescent="0.25">
      <c r="A24" s="1" t="s">
        <v>12</v>
      </c>
      <c r="B24" s="56">
        <v>1.8707780338552017E-2</v>
      </c>
      <c r="C24" s="56">
        <v>2.0087958657906371E-2</v>
      </c>
      <c r="D24" s="56">
        <v>2.1498834533006907E-2</v>
      </c>
      <c r="E24" s="56">
        <v>2.2679694179488352E-2</v>
      </c>
      <c r="F24" s="56">
        <v>2.4128045050863328E-2</v>
      </c>
      <c r="G24" s="56">
        <v>2.5487196408395082E-2</v>
      </c>
      <c r="H24" s="56">
        <v>2.7061473419322454E-2</v>
      </c>
      <c r="I24" s="56">
        <v>2.8172202067087902E-2</v>
      </c>
      <c r="J24" s="56">
        <v>2.8752462429472603E-2</v>
      </c>
      <c r="K24" s="56">
        <v>2.8957575904962247E-2</v>
      </c>
      <c r="L24" s="56">
        <v>2.9208914127867174E-2</v>
      </c>
      <c r="M24" s="56">
        <v>2.9074352288360469E-2</v>
      </c>
      <c r="N24" s="56">
        <v>2.9321530956093141E-2</v>
      </c>
      <c r="O24" s="56">
        <v>2.9538671121825909E-2</v>
      </c>
      <c r="P24" s="56">
        <v>3.0236339787085457E-2</v>
      </c>
      <c r="Q24" s="56">
        <v>3.0955713762498935E-2</v>
      </c>
      <c r="R24" s="56">
        <v>3.1498434707038385E-2</v>
      </c>
      <c r="S24" s="56">
        <v>3.164063823300247E-2</v>
      </c>
      <c r="T24" s="56">
        <v>3.2247048259523903E-2</v>
      </c>
      <c r="U24" s="56">
        <v>3.3141690524240854E-2</v>
      </c>
      <c r="V24" s="56">
        <v>3.3919256745869139E-2</v>
      </c>
      <c r="W24" s="56">
        <v>3.4531264487910995E-2</v>
      </c>
      <c r="X24" s="56">
        <v>3.5786357239584711E-2</v>
      </c>
      <c r="Y24" s="56">
        <v>3.9265746143180361E-2</v>
      </c>
      <c r="Z24" s="56">
        <v>4.3038089899029595E-2</v>
      </c>
      <c r="AA24" s="56">
        <v>4.7480828068502408E-2</v>
      </c>
      <c r="AB24" s="56">
        <v>5.2329935976125765E-2</v>
      </c>
      <c r="AC24" s="56">
        <v>5.6501717571432124E-2</v>
      </c>
      <c r="AD24" s="56">
        <v>5.8009889333647285E-2</v>
      </c>
      <c r="AE24" s="56">
        <v>5.9573348639211737E-2</v>
      </c>
      <c r="AF24" s="56">
        <v>6.0708484273474771E-2</v>
      </c>
      <c r="AG24" s="56">
        <v>6.210153979302406E-2</v>
      </c>
      <c r="AH24" s="56">
        <v>6.3174026855647047E-2</v>
      </c>
      <c r="AI24" s="56">
        <v>6.4401038035215671E-2</v>
      </c>
      <c r="AJ24" s="56">
        <v>6.4665613838849334E-2</v>
      </c>
      <c r="AK24" s="56">
        <v>6.5561541788337674E-2</v>
      </c>
      <c r="AL24" s="56">
        <v>6.5101215916244237E-2</v>
      </c>
      <c r="AM24" s="56">
        <v>6.7327727615303881E-2</v>
      </c>
      <c r="AN24" s="56">
        <v>7.0024394674694415E-2</v>
      </c>
      <c r="AO24" s="56">
        <v>6.9891311826098937E-2</v>
      </c>
      <c r="AP24" s="56">
        <v>6.946729570185628E-2</v>
      </c>
      <c r="AQ24" s="56">
        <v>6.8481609143200756E-2</v>
      </c>
      <c r="AR24" s="56">
        <v>6.8109811574924323E-2</v>
      </c>
      <c r="AS24" s="56">
        <v>6.8377904217160654E-2</v>
      </c>
      <c r="AT24" s="56">
        <v>6.860100252170738E-2</v>
      </c>
      <c r="AU24" s="59">
        <v>7.5556372760393162E-2</v>
      </c>
      <c r="AV24" s="56">
        <v>7.413603974816331E-2</v>
      </c>
      <c r="AW24" s="56">
        <v>7.0111489869159715E-2</v>
      </c>
      <c r="AX24" s="56">
        <v>7.1826655791279878E-2</v>
      </c>
    </row>
    <row r="25" spans="1:51" x14ac:dyDescent="0.25">
      <c r="A25" s="1" t="s">
        <v>211</v>
      </c>
      <c r="B25" s="56">
        <v>0.14279980926647065</v>
      </c>
      <c r="C25" s="56">
        <v>0.1401850637967042</v>
      </c>
      <c r="D25" s="56">
        <v>0.13664917244513508</v>
      </c>
      <c r="E25" s="56">
        <v>0.13124034635263654</v>
      </c>
      <c r="F25" s="56">
        <v>0.12563942223907984</v>
      </c>
      <c r="G25" s="56">
        <v>0.1214233101025554</v>
      </c>
      <c r="H25" s="56">
        <v>0.11551161570230424</v>
      </c>
      <c r="I25" s="56">
        <v>0.11331365285420081</v>
      </c>
      <c r="J25" s="56">
        <v>0.11120378179373788</v>
      </c>
      <c r="K25" s="56">
        <v>0.10810605415790178</v>
      </c>
      <c r="L25" s="56">
        <v>0.1066577355459592</v>
      </c>
      <c r="M25" s="56">
        <v>0.1054959793238817</v>
      </c>
      <c r="N25" s="56">
        <v>0.10385756676557861</v>
      </c>
      <c r="O25" s="56">
        <v>0.10210484820367874</v>
      </c>
      <c r="P25" s="56">
        <v>0.10028527766252711</v>
      </c>
      <c r="Q25" s="56">
        <v>9.8855090132803525E-2</v>
      </c>
      <c r="R25" s="56">
        <v>9.8235712381121679E-2</v>
      </c>
      <c r="S25" s="56">
        <v>9.7126306059535483E-2</v>
      </c>
      <c r="T25" s="56">
        <v>9.5661705704787756E-2</v>
      </c>
      <c r="U25" s="56">
        <v>9.3945651663772459E-2</v>
      </c>
      <c r="V25" s="56">
        <v>9.3084016629298327E-2</v>
      </c>
      <c r="W25" s="56">
        <v>9.3215643438516987E-2</v>
      </c>
      <c r="X25" s="56">
        <v>9.0551233371392162E-2</v>
      </c>
      <c r="Y25" s="56">
        <v>9.1127979541390472E-2</v>
      </c>
      <c r="Z25" s="56">
        <v>9.206696606807073E-2</v>
      </c>
      <c r="AA25" s="56">
        <v>9.1494814638216695E-2</v>
      </c>
      <c r="AB25" s="56">
        <v>9.1380413869310353E-2</v>
      </c>
      <c r="AC25" s="56">
        <v>9.2005814784260467E-2</v>
      </c>
      <c r="AD25" s="56">
        <v>9.2275959500824123E-2</v>
      </c>
      <c r="AE25" s="56">
        <v>9.2118576406135591E-2</v>
      </c>
      <c r="AF25" s="56">
        <v>8.9500316255534465E-2</v>
      </c>
      <c r="AG25" s="56">
        <v>8.9067627205054026E-2</v>
      </c>
      <c r="AH25" s="56">
        <v>8.8356553028160228E-2</v>
      </c>
      <c r="AI25" s="56">
        <v>8.6479693351064771E-2</v>
      </c>
      <c r="AJ25" s="56">
        <v>8.4286289835905054E-2</v>
      </c>
      <c r="AK25" s="56">
        <v>8.39337260331839E-2</v>
      </c>
      <c r="AL25" s="56">
        <v>8.2094225226120657E-2</v>
      </c>
      <c r="AM25" s="56">
        <v>8.1049750337016266E-2</v>
      </c>
      <c r="AN25" s="56">
        <v>7.9078322476838034E-2</v>
      </c>
      <c r="AO25" s="56">
        <v>7.8636925819081313E-2</v>
      </c>
      <c r="AP25" s="56">
        <v>7.8501378977896843E-2</v>
      </c>
      <c r="AQ25" s="56">
        <v>7.9970119849471694E-2</v>
      </c>
      <c r="AR25" s="56">
        <v>8.0634149110653905E-2</v>
      </c>
      <c r="AS25" s="56">
        <v>8.1262504581258013E-2</v>
      </c>
      <c r="AT25" s="56">
        <v>8.1832998132557608E-2</v>
      </c>
      <c r="AU25" s="59">
        <v>7.0842438748960637E-2</v>
      </c>
      <c r="AV25" s="56">
        <v>7.6013446039164365E-2</v>
      </c>
      <c r="AW25" s="56">
        <v>8.149532552566742E-2</v>
      </c>
      <c r="AX25" s="56">
        <v>8.1547669384604074E-2</v>
      </c>
    </row>
    <row r="26" spans="1:51" x14ac:dyDescent="0.25">
      <c r="A26" s="1" t="s">
        <v>20</v>
      </c>
      <c r="B26" s="56">
        <v>8.0116029563697039E-2</v>
      </c>
      <c r="C26" s="56">
        <v>8.2261162517721309E-2</v>
      </c>
      <c r="D26" s="56">
        <v>7.7459575154296106E-2</v>
      </c>
      <c r="E26" s="56">
        <v>7.5586079748363066E-2</v>
      </c>
      <c r="F26" s="56">
        <v>7.7181724056627946E-2</v>
      </c>
      <c r="G26" s="56">
        <v>7.755813527178676E-2</v>
      </c>
      <c r="H26" s="56">
        <v>7.7527111997731296E-2</v>
      </c>
      <c r="I26" s="56">
        <v>7.7691135495635638E-2</v>
      </c>
      <c r="J26" s="56">
        <v>7.7167015737764105E-2</v>
      </c>
      <c r="K26" s="56">
        <v>7.719689692489147E-2</v>
      </c>
      <c r="L26" s="56">
        <v>7.7389544068263788E-2</v>
      </c>
      <c r="M26" s="56">
        <v>7.8142718172765302E-2</v>
      </c>
      <c r="N26" s="56">
        <v>7.971354646906624E-2</v>
      </c>
      <c r="O26" s="56">
        <v>8.0632661215711429E-2</v>
      </c>
      <c r="P26" s="56">
        <v>8.1217803181606166E-2</v>
      </c>
      <c r="Q26" s="56">
        <v>8.1967418734979966E-2</v>
      </c>
      <c r="R26" s="56">
        <v>8.1044647883151119E-2</v>
      </c>
      <c r="S26" s="56">
        <v>8.1001098566056723E-2</v>
      </c>
      <c r="T26" s="56">
        <v>8.2877994726987883E-2</v>
      </c>
      <c r="U26" s="56">
        <v>8.3855071103393242E-2</v>
      </c>
      <c r="V26" s="56">
        <v>8.7395894239135935E-2</v>
      </c>
      <c r="W26" s="56">
        <v>9.1505928594528455E-2</v>
      </c>
      <c r="X26" s="56">
        <v>9.4689024012462056E-2</v>
      </c>
      <c r="Y26" s="56">
        <v>9.6842973335014015E-2</v>
      </c>
      <c r="Z26" s="56">
        <v>9.8498373013328255E-2</v>
      </c>
      <c r="AA26" s="56">
        <v>9.9916557396590777E-2</v>
      </c>
      <c r="AB26" s="56">
        <v>0.10091882333029197</v>
      </c>
      <c r="AC26" s="56">
        <v>0.1024369890391698</v>
      </c>
      <c r="AD26" s="56">
        <v>0.10232540616906054</v>
      </c>
      <c r="AE26" s="56">
        <v>0.10371388309399501</v>
      </c>
      <c r="AF26" s="56">
        <v>0.10606959059283537</v>
      </c>
      <c r="AG26" s="56">
        <v>0.10760330839133762</v>
      </c>
      <c r="AH26" s="56">
        <v>0.10948998956013721</v>
      </c>
      <c r="AI26" s="56">
        <v>0.11108371284653609</v>
      </c>
      <c r="AJ26" s="56">
        <v>0.11506535408843414</v>
      </c>
      <c r="AK26" s="56">
        <v>0.11394609708425386</v>
      </c>
      <c r="AL26" s="56">
        <v>0.11321273564589338</v>
      </c>
      <c r="AM26" s="56">
        <v>0.11267755955870158</v>
      </c>
      <c r="AN26" s="56">
        <v>0.11475553421742402</v>
      </c>
      <c r="AO26" s="56">
        <v>0.11543378469405551</v>
      </c>
      <c r="AP26" s="56">
        <v>0.11639837841682277</v>
      </c>
      <c r="AQ26" s="56">
        <v>0.1135195152775581</v>
      </c>
      <c r="AR26" s="56">
        <v>0.11551756675273984</v>
      </c>
      <c r="AS26" s="56">
        <v>0.11455247868588493</v>
      </c>
      <c r="AT26" s="56">
        <v>0.1127228131633418</v>
      </c>
      <c r="AU26" s="59">
        <v>0.12473944815892968</v>
      </c>
      <c r="AV26" s="56">
        <v>0.120402889546442</v>
      </c>
      <c r="AW26" s="56">
        <v>0.11285255436678027</v>
      </c>
      <c r="AX26" s="56">
        <v>0.11129039737899543</v>
      </c>
    </row>
    <row r="27" spans="1:51" x14ac:dyDescent="0.25">
      <c r="A27" s="1" t="s">
        <v>209</v>
      </c>
      <c r="B27" s="56">
        <v>0.19167130255106096</v>
      </c>
      <c r="C27" s="56">
        <v>0.18963322611625177</v>
      </c>
      <c r="D27" s="56">
        <v>0.19228372890797943</v>
      </c>
      <c r="E27" s="56">
        <v>0.19166206340885023</v>
      </c>
      <c r="F27" s="56">
        <v>0.18605008764825881</v>
      </c>
      <c r="G27" s="56">
        <v>0.18343648865291484</v>
      </c>
      <c r="H27" s="56">
        <v>0.1810628359459292</v>
      </c>
      <c r="I27" s="56">
        <v>0.1816926912311351</v>
      </c>
      <c r="J27" s="56">
        <v>0.17661026549113215</v>
      </c>
      <c r="K27" s="56">
        <v>0.17380017266327016</v>
      </c>
      <c r="L27" s="56">
        <v>0.1730335480161353</v>
      </c>
      <c r="M27" s="56">
        <v>0.17236238466099107</v>
      </c>
      <c r="N27" s="56">
        <v>0.16852196460404475</v>
      </c>
      <c r="O27" s="56">
        <v>0.16796146966621173</v>
      </c>
      <c r="P27" s="56">
        <v>0.16901992820383313</v>
      </c>
      <c r="Q27" s="56">
        <v>0.1682144523547916</v>
      </c>
      <c r="R27" s="56">
        <v>0.16691849613367701</v>
      </c>
      <c r="S27" s="56">
        <v>0.16235548048956361</v>
      </c>
      <c r="T27" s="56">
        <v>0.15798498337854877</v>
      </c>
      <c r="U27" s="56">
        <v>0.15436710940066642</v>
      </c>
      <c r="V27" s="56">
        <v>0.15217741601329607</v>
      </c>
      <c r="W27" s="56">
        <v>0.14478977970459928</v>
      </c>
      <c r="X27" s="56">
        <v>0.14502181744156203</v>
      </c>
      <c r="Y27" s="56">
        <v>0.14827791747762609</v>
      </c>
      <c r="Z27" s="56">
        <v>0.14990204981702865</v>
      </c>
      <c r="AA27" s="56">
        <v>0.15300989390868994</v>
      </c>
      <c r="AB27" s="56">
        <v>0.15222546675563733</v>
      </c>
      <c r="AC27" s="56">
        <v>0.14932297392301699</v>
      </c>
      <c r="AD27" s="56">
        <v>0.15052884388980459</v>
      </c>
      <c r="AE27" s="56">
        <v>0.14769252845016942</v>
      </c>
      <c r="AF27" s="56">
        <v>0.14718820079351388</v>
      </c>
      <c r="AG27" s="56">
        <v>0.14753911676953557</v>
      </c>
      <c r="AH27" s="56">
        <v>0.14732720655671383</v>
      </c>
      <c r="AI27" s="56">
        <v>0.14353591799113657</v>
      </c>
      <c r="AJ27" s="56">
        <v>0.13868428254997392</v>
      </c>
      <c r="AK27" s="56">
        <v>0.13907877576883229</v>
      </c>
      <c r="AL27" s="56">
        <v>0.13923234933571876</v>
      </c>
      <c r="AM27" s="56">
        <v>0.13700676988149832</v>
      </c>
      <c r="AN27" s="56">
        <v>0.13368898087353698</v>
      </c>
      <c r="AO27" s="56">
        <v>0.13393301429282284</v>
      </c>
      <c r="AP27" s="56">
        <v>0.13311838663537295</v>
      </c>
      <c r="AQ27" s="56">
        <v>0.13424769517235113</v>
      </c>
      <c r="AR27" s="56">
        <v>0.13686862410263725</v>
      </c>
      <c r="AS27" s="56">
        <v>0.13937538677833924</v>
      </c>
      <c r="AT27" s="56">
        <v>0.14272805021703702</v>
      </c>
      <c r="AU27" s="59">
        <v>0.10962133946020004</v>
      </c>
      <c r="AV27" s="56">
        <v>0.11965315610126319</v>
      </c>
      <c r="AW27" s="56">
        <v>0.15083898657846478</v>
      </c>
      <c r="AX27" s="56">
        <v>0.15435911145543776</v>
      </c>
    </row>
    <row r="28" spans="1:51" x14ac:dyDescent="0.25">
      <c r="A28" s="1" t="s">
        <v>22</v>
      </c>
      <c r="B28" s="56">
        <v>0.3592982595565446</v>
      </c>
      <c r="C28" s="56">
        <v>0.36201009161725028</v>
      </c>
      <c r="D28" s="56">
        <v>0.36642208963100881</v>
      </c>
      <c r="E28" s="56">
        <v>0.36947565081855893</v>
      </c>
      <c r="F28" s="56">
        <v>0.37472449743205977</v>
      </c>
      <c r="G28" s="56">
        <v>0.37987488042981937</v>
      </c>
      <c r="H28" s="56">
        <v>0.38545160585821253</v>
      </c>
      <c r="I28" s="56">
        <v>0.38624002958447834</v>
      </c>
      <c r="J28" s="56">
        <v>0.39325115380186665</v>
      </c>
      <c r="K28" s="56">
        <v>0.40121715446067047</v>
      </c>
      <c r="L28" s="56">
        <v>0.40194785371535613</v>
      </c>
      <c r="M28" s="56">
        <v>0.40228346773961438</v>
      </c>
      <c r="N28" s="56">
        <v>0.40285391764041861</v>
      </c>
      <c r="O28" s="56">
        <v>0.40253847535941184</v>
      </c>
      <c r="P28" s="56">
        <v>0.4000381401030299</v>
      </c>
      <c r="Q28" s="56">
        <v>0.40173191448797646</v>
      </c>
      <c r="R28" s="56">
        <v>0.40684778636960667</v>
      </c>
      <c r="S28" s="56">
        <v>0.40933200408453635</v>
      </c>
      <c r="T28" s="56">
        <v>0.41374039967903403</v>
      </c>
      <c r="U28" s="56">
        <v>0.41736283850377803</v>
      </c>
      <c r="V28" s="56">
        <v>0.41913934633782524</v>
      </c>
      <c r="W28" s="56">
        <v>0.42038405261217737</v>
      </c>
      <c r="X28" s="56">
        <v>0.41763583902002954</v>
      </c>
      <c r="Y28" s="56">
        <v>0.40873849256623523</v>
      </c>
      <c r="Z28" s="56">
        <v>0.40049523281527649</v>
      </c>
      <c r="AA28" s="56">
        <v>0.39174315571979179</v>
      </c>
      <c r="AB28" s="56">
        <v>0.38849515686919167</v>
      </c>
      <c r="AC28" s="56">
        <v>0.38606776167005485</v>
      </c>
      <c r="AD28" s="56">
        <v>0.38860183659053454</v>
      </c>
      <c r="AE28" s="56">
        <v>0.3860797450982556</v>
      </c>
      <c r="AF28" s="56">
        <v>0.38432235064113618</v>
      </c>
      <c r="AG28" s="56">
        <v>0.3809590550656895</v>
      </c>
      <c r="AH28" s="56">
        <v>0.37946415561395486</v>
      </c>
      <c r="AI28" s="56">
        <v>0.38114972943741349</v>
      </c>
      <c r="AJ28" s="56">
        <v>0.38658953484616421</v>
      </c>
      <c r="AK28" s="56">
        <v>0.38681494047479348</v>
      </c>
      <c r="AL28" s="56">
        <v>0.38793029188616102</v>
      </c>
      <c r="AM28" s="56">
        <v>0.39001118188042777</v>
      </c>
      <c r="AN28" s="56">
        <v>0.39041698025069416</v>
      </c>
      <c r="AO28" s="56">
        <v>0.39081022529636045</v>
      </c>
      <c r="AP28" s="56">
        <v>0.39156808357633377</v>
      </c>
      <c r="AQ28" s="56">
        <v>0.39318550906662109</v>
      </c>
      <c r="AR28" s="56">
        <v>0.39070317642239377</v>
      </c>
      <c r="AS28" s="56">
        <v>0.39000624853549953</v>
      </c>
      <c r="AT28" s="56">
        <v>0.38691264682454113</v>
      </c>
      <c r="AU28" s="59">
        <v>0.43414242036185174</v>
      </c>
      <c r="AV28" s="56">
        <v>0.41721437152979424</v>
      </c>
      <c r="AW28" s="56">
        <v>0.38790543049039788</v>
      </c>
      <c r="AX28" s="56">
        <v>0.38160059141735575</v>
      </c>
    </row>
    <row r="29" spans="1:51" x14ac:dyDescent="0.25">
      <c r="B29">
        <f>SUM(B18:B28)</f>
        <v>1</v>
      </c>
      <c r="C29">
        <f>SUM(C18:C28)</f>
        <v>1</v>
      </c>
      <c r="D29">
        <f>SUM(D18:D28)</f>
        <v>1</v>
      </c>
      <c r="E29">
        <f>SUM(E18:E28)</f>
        <v>1</v>
      </c>
      <c r="F29">
        <f>SUM(F18:F28)</f>
        <v>1</v>
      </c>
      <c r="G29">
        <f>SUM(G18:G28)</f>
        <v>1</v>
      </c>
      <c r="H29">
        <f>SUM(H18:H28)</f>
        <v>1</v>
      </c>
      <c r="I29">
        <f>SUM(I18:I28)</f>
        <v>1</v>
      </c>
      <c r="J29">
        <f>SUM(J18:J28)</f>
        <v>1</v>
      </c>
      <c r="K29">
        <f>SUM(K18:K28)</f>
        <v>1</v>
      </c>
      <c r="L29">
        <f>SUM(L18:L28)</f>
        <v>1</v>
      </c>
      <c r="M29">
        <f>SUM(M18:M28)</f>
        <v>0.99999999999999978</v>
      </c>
      <c r="N29">
        <f>SUM(N18:N28)</f>
        <v>0.99999999999999978</v>
      </c>
      <c r="O29">
        <f>SUM(O18:O28)</f>
        <v>1.0000000000000002</v>
      </c>
      <c r="P29">
        <f>SUM(P18:P28)</f>
        <v>1.0000000000000002</v>
      </c>
      <c r="Q29">
        <f>SUM(Q18:Q28)</f>
        <v>1</v>
      </c>
      <c r="R29">
        <f>SUM(R18:R28)</f>
        <v>1</v>
      </c>
      <c r="S29">
        <f>SUM(S18:S28)</f>
        <v>1</v>
      </c>
      <c r="T29">
        <f>SUM(T18:T28)</f>
        <v>1</v>
      </c>
      <c r="U29">
        <f>SUM(U18:U28)</f>
        <v>0.99999999999999978</v>
      </c>
      <c r="V29">
        <f>SUM(V18:V28)</f>
        <v>1</v>
      </c>
      <c r="W29">
        <f>SUM(W18:W28)</f>
        <v>1</v>
      </c>
      <c r="X29">
        <f>SUM(X18:X28)</f>
        <v>1</v>
      </c>
      <c r="Y29">
        <f>SUM(Y18:Y28)</f>
        <v>1.0000000000000002</v>
      </c>
      <c r="Z29">
        <f>SUM(Z18:Z28)</f>
        <v>1</v>
      </c>
      <c r="AA29">
        <f>SUM(AA18:AA28)</f>
        <v>1</v>
      </c>
      <c r="AB29">
        <f>SUM(AB18:AB28)</f>
        <v>0.99999999999999989</v>
      </c>
      <c r="AC29">
        <f>SUM(AC18:AC28)</f>
        <v>1</v>
      </c>
      <c r="AD29">
        <f>SUM(AD18:AD28)</f>
        <v>1.0000000000000002</v>
      </c>
      <c r="AE29">
        <f>SUM(AE18:AE28)</f>
        <v>0.99999999999999989</v>
      </c>
      <c r="AF29">
        <f>SUM(AF18:AF28)</f>
        <v>0.99999999999999989</v>
      </c>
      <c r="AG29">
        <f>SUM(AG18:AG28)</f>
        <v>0.99999999999999989</v>
      </c>
      <c r="AH29">
        <f>SUM(AH18:AH28)</f>
        <v>1</v>
      </c>
      <c r="AI29">
        <f>SUM(AI18:AI28)</f>
        <v>1.0000000000000002</v>
      </c>
      <c r="AJ29">
        <f>SUM(AJ18:AJ28)</f>
        <v>1</v>
      </c>
      <c r="AK29">
        <f>SUM(AK18:AK28)</f>
        <v>0.99999999999999978</v>
      </c>
      <c r="AL29">
        <f>SUM(AL18:AL28)</f>
        <v>0.99999999999999989</v>
      </c>
      <c r="AM29">
        <f>SUM(AM18:AM28)</f>
        <v>0.99999999999999978</v>
      </c>
      <c r="AN29">
        <f>SUM(AN18:AN28)</f>
        <v>0.99999999999999989</v>
      </c>
      <c r="AO29">
        <f>SUM(AO18:AO28)</f>
        <v>0.99999999999999989</v>
      </c>
      <c r="AP29">
        <f>SUM(AP18:AP28)</f>
        <v>1</v>
      </c>
      <c r="AQ29">
        <f>SUM(AQ18:AQ28)</f>
        <v>0.99999999999999989</v>
      </c>
      <c r="AR29">
        <f>SUM(AR18:AR28)</f>
        <v>1</v>
      </c>
      <c r="AS29">
        <f>SUM(AS18:AS28)</f>
        <v>1</v>
      </c>
      <c r="AT29">
        <f>SUM(AT18:AT28)</f>
        <v>1.0000000000000002</v>
      </c>
      <c r="AU29" s="5">
        <f>SUM(AU18:AU28)</f>
        <v>0.99999999999999978</v>
      </c>
      <c r="AV29">
        <f>SUM(AV18:AV28)</f>
        <v>1</v>
      </c>
      <c r="AW29">
        <f>SUM(AW18:AW28)</f>
        <v>1</v>
      </c>
      <c r="AX29">
        <f>SUM(AX18:AX28)</f>
        <v>1.0000000000000002</v>
      </c>
    </row>
    <row r="66" spans="1:50" ht="15.75" x14ac:dyDescent="0.25">
      <c r="B66" s="57" t="s">
        <v>219</v>
      </c>
    </row>
    <row r="68" spans="1:50" x14ac:dyDescent="0.25">
      <c r="B68">
        <v>1975</v>
      </c>
      <c r="C68">
        <v>1976</v>
      </c>
      <c r="D68">
        <v>1977</v>
      </c>
      <c r="E68">
        <v>1978</v>
      </c>
      <c r="F68">
        <v>1979</v>
      </c>
      <c r="G68">
        <v>1980</v>
      </c>
      <c r="H68">
        <v>1981</v>
      </c>
      <c r="I68">
        <v>1982</v>
      </c>
      <c r="J68">
        <v>1983</v>
      </c>
      <c r="K68">
        <v>1984</v>
      </c>
      <c r="L68">
        <v>1985</v>
      </c>
      <c r="M68">
        <v>1986</v>
      </c>
      <c r="N68">
        <v>1987</v>
      </c>
      <c r="O68">
        <v>1988</v>
      </c>
      <c r="P68">
        <v>1989</v>
      </c>
      <c r="Q68">
        <v>1990</v>
      </c>
      <c r="R68">
        <v>1991</v>
      </c>
      <c r="S68">
        <v>1992</v>
      </c>
      <c r="T68">
        <v>1993</v>
      </c>
      <c r="U68">
        <v>1994</v>
      </c>
      <c r="V68">
        <v>1995</v>
      </c>
      <c r="W68">
        <v>1996</v>
      </c>
      <c r="X68">
        <v>1997</v>
      </c>
      <c r="Y68">
        <v>1998</v>
      </c>
      <c r="Z68">
        <v>1999</v>
      </c>
      <c r="AA68">
        <v>2000</v>
      </c>
      <c r="AB68">
        <v>2001</v>
      </c>
      <c r="AC68">
        <v>2002</v>
      </c>
      <c r="AD68">
        <v>2003</v>
      </c>
      <c r="AE68">
        <v>2004</v>
      </c>
      <c r="AF68">
        <v>2005</v>
      </c>
      <c r="AG68">
        <v>2006</v>
      </c>
      <c r="AH68">
        <v>2007</v>
      </c>
      <c r="AI68">
        <v>2008</v>
      </c>
      <c r="AJ68">
        <v>2009</v>
      </c>
      <c r="AK68">
        <v>2010</v>
      </c>
      <c r="AL68">
        <v>2011</v>
      </c>
      <c r="AM68">
        <v>2012</v>
      </c>
      <c r="AN68">
        <v>2013</v>
      </c>
      <c r="AO68">
        <v>2014</v>
      </c>
      <c r="AP68">
        <v>2015</v>
      </c>
      <c r="AQ68">
        <v>2016</v>
      </c>
      <c r="AR68">
        <v>2017</v>
      </c>
      <c r="AS68">
        <v>2018</v>
      </c>
      <c r="AT68">
        <v>2019</v>
      </c>
      <c r="AU68" s="5">
        <v>2020</v>
      </c>
      <c r="AV68">
        <v>2021</v>
      </c>
      <c r="AW68">
        <v>2022</v>
      </c>
      <c r="AX68">
        <v>2023</v>
      </c>
    </row>
    <row r="69" spans="1:50" x14ac:dyDescent="0.25">
      <c r="A69" s="1" t="s">
        <v>22</v>
      </c>
      <c r="B69">
        <f>B3/B$15</f>
        <v>0.3592982595565446</v>
      </c>
      <c r="C69">
        <f t="shared" ref="C69:AX74" si="1">C3/C$15</f>
        <v>0.36201009161725028</v>
      </c>
      <c r="D69">
        <f t="shared" si="1"/>
        <v>0.36642208963100881</v>
      </c>
      <c r="E69">
        <f t="shared" si="1"/>
        <v>0.36947565081855893</v>
      </c>
      <c r="F69">
        <f t="shared" si="1"/>
        <v>0.37472449743205977</v>
      </c>
      <c r="G69">
        <f t="shared" si="1"/>
        <v>0.37987488042981937</v>
      </c>
      <c r="H69">
        <f t="shared" si="1"/>
        <v>0.38545160585821253</v>
      </c>
      <c r="I69">
        <f t="shared" si="1"/>
        <v>0.38624002958447834</v>
      </c>
      <c r="J69">
        <f t="shared" si="1"/>
        <v>0.39325115380186665</v>
      </c>
      <c r="K69">
        <f t="shared" si="1"/>
        <v>0.40121715446067047</v>
      </c>
      <c r="L69">
        <f t="shared" si="1"/>
        <v>0.40194785371535613</v>
      </c>
      <c r="M69">
        <f t="shared" si="1"/>
        <v>0.40228346773961438</v>
      </c>
      <c r="N69">
        <f t="shared" si="1"/>
        <v>0.40285391764041861</v>
      </c>
      <c r="O69">
        <f t="shared" si="1"/>
        <v>0.40253847535941184</v>
      </c>
      <c r="P69">
        <f t="shared" si="1"/>
        <v>0.4000381401030299</v>
      </c>
      <c r="Q69">
        <f t="shared" si="1"/>
        <v>0.40173191448797646</v>
      </c>
      <c r="R69">
        <f t="shared" si="1"/>
        <v>0.40684778636960667</v>
      </c>
      <c r="S69">
        <f t="shared" si="1"/>
        <v>0.40933200408453635</v>
      </c>
      <c r="T69">
        <f t="shared" si="1"/>
        <v>0.41374039967903403</v>
      </c>
      <c r="U69">
        <f t="shared" si="1"/>
        <v>0.41736283850377803</v>
      </c>
      <c r="V69">
        <f t="shared" si="1"/>
        <v>0.41913934633782524</v>
      </c>
      <c r="W69">
        <f t="shared" si="1"/>
        <v>0.42038405261217737</v>
      </c>
      <c r="X69">
        <f t="shared" si="1"/>
        <v>0.41763583902002954</v>
      </c>
      <c r="Y69">
        <f t="shared" si="1"/>
        <v>0.40873849256623523</v>
      </c>
      <c r="Z69">
        <f t="shared" si="1"/>
        <v>0.40049523281527649</v>
      </c>
      <c r="AA69">
        <f t="shared" si="1"/>
        <v>0.39174315571979179</v>
      </c>
      <c r="AB69">
        <f t="shared" si="1"/>
        <v>0.38849515686919167</v>
      </c>
      <c r="AC69">
        <f t="shared" si="1"/>
        <v>0.38606776167005485</v>
      </c>
      <c r="AD69">
        <f t="shared" si="1"/>
        <v>0.38860183659053454</v>
      </c>
      <c r="AE69">
        <f t="shared" si="1"/>
        <v>0.3860797450982556</v>
      </c>
      <c r="AF69">
        <f t="shared" si="1"/>
        <v>0.38432235064113618</v>
      </c>
      <c r="AG69">
        <f t="shared" si="1"/>
        <v>0.3809590550656895</v>
      </c>
      <c r="AH69">
        <f t="shared" si="1"/>
        <v>0.37946415561395486</v>
      </c>
      <c r="AI69">
        <f t="shared" si="1"/>
        <v>0.38114972943741349</v>
      </c>
      <c r="AJ69">
        <f t="shared" si="1"/>
        <v>0.38658953484616421</v>
      </c>
      <c r="AK69">
        <f t="shared" si="1"/>
        <v>0.38681494047479348</v>
      </c>
      <c r="AL69">
        <f t="shared" si="1"/>
        <v>0.38793029188616102</v>
      </c>
      <c r="AM69">
        <f t="shared" si="1"/>
        <v>0.39001118188042777</v>
      </c>
      <c r="AN69">
        <f t="shared" si="1"/>
        <v>0.39041698025069416</v>
      </c>
      <c r="AO69">
        <f t="shared" si="1"/>
        <v>0.39081022529636045</v>
      </c>
      <c r="AP69">
        <f t="shared" si="1"/>
        <v>0.39156808357633377</v>
      </c>
      <c r="AQ69">
        <f t="shared" si="1"/>
        <v>0.39318550906662109</v>
      </c>
      <c r="AR69">
        <f t="shared" si="1"/>
        <v>0.39070317642239377</v>
      </c>
      <c r="AS69">
        <f t="shared" si="1"/>
        <v>0.39000624853549953</v>
      </c>
      <c r="AT69">
        <f t="shared" si="1"/>
        <v>0.38691264682454113</v>
      </c>
      <c r="AU69" s="5">
        <f t="shared" si="1"/>
        <v>0.43414242036185174</v>
      </c>
      <c r="AV69">
        <f t="shared" si="1"/>
        <v>0.41721437152979424</v>
      </c>
      <c r="AW69">
        <f t="shared" si="1"/>
        <v>0.38790543049039788</v>
      </c>
      <c r="AX69">
        <f t="shared" si="1"/>
        <v>0.38160059141735575</v>
      </c>
    </row>
    <row r="70" spans="1:50" x14ac:dyDescent="0.25">
      <c r="A70" s="1" t="s">
        <v>209</v>
      </c>
      <c r="B70">
        <f t="shared" ref="B70:Q79" si="2">B4/B$15</f>
        <v>0.19167130255106096</v>
      </c>
      <c r="C70">
        <f t="shared" si="2"/>
        <v>0.18963322611625177</v>
      </c>
      <c r="D70">
        <f t="shared" si="2"/>
        <v>0.19228372890797943</v>
      </c>
      <c r="E70">
        <f t="shared" si="2"/>
        <v>0.19166206340885023</v>
      </c>
      <c r="F70">
        <f t="shared" si="2"/>
        <v>0.18605008764825881</v>
      </c>
      <c r="G70">
        <f t="shared" si="2"/>
        <v>0.18343648865291484</v>
      </c>
      <c r="H70">
        <f t="shared" si="2"/>
        <v>0.1810628359459292</v>
      </c>
      <c r="I70">
        <f t="shared" si="2"/>
        <v>0.1816926912311351</v>
      </c>
      <c r="J70">
        <f t="shared" si="2"/>
        <v>0.17661026549113215</v>
      </c>
      <c r="K70">
        <f t="shared" si="2"/>
        <v>0.17380017266327016</v>
      </c>
      <c r="L70">
        <f t="shared" si="2"/>
        <v>0.1730335480161353</v>
      </c>
      <c r="M70">
        <f t="shared" si="2"/>
        <v>0.17236238466099107</v>
      </c>
      <c r="N70">
        <f t="shared" si="2"/>
        <v>0.16852196460404475</v>
      </c>
      <c r="O70">
        <f t="shared" si="2"/>
        <v>0.16796146966621173</v>
      </c>
      <c r="P70">
        <f t="shared" si="2"/>
        <v>0.16901992820383313</v>
      </c>
      <c r="Q70">
        <f t="shared" si="2"/>
        <v>0.1682144523547916</v>
      </c>
      <c r="R70">
        <f t="shared" si="1"/>
        <v>0.16691849613367701</v>
      </c>
      <c r="S70">
        <f t="shared" si="1"/>
        <v>0.16235548048956361</v>
      </c>
      <c r="T70">
        <f t="shared" si="1"/>
        <v>0.15798498337854877</v>
      </c>
      <c r="U70">
        <f t="shared" si="1"/>
        <v>0.15436710940066642</v>
      </c>
      <c r="V70">
        <f t="shared" si="1"/>
        <v>0.15217741601329607</v>
      </c>
      <c r="W70">
        <f t="shared" si="1"/>
        <v>0.14478977970459928</v>
      </c>
      <c r="X70">
        <f t="shared" si="1"/>
        <v>0.14502181744156203</v>
      </c>
      <c r="Y70">
        <f t="shared" si="1"/>
        <v>0.14827791747762609</v>
      </c>
      <c r="Z70">
        <f t="shared" si="1"/>
        <v>0.14990204981702865</v>
      </c>
      <c r="AA70">
        <f t="shared" si="1"/>
        <v>0.15300989390868994</v>
      </c>
      <c r="AB70">
        <f t="shared" si="1"/>
        <v>0.15222546675563733</v>
      </c>
      <c r="AC70">
        <f t="shared" si="1"/>
        <v>0.14932297392301699</v>
      </c>
      <c r="AD70">
        <f t="shared" si="1"/>
        <v>0.15052884388980459</v>
      </c>
      <c r="AE70">
        <f t="shared" si="1"/>
        <v>0.14769252845016942</v>
      </c>
      <c r="AF70">
        <f t="shared" si="1"/>
        <v>0.14718820079351388</v>
      </c>
      <c r="AG70">
        <f t="shared" si="1"/>
        <v>0.14753911676953557</v>
      </c>
      <c r="AH70">
        <f t="shared" si="1"/>
        <v>0.14732720655671383</v>
      </c>
      <c r="AI70">
        <f t="shared" si="1"/>
        <v>0.14353591799113657</v>
      </c>
      <c r="AJ70">
        <f t="shared" si="1"/>
        <v>0.13868428254997392</v>
      </c>
      <c r="AK70">
        <f t="shared" si="1"/>
        <v>0.13907877576883229</v>
      </c>
      <c r="AL70">
        <f t="shared" si="1"/>
        <v>0.13923234933571876</v>
      </c>
      <c r="AM70">
        <f t="shared" si="1"/>
        <v>0.13700676988149832</v>
      </c>
      <c r="AN70">
        <f t="shared" si="1"/>
        <v>0.13368898087353698</v>
      </c>
      <c r="AO70">
        <f t="shared" si="1"/>
        <v>0.13393301429282284</v>
      </c>
      <c r="AP70">
        <f t="shared" si="1"/>
        <v>0.13311838663537295</v>
      </c>
      <c r="AQ70">
        <f t="shared" si="1"/>
        <v>0.13424769517235113</v>
      </c>
      <c r="AR70">
        <f t="shared" si="1"/>
        <v>0.13686862410263725</v>
      </c>
      <c r="AS70">
        <f t="shared" si="1"/>
        <v>0.13937538677833924</v>
      </c>
      <c r="AT70">
        <f t="shared" si="1"/>
        <v>0.14272805021703702</v>
      </c>
      <c r="AU70" s="5">
        <f t="shared" si="1"/>
        <v>0.10962133946020004</v>
      </c>
      <c r="AV70">
        <f t="shared" si="1"/>
        <v>0.11965315610126319</v>
      </c>
      <c r="AW70">
        <f t="shared" si="1"/>
        <v>0.15083898657846478</v>
      </c>
      <c r="AX70">
        <f t="shared" si="1"/>
        <v>0.15435911145543776</v>
      </c>
    </row>
    <row r="71" spans="1:50" x14ac:dyDescent="0.25">
      <c r="A71" s="1" t="s">
        <v>210</v>
      </c>
      <c r="B71">
        <f t="shared" si="2"/>
        <v>6.5763331478979573E-2</v>
      </c>
      <c r="C71">
        <f t="shared" si="1"/>
        <v>6.6620680193295645E-2</v>
      </c>
      <c r="D71">
        <f t="shared" si="1"/>
        <v>6.6765132745957509E-2</v>
      </c>
      <c r="E71">
        <f t="shared" si="1"/>
        <v>6.7880753925669987E-2</v>
      </c>
      <c r="F71">
        <f t="shared" si="1"/>
        <v>6.8591169566064231E-2</v>
      </c>
      <c r="G71">
        <f t="shared" si="1"/>
        <v>6.7959191155639559E-2</v>
      </c>
      <c r="H71">
        <f t="shared" si="1"/>
        <v>6.8778256943833271E-2</v>
      </c>
      <c r="I71">
        <f t="shared" si="1"/>
        <v>6.8439610045970711E-2</v>
      </c>
      <c r="J71">
        <f t="shared" si="1"/>
        <v>6.7046547308210594E-2</v>
      </c>
      <c r="K71">
        <f t="shared" si="1"/>
        <v>6.5308058024586293E-2</v>
      </c>
      <c r="L71">
        <f t="shared" si="1"/>
        <v>6.5148771328731439E-2</v>
      </c>
      <c r="M71">
        <f t="shared" si="1"/>
        <v>6.3170952126036808E-2</v>
      </c>
      <c r="N71">
        <f t="shared" si="1"/>
        <v>6.2864982369081335E-2</v>
      </c>
      <c r="O71">
        <f t="shared" si="1"/>
        <v>6.3097175926050103E-2</v>
      </c>
      <c r="P71">
        <f t="shared" si="1"/>
        <v>6.2972402543017156E-2</v>
      </c>
      <c r="Q71">
        <f t="shared" si="1"/>
        <v>6.3148150935444541E-2</v>
      </c>
      <c r="R71">
        <f t="shared" si="1"/>
        <v>6.0485981493003084E-2</v>
      </c>
      <c r="S71">
        <f t="shared" si="1"/>
        <v>6.0706663504861279E-2</v>
      </c>
      <c r="T71">
        <f t="shared" si="1"/>
        <v>5.8335084635665425E-2</v>
      </c>
      <c r="U71">
        <f t="shared" si="1"/>
        <v>5.7776786971417832E-2</v>
      </c>
      <c r="V71">
        <f t="shared" si="1"/>
        <v>5.6565856533168819E-2</v>
      </c>
      <c r="W71">
        <f t="shared" si="1"/>
        <v>5.8320273011608421E-2</v>
      </c>
      <c r="X71">
        <f t="shared" si="1"/>
        <v>5.8626076489383366E-2</v>
      </c>
      <c r="Y71">
        <f t="shared" si="1"/>
        <v>5.895096214858131E-2</v>
      </c>
      <c r="Z71">
        <f t="shared" si="1"/>
        <v>6.0224364875291939E-2</v>
      </c>
      <c r="AA71">
        <f t="shared" si="1"/>
        <v>6.0525688401478123E-2</v>
      </c>
      <c r="AB71">
        <f t="shared" si="1"/>
        <v>5.9673908179920514E-2</v>
      </c>
      <c r="AC71">
        <f t="shared" si="1"/>
        <v>5.9879703316446591E-2</v>
      </c>
      <c r="AD71">
        <f t="shared" si="1"/>
        <v>5.9059100541558759E-2</v>
      </c>
      <c r="AE71">
        <f t="shared" si="1"/>
        <v>6.0649543215191087E-2</v>
      </c>
      <c r="AF71">
        <f t="shared" si="1"/>
        <v>6.0936691392099354E-2</v>
      </c>
      <c r="AG71">
        <f t="shared" si="1"/>
        <v>6.130965624895976E-2</v>
      </c>
      <c r="AH71">
        <f t="shared" si="1"/>
        <v>6.1437478250285865E-2</v>
      </c>
      <c r="AI71">
        <f t="shared" si="1"/>
        <v>6.2678348530867276E-2</v>
      </c>
      <c r="AJ71">
        <f t="shared" si="1"/>
        <v>6.1296338165121707E-2</v>
      </c>
      <c r="AK71">
        <f t="shared" si="1"/>
        <v>6.1265199797503653E-2</v>
      </c>
      <c r="AL71">
        <f t="shared" si="1"/>
        <v>6.2092899976808127E-2</v>
      </c>
      <c r="AM71">
        <f t="shared" si="1"/>
        <v>6.1403465561942858E-2</v>
      </c>
      <c r="AN71">
        <f t="shared" si="1"/>
        <v>6.1217008797653946E-2</v>
      </c>
      <c r="AO71">
        <f t="shared" si="1"/>
        <v>6.0475296760474806E-2</v>
      </c>
      <c r="AP71">
        <f t="shared" si="1"/>
        <v>6.0125016792710782E-2</v>
      </c>
      <c r="AQ71">
        <f t="shared" si="1"/>
        <v>5.9484677026580488E-2</v>
      </c>
      <c r="AR71">
        <f t="shared" si="1"/>
        <v>6.0461419731776954E-2</v>
      </c>
      <c r="AS71">
        <f t="shared" si="1"/>
        <v>6.057324305000631E-2</v>
      </c>
      <c r="AT71">
        <f t="shared" si="1"/>
        <v>6.133367366847544E-2</v>
      </c>
      <c r="AU71" s="5">
        <f t="shared" si="1"/>
        <v>3.9690120264709271E-2</v>
      </c>
      <c r="AV71">
        <f t="shared" si="1"/>
        <v>4.3738035759827196E-2</v>
      </c>
      <c r="AW71">
        <f t="shared" si="1"/>
        <v>5.4006772643918684E-2</v>
      </c>
      <c r="AX71">
        <f t="shared" si="1"/>
        <v>5.5876391590307099E-2</v>
      </c>
    </row>
    <row r="72" spans="1:50" x14ac:dyDescent="0.25">
      <c r="A72" s="1" t="s">
        <v>211</v>
      </c>
      <c r="B72">
        <f t="shared" si="2"/>
        <v>0.14279980926647065</v>
      </c>
      <c r="C72">
        <f t="shared" si="1"/>
        <v>0.1401850637967042</v>
      </c>
      <c r="D72">
        <f t="shared" si="1"/>
        <v>0.13664917244513508</v>
      </c>
      <c r="E72">
        <f t="shared" si="1"/>
        <v>0.13124034635263654</v>
      </c>
      <c r="F72">
        <f t="shared" si="1"/>
        <v>0.12563942223907984</v>
      </c>
      <c r="G72">
        <f t="shared" si="1"/>
        <v>0.1214233101025554</v>
      </c>
      <c r="H72">
        <f t="shared" si="1"/>
        <v>0.11551161570230424</v>
      </c>
      <c r="I72">
        <f t="shared" si="1"/>
        <v>0.11331365285420081</v>
      </c>
      <c r="J72">
        <f t="shared" si="1"/>
        <v>0.11120378179373788</v>
      </c>
      <c r="K72">
        <f t="shared" si="1"/>
        <v>0.10810605415790178</v>
      </c>
      <c r="L72">
        <f t="shared" si="1"/>
        <v>0.1066577355459592</v>
      </c>
      <c r="M72">
        <f t="shared" si="1"/>
        <v>0.1054959793238817</v>
      </c>
      <c r="N72">
        <f t="shared" si="1"/>
        <v>0.10385756676557861</v>
      </c>
      <c r="O72">
        <f t="shared" si="1"/>
        <v>0.10210484820367874</v>
      </c>
      <c r="P72">
        <f t="shared" si="1"/>
        <v>0.10028527766252711</v>
      </c>
      <c r="Q72">
        <f t="shared" si="1"/>
        <v>9.8855090132803525E-2</v>
      </c>
      <c r="R72">
        <f t="shared" si="1"/>
        <v>9.8235712381121679E-2</v>
      </c>
      <c r="S72">
        <f t="shared" si="1"/>
        <v>9.7126306059535483E-2</v>
      </c>
      <c r="T72">
        <f t="shared" si="1"/>
        <v>9.5661705704787756E-2</v>
      </c>
      <c r="U72">
        <f t="shared" si="1"/>
        <v>9.3945651663772459E-2</v>
      </c>
      <c r="V72">
        <f t="shared" si="1"/>
        <v>9.3084016629298327E-2</v>
      </c>
      <c r="W72">
        <f t="shared" si="1"/>
        <v>9.3215643438516987E-2</v>
      </c>
      <c r="X72">
        <f t="shared" si="1"/>
        <v>9.0551233371392162E-2</v>
      </c>
      <c r="Y72">
        <f t="shared" si="1"/>
        <v>9.1127979541390472E-2</v>
      </c>
      <c r="Z72">
        <f t="shared" si="1"/>
        <v>9.206696606807073E-2</v>
      </c>
      <c r="AA72">
        <f t="shared" si="1"/>
        <v>9.1494814638216695E-2</v>
      </c>
      <c r="AB72">
        <f t="shared" si="1"/>
        <v>9.1380413869310353E-2</v>
      </c>
      <c r="AC72">
        <f t="shared" si="1"/>
        <v>9.2005814784260467E-2</v>
      </c>
      <c r="AD72">
        <f t="shared" si="1"/>
        <v>9.2275959500824123E-2</v>
      </c>
      <c r="AE72">
        <f t="shared" si="1"/>
        <v>9.2118576406135591E-2</v>
      </c>
      <c r="AF72">
        <f t="shared" si="1"/>
        <v>8.9500316255534465E-2</v>
      </c>
      <c r="AG72">
        <f t="shared" si="1"/>
        <v>8.9067627205054026E-2</v>
      </c>
      <c r="AH72">
        <f t="shared" si="1"/>
        <v>8.8356553028160228E-2</v>
      </c>
      <c r="AI72">
        <f t="shared" si="1"/>
        <v>8.6479693351064771E-2</v>
      </c>
      <c r="AJ72">
        <f t="shared" si="1"/>
        <v>8.4286289835905054E-2</v>
      </c>
      <c r="AK72">
        <f t="shared" si="1"/>
        <v>8.39337260331839E-2</v>
      </c>
      <c r="AL72">
        <f t="shared" si="1"/>
        <v>8.2094225226120657E-2</v>
      </c>
      <c r="AM72">
        <f t="shared" si="1"/>
        <v>8.1049750337016266E-2</v>
      </c>
      <c r="AN72">
        <f t="shared" si="1"/>
        <v>7.9078322476838034E-2</v>
      </c>
      <c r="AO72">
        <f t="shared" si="1"/>
        <v>7.8636925819081313E-2</v>
      </c>
      <c r="AP72">
        <f t="shared" si="1"/>
        <v>7.8501378977896843E-2</v>
      </c>
      <c r="AQ72">
        <f t="shared" si="1"/>
        <v>7.9970119849471694E-2</v>
      </c>
      <c r="AR72">
        <f t="shared" si="1"/>
        <v>8.0634149110653905E-2</v>
      </c>
      <c r="AS72">
        <f t="shared" si="1"/>
        <v>8.1262504581258013E-2</v>
      </c>
      <c r="AT72">
        <f t="shared" si="1"/>
        <v>8.1832998132557608E-2</v>
      </c>
      <c r="AU72" s="5">
        <f t="shared" si="1"/>
        <v>7.0842438748960637E-2</v>
      </c>
      <c r="AV72">
        <f t="shared" si="1"/>
        <v>7.6013446039164365E-2</v>
      </c>
      <c r="AW72">
        <f t="shared" si="1"/>
        <v>8.149532552566742E-2</v>
      </c>
      <c r="AX72">
        <f t="shared" si="1"/>
        <v>8.1547669384604074E-2</v>
      </c>
    </row>
    <row r="73" spans="1:50" x14ac:dyDescent="0.25">
      <c r="A73" s="1" t="s">
        <v>20</v>
      </c>
      <c r="B73">
        <f t="shared" si="2"/>
        <v>8.0116029563697039E-2</v>
      </c>
      <c r="C73">
        <f t="shared" si="1"/>
        <v>8.2261162517721309E-2</v>
      </c>
      <c r="D73">
        <f t="shared" si="1"/>
        <v>7.7459575154296106E-2</v>
      </c>
      <c r="E73">
        <f t="shared" si="1"/>
        <v>7.5586079748363066E-2</v>
      </c>
      <c r="F73">
        <f t="shared" si="1"/>
        <v>7.7181724056627946E-2</v>
      </c>
      <c r="G73">
        <f t="shared" si="1"/>
        <v>7.755813527178676E-2</v>
      </c>
      <c r="H73">
        <f t="shared" si="1"/>
        <v>7.7527111997731296E-2</v>
      </c>
      <c r="I73">
        <f t="shared" si="1"/>
        <v>7.7691135495635638E-2</v>
      </c>
      <c r="J73">
        <f t="shared" si="1"/>
        <v>7.7167015737764105E-2</v>
      </c>
      <c r="K73">
        <f t="shared" si="1"/>
        <v>7.719689692489147E-2</v>
      </c>
      <c r="L73">
        <f t="shared" si="1"/>
        <v>7.7389544068263788E-2</v>
      </c>
      <c r="M73">
        <f t="shared" si="1"/>
        <v>7.8142718172765302E-2</v>
      </c>
      <c r="N73">
        <f t="shared" si="1"/>
        <v>7.971354646906624E-2</v>
      </c>
      <c r="O73">
        <f t="shared" si="1"/>
        <v>8.0632661215711429E-2</v>
      </c>
      <c r="P73">
        <f t="shared" si="1"/>
        <v>8.1217803181606166E-2</v>
      </c>
      <c r="Q73">
        <f t="shared" si="1"/>
        <v>8.1967418734979966E-2</v>
      </c>
      <c r="R73">
        <f t="shared" si="1"/>
        <v>8.1044647883151119E-2</v>
      </c>
      <c r="S73">
        <f t="shared" si="1"/>
        <v>8.1001098566056723E-2</v>
      </c>
      <c r="T73">
        <f t="shared" si="1"/>
        <v>8.2877994726987883E-2</v>
      </c>
      <c r="U73">
        <f t="shared" si="1"/>
        <v>8.3855071103393242E-2</v>
      </c>
      <c r="V73">
        <f t="shared" si="1"/>
        <v>8.7395894239135935E-2</v>
      </c>
      <c r="W73">
        <f t="shared" si="1"/>
        <v>9.1505928594528455E-2</v>
      </c>
      <c r="X73">
        <f t="shared" si="1"/>
        <v>9.4689024012462056E-2</v>
      </c>
      <c r="Y73">
        <f t="shared" si="1"/>
        <v>9.6842973335014015E-2</v>
      </c>
      <c r="Z73">
        <f t="shared" si="1"/>
        <v>9.8498373013328255E-2</v>
      </c>
      <c r="AA73">
        <f t="shared" si="1"/>
        <v>9.9916557396590777E-2</v>
      </c>
      <c r="AB73">
        <f t="shared" si="1"/>
        <v>0.10091882333029197</v>
      </c>
      <c r="AC73">
        <f t="shared" si="1"/>
        <v>0.1024369890391698</v>
      </c>
      <c r="AD73">
        <f t="shared" si="1"/>
        <v>0.10232540616906054</v>
      </c>
      <c r="AE73">
        <f t="shared" si="1"/>
        <v>0.10371388309399501</v>
      </c>
      <c r="AF73">
        <f t="shared" si="1"/>
        <v>0.10606959059283537</v>
      </c>
      <c r="AG73">
        <f t="shared" si="1"/>
        <v>0.10760330839133762</v>
      </c>
      <c r="AH73">
        <f t="shared" si="1"/>
        <v>0.10948998956013721</v>
      </c>
      <c r="AI73">
        <f t="shared" si="1"/>
        <v>0.11108371284653609</v>
      </c>
      <c r="AJ73">
        <f t="shared" si="1"/>
        <v>0.11506535408843414</v>
      </c>
      <c r="AK73">
        <f t="shared" si="1"/>
        <v>0.11394609708425386</v>
      </c>
      <c r="AL73">
        <f t="shared" si="1"/>
        <v>0.11321273564589338</v>
      </c>
      <c r="AM73">
        <f t="shared" si="1"/>
        <v>0.11267755955870158</v>
      </c>
      <c r="AN73">
        <f t="shared" si="1"/>
        <v>0.11475553421742402</v>
      </c>
      <c r="AO73">
        <f t="shared" si="1"/>
        <v>0.11543378469405551</v>
      </c>
      <c r="AP73">
        <f t="shared" si="1"/>
        <v>0.11639837841682277</v>
      </c>
      <c r="AQ73">
        <f t="shared" si="1"/>
        <v>0.1135195152775581</v>
      </c>
      <c r="AR73">
        <f t="shared" si="1"/>
        <v>0.11551756675273984</v>
      </c>
      <c r="AS73">
        <f t="shared" si="1"/>
        <v>0.11455247868588493</v>
      </c>
      <c r="AT73">
        <f t="shared" si="1"/>
        <v>0.1127228131633418</v>
      </c>
      <c r="AU73" s="5">
        <f t="shared" si="1"/>
        <v>0.12473944815892968</v>
      </c>
      <c r="AV73">
        <f t="shared" si="1"/>
        <v>0.120402889546442</v>
      </c>
      <c r="AW73">
        <f t="shared" si="1"/>
        <v>0.11285255436678027</v>
      </c>
      <c r="AX73">
        <f t="shared" si="1"/>
        <v>0.11129039737899543</v>
      </c>
    </row>
    <row r="74" spans="1:50" x14ac:dyDescent="0.25">
      <c r="A74" s="1" t="s">
        <v>12</v>
      </c>
      <c r="B74">
        <f t="shared" si="2"/>
        <v>1.8707780338552017E-2</v>
      </c>
      <c r="C74">
        <f t="shared" si="1"/>
        <v>2.0087958657906371E-2</v>
      </c>
      <c r="D74">
        <f t="shared" si="1"/>
        <v>2.1498834533006907E-2</v>
      </c>
      <c r="E74">
        <f t="shared" si="1"/>
        <v>2.2679694179488352E-2</v>
      </c>
      <c r="F74">
        <f t="shared" si="1"/>
        <v>2.4128045050863328E-2</v>
      </c>
      <c r="G74">
        <f t="shared" si="1"/>
        <v>2.5487196408395082E-2</v>
      </c>
      <c r="H74">
        <f t="shared" si="1"/>
        <v>2.7061473419322454E-2</v>
      </c>
      <c r="I74">
        <f t="shared" si="1"/>
        <v>2.8172202067087902E-2</v>
      </c>
      <c r="J74">
        <f t="shared" si="1"/>
        <v>2.8752462429472603E-2</v>
      </c>
      <c r="K74">
        <f t="shared" si="1"/>
        <v>2.8957575904962247E-2</v>
      </c>
      <c r="L74">
        <f t="shared" si="1"/>
        <v>2.9208914127867174E-2</v>
      </c>
      <c r="M74">
        <f t="shared" si="1"/>
        <v>2.9074352288360469E-2</v>
      </c>
      <c r="N74">
        <f t="shared" si="1"/>
        <v>2.9321530956093141E-2</v>
      </c>
      <c r="O74">
        <f t="shared" si="1"/>
        <v>2.9538671121825909E-2</v>
      </c>
      <c r="P74">
        <f t="shared" si="1"/>
        <v>3.0236339787085457E-2</v>
      </c>
      <c r="Q74">
        <f t="shared" si="1"/>
        <v>3.0955713762498935E-2</v>
      </c>
      <c r="R74">
        <f t="shared" si="1"/>
        <v>3.1498434707038385E-2</v>
      </c>
      <c r="S74">
        <f t="shared" si="1"/>
        <v>3.164063823300247E-2</v>
      </c>
      <c r="T74">
        <f t="shared" si="1"/>
        <v>3.2247048259523903E-2</v>
      </c>
      <c r="U74">
        <f t="shared" si="1"/>
        <v>3.3141690524240854E-2</v>
      </c>
      <c r="V74">
        <f t="shared" si="1"/>
        <v>3.3919256745869139E-2</v>
      </c>
      <c r="W74">
        <f t="shared" si="1"/>
        <v>3.4531264487910995E-2</v>
      </c>
      <c r="X74">
        <f t="shared" si="1"/>
        <v>3.5786357239584711E-2</v>
      </c>
      <c r="Y74">
        <f t="shared" si="1"/>
        <v>3.9265746143180361E-2</v>
      </c>
      <c r="Z74">
        <f t="shared" si="1"/>
        <v>4.3038089899029595E-2</v>
      </c>
      <c r="AA74">
        <f t="shared" si="1"/>
        <v>4.7480828068502408E-2</v>
      </c>
      <c r="AB74">
        <f t="shared" si="1"/>
        <v>5.2329935976125765E-2</v>
      </c>
      <c r="AC74">
        <f t="shared" si="1"/>
        <v>5.6501717571432124E-2</v>
      </c>
      <c r="AD74">
        <f t="shared" si="1"/>
        <v>5.8009889333647285E-2</v>
      </c>
      <c r="AE74">
        <f t="shared" si="1"/>
        <v>5.9573348639211737E-2</v>
      </c>
      <c r="AF74">
        <f t="shared" si="1"/>
        <v>6.0708484273474771E-2</v>
      </c>
      <c r="AG74">
        <f t="shared" ref="C74:AX79" si="3">AG8/AG$15</f>
        <v>6.210153979302406E-2</v>
      </c>
      <c r="AH74">
        <f t="shared" si="3"/>
        <v>6.3174026855647047E-2</v>
      </c>
      <c r="AI74">
        <f t="shared" si="3"/>
        <v>6.4401038035215671E-2</v>
      </c>
      <c r="AJ74">
        <f t="shared" si="3"/>
        <v>6.4665613838849334E-2</v>
      </c>
      <c r="AK74">
        <f t="shared" si="3"/>
        <v>6.5561541788337674E-2</v>
      </c>
      <c r="AL74">
        <f t="shared" si="3"/>
        <v>6.5101215916244237E-2</v>
      </c>
      <c r="AM74">
        <f t="shared" si="3"/>
        <v>6.7327727615303881E-2</v>
      </c>
      <c r="AN74">
        <f t="shared" si="3"/>
        <v>7.0024394674694415E-2</v>
      </c>
      <c r="AO74">
        <f t="shared" si="3"/>
        <v>6.9891311826098937E-2</v>
      </c>
      <c r="AP74">
        <f t="shared" si="3"/>
        <v>6.946729570185628E-2</v>
      </c>
      <c r="AQ74">
        <f t="shared" si="3"/>
        <v>6.8481609143200756E-2</v>
      </c>
      <c r="AR74">
        <f t="shared" si="3"/>
        <v>6.8109811574924323E-2</v>
      </c>
      <c r="AS74">
        <f t="shared" si="3"/>
        <v>6.8377904217160654E-2</v>
      </c>
      <c r="AT74">
        <f t="shared" si="3"/>
        <v>6.860100252170738E-2</v>
      </c>
      <c r="AU74" s="5">
        <f t="shared" si="3"/>
        <v>7.5556372760393162E-2</v>
      </c>
      <c r="AV74">
        <f t="shared" si="3"/>
        <v>7.413603974816331E-2</v>
      </c>
      <c r="AW74">
        <f t="shared" si="3"/>
        <v>7.0111489869159715E-2</v>
      </c>
      <c r="AX74">
        <f t="shared" si="3"/>
        <v>7.1826655791279878E-2</v>
      </c>
    </row>
    <row r="75" spans="1:50" x14ac:dyDescent="0.25">
      <c r="A75" s="1" t="s">
        <v>24</v>
      </c>
      <c r="B75">
        <f t="shared" si="2"/>
        <v>4.0749423825796716E-2</v>
      </c>
      <c r="C75">
        <f t="shared" si="3"/>
        <v>4.2412994100519817E-2</v>
      </c>
      <c r="D75">
        <f t="shared" si="3"/>
        <v>4.2862064415873813E-2</v>
      </c>
      <c r="E75">
        <f t="shared" si="3"/>
        <v>4.3719807613143397E-2</v>
      </c>
      <c r="F75">
        <f t="shared" si="3"/>
        <v>4.4914179882247204E-2</v>
      </c>
      <c r="G75">
        <f t="shared" si="3"/>
        <v>4.6738192132198791E-2</v>
      </c>
      <c r="H75">
        <f t="shared" si="3"/>
        <v>4.7212524813956443E-2</v>
      </c>
      <c r="I75">
        <f t="shared" si="3"/>
        <v>4.6774080426424551E-2</v>
      </c>
      <c r="J75">
        <f t="shared" si="3"/>
        <v>4.6432161429562857E-2</v>
      </c>
      <c r="K75">
        <f t="shared" si="3"/>
        <v>4.5406184263323643E-2</v>
      </c>
      <c r="L75">
        <f t="shared" si="3"/>
        <v>4.5139701894207719E-2</v>
      </c>
      <c r="M75">
        <f t="shared" si="3"/>
        <v>4.707961341645224E-2</v>
      </c>
      <c r="N75">
        <f t="shared" si="3"/>
        <v>4.902568917053652E-2</v>
      </c>
      <c r="O75">
        <f t="shared" si="3"/>
        <v>4.994355070112444E-2</v>
      </c>
      <c r="P75">
        <f t="shared" si="3"/>
        <v>5.1324208914991391E-2</v>
      </c>
      <c r="Q75">
        <f t="shared" si="3"/>
        <v>5.0733254062623863E-2</v>
      </c>
      <c r="R75">
        <f t="shared" si="3"/>
        <v>4.9919019543941776E-2</v>
      </c>
      <c r="S75">
        <f t="shared" si="3"/>
        <v>5.1165593104683174E-2</v>
      </c>
      <c r="T75">
        <f t="shared" si="3"/>
        <v>5.0602288792938752E-2</v>
      </c>
      <c r="U75">
        <f t="shared" si="3"/>
        <v>5.1203829727319662E-2</v>
      </c>
      <c r="V75">
        <f t="shared" si="3"/>
        <v>5.0873130239817314E-2</v>
      </c>
      <c r="W75">
        <f t="shared" si="3"/>
        <v>4.9839544618808226E-2</v>
      </c>
      <c r="X75">
        <f t="shared" si="3"/>
        <v>5.0374835152191037E-2</v>
      </c>
      <c r="Y75">
        <f t="shared" si="3"/>
        <v>5.0954243730064304E-2</v>
      </c>
      <c r="Z75">
        <f t="shared" si="3"/>
        <v>5.0764466528343495E-2</v>
      </c>
      <c r="AA75">
        <f t="shared" si="3"/>
        <v>5.1033098899352328E-2</v>
      </c>
      <c r="AB75">
        <f t="shared" si="3"/>
        <v>5.0479838607699591E-2</v>
      </c>
      <c r="AC75">
        <f t="shared" si="3"/>
        <v>4.9980090270143607E-2</v>
      </c>
      <c r="AD75">
        <f t="shared" si="3"/>
        <v>4.9846008947492346E-2</v>
      </c>
      <c r="AE75">
        <f t="shared" si="3"/>
        <v>4.9427685243440732E-2</v>
      </c>
      <c r="AF75">
        <f t="shared" si="3"/>
        <v>4.9862356966246899E-2</v>
      </c>
      <c r="AG75">
        <f t="shared" si="3"/>
        <v>4.9695948254264689E-2</v>
      </c>
      <c r="AH75">
        <f t="shared" si="3"/>
        <v>5.0937616248472171E-2</v>
      </c>
      <c r="AI75">
        <f t="shared" si="3"/>
        <v>5.0561702214497808E-2</v>
      </c>
      <c r="AJ75">
        <f t="shared" si="3"/>
        <v>4.7598243624810244E-2</v>
      </c>
      <c r="AK75">
        <f t="shared" si="3"/>
        <v>4.7655367326344289E-2</v>
      </c>
      <c r="AL75">
        <f t="shared" si="3"/>
        <v>4.7067885896034188E-2</v>
      </c>
      <c r="AM75">
        <f t="shared" si="3"/>
        <v>4.6633859916160515E-2</v>
      </c>
      <c r="AN75">
        <f t="shared" si="3"/>
        <v>4.6027106635870549E-2</v>
      </c>
      <c r="AO75">
        <f t="shared" si="3"/>
        <v>4.6193673909878254E-2</v>
      </c>
      <c r="AP75">
        <f t="shared" si="3"/>
        <v>4.6164544858269527E-2</v>
      </c>
      <c r="AQ75">
        <f t="shared" si="3"/>
        <v>4.6741763774545808E-2</v>
      </c>
      <c r="AR75">
        <f t="shared" si="3"/>
        <v>4.7657843015414918E-2</v>
      </c>
      <c r="AS75">
        <f t="shared" si="3"/>
        <v>4.765559754624818E-2</v>
      </c>
      <c r="AT75">
        <f t="shared" si="3"/>
        <v>4.86591235489914E-2</v>
      </c>
      <c r="AU75" s="5">
        <f t="shared" si="3"/>
        <v>4.802127046786242E-2</v>
      </c>
      <c r="AV75">
        <f t="shared" si="3"/>
        <v>4.964525931866437E-2</v>
      </c>
      <c r="AW75">
        <f t="shared" si="3"/>
        <v>5.037716426474062E-2</v>
      </c>
      <c r="AX75">
        <f t="shared" si="3"/>
        <v>5.1026114568017096E-2</v>
      </c>
    </row>
    <row r="76" spans="1:50" x14ac:dyDescent="0.25">
      <c r="A76" s="1" t="s">
        <v>212</v>
      </c>
      <c r="B76">
        <f t="shared" si="2"/>
        <v>2.6873559564491778E-2</v>
      </c>
      <c r="C76">
        <f t="shared" si="3"/>
        <v>2.272900501532036E-2</v>
      </c>
      <c r="D76">
        <f t="shared" si="3"/>
        <v>2.1832348672540424E-2</v>
      </c>
      <c r="E76">
        <f t="shared" si="3"/>
        <v>2.2859133273989425E-2</v>
      </c>
      <c r="F76">
        <f t="shared" si="3"/>
        <v>2.4073371673039533E-2</v>
      </c>
      <c r="G76">
        <f t="shared" si="3"/>
        <v>2.3837377888432276E-2</v>
      </c>
      <c r="H76">
        <f t="shared" si="3"/>
        <v>2.392570644396854E-2</v>
      </c>
      <c r="I76">
        <f t="shared" si="3"/>
        <v>2.2621924393805112E-2</v>
      </c>
      <c r="J76">
        <f t="shared" si="3"/>
        <v>2.3343675796457838E-2</v>
      </c>
      <c r="K76">
        <f t="shared" si="3"/>
        <v>2.3187947617368469E-2</v>
      </c>
      <c r="L76">
        <f t="shared" si="3"/>
        <v>2.3823566895971215E-2</v>
      </c>
      <c r="M76">
        <f t="shared" si="3"/>
        <v>2.4161471734387856E-2</v>
      </c>
      <c r="N76">
        <f t="shared" si="3"/>
        <v>2.4945933712216466E-2</v>
      </c>
      <c r="O76">
        <f t="shared" si="3"/>
        <v>2.4995910442718049E-2</v>
      </c>
      <c r="P76">
        <f t="shared" si="3"/>
        <v>2.5863113108598797E-2</v>
      </c>
      <c r="Q76">
        <f t="shared" si="3"/>
        <v>2.4165023555441832E-2</v>
      </c>
      <c r="R76">
        <f t="shared" si="3"/>
        <v>2.3568275412555916E-2</v>
      </c>
      <c r="S76">
        <f t="shared" si="3"/>
        <v>2.33626768231599E-2</v>
      </c>
      <c r="T76">
        <f t="shared" si="3"/>
        <v>2.2661056130831837E-2</v>
      </c>
      <c r="U76">
        <f t="shared" si="3"/>
        <v>2.1943492748861874E-2</v>
      </c>
      <c r="V76">
        <f t="shared" si="3"/>
        <v>2.158770205380121E-2</v>
      </c>
      <c r="W76">
        <f t="shared" si="3"/>
        <v>2.1446065959713149E-2</v>
      </c>
      <c r="X76">
        <f t="shared" si="3"/>
        <v>2.1830717895612615E-2</v>
      </c>
      <c r="Y76">
        <f t="shared" si="3"/>
        <v>2.1281141375059556E-2</v>
      </c>
      <c r="Z76">
        <f t="shared" si="3"/>
        <v>2.0932585036687358E-2</v>
      </c>
      <c r="AA76">
        <f t="shared" si="3"/>
        <v>2.0304366829578417E-2</v>
      </c>
      <c r="AB76">
        <f t="shared" si="3"/>
        <v>2.002034912562959E-2</v>
      </c>
      <c r="AC76">
        <f t="shared" si="3"/>
        <v>2.0168842130131523E-2</v>
      </c>
      <c r="AD76">
        <f t="shared" si="3"/>
        <v>1.9492347539439604E-2</v>
      </c>
      <c r="AE76">
        <f t="shared" si="3"/>
        <v>1.9027488033084242E-2</v>
      </c>
      <c r="AF76">
        <f t="shared" si="3"/>
        <v>1.8527902363291354E-2</v>
      </c>
      <c r="AG76">
        <f t="shared" si="3"/>
        <v>1.8674085611020495E-2</v>
      </c>
      <c r="AH76">
        <f t="shared" si="3"/>
        <v>1.8522613702791336E-2</v>
      </c>
      <c r="AI76">
        <f t="shared" si="3"/>
        <v>1.8777825771979173E-2</v>
      </c>
      <c r="AJ76">
        <f t="shared" si="3"/>
        <v>1.8333823481913519E-2</v>
      </c>
      <c r="AK76">
        <f t="shared" si="3"/>
        <v>1.8585073606077567E-2</v>
      </c>
      <c r="AL76">
        <f t="shared" si="3"/>
        <v>1.8584965046549381E-2</v>
      </c>
      <c r="AM76">
        <f t="shared" si="3"/>
        <v>1.8708714477825884E-2</v>
      </c>
      <c r="AN76">
        <f t="shared" si="3"/>
        <v>1.8823151584356265E-2</v>
      </c>
      <c r="AO76">
        <f t="shared" si="3"/>
        <v>1.9030430448688716E-2</v>
      </c>
      <c r="AP76">
        <f t="shared" si="3"/>
        <v>1.9212441620634884E-2</v>
      </c>
      <c r="AQ76">
        <f t="shared" si="3"/>
        <v>1.907913385148563E-2</v>
      </c>
      <c r="AR76">
        <f t="shared" si="3"/>
        <v>1.969096507822533E-2</v>
      </c>
      <c r="AS76">
        <f t="shared" si="3"/>
        <v>1.923527538617752E-2</v>
      </c>
      <c r="AT76">
        <f t="shared" si="3"/>
        <v>1.9384433481349782E-2</v>
      </c>
      <c r="AU76" s="5">
        <f t="shared" si="3"/>
        <v>1.9674206466079033E-2</v>
      </c>
      <c r="AV76">
        <f t="shared" si="3"/>
        <v>2.0013888504804133E-2</v>
      </c>
      <c r="AW76">
        <f t="shared" si="3"/>
        <v>1.8311170362370198E-2</v>
      </c>
      <c r="AX76">
        <f t="shared" si="3"/>
        <v>1.8294928487057296E-2</v>
      </c>
    </row>
    <row r="77" spans="1:50" x14ac:dyDescent="0.25">
      <c r="A77" s="1" t="s">
        <v>213</v>
      </c>
      <c r="B77">
        <f t="shared" si="2"/>
        <v>2.1767464038782488E-2</v>
      </c>
      <c r="C77">
        <f t="shared" si="3"/>
        <v>2.1722892117257888E-2</v>
      </c>
      <c r="D77">
        <f t="shared" si="3"/>
        <v>2.1132335478574467E-2</v>
      </c>
      <c r="E77">
        <f t="shared" si="3"/>
        <v>2.2039342901072768E-2</v>
      </c>
      <c r="F77">
        <f t="shared" si="3"/>
        <v>2.270312014133068E-2</v>
      </c>
      <c r="G77">
        <f t="shared" si="3"/>
        <v>2.293747687754347E-2</v>
      </c>
      <c r="H77">
        <f t="shared" si="3"/>
        <v>2.4248410113989368E-2</v>
      </c>
      <c r="I77">
        <f t="shared" si="3"/>
        <v>2.5991621981777492E-2</v>
      </c>
      <c r="J77">
        <f t="shared" si="3"/>
        <v>2.775037422703833E-2</v>
      </c>
      <c r="K77">
        <f t="shared" si="3"/>
        <v>2.96810593256405E-2</v>
      </c>
      <c r="L77">
        <f t="shared" si="3"/>
        <v>3.1577044253505514E-2</v>
      </c>
      <c r="M77">
        <f t="shared" si="3"/>
        <v>3.3123809194886222E-2</v>
      </c>
      <c r="N77">
        <f t="shared" si="3"/>
        <v>3.3576980893784185E-2</v>
      </c>
      <c r="O77">
        <f t="shared" si="3"/>
        <v>3.4188698877181893E-2</v>
      </c>
      <c r="P77">
        <f t="shared" si="3"/>
        <v>3.5374945560157002E-2</v>
      </c>
      <c r="Q77">
        <f t="shared" si="3"/>
        <v>3.6577411861507043E-2</v>
      </c>
      <c r="R77">
        <f t="shared" si="3"/>
        <v>3.7564562162375692E-2</v>
      </c>
      <c r="S77">
        <f t="shared" si="3"/>
        <v>3.8919243296085322E-2</v>
      </c>
      <c r="T77">
        <f t="shared" si="3"/>
        <v>3.9850884566887013E-2</v>
      </c>
      <c r="U77">
        <f t="shared" si="3"/>
        <v>4.0367015534800772E-2</v>
      </c>
      <c r="V77">
        <f t="shared" si="3"/>
        <v>3.9512999120654486E-2</v>
      </c>
      <c r="W77">
        <f t="shared" si="3"/>
        <v>3.9427471680020997E-2</v>
      </c>
      <c r="X77">
        <f t="shared" si="3"/>
        <v>3.8917359248736537E-2</v>
      </c>
      <c r="Y77">
        <f t="shared" si="3"/>
        <v>3.824238837602309E-2</v>
      </c>
      <c r="Z77">
        <f t="shared" si="3"/>
        <v>3.7916133129503177E-2</v>
      </c>
      <c r="AA77">
        <f t="shared" si="3"/>
        <v>3.7789565701116537E-2</v>
      </c>
      <c r="AB77">
        <f t="shared" si="3"/>
        <v>3.8655557003814976E-2</v>
      </c>
      <c r="AC77">
        <f t="shared" si="3"/>
        <v>3.9924247764680329E-2</v>
      </c>
      <c r="AD77">
        <f t="shared" si="3"/>
        <v>4.0597127384035793E-2</v>
      </c>
      <c r="AE77">
        <f t="shared" si="3"/>
        <v>4.1706679029106915E-2</v>
      </c>
      <c r="AF77">
        <f t="shared" si="3"/>
        <v>4.2662152837674654E-2</v>
      </c>
      <c r="AG77">
        <f t="shared" si="3"/>
        <v>4.2674113642296389E-2</v>
      </c>
      <c r="AH77">
        <f t="shared" si="3"/>
        <v>4.2616582753483817E-2</v>
      </c>
      <c r="AI77">
        <f t="shared" si="3"/>
        <v>4.3524694150338258E-2</v>
      </c>
      <c r="AJ77">
        <f t="shared" si="3"/>
        <v>4.4769548003678661E-2</v>
      </c>
      <c r="AK77">
        <f t="shared" si="3"/>
        <v>4.4953181103470921E-2</v>
      </c>
      <c r="AL77">
        <f t="shared" si="3"/>
        <v>4.600934300765331E-2</v>
      </c>
      <c r="AM77">
        <f t="shared" si="3"/>
        <v>4.6179031593327646E-2</v>
      </c>
      <c r="AN77">
        <f t="shared" si="3"/>
        <v>4.6173085407313207E-2</v>
      </c>
      <c r="AO77">
        <f t="shared" si="3"/>
        <v>4.5980873569397708E-2</v>
      </c>
      <c r="AP77">
        <f t="shared" si="3"/>
        <v>4.5778905194281794E-2</v>
      </c>
      <c r="AQ77">
        <f t="shared" si="3"/>
        <v>4.6137270163228931E-2</v>
      </c>
      <c r="AR77">
        <f t="shared" si="3"/>
        <v>4.5368695446713646E-2</v>
      </c>
      <c r="AS77">
        <f t="shared" si="3"/>
        <v>4.450579491585506E-2</v>
      </c>
      <c r="AT77">
        <f t="shared" si="3"/>
        <v>4.4269973785392297E-2</v>
      </c>
      <c r="AU77" s="5">
        <f t="shared" si="3"/>
        <v>4.3863831255156117E-2</v>
      </c>
      <c r="AV77">
        <f t="shared" si="3"/>
        <v>4.6466573871789443E-2</v>
      </c>
      <c r="AW77">
        <f t="shared" si="3"/>
        <v>4.3326076929134739E-2</v>
      </c>
      <c r="AX77">
        <f t="shared" si="3"/>
        <v>4.4327658309168343E-2</v>
      </c>
    </row>
    <row r="78" spans="1:50" x14ac:dyDescent="0.25">
      <c r="A78" s="1" t="s">
        <v>214</v>
      </c>
      <c r="B78">
        <f t="shared" si="2"/>
        <v>5.0536438051339116E-2</v>
      </c>
      <c r="C78">
        <f t="shared" si="3"/>
        <v>5.0599094498391742E-2</v>
      </c>
      <c r="D78">
        <f t="shared" si="3"/>
        <v>5.1361177488162081E-2</v>
      </c>
      <c r="E78">
        <f t="shared" si="3"/>
        <v>5.1133105105570002E-2</v>
      </c>
      <c r="F78">
        <f t="shared" si="3"/>
        <v>5.0241417133953192E-2</v>
      </c>
      <c r="G78">
        <f t="shared" si="3"/>
        <v>4.8971279825885818E-2</v>
      </c>
      <c r="H78">
        <f t="shared" si="3"/>
        <v>4.7417881694878795E-2</v>
      </c>
      <c r="I78">
        <f t="shared" si="3"/>
        <v>4.7226773952907121E-2</v>
      </c>
      <c r="J78">
        <f t="shared" si="3"/>
        <v>4.6637558390310245E-2</v>
      </c>
      <c r="K78">
        <f t="shared" si="3"/>
        <v>4.5394024878102165E-2</v>
      </c>
      <c r="L78">
        <f t="shared" si="3"/>
        <v>4.4345385406509244E-2</v>
      </c>
      <c r="M78">
        <f t="shared" si="3"/>
        <v>4.3412940993627927E-2</v>
      </c>
      <c r="N78">
        <f t="shared" si="3"/>
        <v>4.3630236885781819E-2</v>
      </c>
      <c r="O78">
        <f t="shared" si="3"/>
        <v>4.3335898804240276E-2</v>
      </c>
      <c r="P78">
        <f t="shared" si="3"/>
        <v>4.211131240609934E-2</v>
      </c>
      <c r="Q78">
        <f t="shared" si="3"/>
        <v>4.2046087388431484E-2</v>
      </c>
      <c r="R78">
        <f t="shared" si="3"/>
        <v>4.227525454527499E-2</v>
      </c>
      <c r="S78">
        <f t="shared" si="3"/>
        <v>4.2827137969249821E-2</v>
      </c>
      <c r="T78">
        <f t="shared" si="3"/>
        <v>4.4452829467731457E-2</v>
      </c>
      <c r="U78">
        <f t="shared" si="3"/>
        <v>4.436804805932322E-2</v>
      </c>
      <c r="V78">
        <f t="shared" si="3"/>
        <v>4.4220490131533507E-2</v>
      </c>
      <c r="W78">
        <f t="shared" si="3"/>
        <v>4.48867992374129E-2</v>
      </c>
      <c r="X78">
        <f t="shared" si="3"/>
        <v>4.5068727153642581E-2</v>
      </c>
      <c r="Y78">
        <f t="shared" si="3"/>
        <v>4.4871781176626428E-2</v>
      </c>
      <c r="Z78">
        <f t="shared" si="3"/>
        <v>4.4736444708311188E-2</v>
      </c>
      <c r="AA78">
        <f t="shared" si="3"/>
        <v>4.3725910915087221E-2</v>
      </c>
      <c r="AB78">
        <f t="shared" si="3"/>
        <v>4.3737002141910834E-2</v>
      </c>
      <c r="AC78">
        <f t="shared" si="3"/>
        <v>4.1389375253634723E-2</v>
      </c>
      <c r="AD78">
        <f t="shared" si="3"/>
        <v>3.8202966800094183E-2</v>
      </c>
      <c r="AE78">
        <f t="shared" si="3"/>
        <v>3.873564613986482E-2</v>
      </c>
      <c r="AF78">
        <f t="shared" si="3"/>
        <v>3.8858101891783105E-2</v>
      </c>
      <c r="AG78">
        <f t="shared" si="3"/>
        <v>3.8988000861961733E-2</v>
      </c>
      <c r="AH78">
        <f t="shared" si="3"/>
        <v>3.7110369406573515E-2</v>
      </c>
      <c r="AI78">
        <f t="shared" si="3"/>
        <v>3.6788689089406398E-2</v>
      </c>
      <c r="AJ78">
        <f t="shared" si="3"/>
        <v>3.7410519551828537E-2</v>
      </c>
      <c r="AK78">
        <f t="shared" si="3"/>
        <v>3.6999165205496898E-2</v>
      </c>
      <c r="AL78">
        <f t="shared" si="3"/>
        <v>3.7552595832090911E-2</v>
      </c>
      <c r="AM78">
        <f t="shared" si="3"/>
        <v>3.7888677073532766E-2</v>
      </c>
      <c r="AN78">
        <f t="shared" si="3"/>
        <v>3.8614629019282171E-2</v>
      </c>
      <c r="AO78">
        <f t="shared" si="3"/>
        <v>3.8428861486178377E-2</v>
      </c>
      <c r="AP78">
        <f t="shared" si="3"/>
        <v>3.8456493049793351E-2</v>
      </c>
      <c r="AQ78">
        <f t="shared" si="3"/>
        <v>3.7901436220442848E-2</v>
      </c>
      <c r="AR78">
        <f t="shared" si="3"/>
        <v>3.3795612262589161E-2</v>
      </c>
      <c r="AS78">
        <f t="shared" si="3"/>
        <v>3.3277957690204821E-2</v>
      </c>
      <c r="AT78">
        <f t="shared" si="3"/>
        <v>3.2416922284763693E-2</v>
      </c>
      <c r="AU78" s="5">
        <f t="shared" si="3"/>
        <v>3.2982893480061372E-2</v>
      </c>
      <c r="AV78">
        <f t="shared" si="3"/>
        <v>3.167470171977791E-2</v>
      </c>
      <c r="AW78">
        <f t="shared" si="3"/>
        <v>2.9838446566989547E-2</v>
      </c>
      <c r="AX78">
        <f t="shared" si="3"/>
        <v>2.8913434285293412E-2</v>
      </c>
    </row>
    <row r="79" spans="1:50" x14ac:dyDescent="0.25">
      <c r="A79" s="1" t="s">
        <v>215</v>
      </c>
      <c r="B79">
        <f t="shared" si="2"/>
        <v>1.7166017642851468E-3</v>
      </c>
      <c r="C79">
        <f t="shared" si="3"/>
        <v>1.7378313693806309E-3</v>
      </c>
      <c r="D79">
        <f t="shared" si="3"/>
        <v>1.7335405274654392E-3</v>
      </c>
      <c r="E79">
        <f t="shared" si="3"/>
        <v>1.7240226726573525E-3</v>
      </c>
      <c r="F79">
        <f t="shared" si="3"/>
        <v>1.7529651764754124E-3</v>
      </c>
      <c r="G79">
        <f t="shared" si="3"/>
        <v>1.7764712548286358E-3</v>
      </c>
      <c r="H79">
        <f t="shared" si="3"/>
        <v>1.802577065873924E-3</v>
      </c>
      <c r="I79">
        <f t="shared" si="3"/>
        <v>1.8362779665771903E-3</v>
      </c>
      <c r="J79">
        <f t="shared" si="3"/>
        <v>1.8050035944468131E-3</v>
      </c>
      <c r="K79">
        <f t="shared" si="3"/>
        <v>1.7448717792828395E-3</v>
      </c>
      <c r="L79">
        <f t="shared" si="3"/>
        <v>1.727934747493309E-3</v>
      </c>
      <c r="M79">
        <f t="shared" si="3"/>
        <v>1.6923103489958379E-3</v>
      </c>
      <c r="N79">
        <f t="shared" si="3"/>
        <v>1.687650533398157E-3</v>
      </c>
      <c r="O79">
        <f t="shared" si="3"/>
        <v>1.6626396818458524E-3</v>
      </c>
      <c r="P79">
        <f t="shared" si="3"/>
        <v>1.55652852905477E-3</v>
      </c>
      <c r="Q79">
        <f t="shared" si="3"/>
        <v>1.6054827235007551E-3</v>
      </c>
      <c r="R79">
        <f t="shared" si="3"/>
        <v>1.6418293682536863E-3</v>
      </c>
      <c r="S79">
        <f t="shared" si="3"/>
        <v>1.5631578692657997E-3</v>
      </c>
      <c r="T79">
        <f t="shared" si="3"/>
        <v>1.5857246570631616E-3</v>
      </c>
      <c r="U79">
        <f t="shared" si="3"/>
        <v>1.6684657624254939E-3</v>
      </c>
      <c r="V79">
        <f t="shared" si="3"/>
        <v>1.5238919555999573E-3</v>
      </c>
      <c r="W79">
        <f t="shared" si="3"/>
        <v>1.6531766547031859E-3</v>
      </c>
      <c r="X79">
        <f t="shared" si="3"/>
        <v>1.4980129754033793E-3</v>
      </c>
      <c r="Y79">
        <f t="shared" si="3"/>
        <v>1.4463741301993093E-3</v>
      </c>
      <c r="Z79">
        <f t="shared" si="3"/>
        <v>1.4252941091291223E-3</v>
      </c>
      <c r="AA79">
        <f t="shared" si="3"/>
        <v>2.9761195215957407E-3</v>
      </c>
      <c r="AB79">
        <f t="shared" si="3"/>
        <v>2.0835481404673293E-3</v>
      </c>
      <c r="AC79">
        <f t="shared" si="3"/>
        <v>2.3224842770291263E-3</v>
      </c>
      <c r="AD79">
        <f t="shared" si="3"/>
        <v>1.0605133035083588E-3</v>
      </c>
      <c r="AE79">
        <f t="shared" si="3"/>
        <v>1.2748766515447529E-3</v>
      </c>
      <c r="AF79">
        <f t="shared" si="3"/>
        <v>1.3638519924098671E-3</v>
      </c>
      <c r="AG79">
        <f t="shared" si="3"/>
        <v>1.3875481568560119E-3</v>
      </c>
      <c r="AH79">
        <f t="shared" si="3"/>
        <v>1.5634080237802591E-3</v>
      </c>
      <c r="AI79">
        <f t="shared" si="3"/>
        <v>1.0186485815446048E-3</v>
      </c>
      <c r="AJ79">
        <f t="shared" si="3"/>
        <v>1.3004520133207084E-3</v>
      </c>
      <c r="AK79">
        <f t="shared" si="3"/>
        <v>1.2069318117052265E-3</v>
      </c>
      <c r="AL79">
        <f t="shared" si="3"/>
        <v>1.1214922307259054E-3</v>
      </c>
      <c r="AM79">
        <f t="shared" si="3"/>
        <v>1.1132621042624147E-3</v>
      </c>
      <c r="AN79">
        <f t="shared" si="3"/>
        <v>1.1808060623361791E-3</v>
      </c>
      <c r="AO79">
        <f t="shared" si="3"/>
        <v>1.185601896963035E-3</v>
      </c>
      <c r="AP79">
        <f t="shared" si="3"/>
        <v>1.2090751760271213E-3</v>
      </c>
      <c r="AQ79">
        <f t="shared" si="3"/>
        <v>1.2512704545134218E-3</v>
      </c>
      <c r="AR79">
        <f t="shared" si="3"/>
        <v>1.192136501930893E-3</v>
      </c>
      <c r="AS79">
        <f t="shared" si="3"/>
        <v>1.177608613365858E-3</v>
      </c>
      <c r="AT79">
        <f t="shared" si="3"/>
        <v>1.138362371842548E-3</v>
      </c>
      <c r="AU79" s="5">
        <f t="shared" si="3"/>
        <v>8.6565857579638133E-4</v>
      </c>
      <c r="AV79">
        <f t="shared" ref="AV79:AX79" si="4">AV13/AV$15</f>
        <v>1.0416378603099105E-3</v>
      </c>
      <c r="AW79">
        <f t="shared" si="4"/>
        <v>9.3658240237605049E-4</v>
      </c>
      <c r="AX79">
        <f t="shared" si="4"/>
        <v>9.3704733248403498E-4</v>
      </c>
    </row>
    <row r="81" spans="2:50" x14ac:dyDescent="0.25">
      <c r="B81">
        <f>SUM(B69:B79)</f>
        <v>1.0000000000000002</v>
      </c>
      <c r="C81">
        <f t="shared" ref="C81:AX81" si="5">SUM(C69:C79)</f>
        <v>0.99999999999999989</v>
      </c>
      <c r="D81">
        <f t="shared" si="5"/>
        <v>1.0000000000000002</v>
      </c>
      <c r="E81">
        <f t="shared" si="5"/>
        <v>1</v>
      </c>
      <c r="F81">
        <f t="shared" si="5"/>
        <v>1</v>
      </c>
      <c r="G81">
        <f t="shared" si="5"/>
        <v>0.99999999999999989</v>
      </c>
      <c r="H81">
        <f t="shared" si="5"/>
        <v>1</v>
      </c>
      <c r="I81">
        <f t="shared" si="5"/>
        <v>0.99999999999999978</v>
      </c>
      <c r="J81">
        <f t="shared" si="5"/>
        <v>1</v>
      </c>
      <c r="K81">
        <f t="shared" si="5"/>
        <v>1</v>
      </c>
      <c r="L81">
        <f t="shared" si="5"/>
        <v>0.99999999999999989</v>
      </c>
      <c r="M81">
        <f t="shared" si="5"/>
        <v>0.99999999999999989</v>
      </c>
      <c r="N81">
        <f t="shared" si="5"/>
        <v>0.99999999999999967</v>
      </c>
      <c r="O81">
        <f t="shared" si="5"/>
        <v>1.0000000000000004</v>
      </c>
      <c r="P81">
        <f t="shared" si="5"/>
        <v>1.0000000000000002</v>
      </c>
      <c r="Q81">
        <f t="shared" si="5"/>
        <v>1</v>
      </c>
      <c r="R81">
        <f t="shared" si="5"/>
        <v>1</v>
      </c>
      <c r="S81">
        <f t="shared" si="5"/>
        <v>0.99999999999999989</v>
      </c>
      <c r="T81">
        <f t="shared" si="5"/>
        <v>0.99999999999999989</v>
      </c>
      <c r="U81">
        <f t="shared" si="5"/>
        <v>0.99999999999999989</v>
      </c>
      <c r="V81">
        <f t="shared" si="5"/>
        <v>1</v>
      </c>
      <c r="W81">
        <f t="shared" si="5"/>
        <v>1</v>
      </c>
      <c r="X81">
        <f t="shared" si="5"/>
        <v>1</v>
      </c>
      <c r="Y81">
        <f t="shared" si="5"/>
        <v>1</v>
      </c>
      <c r="Z81">
        <f t="shared" si="5"/>
        <v>1</v>
      </c>
      <c r="AA81">
        <f t="shared" si="5"/>
        <v>1</v>
      </c>
      <c r="AB81">
        <f t="shared" si="5"/>
        <v>0.99999999999999978</v>
      </c>
      <c r="AC81">
        <f t="shared" si="5"/>
        <v>0.99999999999999989</v>
      </c>
      <c r="AD81">
        <f t="shared" si="5"/>
        <v>0.99999999999999989</v>
      </c>
      <c r="AE81">
        <f t="shared" si="5"/>
        <v>1</v>
      </c>
      <c r="AF81">
        <f t="shared" si="5"/>
        <v>0.99999999999999978</v>
      </c>
      <c r="AG81">
        <f t="shared" si="5"/>
        <v>0.99999999999999978</v>
      </c>
      <c r="AH81">
        <f t="shared" si="5"/>
        <v>1</v>
      </c>
      <c r="AI81">
        <f t="shared" si="5"/>
        <v>1</v>
      </c>
      <c r="AJ81">
        <f t="shared" si="5"/>
        <v>0.99999999999999978</v>
      </c>
      <c r="AK81">
        <f t="shared" si="5"/>
        <v>0.99999999999999967</v>
      </c>
      <c r="AL81">
        <f t="shared" si="5"/>
        <v>0.99999999999999989</v>
      </c>
      <c r="AM81">
        <f t="shared" si="5"/>
        <v>1</v>
      </c>
      <c r="AN81">
        <f t="shared" si="5"/>
        <v>0.99999999999999978</v>
      </c>
      <c r="AO81">
        <f t="shared" si="5"/>
        <v>1</v>
      </c>
      <c r="AP81">
        <f t="shared" si="5"/>
        <v>1</v>
      </c>
      <c r="AQ81">
        <f t="shared" si="5"/>
        <v>0.99999999999999989</v>
      </c>
      <c r="AR81">
        <f t="shared" si="5"/>
        <v>1</v>
      </c>
      <c r="AS81">
        <f t="shared" si="5"/>
        <v>1</v>
      </c>
      <c r="AT81">
        <f t="shared" si="5"/>
        <v>1</v>
      </c>
      <c r="AU81" s="5">
        <f t="shared" si="5"/>
        <v>0.99999999999999989</v>
      </c>
      <c r="AV81">
        <f t="shared" si="5"/>
        <v>0.99999999999999989</v>
      </c>
      <c r="AW81">
        <f t="shared" si="5"/>
        <v>0.99999999999999989</v>
      </c>
      <c r="AX81">
        <f t="shared" si="5"/>
        <v>1</v>
      </c>
    </row>
  </sheetData>
  <sortState ref="A18:AX28">
    <sortCondition ref="AX18:AX28"/>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K279"/>
  <sheetViews>
    <sheetView showZeros="0" topLeftCell="A27" workbookViewId="0">
      <selection activeCell="C37" sqref="C37"/>
    </sheetView>
  </sheetViews>
  <sheetFormatPr baseColWidth="10" defaultColWidth="9.140625" defaultRowHeight="15" x14ac:dyDescent="0.25"/>
  <cols>
    <col min="1" max="1" width="4.28515625" customWidth="1"/>
    <col min="2" max="2" width="14" customWidth="1"/>
    <col min="3" max="3" width="85.7109375" customWidth="1"/>
    <col min="4" max="7" width="11.42578125" customWidth="1"/>
    <col min="8" max="8" width="11.42578125" style="5" customWidth="1"/>
    <col min="9" max="193" width="11.42578125" customWidth="1"/>
  </cols>
  <sheetData>
    <row r="1" spans="2:193" x14ac:dyDescent="0.25">
      <c r="B1" s="2" t="s">
        <v>60</v>
      </c>
    </row>
    <row r="2" spans="2:193" x14ac:dyDescent="0.25">
      <c r="D2" s="10">
        <f>D6+D14+D15+D16+D21+D10</f>
        <v>0.41814980400623902</v>
      </c>
      <c r="E2" s="10">
        <f t="shared" ref="E2:H2" si="0">E6+E14+E15+E16+E21+E10</f>
        <v>0.45570869229500349</v>
      </c>
      <c r="F2" s="10">
        <f t="shared" si="0"/>
        <v>0.45693067411192967</v>
      </c>
      <c r="G2" s="10">
        <f t="shared" si="0"/>
        <v>0.45819920433180028</v>
      </c>
      <c r="H2" s="10">
        <f t="shared" si="0"/>
        <v>0.46892163597674369</v>
      </c>
      <c r="I2" s="10">
        <f>I6+I14+I15+I16+I21+I10</f>
        <v>0.48055647942987323</v>
      </c>
      <c r="J2" s="10">
        <f>J6+J14+J15+J16+J21+J10</f>
        <v>0.46576795190434617</v>
      </c>
      <c r="K2" s="10">
        <f>K6+K14+K15+K16+K21+K10</f>
        <v>0.50626225057524432</v>
      </c>
    </row>
    <row r="3" spans="2:193" ht="8.25" customHeight="1" thickBot="1" x14ac:dyDescent="0.3">
      <c r="D3" s="10"/>
      <c r="E3" s="10"/>
      <c r="F3" s="10"/>
      <c r="G3" s="10"/>
      <c r="H3" s="10"/>
      <c r="I3" s="10"/>
      <c r="J3" s="10"/>
      <c r="K3" s="10"/>
    </row>
    <row r="4" spans="2:193" ht="21.75" customHeight="1" thickBot="1" x14ac:dyDescent="0.35">
      <c r="B4" s="12"/>
      <c r="C4" s="13"/>
      <c r="D4" s="14">
        <v>1975</v>
      </c>
      <c r="E4" s="15">
        <v>2000</v>
      </c>
      <c r="F4" s="15">
        <v>2007</v>
      </c>
      <c r="G4" s="15">
        <v>2010</v>
      </c>
      <c r="H4" s="16">
        <v>2014</v>
      </c>
      <c r="I4" s="16">
        <v>2019</v>
      </c>
      <c r="J4" s="17">
        <v>2020</v>
      </c>
      <c r="K4" s="18">
        <v>2023</v>
      </c>
      <c r="L4" s="2"/>
      <c r="M4" s="2"/>
      <c r="N4" s="2"/>
      <c r="O4" s="2"/>
    </row>
    <row r="5" spans="2:193" ht="18" customHeight="1" x14ac:dyDescent="0.3">
      <c r="B5" s="19" t="s">
        <v>1</v>
      </c>
      <c r="C5" s="20" t="s">
        <v>2</v>
      </c>
      <c r="D5" s="21">
        <f>D2</f>
        <v>0.41814980400623902</v>
      </c>
      <c r="E5" s="22">
        <f t="shared" ref="E5:H5" si="1">E2</f>
        <v>0.45570869229500349</v>
      </c>
      <c r="F5" s="22">
        <f t="shared" si="1"/>
        <v>0.45693067411192967</v>
      </c>
      <c r="G5" s="22">
        <f t="shared" si="1"/>
        <v>0.45819920433180028</v>
      </c>
      <c r="H5" s="23">
        <f t="shared" si="1"/>
        <v>0.46892163597674369</v>
      </c>
      <c r="I5" s="23">
        <f>I2</f>
        <v>0.48055647942987323</v>
      </c>
      <c r="J5" s="24">
        <f>J2</f>
        <v>0.46576795190434617</v>
      </c>
      <c r="K5" s="25">
        <f>K2</f>
        <v>0.50626225057524432</v>
      </c>
      <c r="L5" s="3"/>
      <c r="M5" s="4">
        <v>0.37982192919894436</v>
      </c>
      <c r="N5" s="3">
        <f>H5-M5</f>
        <v>8.9099706777799326E-2</v>
      </c>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row>
    <row r="6" spans="2:193" ht="18" customHeight="1" x14ac:dyDescent="0.3">
      <c r="B6" s="26" t="s">
        <v>3</v>
      </c>
      <c r="C6" s="27" t="s">
        <v>4</v>
      </c>
      <c r="D6" s="28">
        <f>'t_5205 volume'!C27/'t_5205 volume'!C$55</f>
        <v>0.13009109149725831</v>
      </c>
      <c r="E6" s="29">
        <f>'t_5205 volume'!AB27/'t_5205 volume'!AB$55</f>
        <v>0.11463632582469684</v>
      </c>
      <c r="F6" s="29">
        <f>'t_5205 volume'!AI27/'t_5205 volume'!AI$55</f>
        <v>0.11124291562808965</v>
      </c>
      <c r="G6" s="29">
        <f>'t_5205 volume'!AL27/'t_5205 volume'!AL$55</f>
        <v>0.10672436244370856</v>
      </c>
      <c r="H6" s="30">
        <f>'t_5205 volume'!AP27/'t_5205 volume'!AP$55</f>
        <v>0.10578305380091481</v>
      </c>
      <c r="I6" s="30">
        <f>'t_5205 volume'!AU27/'t_5205 volume'!AU$55</f>
        <v>0.11286595182216642</v>
      </c>
      <c r="J6" s="31">
        <f>'t_5205 volume'!AV27/'t_5205 volume'!AV$55</f>
        <v>8.1108517498488616E-2</v>
      </c>
      <c r="K6" s="32">
        <f>'t_5205 volume'!AY27/'t_5205 volume'!AY$55</f>
        <v>0.12142526692557737</v>
      </c>
      <c r="L6" s="3"/>
      <c r="M6" s="4">
        <v>8.5984072884792984E-2</v>
      </c>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row>
    <row r="7" spans="2:193" ht="18" customHeight="1" x14ac:dyDescent="0.3">
      <c r="B7" s="26" t="s">
        <v>5</v>
      </c>
      <c r="C7" s="27" t="s">
        <v>6</v>
      </c>
      <c r="D7" s="28">
        <f>'t_5205 volume'!C28/'t_5205 volume'!C$55</f>
        <v>1.2507863947198944E-2</v>
      </c>
      <c r="E7" s="29">
        <f>'t_5205 volume'!AB28/'t_5205 volume'!AB$55</f>
        <v>6.1529057805942613E-3</v>
      </c>
      <c r="F7" s="29">
        <f>'t_5205 volume'!AI28/'t_5205 volume'!AI$55</f>
        <v>5.3411290434879485E-3</v>
      </c>
      <c r="G7" s="29">
        <f>'t_5205 volume'!AL28/'t_5205 volume'!AL$55</f>
        <v>4.4998944068099485E-3</v>
      </c>
      <c r="H7" s="30">
        <f>'t_5205 volume'!AP28/'t_5205 volume'!AP$55</f>
        <v>3.8863663019620318E-3</v>
      </c>
      <c r="I7" s="30">
        <f>'t_5205 volume'!AU28/'t_5205 volume'!AU$55</f>
        <v>4.1831988120277505E-3</v>
      </c>
      <c r="J7" s="31">
        <f>'t_5205 volume'!AV28/'t_5205 volume'!AV$55</f>
        <v>4.0605897763149063E-3</v>
      </c>
      <c r="K7" s="32">
        <f>'t_5205 volume'!AY28/'t_5205 volume'!AY$55</f>
        <v>4.1545429089713771E-3</v>
      </c>
      <c r="L7" s="3"/>
      <c r="M7" s="4">
        <v>8.1896792556390725E-3</v>
      </c>
      <c r="N7" s="3"/>
      <c r="O7" s="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row>
    <row r="8" spans="2:193" ht="18" customHeight="1" x14ac:dyDescent="0.3">
      <c r="B8" s="26" t="s">
        <v>7</v>
      </c>
      <c r="C8" s="27" t="s">
        <v>8</v>
      </c>
      <c r="D8" s="28">
        <f>'t_5205 volume'!C29/'t_5205 volume'!C$55</f>
        <v>3.0804337548533116E-2</v>
      </c>
      <c r="E8" s="29">
        <f>'t_5205 volume'!AB29/'t_5205 volume'!AB$55</f>
        <v>3.0830308323323053E-2</v>
      </c>
      <c r="F8" s="29">
        <f>'t_5205 volume'!AI29/'t_5205 volume'!AI$55</f>
        <v>3.1191253672733354E-2</v>
      </c>
      <c r="G8" s="29">
        <f>'t_5205 volume'!AL29/'t_5205 volume'!AL$55</f>
        <v>3.1248744210543414E-2</v>
      </c>
      <c r="H8" s="30">
        <f>'t_5205 volume'!AP29/'t_5205 volume'!AP$55</f>
        <v>3.1664795670458913E-2</v>
      </c>
      <c r="I8" s="30">
        <f>'t_5205 volume'!AU29/'t_5205 volume'!AU$55</f>
        <v>3.2642691737752944E-2</v>
      </c>
      <c r="J8" s="31">
        <f>'t_5205 volume'!AV29/'t_5205 volume'!AV$55</f>
        <v>2.0480956539262445E-2</v>
      </c>
      <c r="K8" s="32">
        <f>'t_5205 volume'!AY29/'t_5205 volume'!AY$55</f>
        <v>3.1171246302000265E-2</v>
      </c>
      <c r="L8" s="3"/>
      <c r="M8" s="4">
        <v>2.6976838963915846E-2</v>
      </c>
      <c r="N8" s="3"/>
      <c r="O8" s="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row>
    <row r="9" spans="2:193" ht="18" customHeight="1" x14ac:dyDescent="0.3">
      <c r="B9" s="26" t="s">
        <v>9</v>
      </c>
      <c r="C9" s="27" t="s">
        <v>10</v>
      </c>
      <c r="D9" s="28">
        <f>'t_5205 volume'!C30/'t_5205 volume'!C$55</f>
        <v>8.9781149606709562E-2</v>
      </c>
      <c r="E9" s="29">
        <f>'t_5205 volume'!AB30/'t_5205 volume'!AB$55</f>
        <v>7.7939505197080206E-2</v>
      </c>
      <c r="F9" s="29">
        <f>'t_5205 volume'!AI30/'t_5205 volume'!AI$55</f>
        <v>7.4796694191859414E-2</v>
      </c>
      <c r="G9" s="29">
        <f>'t_5205 volume'!AL30/'t_5205 volume'!AL$55</f>
        <v>7.0938103580506895E-2</v>
      </c>
      <c r="H9" s="30">
        <f>'t_5205 volume'!AP30/'t_5205 volume'!AP$55</f>
        <v>7.0127171891493367E-2</v>
      </c>
      <c r="I9" s="30">
        <f>'t_5205 volume'!AU30/'t_5205 volume'!AU$55</f>
        <v>7.5961987386382976E-2</v>
      </c>
      <c r="J9" s="31">
        <f>'t_5205 volume'!AV30/'t_5205 volume'!AV$55</f>
        <v>5.6566971182911277E-2</v>
      </c>
      <c r="K9" s="32">
        <f>'t_5205 volume'!AY30/'t_5205 volume'!AY$55</f>
        <v>8.6110891294025965E-2</v>
      </c>
      <c r="L9" s="3"/>
      <c r="M9" s="4">
        <v>5.0817554665238067E-2</v>
      </c>
      <c r="N9" s="3"/>
      <c r="O9" s="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row>
    <row r="10" spans="2:193" ht="18" customHeight="1" x14ac:dyDescent="0.3">
      <c r="B10" s="26" t="s">
        <v>11</v>
      </c>
      <c r="C10" s="27" t="s">
        <v>12</v>
      </c>
      <c r="D10" s="28">
        <f>'t_5205 volume'!C31/'t_5205 volume'!C$55</f>
        <v>8.7629499201506891E-3</v>
      </c>
      <c r="E10" s="29">
        <f>'t_5205 volume'!AB31/'t_5205 volume'!AB$55</f>
        <v>2.4185574876714185E-2</v>
      </c>
      <c r="F10" s="29">
        <f>'t_5205 volume'!AI31/'t_5205 volume'!AI$55</f>
        <v>3.2072883739712871E-2</v>
      </c>
      <c r="G10" s="29">
        <f>'t_5205 volume'!AL31/'t_5205 volume'!AL$55</f>
        <v>3.3440123531207275E-2</v>
      </c>
      <c r="H10" s="30">
        <f>'t_5205 volume'!AP31/'t_5205 volume'!AP$55</f>
        <v>3.6595010304441795E-2</v>
      </c>
      <c r="I10" s="30">
        <f>'t_5205 volume'!AU31/'t_5205 volume'!AU$55</f>
        <v>3.6510472050329555E-2</v>
      </c>
      <c r="J10" s="31">
        <f>'t_5205 volume'!AV31/'t_5205 volume'!AV$55</f>
        <v>3.8988714986229599E-2</v>
      </c>
      <c r="K10" s="32">
        <f>'t_5205 volume'!AY31/'t_5205 volume'!AY$55</f>
        <v>4.0069272818027968E-2</v>
      </c>
      <c r="L10" s="3"/>
      <c r="M10" s="4">
        <v>3.0938569188952905E-2</v>
      </c>
      <c r="N10" s="3"/>
      <c r="O10" s="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row>
    <row r="11" spans="2:193" ht="18" customHeight="1" x14ac:dyDescent="0.3">
      <c r="B11" s="26" t="s">
        <v>13</v>
      </c>
      <c r="C11" s="27" t="s">
        <v>14</v>
      </c>
      <c r="D11" s="28">
        <f>'t_5205 volume'!C32/'t_5205 volume'!C$55</f>
        <v>1.4088098544099524E-2</v>
      </c>
      <c r="E11" s="29">
        <f>'t_5205 volume'!AB32/'t_5205 volume'!AB$55</f>
        <v>1.4319673815034342E-2</v>
      </c>
      <c r="F11" s="29">
        <f>'t_5205 volume'!AI32/'t_5205 volume'!AI$55</f>
        <v>1.4552553158898808E-2</v>
      </c>
      <c r="G11" s="29">
        <f>'t_5205 volume'!AL32/'t_5205 volume'!AL$55</f>
        <v>1.3558678605964689E-2</v>
      </c>
      <c r="H11" s="30">
        <f>'t_5205 volume'!AP32/'t_5205 volume'!AP$55</f>
        <v>1.2292445084865034E-2</v>
      </c>
      <c r="I11" s="30">
        <f>'t_5205 volume'!AU32/'t_5205 volume'!AU$55</f>
        <v>1.1801648608176835E-2</v>
      </c>
      <c r="J11" s="31">
        <f>'t_5205 volume'!AV32/'t_5205 volume'!AV$55</f>
        <v>1.1789648686773697E-2</v>
      </c>
      <c r="K11" s="32">
        <f>'t_5205 volume'!AY32/'t_5205 volume'!AY$55</f>
        <v>1.2370798280962755E-2</v>
      </c>
      <c r="L11" s="3"/>
      <c r="M11" s="4">
        <v>1.3116370484551092E-2</v>
      </c>
      <c r="N11" s="3"/>
      <c r="O11" s="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row>
    <row r="12" spans="2:193" ht="18" customHeight="1" x14ac:dyDescent="0.3">
      <c r="B12" s="26" t="s">
        <v>15</v>
      </c>
      <c r="C12" s="27" t="s">
        <v>16</v>
      </c>
      <c r="D12" s="28">
        <f>'t_5205 volume'!C33/'t_5205 volume'!C$55</f>
        <v>1.4071346940598812E-3</v>
      </c>
      <c r="E12" s="29">
        <f>'t_5205 volume'!AB33/'t_5205 volume'!AB$55</f>
        <v>1.037290859392947E-2</v>
      </c>
      <c r="F12" s="29">
        <f>'t_5205 volume'!AI33/'t_5205 volume'!AI$55</f>
        <v>1.6401104256889423E-2</v>
      </c>
      <c r="G12" s="29">
        <f>'t_5205 volume'!AL33/'t_5205 volume'!AL$55</f>
        <v>1.8232994152616786E-2</v>
      </c>
      <c r="H12" s="30">
        <f>'t_5205 volume'!AP33/'t_5205 volume'!AP$55</f>
        <v>2.1948461035805836E-2</v>
      </c>
      <c r="I12" s="30">
        <f>'t_5205 volume'!AU33/'t_5205 volume'!AU$55</f>
        <v>2.1694390703586246E-2</v>
      </c>
      <c r="J12" s="31">
        <f>'t_5205 volume'!AV33/'t_5205 volume'!AV$55</f>
        <v>2.3965540404379666E-2</v>
      </c>
      <c r="K12" s="32">
        <f>'t_5205 volume'!AY33/'t_5205 volume'!AY$55</f>
        <v>2.3858185514798083E-2</v>
      </c>
      <c r="L12" s="3"/>
      <c r="M12" s="4">
        <v>1.7097820621111478E-2</v>
      </c>
      <c r="N12" s="3"/>
      <c r="O12" s="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row>
    <row r="13" spans="2:193" ht="18" customHeight="1" x14ac:dyDescent="0.3">
      <c r="B13" s="26" t="s">
        <v>17</v>
      </c>
      <c r="C13" s="27" t="s">
        <v>18</v>
      </c>
      <c r="D13" s="28">
        <f>'t_5205 volume'!C34/'t_5205 volume'!C$55</f>
        <v>1.675160350071287E-5</v>
      </c>
      <c r="E13" s="29">
        <f>'t_5205 volume'!AB34/'t_5205 volume'!AB$55</f>
        <v>1.9541547799880785E-3</v>
      </c>
      <c r="F13" s="29">
        <f>'t_5205 volume'!AI34/'t_5205 volume'!AI$55</f>
        <v>2.3750922534917082E-3</v>
      </c>
      <c r="G13" s="29">
        <f>'t_5205 volume'!AL34/'t_5205 volume'!AL$55</f>
        <v>2.1956543486011679E-3</v>
      </c>
      <c r="H13" s="30">
        <f>'t_5205 volume'!AP34/'t_5205 volume'!AP$55</f>
        <v>2.2870834240906117E-3</v>
      </c>
      <c r="I13" s="30">
        <f>'t_5205 volume'!AU34/'t_5205 volume'!AU$55</f>
        <v>2.9910105727656427E-3</v>
      </c>
      <c r="J13" s="31">
        <f>'t_5205 volume'!AV34/'t_5205 volume'!AV$55</f>
        <v>3.2335258950762415E-3</v>
      </c>
      <c r="K13" s="32">
        <f>'t_5205 volume'!AY34/'t_5205 volume'!AY$55</f>
        <v>3.850180791098016E-3</v>
      </c>
      <c r="L13" s="3"/>
      <c r="M13" s="4">
        <v>7.2437808329033299E-4</v>
      </c>
      <c r="N13" s="3"/>
      <c r="O13" s="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row>
    <row r="14" spans="2:193" ht="18" customHeight="1" x14ac:dyDescent="0.3">
      <c r="B14" s="26" t="s">
        <v>19</v>
      </c>
      <c r="C14" s="27" t="s">
        <v>20</v>
      </c>
      <c r="D14" s="28">
        <f>'t_5205 volume'!C35/'t_5205 volume'!C$55</f>
        <v>3.7527314420152544E-2</v>
      </c>
      <c r="E14" s="29">
        <f>'t_5205 volume'!AB35/'t_5205 volume'!AB$55</f>
        <v>5.089505551277082E-2</v>
      </c>
      <c r="F14" s="29">
        <f>'t_5205 volume'!AI35/'t_5205 volume'!AI$55</f>
        <v>5.5587080333644331E-2</v>
      </c>
      <c r="G14" s="29">
        <f>'t_5205 volume'!AL35/'t_5205 volume'!AL$55</f>
        <v>5.8119004807696412E-2</v>
      </c>
      <c r="H14" s="30">
        <f>'t_5205 volume'!AP35/'t_5205 volume'!AP$55</f>
        <v>6.044099659869643E-2</v>
      </c>
      <c r="I14" s="30">
        <f>'t_5205 volume'!AU35/'t_5205 volume'!AU$55</f>
        <v>5.9992754743378944E-2</v>
      </c>
      <c r="J14" s="31">
        <f>'t_5205 volume'!AV35/'t_5205 volume'!AV$55</f>
        <v>6.4368240746960445E-2</v>
      </c>
      <c r="K14" s="32">
        <f>'t_5205 volume'!AY35/'t_5205 volume'!AY$55</f>
        <v>6.2084545709102858E-2</v>
      </c>
      <c r="L14" s="3"/>
      <c r="M14" s="4">
        <v>3.8972461143557666E-2</v>
      </c>
      <c r="N14" s="3"/>
      <c r="O14" s="3"/>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row>
    <row r="15" spans="2:193" ht="18" customHeight="1" x14ac:dyDescent="0.3">
      <c r="B15" s="26" t="s">
        <v>21</v>
      </c>
      <c r="C15" s="27" t="s">
        <v>22</v>
      </c>
      <c r="D15" s="28">
        <f>'t_5205 volume'!C36/'t_5205 volume'!C$55</f>
        <v>0.16829963779310653</v>
      </c>
      <c r="E15" s="29">
        <f>'t_5205 volume'!AB36/'t_5205 volume'!AB$55</f>
        <v>0.19954440161473297</v>
      </c>
      <c r="F15" s="29">
        <f>'t_5205 volume'!AI36/'t_5205 volume'!AI$55</f>
        <v>0.19265052984835618</v>
      </c>
      <c r="G15" s="29">
        <f>'t_5205 volume'!AL36/'t_5205 volume'!AL$55</f>
        <v>0.19729766934026913</v>
      </c>
      <c r="H15" s="30">
        <f>'t_5205 volume'!AP36/'t_5205 volume'!AP$55</f>
        <v>0.20462778345592542</v>
      </c>
      <c r="I15" s="30">
        <f>'t_5205 volume'!AU36/'t_5205 volume'!AU$55</f>
        <v>0.20592065507113311</v>
      </c>
      <c r="J15" s="31">
        <f>'t_5205 volume'!AV36/'t_5205 volume'!AV$55</f>
        <v>0.22402683549405528</v>
      </c>
      <c r="K15" s="32">
        <f>'t_5205 volume'!AY36/'t_5205 volume'!AY$55</f>
        <v>0.21287999610416486</v>
      </c>
      <c r="L15" s="3"/>
      <c r="M15" s="4">
        <v>0.15631776665428693</v>
      </c>
      <c r="N15" s="3"/>
      <c r="O15" s="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row>
    <row r="16" spans="2:193" ht="18" customHeight="1" x14ac:dyDescent="0.3">
      <c r="B16" s="26" t="s">
        <v>23</v>
      </c>
      <c r="C16" s="27" t="s">
        <v>24</v>
      </c>
      <c r="D16" s="28">
        <f>'t_5205 volume'!C37/'t_5205 volume'!C$55</f>
        <v>1.9087521544423391E-2</v>
      </c>
      <c r="E16" s="29">
        <f>'t_5205 volume'!AB37/'t_5205 volume'!AB$55</f>
        <v>2.599501493192842E-2</v>
      </c>
      <c r="F16" s="29">
        <f>'t_5205 volume'!AI37/'t_5205 volume'!AI$55</f>
        <v>2.5860568420759476E-2</v>
      </c>
      <c r="G16" s="29">
        <f>'t_5205 volume'!AL37/'t_5205 volume'!AL$55</f>
        <v>2.4306953845943381E-2</v>
      </c>
      <c r="H16" s="30">
        <f>'t_5205 volume'!AP37/'t_5205 volume'!AP$55</f>
        <v>2.4186954409128221E-2</v>
      </c>
      <c r="I16" s="30">
        <f>'t_5205 volume'!AU37/'t_5205 volume'!AU$55</f>
        <v>2.5897107987114688E-2</v>
      </c>
      <c r="J16" s="31">
        <f>'t_5205 volume'!AV37/'t_5205 volume'!AV$55</f>
        <v>2.4780009404178148E-2</v>
      </c>
      <c r="K16" s="32">
        <f>'t_5205 volume'!AY37/'t_5205 volume'!AY$55</f>
        <v>2.8465467074106084E-2</v>
      </c>
      <c r="L16" s="3"/>
      <c r="M16" s="4">
        <v>1.5500507787721725E-2</v>
      </c>
      <c r="N16" s="3"/>
      <c r="O16" s="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row>
    <row r="17" spans="2:193" ht="18" customHeight="1" x14ac:dyDescent="0.3">
      <c r="B17" s="26" t="s">
        <v>25</v>
      </c>
      <c r="C17" s="27" t="s">
        <v>26</v>
      </c>
      <c r="D17" s="28">
        <f>'t_5205 volume'!C38/'t_5205 volume'!C$55</f>
        <v>4.8021263368710236E-3</v>
      </c>
      <c r="E17" s="29">
        <f>'t_5205 volume'!AB38/'t_5205 volume'!AB$55</f>
        <v>6.8177839216880818E-3</v>
      </c>
      <c r="F17" s="29">
        <f>'t_5205 volume'!AI38/'t_5205 volume'!AI$55</f>
        <v>7.3193572194449486E-3</v>
      </c>
      <c r="G17" s="29">
        <f>'t_5205 volume'!AL38/'t_5205 volume'!AL$55</f>
        <v>6.8520147779165723E-3</v>
      </c>
      <c r="H17" s="30">
        <f>'t_5205 volume'!AP38/'t_5205 volume'!AP$55</f>
        <v>6.7615568922473716E-3</v>
      </c>
      <c r="I17" s="30">
        <f>'t_5205 volume'!AU38/'t_5205 volume'!AU$55</f>
        <v>7.4724516293239269E-3</v>
      </c>
      <c r="J17" s="31">
        <f>'t_5205 volume'!AV38/'t_5205 volume'!AV$55</f>
        <v>7.7357761805602211E-3</v>
      </c>
      <c r="K17" s="32">
        <f>'t_5205 volume'!AY38/'t_5205 volume'!AY$55</f>
        <v>8.3684364309280588E-3</v>
      </c>
      <c r="L17" s="3"/>
      <c r="M17" s="4">
        <v>6.2117721298490429E-3</v>
      </c>
      <c r="N17" s="3"/>
      <c r="O17" s="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row>
    <row r="18" spans="2:193" ht="18" customHeight="1" x14ac:dyDescent="0.3">
      <c r="B18" s="26" t="s">
        <v>27</v>
      </c>
      <c r="C18" s="27" t="s">
        <v>28</v>
      </c>
      <c r="D18" s="28">
        <f>'t_5205 volume'!C39/'t_5205 volume'!C$55</f>
        <v>0</v>
      </c>
      <c r="E18" s="29">
        <f>'t_5205 volume'!AB39/'t_5205 volume'!AB$55</f>
        <v>0</v>
      </c>
      <c r="F18" s="29">
        <f>'t_5205 volume'!AI39/'t_5205 volume'!AI$55</f>
        <v>0</v>
      </c>
      <c r="G18" s="29">
        <f>'t_5205 volume'!AL39/'t_5205 volume'!AL$55</f>
        <v>0</v>
      </c>
      <c r="H18" s="30">
        <f>'t_5205 volume'!AP39/'t_5205 volume'!AP$55</f>
        <v>0</v>
      </c>
      <c r="I18" s="30">
        <f>'t_5205 volume'!AU39/'t_5205 volume'!AU$55</f>
        <v>0</v>
      </c>
      <c r="J18" s="31">
        <f>'t_5205 volume'!AV39/'t_5205 volume'!AV$55</f>
        <v>0</v>
      </c>
      <c r="K18" s="32">
        <f>'t_5205 volume'!AY39/'t_5205 volume'!AY$55</f>
        <v>0</v>
      </c>
      <c r="L18" s="3"/>
      <c r="M18" s="4">
        <v>0</v>
      </c>
      <c r="N18" s="3"/>
      <c r="O18" s="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row>
    <row r="19" spans="2:193" ht="18" customHeight="1" x14ac:dyDescent="0.3">
      <c r="B19" s="26" t="s">
        <v>29</v>
      </c>
      <c r="C19" s="27" t="s">
        <v>30</v>
      </c>
      <c r="D19" s="28">
        <f>'t_5205 volume'!C40/'t_5205 volume'!C$55</f>
        <v>3.3130949145854347E-3</v>
      </c>
      <c r="E19" s="29">
        <f>'t_5205 volume'!AB40/'t_5205 volume'!AB$55</f>
        <v>4.0054607038802776E-3</v>
      </c>
      <c r="F19" s="29">
        <f>'t_5205 volume'!AI40/'t_5205 volume'!AI$55</f>
        <v>3.3959728739921748E-3</v>
      </c>
      <c r="G19" s="29">
        <f>'t_5205 volume'!AL40/'t_5205 volume'!AL$55</f>
        <v>3.249876237941215E-3</v>
      </c>
      <c r="H19" s="30">
        <f>'t_5205 volume'!AP40/'t_5205 volume'!AP$55</f>
        <v>3.299934654759311E-3</v>
      </c>
      <c r="I19" s="30">
        <f>'t_5205 volume'!AU40/'t_5205 volume'!AU$55</f>
        <v>3.444619850441664E-3</v>
      </c>
      <c r="J19" s="31">
        <f>'t_5205 volume'!AV40/'t_5205 volume'!AV$55</f>
        <v>3.7423591052596229E-3</v>
      </c>
      <c r="K19" s="32">
        <f>'t_5205 volume'!AY40/'t_5205 volume'!AY$55</f>
        <v>4.11725854953189E-3</v>
      </c>
      <c r="L19" s="3"/>
      <c r="M19" s="4">
        <v>2.6089442945365984E-3</v>
      </c>
      <c r="N19" s="3"/>
      <c r="O19" s="3"/>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row>
    <row r="20" spans="2:193" ht="18" customHeight="1" x14ac:dyDescent="0.3">
      <c r="B20" s="26" t="s">
        <v>31</v>
      </c>
      <c r="C20" s="27" t="s">
        <v>32</v>
      </c>
      <c r="D20" s="28">
        <f>'t_5205 volume'!C41/'t_5205 volume'!C$55</f>
        <v>1.0964855135855503E-2</v>
      </c>
      <c r="E20" s="29">
        <f>'t_5205 volume'!AB41/'t_5205 volume'!AB$55</f>
        <v>1.5190998136924415E-2</v>
      </c>
      <c r="F20" s="29">
        <f>'t_5205 volume'!AI41/'t_5205 volume'!AI$55</f>
        <v>1.5144368011362848E-2</v>
      </c>
      <c r="G20" s="29">
        <f>'t_5205 volume'!AL41/'t_5205 volume'!AL$55</f>
        <v>1.4199077790973362E-2</v>
      </c>
      <c r="H20" s="30">
        <f>'t_5205 volume'!AP41/'t_5205 volume'!AP$55</f>
        <v>1.4121274064641521E-2</v>
      </c>
      <c r="I20" s="30">
        <f>'t_5205 volume'!AU41/'t_5205 volume'!AU$55</f>
        <v>1.497222911874882E-2</v>
      </c>
      <c r="J20" s="31">
        <f>'t_5205 volume'!AV41/'t_5205 volume'!AV$55</f>
        <v>1.3302713777120979E-2</v>
      </c>
      <c r="K20" s="32">
        <f>'t_5205 volume'!AY41/'t_5205 volume'!AY$55</f>
        <v>1.5947814071269432E-2</v>
      </c>
      <c r="L20" s="3"/>
      <c r="M20" s="4">
        <v>6.6797913633360835E-3</v>
      </c>
      <c r="N20" s="3"/>
      <c r="O20" s="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row>
    <row r="21" spans="2:193" ht="18" customHeight="1" x14ac:dyDescent="0.3">
      <c r="B21" s="26" t="s">
        <v>33</v>
      </c>
      <c r="C21" s="27" t="s">
        <v>34</v>
      </c>
      <c r="D21" s="28">
        <f>'t_5205 volume'!C42/'t_5205 volume'!C$55</f>
        <v>5.4381288831147553E-2</v>
      </c>
      <c r="E21" s="29">
        <f>'t_5205 volume'!AB42/'t_5205 volume'!AB$55</f>
        <v>4.0452319534160258E-2</v>
      </c>
      <c r="F21" s="29">
        <f>'t_5205 volume'!AI42/'t_5205 volume'!AI$55</f>
        <v>3.9516696141367172E-2</v>
      </c>
      <c r="G21" s="29">
        <f>'t_5205 volume'!AL42/'t_5205 volume'!AL$55</f>
        <v>3.8311090362975517E-2</v>
      </c>
      <c r="H21" s="30">
        <f>'t_5205 volume'!AP42/'t_5205 volume'!AP$55</f>
        <v>3.7287837407637005E-2</v>
      </c>
      <c r="I21" s="30">
        <f>'t_5205 volume'!AU42/'t_5205 volume'!AU$55</f>
        <v>3.9369537755750535E-2</v>
      </c>
      <c r="J21" s="31">
        <f>'t_5205 volume'!AV42/'t_5205 volume'!AV$55</f>
        <v>3.2495633774434075E-2</v>
      </c>
      <c r="K21" s="32">
        <f>'t_5205 volume'!AY42/'t_5205 volume'!AY$55</f>
        <v>4.1337701944265205E-2</v>
      </c>
      <c r="L21" s="3"/>
      <c r="M21" s="4">
        <v>5.2108551539632085E-2</v>
      </c>
      <c r="N21" s="3"/>
      <c r="O21" s="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row>
    <row r="22" spans="2:193" ht="18" customHeight="1" x14ac:dyDescent="0.3">
      <c r="B22" s="26" t="s">
        <v>35</v>
      </c>
      <c r="C22" s="27" t="s">
        <v>36</v>
      </c>
      <c r="D22" s="28">
        <f>'t_5205 volume'!C43/'t_5205 volume'!C$55</f>
        <v>1.9277373050764799E-2</v>
      </c>
      <c r="E22" s="29">
        <f>'t_5205 volume'!AB43/'t_5205 volume'!AB$55</f>
        <v>1.7476074000835902E-2</v>
      </c>
      <c r="F22" s="29">
        <f>'t_5205 volume'!AI43/'t_5205 volume'!AI$55</f>
        <v>1.8873671897845796E-2</v>
      </c>
      <c r="G22" s="29">
        <f>'t_5205 volume'!AL43/'t_5205 volume'!AL$55</f>
        <v>1.8426225415383087E-2</v>
      </c>
      <c r="H22" s="30">
        <f>'t_5205 volume'!AP43/'t_5205 volume'!AP$55</f>
        <v>1.8223782316572554E-2</v>
      </c>
      <c r="I22" s="30">
        <f>'t_5205 volume'!AU43/'t_5205 volume'!AU$55</f>
        <v>2.0458481088162596E-2</v>
      </c>
      <c r="J22" s="31">
        <f>'t_5205 volume'!AV43/'t_5205 volume'!AV$55</f>
        <v>1.521965473231679E-2</v>
      </c>
      <c r="K22" s="32">
        <f>'t_5205 volume'!AY43/'t_5205 volume'!AY$55</f>
        <v>2.2096689757606005E-2</v>
      </c>
      <c r="L22" s="3"/>
      <c r="M22" s="4">
        <v>2.9825051518268853E-2</v>
      </c>
      <c r="N22" s="3"/>
      <c r="O22" s="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row>
    <row r="23" spans="2:193" ht="18" customHeight="1" x14ac:dyDescent="0.3">
      <c r="B23" s="26" t="s">
        <v>37</v>
      </c>
      <c r="C23" s="27" t="s">
        <v>38</v>
      </c>
      <c r="D23" s="28">
        <f>'t_5205 volume'!C44/'t_5205 volume'!C$55</f>
        <v>2.8753196764334719E-2</v>
      </c>
      <c r="E23" s="29">
        <f>'t_5205 volume'!AB44/'t_5205 volume'!AB$55</f>
        <v>1.921568667136905E-2</v>
      </c>
      <c r="F23" s="29">
        <f>'t_5205 volume'!AI44/'t_5205 volume'!AI$55</f>
        <v>1.7433298984863465E-2</v>
      </c>
      <c r="G23" s="29">
        <f>'t_5205 volume'!AL44/'t_5205 volume'!AL$55</f>
        <v>1.6791454732156673E-2</v>
      </c>
      <c r="H23" s="30">
        <f>'t_5205 volume'!AP44/'t_5205 volume'!AP$55</f>
        <v>1.643432803310825E-2</v>
      </c>
      <c r="I23" s="30">
        <f>'t_5205 volume'!AU44/'t_5205 volume'!AU$55</f>
        <v>1.6919391835657594E-2</v>
      </c>
      <c r="J23" s="31">
        <f>'t_5205 volume'!AV44/'t_5205 volume'!AV$55</f>
        <v>1.5426210787935785E-2</v>
      </c>
      <c r="K23" s="32">
        <f>'t_5205 volume'!AY44/'t_5205 volume'!AY$55</f>
        <v>1.752593165244281E-2</v>
      </c>
      <c r="L23" s="3"/>
      <c r="M23" s="4">
        <v>1.9915138647411269E-2</v>
      </c>
      <c r="N23" s="3"/>
      <c r="O23" s="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row>
    <row r="24" spans="2:193" ht="18" customHeight="1" x14ac:dyDescent="0.3">
      <c r="B24" s="26" t="s">
        <v>39</v>
      </c>
      <c r="C24" s="27" t="s">
        <v>40</v>
      </c>
      <c r="D24" s="28">
        <f>'t_5205 volume'!C45/'t_5205 volume'!C$55</f>
        <v>5.8034999683580814E-3</v>
      </c>
      <c r="E24" s="29">
        <f>'t_5205 volume'!AB45/'t_5205 volume'!AB$55</f>
        <v>3.463033483748941E-3</v>
      </c>
      <c r="F24" s="29">
        <f>'t_5205 volume'!AI45/'t_5205 volume'!AI$55</f>
        <v>3.0574199657443643E-3</v>
      </c>
      <c r="G24" s="29">
        <f>'t_5205 volume'!AL45/'t_5205 volume'!AL$55</f>
        <v>2.9480592655673002E-3</v>
      </c>
      <c r="H24" s="30">
        <f>'t_5205 volume'!AP45/'t_5205 volume'!AP$55</f>
        <v>2.5493021463398281E-3</v>
      </c>
      <c r="I24" s="30">
        <f>'t_5205 volume'!AU45/'t_5205 volume'!AU$55</f>
        <v>1.974488577009739E-3</v>
      </c>
      <c r="J24" s="31">
        <f>'t_5205 volume'!AV45/'t_5205 volume'!AV$55</f>
        <v>1.8497682541815008E-3</v>
      </c>
      <c r="K24" s="32">
        <f>'t_5205 volume'!AY45/'t_5205 volume'!AY$55</f>
        <v>1.7622566624867599E-3</v>
      </c>
      <c r="L24" s="3"/>
      <c r="M24" s="4">
        <v>2.368361373951969E-3</v>
      </c>
      <c r="N24" s="3"/>
      <c r="O24" s="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row>
    <row r="25" spans="2:193" ht="18" customHeight="1" x14ac:dyDescent="0.3">
      <c r="B25" s="26"/>
      <c r="C25" s="27"/>
      <c r="D25" s="28"/>
      <c r="E25" s="29"/>
      <c r="F25" s="29"/>
      <c r="G25" s="29"/>
      <c r="H25" s="30"/>
      <c r="I25" s="30"/>
      <c r="J25" s="31"/>
      <c r="K25" s="32"/>
      <c r="L25" s="3"/>
      <c r="M25" s="4"/>
      <c r="N25" s="3"/>
      <c r="O25" s="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row>
    <row r="26" spans="2:193" ht="18" customHeight="1" x14ac:dyDescent="0.3">
      <c r="B26" s="33" t="s">
        <v>41</v>
      </c>
      <c r="C26" s="34" t="s">
        <v>42</v>
      </c>
      <c r="D26" s="35">
        <f>'t_5205 volume'!C46/'t_5205 volume'!C$55</f>
        <v>4.28692146476021E-2</v>
      </c>
      <c r="E26" s="36">
        <f>'t_5205 volume'!AB46/'t_5205 volume'!AB$55</f>
        <v>5.2723723398549402E-2</v>
      </c>
      <c r="F26" s="36">
        <f>'t_5205 volume'!AI46/'t_5205 volume'!AI$55</f>
        <v>5.0606262097391844E-2</v>
      </c>
      <c r="G26" s="36">
        <f>'t_5205 volume'!AL46/'t_5205 volume'!AL$55</f>
        <v>5.191080923713836E-2</v>
      </c>
      <c r="H26" s="37">
        <f>'t_5205 volume'!AP46/'t_5205 volume'!AP$55</f>
        <v>5.4788633279158207E-2</v>
      </c>
      <c r="I26" s="37">
        <f>'t_5205 volume'!AU46/'t_5205 volume'!AU$55</f>
        <v>5.1734879820867274E-2</v>
      </c>
      <c r="J26" s="38">
        <f>'t_5205 volume'!AV46/'t_5205 volume'!AV$55</f>
        <v>5.0252737287566338E-2</v>
      </c>
      <c r="K26" s="39">
        <f>'t_5205 volume'!AY46/'t_5205 volume'!AY$55</f>
        <v>5.1571878157756969E-2</v>
      </c>
      <c r="L26" s="3"/>
      <c r="M26" s="4">
        <v>0.23131653415981673</v>
      </c>
      <c r="N26" s="3"/>
      <c r="O26" s="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row>
    <row r="27" spans="2:193" ht="18" customHeight="1" x14ac:dyDescent="0.3">
      <c r="B27" s="26" t="s">
        <v>43</v>
      </c>
      <c r="C27" s="27" t="s">
        <v>44</v>
      </c>
      <c r="D27" s="28">
        <f>'t_5205 volume'!C47/'t_5205 volume'!C$55</f>
        <v>8.0407696803421781E-4</v>
      </c>
      <c r="E27" s="29">
        <f>'t_5205 volume'!AB47/'t_5205 volume'!AB$55</f>
        <v>1.5159626413372045E-3</v>
      </c>
      <c r="F27" s="29">
        <f>'t_5205 volume'!AI47/'t_5205 volume'!AI$55</f>
        <v>7.9372815506941656E-4</v>
      </c>
      <c r="G27" s="29">
        <f>'t_5205 volume'!AL47/'t_5205 volume'!AL$55</f>
        <v>6.1560402297229004E-4</v>
      </c>
      <c r="H27" s="30">
        <f>'t_5205 volume'!AP47/'t_5205 volume'!AP$55</f>
        <v>6.2077978653888026E-4</v>
      </c>
      <c r="I27" s="30">
        <f>'t_5205 volume'!AU47/'t_5205 volume'!AU$55</f>
        <v>6.0585335538139874E-4</v>
      </c>
      <c r="J27" s="31">
        <f>'t_5205 volume'!AV47/'t_5205 volume'!AV$55</f>
        <v>4.4669846174514688E-4</v>
      </c>
      <c r="K27" s="32">
        <f>'t_5205 volume'!AY47/'t_5205 volume'!AY$55</f>
        <v>5.2274193744749752E-4</v>
      </c>
      <c r="L27" s="3"/>
      <c r="M27" s="4">
        <v>1.2863955617052465E-2</v>
      </c>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row>
    <row r="28" spans="2:193" ht="18" customHeight="1" x14ac:dyDescent="0.3">
      <c r="B28" s="26" t="s">
        <v>45</v>
      </c>
      <c r="C28" s="27" t="s">
        <v>46</v>
      </c>
      <c r="D28" s="28">
        <f>'t_5205 volume'!C48/'t_5205 volume'!C$55</f>
        <v>1.2587899386146795E-2</v>
      </c>
      <c r="E28" s="29">
        <f>'t_5205 volume'!AB48/'t_5205 volume'!AB$55</f>
        <v>1.0342548861459433E-2</v>
      </c>
      <c r="F28" s="29">
        <f>'t_5205 volume'!AI48/'t_5205 volume'!AI$55</f>
        <v>9.403763942461672E-3</v>
      </c>
      <c r="G28" s="29">
        <f>'t_5205 volume'!AL48/'t_5205 volume'!AL$55</f>
        <v>9.4794469481858049E-3</v>
      </c>
      <c r="H28" s="30">
        <f>'t_5205 volume'!AP48/'t_5205 volume'!AP$55</f>
        <v>9.9643114454702319E-3</v>
      </c>
      <c r="I28" s="30">
        <f>'t_5205 volume'!AU48/'t_5205 volume'!AU$55</f>
        <v>1.0316683296404386E-2</v>
      </c>
      <c r="J28" s="31">
        <f>'t_5205 volume'!AV48/'t_5205 volume'!AV$55</f>
        <v>1.0152314099549944E-2</v>
      </c>
      <c r="K28" s="32">
        <f>'t_5205 volume'!AY48/'t_5205 volume'!AY$55</f>
        <v>1.0206022717588477E-2</v>
      </c>
      <c r="L28" s="3"/>
      <c r="M28" s="4">
        <v>6.9788109550681807E-2</v>
      </c>
      <c r="N28" s="3"/>
      <c r="O28" s="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row>
    <row r="29" spans="2:193" ht="18" customHeight="1" x14ac:dyDescent="0.3">
      <c r="B29" s="26" t="s">
        <v>47</v>
      </c>
      <c r="C29" s="27" t="s">
        <v>48</v>
      </c>
      <c r="D29" s="28">
        <f>'t_5205 volume'!C49/'t_5205 volume'!C$55</f>
        <v>1.0196142664100568E-2</v>
      </c>
      <c r="E29" s="29">
        <f>'t_5205 volume'!AB49/'t_5205 volume'!AB$55</f>
        <v>1.9249082377086092E-2</v>
      </c>
      <c r="F29" s="29">
        <f>'t_5205 volume'!AI49/'t_5205 volume'!AI$55</f>
        <v>2.1636054753317646E-2</v>
      </c>
      <c r="G29" s="29">
        <f>'t_5205 volume'!AL49/'t_5205 volume'!AL$55</f>
        <v>2.292868483895542E-2</v>
      </c>
      <c r="H29" s="30">
        <f>'t_5205 volume'!AP49/'t_5205 volume'!AP$55</f>
        <v>2.4075532396159702E-2</v>
      </c>
      <c r="I29" s="30">
        <f>'t_5205 volume'!AU49/'t_5205 volume'!AU$55</f>
        <v>2.3561137317912182E-2</v>
      </c>
      <c r="J29" s="31">
        <f>'t_5205 volume'!AV49/'t_5205 volume'!AV$55</f>
        <v>2.2634681265533693E-2</v>
      </c>
      <c r="K29" s="32">
        <f>'t_5205 volume'!AY49/'t_5205 volume'!AY$55</f>
        <v>2.4728661171915897E-2</v>
      </c>
      <c r="L29" s="3"/>
      <c r="M29" s="4">
        <v>9.6914819842174982E-2</v>
      </c>
      <c r="N29" s="3"/>
      <c r="O29" s="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row>
    <row r="30" spans="2:193" ht="18" customHeight="1" x14ac:dyDescent="0.3">
      <c r="B30" s="26" t="s">
        <v>49</v>
      </c>
      <c r="C30" s="27" t="s">
        <v>50</v>
      </c>
      <c r="D30" s="28">
        <f>'t_5205 volume'!C50/'t_5205 volume'!C$55</f>
        <v>2.3671877035785147E-2</v>
      </c>
      <c r="E30" s="29">
        <f>'t_5205 volume'!AB50/'t_5205 volume'!AB$55</f>
        <v>2.2272911731101824E-2</v>
      </c>
      <c r="F30" s="29">
        <f>'t_5205 volume'!AI50/'t_5205 volume'!AI$55</f>
        <v>1.884059989138457E-2</v>
      </c>
      <c r="G30" s="29">
        <f>'t_5205 volume'!AL50/'t_5205 volume'!AL$55</f>
        <v>1.8871683326450537E-2</v>
      </c>
      <c r="H30" s="30">
        <f>'t_5205 volume'!AP50/'t_5205 volume'!AP$55</f>
        <v>2.0121307575021358E-2</v>
      </c>
      <c r="I30" s="30">
        <f>'t_5205 volume'!AU50/'t_5205 volume'!AU$55</f>
        <v>1.7252767328889366E-2</v>
      </c>
      <c r="J30" s="31">
        <f>'t_5205 volume'!AV50/'t_5205 volume'!AV$55</f>
        <v>1.7019883119500239E-2</v>
      </c>
      <c r="K30" s="32">
        <f>'t_5205 volume'!AY50/'t_5205 volume'!AY$55</f>
        <v>1.6129670436698766E-2</v>
      </c>
      <c r="L30" s="3"/>
      <c r="M30" s="4">
        <v>5.1749649149907484E-2</v>
      </c>
      <c r="N30" s="3"/>
      <c r="O30" s="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row>
    <row r="31" spans="2:193" ht="18" customHeight="1" x14ac:dyDescent="0.3">
      <c r="B31" s="26"/>
      <c r="C31" s="27"/>
      <c r="D31" s="28"/>
      <c r="E31" s="29"/>
      <c r="F31" s="29"/>
      <c r="G31" s="29"/>
      <c r="H31" s="30"/>
      <c r="I31" s="30"/>
      <c r="J31" s="31"/>
      <c r="K31" s="32"/>
      <c r="L31" s="3"/>
      <c r="M31" s="4"/>
      <c r="N31" s="3"/>
      <c r="O31" s="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row>
    <row r="32" spans="2:193" ht="18" customHeight="1" thickBot="1" x14ac:dyDescent="0.35">
      <c r="B32" s="40" t="s">
        <v>55</v>
      </c>
      <c r="C32" s="41" t="s">
        <v>56</v>
      </c>
      <c r="D32" s="42">
        <f t="shared" ref="D32:I32" si="2">D6+D10+D14+D15+D21+D16+D26</f>
        <v>0.4610190186538411</v>
      </c>
      <c r="E32" s="43">
        <f t="shared" si="2"/>
        <v>0.50843241569355291</v>
      </c>
      <c r="F32" s="43">
        <f t="shared" si="2"/>
        <v>0.5075369362093215</v>
      </c>
      <c r="G32" s="43">
        <f t="shared" si="2"/>
        <v>0.51011001356893859</v>
      </c>
      <c r="H32" s="44">
        <f t="shared" si="2"/>
        <v>0.52371026925590192</v>
      </c>
      <c r="I32" s="44">
        <f t="shared" si="2"/>
        <v>0.53229135925074056</v>
      </c>
      <c r="J32" s="45">
        <f t="shared" ref="J32" si="3">J6+J10+J14+J15+J21+J16+J26</f>
        <v>0.51602068919191246</v>
      </c>
      <c r="K32" s="46">
        <f t="shared" ref="K32" si="4">K6+K10+K14+K15+K21+K16+K26</f>
        <v>0.55783412873300142</v>
      </c>
      <c r="L32" s="3"/>
      <c r="M32" s="4">
        <v>0.6111384633587611</v>
      </c>
      <c r="N32" s="3"/>
      <c r="O32" s="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row>
    <row r="33" spans="2:193" ht="20.100000000000001" customHeight="1" x14ac:dyDescent="0.25">
      <c r="B33" s="47" t="s">
        <v>203</v>
      </c>
      <c r="C33" s="1"/>
      <c r="D33" s="3"/>
      <c r="E33" s="3"/>
      <c r="F33" s="3"/>
      <c r="G33" s="3"/>
      <c r="H33" s="11"/>
      <c r="I33" s="3"/>
      <c r="J33" s="3"/>
      <c r="K33" s="3"/>
      <c r="L33" s="3"/>
      <c r="M33" s="3"/>
      <c r="N33" s="3"/>
      <c r="O33" s="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row>
    <row r="34" spans="2:193" ht="20.100000000000001" customHeight="1" x14ac:dyDescent="0.35">
      <c r="C34" s="1"/>
      <c r="D34" s="3"/>
      <c r="E34" s="3"/>
      <c r="F34" s="3"/>
      <c r="G34" s="3"/>
      <c r="H34" s="11"/>
      <c r="I34" s="3"/>
      <c r="J34" s="3"/>
      <c r="K34" s="53">
        <f>K32-D32</f>
        <v>9.6815110079160327E-2</v>
      </c>
      <c r="L34" s="3"/>
      <c r="M34" s="3"/>
      <c r="N34" s="3"/>
      <c r="O34" s="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row>
    <row r="35" spans="2:193" ht="20.100000000000001" customHeight="1" x14ac:dyDescent="0.25">
      <c r="C35" s="1"/>
      <c r="D35" s="3"/>
      <c r="E35" s="3"/>
      <c r="F35" s="3"/>
      <c r="G35" s="3"/>
      <c r="H35" s="11"/>
      <c r="I35" s="3"/>
      <c r="J35" s="3"/>
      <c r="K35" s="3"/>
      <c r="L35" s="3"/>
      <c r="M35" s="3"/>
      <c r="N35" s="3"/>
      <c r="O35" s="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row>
    <row r="36" spans="2:193" ht="20.100000000000001" customHeight="1" x14ac:dyDescent="0.25">
      <c r="C36" s="1" t="s">
        <v>208</v>
      </c>
      <c r="D36" s="3"/>
      <c r="E36" s="3"/>
      <c r="F36" s="3"/>
      <c r="G36" s="3"/>
      <c r="H36" s="11"/>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row>
    <row r="37" spans="2:193" ht="20.100000000000001" customHeight="1" x14ac:dyDescent="0.25">
      <c r="C37" s="1"/>
      <c r="D37" s="3"/>
      <c r="E37" s="3"/>
      <c r="F37" s="3"/>
      <c r="G37" s="3"/>
      <c r="H37" s="11"/>
      <c r="I37" s="3"/>
      <c r="J37" s="3"/>
      <c r="K37" s="3"/>
      <c r="L37" s="3"/>
      <c r="M37" s="3"/>
      <c r="N37" s="3"/>
      <c r="O37" s="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row>
    <row r="38" spans="2:193" ht="20.100000000000001" customHeight="1" x14ac:dyDescent="0.25">
      <c r="C38" s="1" t="s">
        <v>58</v>
      </c>
      <c r="D38" s="3"/>
      <c r="E38" s="3"/>
      <c r="F38" s="3"/>
      <c r="G38" s="3"/>
      <c r="H38" s="11"/>
      <c r="I38" s="3"/>
      <c r="J38" s="3"/>
      <c r="K38" s="3"/>
      <c r="L38" s="3"/>
      <c r="M38" s="3"/>
      <c r="N38" s="3"/>
      <c r="O38" s="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row>
    <row r="39" spans="2:193" ht="20.100000000000001" customHeight="1" x14ac:dyDescent="0.25">
      <c r="C39" s="1"/>
      <c r="D39" s="3"/>
      <c r="E39" s="3"/>
      <c r="F39" s="3"/>
      <c r="G39" s="3"/>
      <c r="H39" s="11"/>
      <c r="I39" s="3"/>
      <c r="J39" s="3"/>
      <c r="K39" s="3"/>
      <c r="L39" s="3"/>
      <c r="M39" s="3"/>
      <c r="N39" s="3"/>
      <c r="O39" s="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row>
    <row r="40" spans="2:193" ht="20.100000000000001" customHeight="1" x14ac:dyDescent="0.25">
      <c r="C40" s="1"/>
      <c r="D40" s="3"/>
      <c r="E40" s="3"/>
      <c r="F40" s="3"/>
      <c r="G40" s="3"/>
      <c r="H40" s="11"/>
      <c r="I40" s="3"/>
      <c r="J40" s="3"/>
      <c r="K40" s="3"/>
      <c r="L40" s="3"/>
      <c r="M40" s="3"/>
      <c r="N40" s="3"/>
      <c r="O40" s="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row>
    <row r="41" spans="2:193" ht="20.100000000000001" customHeight="1" x14ac:dyDescent="0.25">
      <c r="C41" s="1"/>
      <c r="D41" s="3"/>
      <c r="E41" s="3"/>
      <c r="F41" s="3"/>
      <c r="G41" s="3"/>
      <c r="H41" s="11"/>
      <c r="I41" s="3"/>
      <c r="J41" s="3"/>
      <c r="K41" s="3"/>
      <c r="L41" s="3"/>
      <c r="M41" s="3"/>
      <c r="N41" s="3"/>
      <c r="O41" s="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row>
    <row r="42" spans="2:193" ht="20.100000000000001" customHeight="1" x14ac:dyDescent="0.25">
      <c r="C42" s="1"/>
      <c r="D42" s="3"/>
      <c r="E42" s="3"/>
      <c r="F42" s="3"/>
      <c r="G42" s="3"/>
      <c r="H42" s="11"/>
      <c r="I42" s="3"/>
      <c r="J42" s="3"/>
      <c r="K42" s="3"/>
      <c r="L42" s="3"/>
      <c r="M42" s="3"/>
      <c r="N42" s="3"/>
      <c r="O42" s="3"/>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row>
    <row r="43" spans="2:193" ht="20.100000000000001" customHeight="1" x14ac:dyDescent="0.25">
      <c r="C43" s="1"/>
      <c r="D43" s="3"/>
      <c r="E43" s="3"/>
      <c r="F43" s="3"/>
      <c r="G43" s="3"/>
      <c r="H43" s="11"/>
      <c r="I43" s="3"/>
      <c r="J43" s="3"/>
      <c r="K43" s="3"/>
      <c r="L43" s="3"/>
      <c r="M43" s="3"/>
      <c r="N43" s="3"/>
      <c r="O43" s="3"/>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row>
    <row r="44" spans="2:193" ht="20.100000000000001" customHeight="1" x14ac:dyDescent="0.25">
      <c r="C44" s="1"/>
      <c r="D44" s="3"/>
      <c r="E44" s="3"/>
      <c r="F44" s="3"/>
      <c r="G44" s="3"/>
      <c r="H44" s="11"/>
      <c r="I44" s="3"/>
      <c r="J44" s="3"/>
      <c r="K44" s="3"/>
      <c r="L44" s="3"/>
      <c r="M44" s="3"/>
      <c r="N44" s="3"/>
      <c r="O44" s="3"/>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row>
    <row r="45" spans="2:193" ht="20.100000000000001" customHeight="1" x14ac:dyDescent="0.25">
      <c r="C45" s="1"/>
      <c r="D45" s="3"/>
      <c r="E45" s="3"/>
      <c r="F45" s="3"/>
      <c r="G45" s="3"/>
      <c r="H45" s="11"/>
      <c r="I45" s="3"/>
      <c r="J45" s="3"/>
      <c r="K45" s="3"/>
      <c r="L45" s="3"/>
      <c r="M45" s="3"/>
      <c r="N45" s="3"/>
      <c r="O45" s="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row>
    <row r="46" spans="2:193" ht="20.100000000000001" customHeight="1" x14ac:dyDescent="0.25">
      <c r="C46" s="1"/>
      <c r="D46" s="3"/>
      <c r="E46" s="3"/>
      <c r="F46" s="3"/>
      <c r="G46" s="3"/>
      <c r="H46" s="8"/>
      <c r="I46" s="3"/>
      <c r="J46" s="3"/>
      <c r="K46" s="3"/>
      <c r="L46" s="3"/>
      <c r="M46" s="3"/>
      <c r="N46" s="3"/>
      <c r="O46" s="3"/>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row>
    <row r="47" spans="2:193" ht="20.100000000000001" customHeight="1" x14ac:dyDescent="0.25">
      <c r="C47" s="1"/>
      <c r="D47" s="3"/>
      <c r="E47" s="3"/>
      <c r="F47" s="3"/>
      <c r="G47" s="3"/>
      <c r="H47" s="8"/>
      <c r="I47" s="3"/>
      <c r="J47" s="3"/>
      <c r="K47" s="3"/>
      <c r="L47" s="3"/>
      <c r="M47" s="3"/>
      <c r="N47" s="3"/>
      <c r="O47" s="3"/>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row>
    <row r="48" spans="2:193" ht="20.100000000000001" customHeight="1" x14ac:dyDescent="0.25">
      <c r="C48" s="1"/>
      <c r="D48" s="3"/>
      <c r="E48" s="3"/>
      <c r="F48" s="3"/>
      <c r="G48" s="3"/>
      <c r="H48" s="8"/>
      <c r="I48" s="3"/>
      <c r="J48" s="3"/>
      <c r="K48" s="3"/>
      <c r="L48" s="3"/>
      <c r="M48" s="3"/>
      <c r="N48" s="3"/>
      <c r="O48" s="3"/>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row>
    <row r="49" spans="3:193" ht="20.100000000000001" customHeight="1" x14ac:dyDescent="0.25">
      <c r="C49" s="1"/>
      <c r="D49" s="3"/>
      <c r="E49" s="3"/>
      <c r="F49" s="3"/>
      <c r="G49" s="3"/>
      <c r="H49" s="8"/>
      <c r="I49" s="3"/>
      <c r="J49" s="3"/>
      <c r="K49" s="3"/>
      <c r="L49" s="3"/>
      <c r="M49" s="3"/>
      <c r="N49" s="3"/>
      <c r="O49" s="3"/>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row>
    <row r="50" spans="3:193" ht="20.100000000000001" customHeight="1" x14ac:dyDescent="0.25">
      <c r="C50" s="1"/>
      <c r="D50" s="3"/>
      <c r="E50" s="3"/>
      <c r="F50" s="3"/>
      <c r="G50" s="3"/>
      <c r="H50" s="8"/>
      <c r="I50" s="3"/>
      <c r="J50" s="3"/>
      <c r="K50" s="3"/>
      <c r="L50" s="3"/>
      <c r="M50" s="3"/>
      <c r="N50" s="3"/>
      <c r="O50" s="3"/>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row>
    <row r="51" spans="3:193" ht="20.100000000000001" customHeight="1" x14ac:dyDescent="0.25">
      <c r="C51" s="1"/>
      <c r="D51" s="3"/>
      <c r="E51" s="3"/>
      <c r="F51" s="3"/>
      <c r="G51" s="3"/>
      <c r="H51" s="8"/>
      <c r="I51" s="3"/>
      <c r="J51" s="3"/>
      <c r="K51" s="3"/>
      <c r="L51" s="3"/>
      <c r="M51" s="3"/>
      <c r="N51" s="3"/>
      <c r="O51" s="3"/>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row>
    <row r="52" spans="3:193" ht="20.100000000000001" customHeight="1" x14ac:dyDescent="0.25">
      <c r="C52" s="1"/>
      <c r="D52" s="3"/>
      <c r="E52" s="3"/>
      <c r="F52" s="3"/>
      <c r="G52" s="3"/>
      <c r="H52" s="8"/>
      <c r="I52" s="3"/>
      <c r="J52" s="3"/>
      <c r="K52" s="3"/>
      <c r="L52" s="3"/>
      <c r="M52" s="3"/>
      <c r="N52" s="3"/>
      <c r="O52" s="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row>
    <row r="53" spans="3:193" ht="20.100000000000001" customHeight="1" x14ac:dyDescent="0.25">
      <c r="C53" s="1"/>
      <c r="D53" s="3"/>
      <c r="E53" s="3"/>
      <c r="F53" s="3"/>
      <c r="G53" s="3"/>
      <c r="H53" s="8"/>
      <c r="I53" s="3"/>
      <c r="J53" s="3"/>
      <c r="K53" s="3"/>
      <c r="L53" s="3"/>
      <c r="M53" s="3"/>
      <c r="N53" s="3"/>
      <c r="O53" s="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row>
    <row r="54" spans="3:193" ht="20.100000000000001" customHeight="1" x14ac:dyDescent="0.25">
      <c r="C54" s="1"/>
      <c r="D54" s="3"/>
      <c r="E54" s="3"/>
      <c r="F54" s="3"/>
      <c r="G54" s="3"/>
      <c r="H54" s="8"/>
      <c r="I54" s="3"/>
      <c r="J54" s="3"/>
      <c r="K54" s="3"/>
      <c r="L54" s="3"/>
      <c r="M54" s="3"/>
      <c r="N54" s="3"/>
      <c r="O54" s="3"/>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row>
    <row r="55" spans="3:193" ht="20.100000000000001" customHeight="1" x14ac:dyDescent="0.25">
      <c r="C55" s="1"/>
      <c r="D55" s="3"/>
      <c r="E55" s="3"/>
      <c r="F55" s="3"/>
      <c r="G55" s="3"/>
      <c r="H55" s="8"/>
      <c r="I55" s="3"/>
      <c r="J55" s="3"/>
      <c r="K55" s="3"/>
      <c r="L55" s="3"/>
      <c r="M55" s="3"/>
      <c r="N55" s="3"/>
      <c r="O55" s="3"/>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row>
    <row r="56" spans="3:193" ht="20.100000000000001" customHeight="1" x14ac:dyDescent="0.25">
      <c r="C56" s="1"/>
      <c r="D56" s="3"/>
      <c r="E56" s="3"/>
      <c r="F56" s="3"/>
      <c r="G56" s="3"/>
      <c r="H56" s="8"/>
      <c r="I56" s="3"/>
      <c r="J56" s="3"/>
      <c r="K56" s="3"/>
      <c r="L56" s="3"/>
      <c r="M56" s="3"/>
      <c r="N56" s="3"/>
      <c r="O56" s="3"/>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row>
    <row r="57" spans="3:193" ht="20.100000000000001" customHeight="1" x14ac:dyDescent="0.25">
      <c r="C57" s="1"/>
      <c r="D57" s="3"/>
      <c r="E57" s="3"/>
      <c r="F57" s="3"/>
      <c r="G57" s="3"/>
      <c r="H57" s="8"/>
      <c r="I57" s="3"/>
      <c r="J57" s="3"/>
      <c r="K57" s="3"/>
      <c r="L57" s="3"/>
      <c r="M57" s="3"/>
      <c r="N57" s="3"/>
      <c r="O57" s="3"/>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row>
    <row r="58" spans="3:193" ht="20.100000000000001" customHeight="1" x14ac:dyDescent="0.25">
      <c r="C58" s="1"/>
      <c r="D58" s="3"/>
      <c r="E58" s="3"/>
      <c r="F58" s="3"/>
      <c r="G58" s="3"/>
      <c r="H58" s="8"/>
      <c r="I58" s="3"/>
      <c r="J58" s="3"/>
      <c r="K58" s="3"/>
      <c r="L58" s="3"/>
      <c r="M58" s="3"/>
      <c r="N58" s="3"/>
      <c r="O58" s="3"/>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row>
    <row r="59" spans="3:193" ht="20.100000000000001" customHeight="1" x14ac:dyDescent="0.25">
      <c r="C59" s="1"/>
      <c r="D59" s="3"/>
      <c r="E59" s="3"/>
      <c r="F59" s="3"/>
      <c r="G59" s="3"/>
      <c r="H59" s="8"/>
      <c r="I59" s="3"/>
      <c r="J59" s="3"/>
      <c r="K59" s="3"/>
      <c r="L59" s="3"/>
      <c r="M59" s="3"/>
      <c r="N59" s="3"/>
      <c r="O59" s="3"/>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row>
    <row r="60" spans="3:193" ht="20.100000000000001" customHeight="1" x14ac:dyDescent="0.25">
      <c r="C60" s="1"/>
      <c r="D60" s="3"/>
      <c r="E60" s="3"/>
      <c r="F60" s="3"/>
      <c r="G60" s="3"/>
      <c r="H60" s="8"/>
      <c r="I60" s="3"/>
      <c r="J60" s="3"/>
      <c r="K60" s="3"/>
      <c r="L60" s="3"/>
      <c r="M60" s="3"/>
      <c r="N60" s="3"/>
      <c r="O60" s="3"/>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row>
    <row r="61" spans="3:193" ht="20.100000000000001" customHeight="1" x14ac:dyDescent="0.25">
      <c r="C61" s="1"/>
      <c r="D61" s="3"/>
      <c r="E61" s="3"/>
      <c r="F61" s="3"/>
      <c r="G61" s="3"/>
      <c r="H61" s="8"/>
      <c r="I61" s="3"/>
      <c r="J61" s="3"/>
      <c r="K61" s="3"/>
      <c r="L61" s="3"/>
      <c r="M61" s="3"/>
      <c r="N61" s="3"/>
      <c r="O61" s="3"/>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row>
    <row r="62" spans="3:193" ht="20.100000000000001" customHeight="1" x14ac:dyDescent="0.25">
      <c r="C62" s="1"/>
      <c r="D62" s="3"/>
      <c r="E62" s="3"/>
      <c r="F62" s="3"/>
      <c r="G62" s="3"/>
      <c r="H62" s="8"/>
      <c r="I62" s="3"/>
      <c r="J62" s="3"/>
      <c r="K62" s="3"/>
      <c r="L62" s="3"/>
      <c r="M62" s="3"/>
      <c r="N62" s="3"/>
      <c r="O62" s="3"/>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row>
    <row r="63" spans="3:193" ht="20.100000000000001" customHeight="1" x14ac:dyDescent="0.25">
      <c r="C63" s="1"/>
      <c r="D63" s="3"/>
      <c r="E63" s="3"/>
      <c r="F63" s="3"/>
      <c r="G63" s="3"/>
      <c r="H63" s="8"/>
      <c r="I63" s="3"/>
      <c r="J63" s="3"/>
      <c r="K63" s="3"/>
      <c r="L63" s="3"/>
      <c r="M63" s="3"/>
      <c r="N63" s="3"/>
      <c r="O63" s="3"/>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row>
    <row r="64" spans="3:193" ht="20.100000000000001" customHeight="1" x14ac:dyDescent="0.25">
      <c r="C64" s="1"/>
      <c r="D64" s="3"/>
      <c r="E64" s="3"/>
      <c r="F64" s="3"/>
      <c r="G64" s="3"/>
      <c r="H64" s="8"/>
      <c r="I64" s="3"/>
      <c r="J64" s="3"/>
      <c r="K64" s="3"/>
      <c r="L64" s="3"/>
      <c r="M64" s="3"/>
      <c r="N64" s="3"/>
      <c r="O64" s="3"/>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row>
    <row r="65" spans="3:193" ht="20.100000000000001" customHeight="1" x14ac:dyDescent="0.25">
      <c r="C65" s="1"/>
      <c r="D65" s="3"/>
      <c r="E65" s="3"/>
      <c r="F65" s="3"/>
      <c r="G65" s="3"/>
      <c r="H65" s="8"/>
      <c r="I65" s="3"/>
      <c r="J65" s="3"/>
      <c r="K65" s="3"/>
      <c r="L65" s="3"/>
      <c r="M65" s="3"/>
      <c r="N65" s="3"/>
      <c r="O65" s="3"/>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row>
    <row r="66" spans="3:193" ht="20.100000000000001" customHeight="1" x14ac:dyDescent="0.25">
      <c r="C66" s="1"/>
      <c r="D66" s="3"/>
      <c r="E66" s="3"/>
      <c r="F66" s="3"/>
      <c r="G66" s="3"/>
      <c r="H66" s="8"/>
      <c r="I66" s="3"/>
      <c r="J66" s="3"/>
      <c r="K66" s="3"/>
      <c r="L66" s="3"/>
      <c r="M66" s="3"/>
      <c r="N66" s="3"/>
      <c r="O66" s="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row>
    <row r="67" spans="3:193" ht="20.100000000000001" customHeight="1" x14ac:dyDescent="0.25">
      <c r="C67" s="1"/>
      <c r="D67" s="3"/>
      <c r="E67" s="3"/>
      <c r="F67" s="3"/>
      <c r="G67" s="3"/>
      <c r="H67" s="8"/>
      <c r="I67" s="3"/>
      <c r="J67" s="3"/>
      <c r="K67" s="3"/>
      <c r="L67" s="3"/>
      <c r="M67" s="3"/>
      <c r="N67" s="3"/>
      <c r="O67" s="3"/>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row>
    <row r="68" spans="3:193" ht="20.100000000000001" customHeight="1" x14ac:dyDescent="0.25">
      <c r="C68" s="1"/>
      <c r="D68" s="3"/>
      <c r="E68" s="3"/>
      <c r="F68" s="3"/>
      <c r="G68" s="3"/>
      <c r="H68" s="8"/>
      <c r="I68" s="3"/>
      <c r="J68" s="3"/>
      <c r="K68" s="3"/>
      <c r="L68" s="3"/>
      <c r="M68" s="3"/>
      <c r="N68" s="3"/>
      <c r="O68" s="3"/>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row>
    <row r="69" spans="3:193" ht="20.100000000000001" customHeight="1" x14ac:dyDescent="0.25">
      <c r="C69" s="1"/>
      <c r="D69" s="3"/>
      <c r="E69" s="3"/>
      <c r="F69" s="3"/>
      <c r="G69" s="3"/>
      <c r="H69" s="8"/>
      <c r="I69" s="3"/>
      <c r="J69" s="3"/>
      <c r="K69" s="3"/>
      <c r="L69" s="3"/>
      <c r="M69" s="3"/>
      <c r="N69" s="3"/>
      <c r="O69" s="3"/>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row>
    <row r="70" spans="3:193" ht="20.100000000000001" customHeight="1" x14ac:dyDescent="0.25">
      <c r="C70" s="1"/>
      <c r="D70" s="3"/>
      <c r="E70" s="3"/>
      <c r="F70" s="3"/>
      <c r="G70" s="3"/>
      <c r="H70" s="8"/>
      <c r="I70" s="3"/>
      <c r="J70" s="3"/>
      <c r="K70" s="3"/>
      <c r="L70" s="3"/>
      <c r="M70" s="3"/>
      <c r="N70" s="3"/>
      <c r="O70" s="3"/>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row>
    <row r="71" spans="3:193" ht="20.100000000000001" customHeight="1" x14ac:dyDescent="0.25">
      <c r="C71" s="1"/>
      <c r="D71" s="3"/>
      <c r="E71" s="3"/>
      <c r="F71" s="3"/>
      <c r="G71" s="3"/>
      <c r="H71" s="8"/>
      <c r="I71" s="3"/>
      <c r="J71" s="3"/>
      <c r="K71" s="3"/>
      <c r="L71" s="3"/>
      <c r="M71" s="3"/>
      <c r="N71" s="3"/>
      <c r="O71" s="3"/>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row>
    <row r="72" spans="3:193" ht="20.100000000000001" customHeight="1" x14ac:dyDescent="0.25">
      <c r="C72" s="1"/>
      <c r="D72" s="3"/>
      <c r="E72" s="3"/>
      <c r="F72" s="3"/>
      <c r="G72" s="3"/>
      <c r="H72" s="8"/>
      <c r="I72" s="3"/>
      <c r="J72" s="3"/>
      <c r="K72" s="3"/>
      <c r="L72" s="3"/>
      <c r="M72" s="3"/>
      <c r="N72" s="3"/>
      <c r="O72" s="3"/>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row>
    <row r="73" spans="3:193" x14ac:dyDescent="0.25">
      <c r="C73" s="1"/>
      <c r="D73" s="3"/>
      <c r="E73" s="3"/>
      <c r="F73" s="3"/>
      <c r="G73" s="3"/>
      <c r="H73" s="8"/>
      <c r="I73" s="3"/>
      <c r="J73" s="3"/>
      <c r="K73" s="3"/>
      <c r="L73" s="3"/>
      <c r="M73" s="3"/>
      <c r="N73" s="3"/>
      <c r="O73" s="3"/>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row>
    <row r="74" spans="3:193" x14ac:dyDescent="0.25">
      <c r="C74" s="1"/>
      <c r="D74" s="3"/>
      <c r="E74" s="3"/>
      <c r="F74" s="3"/>
      <c r="G74" s="3"/>
      <c r="H74" s="8"/>
      <c r="I74" s="3"/>
      <c r="J74" s="3"/>
      <c r="K74" s="3"/>
      <c r="L74" s="3"/>
      <c r="M74" s="3"/>
      <c r="N74" s="3"/>
      <c r="O74" s="3"/>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row>
    <row r="75" spans="3:193" x14ac:dyDescent="0.25">
      <c r="C75" s="1"/>
      <c r="D75" s="3"/>
      <c r="E75" s="3"/>
      <c r="F75" s="3"/>
      <c r="G75" s="3"/>
      <c r="H75" s="8"/>
      <c r="I75" s="3"/>
      <c r="J75" s="3"/>
      <c r="K75" s="3"/>
      <c r="L75" s="3"/>
      <c r="M75" s="3"/>
      <c r="N75" s="3"/>
      <c r="O75" s="3"/>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row>
    <row r="76" spans="3:193" x14ac:dyDescent="0.25">
      <c r="C76" s="1"/>
      <c r="D76" s="3"/>
      <c r="E76" s="3"/>
      <c r="F76" s="3"/>
      <c r="G76" s="3"/>
      <c r="H76" s="8"/>
      <c r="I76" s="3"/>
      <c r="J76" s="3"/>
      <c r="K76" s="3"/>
      <c r="L76" s="3"/>
      <c r="M76" s="3"/>
      <c r="N76" s="3"/>
      <c r="O76" s="3"/>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row>
    <row r="77" spans="3:193" x14ac:dyDescent="0.25">
      <c r="C77" s="1"/>
      <c r="D77" s="3"/>
      <c r="E77" s="3"/>
      <c r="F77" s="3"/>
      <c r="G77" s="3"/>
      <c r="H77" s="8"/>
      <c r="I77" s="3"/>
      <c r="J77" s="3"/>
      <c r="K77" s="3"/>
      <c r="L77" s="3"/>
      <c r="M77" s="3"/>
      <c r="N77" s="3"/>
      <c r="O77" s="3"/>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row>
    <row r="78" spans="3:193" x14ac:dyDescent="0.25">
      <c r="C78" s="1"/>
      <c r="D78" s="3"/>
      <c r="E78" s="3"/>
      <c r="F78" s="3"/>
      <c r="G78" s="3"/>
      <c r="H78" s="8"/>
      <c r="I78" s="3"/>
      <c r="J78" s="3"/>
      <c r="K78" s="3"/>
      <c r="L78" s="3"/>
      <c r="M78" s="3"/>
      <c r="N78" s="3"/>
      <c r="O78" s="3"/>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row>
    <row r="79" spans="3:193" x14ac:dyDescent="0.25">
      <c r="C79" s="1"/>
      <c r="D79" s="3"/>
      <c r="E79" s="3"/>
      <c r="F79" s="3"/>
      <c r="G79" s="3"/>
      <c r="H79" s="8"/>
      <c r="I79" s="3"/>
      <c r="J79" s="3"/>
      <c r="K79" s="3"/>
      <c r="L79" s="3"/>
      <c r="M79" s="3"/>
      <c r="N79" s="3"/>
      <c r="O79" s="3"/>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row>
    <row r="80" spans="3:193" x14ac:dyDescent="0.25">
      <c r="C80" s="1"/>
      <c r="D80" s="3"/>
      <c r="E80" s="3"/>
      <c r="F80" s="3"/>
      <c r="G80" s="3"/>
      <c r="H80" s="8"/>
      <c r="I80" s="3"/>
      <c r="J80" s="3"/>
      <c r="K80" s="3"/>
      <c r="L80" s="3"/>
      <c r="M80" s="3"/>
      <c r="N80" s="3"/>
      <c r="O80" s="3"/>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row>
    <row r="81" spans="3:193" x14ac:dyDescent="0.25">
      <c r="C81" s="1"/>
      <c r="D81" s="3"/>
      <c r="E81" s="3"/>
      <c r="F81" s="3"/>
      <c r="G81" s="3"/>
      <c r="H81" s="8"/>
      <c r="I81" s="3"/>
      <c r="J81" s="3"/>
      <c r="K81" s="3"/>
      <c r="L81" s="3"/>
      <c r="M81" s="3"/>
      <c r="N81" s="3"/>
      <c r="O81" s="3"/>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row>
    <row r="82" spans="3:193" x14ac:dyDescent="0.25">
      <c r="C82" s="1"/>
      <c r="D82" s="3"/>
      <c r="E82" s="3"/>
      <c r="F82" s="3"/>
      <c r="G82" s="3"/>
      <c r="H82" s="8"/>
      <c r="I82" s="3"/>
      <c r="J82" s="3"/>
      <c r="K82" s="3"/>
      <c r="L82" s="3"/>
      <c r="M82" s="3"/>
      <c r="N82" s="3"/>
      <c r="O82" s="3"/>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row>
    <row r="83" spans="3:193" x14ac:dyDescent="0.25">
      <c r="C83" s="1"/>
      <c r="D83" s="3"/>
      <c r="E83" s="3"/>
      <c r="F83" s="3"/>
      <c r="G83" s="3"/>
      <c r="H83" s="8"/>
      <c r="I83" s="3"/>
      <c r="J83" s="3"/>
      <c r="K83" s="3"/>
      <c r="L83" s="3"/>
      <c r="M83" s="3"/>
      <c r="N83" s="3"/>
      <c r="O83" s="3"/>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row>
    <row r="84" spans="3:193" x14ac:dyDescent="0.25">
      <c r="C84" s="1"/>
      <c r="D84" s="3"/>
      <c r="E84" s="3"/>
      <c r="F84" s="3"/>
      <c r="G84" s="3"/>
      <c r="H84" s="8"/>
      <c r="I84" s="3"/>
      <c r="J84" s="3"/>
      <c r="K84" s="3"/>
      <c r="L84" s="3"/>
      <c r="M84" s="3"/>
      <c r="N84" s="3"/>
      <c r="O84" s="3"/>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row>
    <row r="85" spans="3:193" x14ac:dyDescent="0.25">
      <c r="C85" s="1"/>
      <c r="D85" s="3"/>
      <c r="E85" s="3"/>
      <c r="F85" s="3"/>
      <c r="G85" s="3"/>
      <c r="H85" s="8"/>
      <c r="I85" s="3"/>
      <c r="J85" s="3"/>
      <c r="K85" s="3"/>
      <c r="L85" s="3"/>
      <c r="M85" s="3"/>
      <c r="N85" s="3"/>
      <c r="O85" s="3"/>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3:193" x14ac:dyDescent="0.25">
      <c r="C86" s="1"/>
      <c r="D86" s="3"/>
      <c r="E86" s="3"/>
      <c r="F86" s="3"/>
      <c r="G86" s="3"/>
      <c r="H86" s="8"/>
      <c r="I86" s="3"/>
      <c r="J86" s="3"/>
      <c r="K86" s="3"/>
      <c r="L86" s="3"/>
      <c r="M86" s="3"/>
      <c r="N86" s="3"/>
      <c r="O86" s="3"/>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row>
    <row r="87" spans="3:193" x14ac:dyDescent="0.25">
      <c r="C87" s="1"/>
      <c r="D87" s="3"/>
      <c r="E87" s="3"/>
      <c r="F87" s="3"/>
      <c r="G87" s="3"/>
      <c r="H87" s="8"/>
      <c r="I87" s="3"/>
      <c r="J87" s="3"/>
      <c r="K87" s="3"/>
      <c r="L87" s="3"/>
      <c r="M87" s="3"/>
      <c r="N87" s="3"/>
      <c r="O87" s="3"/>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row>
    <row r="88" spans="3:193" x14ac:dyDescent="0.25">
      <c r="C88" s="1"/>
      <c r="D88" s="3"/>
      <c r="E88" s="3"/>
      <c r="F88" s="3"/>
      <c r="G88" s="3"/>
      <c r="H88" s="8"/>
      <c r="I88" s="3"/>
      <c r="J88" s="3"/>
      <c r="K88" s="3"/>
      <c r="L88" s="3"/>
      <c r="M88" s="3"/>
      <c r="N88" s="3"/>
      <c r="O88" s="3"/>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3:193" x14ac:dyDescent="0.25">
      <c r="C89" s="1"/>
      <c r="D89" s="3"/>
      <c r="E89" s="3"/>
      <c r="F89" s="3"/>
      <c r="G89" s="3"/>
      <c r="H89" s="8"/>
      <c r="I89" s="3"/>
      <c r="J89" s="3"/>
      <c r="K89" s="3"/>
      <c r="L89" s="3"/>
      <c r="M89" s="3"/>
      <c r="N89" s="3"/>
      <c r="O89" s="3"/>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row>
    <row r="90" spans="3:193" x14ac:dyDescent="0.25">
      <c r="C90" s="1"/>
      <c r="D90" s="3"/>
      <c r="E90" s="3"/>
      <c r="F90" s="3"/>
      <c r="G90" s="3"/>
      <c r="H90" s="8"/>
      <c r="I90" s="3"/>
      <c r="J90" s="3"/>
      <c r="K90" s="3"/>
      <c r="L90" s="3"/>
      <c r="M90" s="3"/>
      <c r="N90" s="3"/>
      <c r="O90" s="3"/>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row>
    <row r="91" spans="3:193" x14ac:dyDescent="0.25">
      <c r="C91" s="1"/>
      <c r="D91" s="3"/>
      <c r="E91" s="3"/>
      <c r="F91" s="3"/>
      <c r="G91" s="3"/>
      <c r="H91" s="8"/>
      <c r="I91" s="3"/>
      <c r="J91" s="3"/>
      <c r="K91" s="3"/>
      <c r="L91" s="3"/>
      <c r="M91" s="3"/>
      <c r="N91" s="3"/>
      <c r="O91" s="3"/>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row>
    <row r="92" spans="3:193" x14ac:dyDescent="0.25">
      <c r="C92" s="1"/>
      <c r="D92" s="3"/>
      <c r="E92" s="3"/>
      <c r="F92" s="3"/>
      <c r="G92" s="3"/>
      <c r="H92" s="8"/>
      <c r="I92" s="3"/>
      <c r="J92" s="3"/>
      <c r="K92" s="3"/>
      <c r="L92" s="3"/>
      <c r="M92" s="3"/>
      <c r="N92" s="3"/>
      <c r="O92" s="3"/>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row>
    <row r="93" spans="3:193" x14ac:dyDescent="0.25">
      <c r="C93" s="1"/>
      <c r="D93" s="3"/>
      <c r="E93" s="3"/>
      <c r="F93" s="3"/>
      <c r="G93" s="3"/>
      <c r="H93" s="8"/>
      <c r="I93" s="3"/>
      <c r="J93" s="3"/>
      <c r="K93" s="3"/>
      <c r="L93" s="3"/>
      <c r="M93" s="3"/>
      <c r="N93" s="3"/>
      <c r="O93" s="3"/>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row>
    <row r="94" spans="3:193" x14ac:dyDescent="0.25">
      <c r="C94" s="1"/>
      <c r="D94" s="3"/>
      <c r="E94" s="3"/>
      <c r="F94" s="3"/>
      <c r="G94" s="3"/>
      <c r="H94" s="8"/>
      <c r="I94" s="3"/>
      <c r="J94" s="3"/>
      <c r="K94" s="3"/>
      <c r="L94" s="3"/>
      <c r="M94" s="3"/>
      <c r="N94" s="3"/>
      <c r="O94" s="3"/>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row>
    <row r="95" spans="3:193" x14ac:dyDescent="0.25">
      <c r="C95" s="1"/>
      <c r="D95" s="3"/>
      <c r="E95" s="3"/>
      <c r="F95" s="3"/>
      <c r="G95" s="3"/>
      <c r="H95" s="8"/>
      <c r="I95" s="3"/>
      <c r="J95" s="3"/>
      <c r="K95" s="3"/>
      <c r="L95" s="3"/>
      <c r="M95" s="3"/>
      <c r="N95" s="3"/>
      <c r="O95" s="3"/>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row>
    <row r="96" spans="3:193" x14ac:dyDescent="0.25">
      <c r="C96" s="1"/>
      <c r="D96" s="3"/>
      <c r="E96" s="3"/>
      <c r="F96" s="3"/>
      <c r="G96" s="3"/>
      <c r="H96" s="8"/>
      <c r="I96" s="3"/>
      <c r="J96" s="3"/>
      <c r="K96" s="3"/>
      <c r="L96" s="3"/>
      <c r="M96" s="3"/>
      <c r="N96" s="3"/>
      <c r="O96" s="3"/>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row>
    <row r="97" spans="3:193" x14ac:dyDescent="0.25">
      <c r="C97" s="1"/>
      <c r="D97" s="3"/>
      <c r="E97" s="3"/>
      <c r="F97" s="3"/>
      <c r="G97" s="3"/>
      <c r="H97" s="8"/>
      <c r="I97" s="3"/>
      <c r="J97" s="3"/>
      <c r="K97" s="3"/>
      <c r="L97" s="3"/>
      <c r="M97" s="3"/>
      <c r="N97" s="3"/>
      <c r="O97" s="3"/>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row>
    <row r="98" spans="3:193" x14ac:dyDescent="0.25">
      <c r="C98" s="1"/>
      <c r="D98" s="3"/>
      <c r="E98" s="3"/>
      <c r="F98" s="3"/>
      <c r="G98" s="3"/>
      <c r="H98" s="8"/>
      <c r="I98" s="3"/>
      <c r="J98" s="3"/>
      <c r="K98" s="3"/>
      <c r="L98" s="3"/>
      <c r="M98" s="3"/>
      <c r="N98" s="3"/>
      <c r="O98" s="3"/>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row>
    <row r="99" spans="3:193" x14ac:dyDescent="0.25">
      <c r="C99" s="1"/>
      <c r="D99" s="3"/>
      <c r="E99" s="3"/>
      <c r="F99" s="3"/>
      <c r="G99" s="3"/>
      <c r="H99" s="8"/>
      <c r="I99" s="3"/>
      <c r="J99" s="3"/>
      <c r="K99" s="3"/>
      <c r="L99" s="3"/>
      <c r="M99" s="3"/>
      <c r="N99" s="3"/>
      <c r="O99" s="3"/>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row>
    <row r="100" spans="3:193" x14ac:dyDescent="0.25">
      <c r="C100" s="1"/>
      <c r="D100" s="3"/>
      <c r="E100" s="3"/>
      <c r="F100" s="3"/>
      <c r="G100" s="3"/>
      <c r="H100" s="8"/>
      <c r="I100" s="3"/>
      <c r="J100" s="3"/>
      <c r="K100" s="3"/>
      <c r="L100" s="3"/>
      <c r="M100" s="3"/>
      <c r="N100" s="3"/>
      <c r="O100" s="3"/>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row>
    <row r="101" spans="3:193" x14ac:dyDescent="0.25">
      <c r="C101" s="1"/>
      <c r="D101" s="3"/>
      <c r="E101" s="3"/>
      <c r="F101" s="3"/>
      <c r="G101" s="3"/>
      <c r="H101" s="8"/>
      <c r="I101" s="3"/>
      <c r="J101" s="3"/>
      <c r="K101" s="3"/>
      <c r="L101" s="3"/>
      <c r="M101" s="3"/>
      <c r="N101" s="3"/>
      <c r="O101" s="3"/>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row>
    <row r="102" spans="3:193" x14ac:dyDescent="0.25">
      <c r="C102" s="1"/>
      <c r="D102" s="3"/>
      <c r="E102" s="3"/>
      <c r="F102" s="3"/>
      <c r="G102" s="3"/>
      <c r="H102" s="8"/>
      <c r="I102" s="3"/>
      <c r="J102" s="3"/>
      <c r="K102" s="3"/>
      <c r="L102" s="3"/>
      <c r="M102" s="3"/>
      <c r="N102" s="3"/>
      <c r="O102" s="3"/>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row>
    <row r="103" spans="3:193" x14ac:dyDescent="0.25">
      <c r="C103" s="1"/>
      <c r="D103" s="3"/>
      <c r="E103" s="3"/>
      <c r="F103" s="3"/>
      <c r="G103" s="3"/>
      <c r="H103" s="8"/>
      <c r="I103" s="3"/>
      <c r="J103" s="3"/>
      <c r="K103" s="3"/>
      <c r="L103" s="3"/>
      <c r="M103" s="3"/>
      <c r="N103" s="3"/>
      <c r="O103" s="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row>
    <row r="104" spans="3:193" x14ac:dyDescent="0.25">
      <c r="C104" s="1"/>
      <c r="D104" s="3"/>
      <c r="E104" s="3"/>
      <c r="F104" s="3"/>
      <c r="G104" s="3"/>
      <c r="H104" s="8"/>
      <c r="I104" s="3"/>
      <c r="J104" s="3"/>
      <c r="K104" s="3"/>
      <c r="L104" s="3"/>
      <c r="M104" s="3"/>
      <c r="N104" s="3"/>
      <c r="O104" s="3"/>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row>
    <row r="105" spans="3:193" x14ac:dyDescent="0.25">
      <c r="C105" s="1"/>
      <c r="D105" s="3"/>
      <c r="E105" s="3"/>
      <c r="F105" s="3"/>
      <c r="G105" s="3"/>
      <c r="H105" s="8"/>
      <c r="I105" s="3"/>
      <c r="J105" s="3"/>
      <c r="K105" s="3"/>
      <c r="L105" s="3"/>
      <c r="M105" s="3"/>
      <c r="N105" s="3"/>
      <c r="O105" s="3"/>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row>
    <row r="106" spans="3:193" x14ac:dyDescent="0.25">
      <c r="C106" s="1"/>
      <c r="D106" s="3"/>
      <c r="E106" s="3"/>
      <c r="F106" s="3"/>
      <c r="G106" s="3"/>
      <c r="H106" s="8"/>
      <c r="I106" s="3"/>
      <c r="J106" s="3"/>
      <c r="K106" s="3"/>
      <c r="L106" s="3"/>
      <c r="M106" s="3"/>
      <c r="N106" s="3"/>
      <c r="O106" s="3"/>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row>
    <row r="107" spans="3:193" x14ac:dyDescent="0.25">
      <c r="C107" s="1"/>
      <c r="D107" s="3"/>
      <c r="E107" s="3"/>
      <c r="F107" s="3"/>
      <c r="G107" s="3"/>
      <c r="H107" s="8"/>
      <c r="I107" s="3"/>
      <c r="J107" s="3"/>
      <c r="K107" s="3"/>
      <c r="L107" s="3"/>
      <c r="M107" s="3"/>
      <c r="N107" s="3"/>
      <c r="O107" s="3"/>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row>
    <row r="108" spans="3:193" x14ac:dyDescent="0.25">
      <c r="C108" s="1"/>
      <c r="D108" s="3"/>
      <c r="E108" s="3"/>
      <c r="F108" s="3"/>
      <c r="G108" s="3"/>
      <c r="H108" s="8"/>
      <c r="I108" s="3"/>
      <c r="J108" s="3"/>
      <c r="K108" s="3"/>
      <c r="L108" s="3"/>
      <c r="M108" s="3"/>
      <c r="N108" s="3"/>
      <c r="O108" s="3"/>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row>
    <row r="109" spans="3:193" x14ac:dyDescent="0.25">
      <c r="C109" s="1"/>
      <c r="D109" s="3"/>
      <c r="E109" s="3"/>
      <c r="F109" s="3"/>
      <c r="G109" s="3"/>
      <c r="H109" s="8"/>
      <c r="I109" s="3"/>
      <c r="J109" s="3"/>
      <c r="K109" s="3"/>
      <c r="L109" s="3"/>
      <c r="M109" s="3"/>
      <c r="N109" s="3"/>
      <c r="O109" s="3"/>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row>
    <row r="110" spans="3:193" x14ac:dyDescent="0.25">
      <c r="C110" s="1"/>
      <c r="D110" s="3"/>
      <c r="E110" s="3"/>
      <c r="F110" s="3"/>
      <c r="G110" s="3"/>
      <c r="H110" s="8"/>
      <c r="I110" s="3"/>
      <c r="J110" s="3"/>
      <c r="K110" s="3"/>
      <c r="L110" s="3"/>
      <c r="M110" s="3"/>
      <c r="N110" s="3"/>
      <c r="O110" s="3"/>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row>
    <row r="111" spans="3:193" x14ac:dyDescent="0.25">
      <c r="C111" s="1"/>
      <c r="D111" s="3"/>
      <c r="E111" s="3"/>
      <c r="F111" s="3"/>
      <c r="G111" s="3"/>
      <c r="H111" s="8"/>
      <c r="I111" s="3"/>
      <c r="J111" s="3"/>
      <c r="K111" s="3"/>
      <c r="L111" s="3"/>
      <c r="M111" s="3"/>
      <c r="N111" s="3"/>
      <c r="O111" s="3"/>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row>
    <row r="112" spans="3:193" x14ac:dyDescent="0.25">
      <c r="C112" s="1"/>
      <c r="D112" s="3"/>
      <c r="E112" s="3"/>
      <c r="F112" s="3"/>
      <c r="G112" s="3"/>
      <c r="H112" s="8"/>
      <c r="I112" s="3"/>
      <c r="J112" s="3"/>
      <c r="K112" s="3"/>
      <c r="L112" s="3"/>
      <c r="M112" s="3"/>
      <c r="N112" s="3"/>
      <c r="O112" s="3"/>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row>
    <row r="113" spans="3:193" x14ac:dyDescent="0.25">
      <c r="C113" s="1"/>
      <c r="D113" s="3"/>
      <c r="E113" s="3"/>
      <c r="F113" s="3"/>
      <c r="G113" s="3"/>
      <c r="H113" s="8"/>
      <c r="I113" s="3"/>
      <c r="J113" s="3"/>
      <c r="K113" s="3"/>
      <c r="L113" s="3"/>
      <c r="M113" s="3"/>
      <c r="N113" s="3"/>
      <c r="O113" s="3"/>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row>
    <row r="114" spans="3:193" x14ac:dyDescent="0.25">
      <c r="C114" s="1"/>
      <c r="D114" s="3"/>
      <c r="E114" s="3"/>
      <c r="F114" s="3"/>
      <c r="G114" s="3"/>
      <c r="H114" s="8"/>
      <c r="I114" s="3"/>
      <c r="J114" s="3"/>
      <c r="K114" s="3"/>
      <c r="L114" s="3"/>
      <c r="M114" s="3"/>
      <c r="N114" s="3"/>
      <c r="O114" s="3"/>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row>
    <row r="115" spans="3:193" x14ac:dyDescent="0.25">
      <c r="C115" s="1"/>
      <c r="D115" s="3"/>
      <c r="E115" s="3"/>
      <c r="F115" s="3"/>
      <c r="G115" s="3"/>
      <c r="H115" s="8"/>
      <c r="I115" s="3"/>
      <c r="J115" s="3"/>
      <c r="K115" s="3"/>
      <c r="L115" s="3"/>
      <c r="M115" s="3"/>
      <c r="N115" s="3"/>
      <c r="O115" s="3"/>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row>
    <row r="116" spans="3:193" x14ac:dyDescent="0.25">
      <c r="C116" s="1"/>
      <c r="D116" s="3"/>
      <c r="E116" s="3"/>
      <c r="F116" s="3"/>
      <c r="G116" s="3"/>
      <c r="H116" s="8"/>
      <c r="I116" s="3"/>
      <c r="J116" s="3"/>
      <c r="K116" s="3"/>
      <c r="L116" s="3"/>
      <c r="M116" s="3"/>
      <c r="N116" s="3"/>
      <c r="O116" s="3"/>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row>
    <row r="117" spans="3:193" x14ac:dyDescent="0.25">
      <c r="C117" s="1"/>
      <c r="D117" s="3"/>
      <c r="E117" s="3"/>
      <c r="F117" s="3"/>
      <c r="G117" s="3"/>
      <c r="H117" s="8"/>
      <c r="I117" s="3"/>
      <c r="J117" s="3"/>
      <c r="K117" s="3"/>
      <c r="L117" s="3"/>
      <c r="M117" s="3"/>
      <c r="N117" s="3"/>
      <c r="O117" s="3"/>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row>
    <row r="118" spans="3:193" x14ac:dyDescent="0.25">
      <c r="C118" s="1"/>
      <c r="D118" s="3"/>
      <c r="E118" s="3"/>
      <c r="F118" s="3"/>
      <c r="G118" s="3"/>
      <c r="H118" s="8"/>
      <c r="I118" s="3"/>
      <c r="J118" s="3"/>
      <c r="K118" s="3"/>
      <c r="L118" s="3"/>
      <c r="M118" s="3"/>
      <c r="N118" s="3"/>
      <c r="O118" s="3"/>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row>
    <row r="119" spans="3:193" x14ac:dyDescent="0.25">
      <c r="C119" s="1"/>
      <c r="D119" s="3"/>
      <c r="E119" s="3"/>
      <c r="F119" s="3"/>
      <c r="G119" s="3"/>
      <c r="H119" s="8"/>
      <c r="I119" s="3"/>
      <c r="J119" s="3"/>
      <c r="K119" s="3"/>
      <c r="L119" s="3"/>
      <c r="M119" s="3"/>
      <c r="N119" s="3"/>
      <c r="O119" s="3"/>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row>
    <row r="120" spans="3:193" x14ac:dyDescent="0.25">
      <c r="C120" s="1"/>
      <c r="D120" s="3"/>
      <c r="E120" s="3"/>
      <c r="F120" s="3"/>
      <c r="G120" s="3"/>
      <c r="H120" s="8"/>
      <c r="I120" s="3"/>
      <c r="J120" s="3"/>
      <c r="K120" s="3"/>
      <c r="L120" s="3"/>
      <c r="M120" s="3"/>
      <c r="N120" s="3"/>
      <c r="O120" s="3"/>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row>
    <row r="121" spans="3:193" x14ac:dyDescent="0.25">
      <c r="C121" s="1"/>
      <c r="D121" s="3"/>
      <c r="E121" s="3"/>
      <c r="F121" s="3"/>
      <c r="G121" s="3"/>
      <c r="H121" s="8"/>
      <c r="I121" s="3"/>
      <c r="J121" s="3"/>
      <c r="K121" s="3"/>
      <c r="L121" s="3"/>
      <c r="M121" s="3"/>
      <c r="N121" s="3"/>
      <c r="O121" s="3"/>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row>
    <row r="122" spans="3:193" x14ac:dyDescent="0.25">
      <c r="C122" s="1"/>
      <c r="D122" s="3"/>
      <c r="E122" s="3"/>
      <c r="F122" s="3"/>
      <c r="G122" s="3"/>
      <c r="H122" s="8"/>
      <c r="I122" s="3"/>
      <c r="J122" s="3"/>
      <c r="K122" s="3"/>
      <c r="L122" s="3"/>
      <c r="M122" s="3"/>
      <c r="N122" s="3"/>
      <c r="O122" s="3"/>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row>
    <row r="123" spans="3:193" x14ac:dyDescent="0.25">
      <c r="C123" s="1"/>
      <c r="D123" s="3"/>
      <c r="E123" s="3"/>
      <c r="F123" s="3"/>
      <c r="G123" s="3"/>
      <c r="H123" s="8"/>
      <c r="I123" s="3"/>
      <c r="J123" s="3"/>
      <c r="K123" s="3"/>
      <c r="L123" s="3"/>
      <c r="M123" s="3"/>
      <c r="N123" s="3"/>
      <c r="O123" s="3"/>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row>
    <row r="124" spans="3:193" x14ac:dyDescent="0.25">
      <c r="C124" s="1"/>
      <c r="D124" s="3"/>
      <c r="E124" s="3"/>
      <c r="F124" s="3"/>
      <c r="G124" s="3"/>
      <c r="H124" s="8"/>
      <c r="I124" s="3"/>
      <c r="J124" s="3"/>
      <c r="K124" s="3"/>
      <c r="L124" s="3"/>
      <c r="M124" s="3"/>
      <c r="N124" s="3"/>
      <c r="O124" s="3"/>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row>
    <row r="125" spans="3:193" x14ac:dyDescent="0.25">
      <c r="C125" s="1"/>
      <c r="D125" s="3"/>
      <c r="E125" s="3"/>
      <c r="F125" s="3"/>
      <c r="G125" s="3"/>
      <c r="H125" s="8"/>
      <c r="I125" s="3"/>
      <c r="J125" s="3"/>
      <c r="K125" s="3"/>
      <c r="L125" s="3"/>
      <c r="M125" s="3"/>
      <c r="N125" s="3"/>
      <c r="O125" s="3"/>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row>
    <row r="126" spans="3:193" x14ac:dyDescent="0.25">
      <c r="C126" s="1"/>
      <c r="D126" s="3"/>
      <c r="E126" s="3"/>
      <c r="F126" s="3"/>
      <c r="G126" s="3"/>
      <c r="H126" s="8"/>
      <c r="I126" s="3"/>
      <c r="J126" s="3"/>
      <c r="K126" s="3"/>
      <c r="L126" s="3"/>
      <c r="M126" s="3"/>
      <c r="N126" s="3"/>
      <c r="O126" s="3"/>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row>
    <row r="127" spans="3:193" x14ac:dyDescent="0.25">
      <c r="C127" s="1"/>
      <c r="D127" s="3"/>
      <c r="E127" s="3"/>
      <c r="F127" s="3"/>
      <c r="G127" s="3"/>
      <c r="H127" s="8"/>
      <c r="I127" s="3"/>
      <c r="J127" s="3"/>
      <c r="K127" s="3"/>
      <c r="L127" s="3"/>
      <c r="M127" s="3"/>
      <c r="N127" s="3"/>
      <c r="O127" s="3"/>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row>
    <row r="128" spans="3:193" x14ac:dyDescent="0.25">
      <c r="C128" s="1"/>
      <c r="D128" s="3"/>
      <c r="E128" s="3"/>
      <c r="F128" s="3"/>
      <c r="G128" s="3"/>
      <c r="H128" s="8"/>
      <c r="I128" s="3"/>
      <c r="J128" s="3"/>
      <c r="K128" s="3"/>
      <c r="L128" s="3"/>
      <c r="M128" s="3"/>
      <c r="N128" s="3"/>
      <c r="O128" s="3"/>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row>
    <row r="129" spans="3:193" x14ac:dyDescent="0.25">
      <c r="C129" s="1"/>
      <c r="D129" s="3"/>
      <c r="E129" s="3"/>
      <c r="F129" s="3"/>
      <c r="G129" s="3"/>
      <c r="H129" s="8"/>
      <c r="I129" s="3"/>
      <c r="J129" s="3"/>
      <c r="K129" s="3"/>
      <c r="L129" s="3"/>
      <c r="M129" s="3"/>
      <c r="N129" s="3"/>
      <c r="O129" s="3"/>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row>
    <row r="130" spans="3:193" x14ac:dyDescent="0.25">
      <c r="C130" s="1"/>
      <c r="D130" s="3"/>
      <c r="E130" s="3"/>
      <c r="F130" s="3"/>
      <c r="G130" s="3"/>
      <c r="H130" s="8"/>
      <c r="I130" s="3"/>
      <c r="J130" s="3"/>
      <c r="K130" s="3"/>
      <c r="L130" s="3"/>
      <c r="M130" s="3"/>
      <c r="N130" s="3"/>
      <c r="O130" s="3"/>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row>
    <row r="131" spans="3:193" x14ac:dyDescent="0.25">
      <c r="C131" s="1"/>
      <c r="D131" s="3"/>
      <c r="E131" s="3"/>
      <c r="F131" s="3"/>
      <c r="G131" s="3"/>
      <c r="H131" s="8"/>
      <c r="I131" s="3"/>
      <c r="J131" s="3"/>
      <c r="K131" s="3"/>
      <c r="L131" s="3"/>
      <c r="M131" s="3"/>
      <c r="N131" s="3"/>
      <c r="O131" s="3"/>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row>
    <row r="132" spans="3:193" x14ac:dyDescent="0.25">
      <c r="C132" s="1"/>
      <c r="D132" s="3"/>
      <c r="E132" s="3"/>
      <c r="F132" s="3"/>
      <c r="G132" s="3"/>
      <c r="H132" s="8"/>
      <c r="I132" s="3"/>
      <c r="J132" s="3"/>
      <c r="K132" s="3"/>
      <c r="L132" s="3"/>
      <c r="M132" s="3"/>
      <c r="N132" s="3"/>
      <c r="O132" s="3"/>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row>
    <row r="133" spans="3:193" x14ac:dyDescent="0.25">
      <c r="C133" s="1"/>
      <c r="D133" s="3"/>
      <c r="E133" s="3"/>
      <c r="F133" s="3"/>
      <c r="G133" s="3"/>
      <c r="H133" s="8"/>
      <c r="I133" s="3"/>
      <c r="J133" s="3"/>
      <c r="K133" s="3"/>
      <c r="L133" s="3"/>
      <c r="M133" s="3"/>
      <c r="N133" s="3"/>
      <c r="O133" s="3"/>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row>
    <row r="134" spans="3:193" x14ac:dyDescent="0.25">
      <c r="C134" s="1"/>
      <c r="D134" s="3"/>
      <c r="E134" s="3"/>
      <c r="F134" s="3"/>
      <c r="G134" s="3"/>
      <c r="H134" s="8"/>
      <c r="I134" s="3"/>
      <c r="J134" s="3"/>
      <c r="K134" s="3"/>
      <c r="L134" s="3"/>
      <c r="M134" s="3"/>
      <c r="N134" s="3"/>
      <c r="O134" s="3"/>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row>
    <row r="135" spans="3:193" x14ac:dyDescent="0.25">
      <c r="C135" s="1"/>
      <c r="D135" s="3"/>
      <c r="E135" s="3"/>
      <c r="F135" s="3"/>
      <c r="G135" s="3"/>
      <c r="H135" s="8"/>
      <c r="I135" s="3"/>
      <c r="J135" s="3"/>
      <c r="K135" s="3"/>
      <c r="L135" s="3"/>
      <c r="M135" s="3"/>
      <c r="N135" s="3"/>
      <c r="O135" s="3"/>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row>
    <row r="136" spans="3:193" x14ac:dyDescent="0.25">
      <c r="C136" s="1"/>
      <c r="D136" s="3"/>
      <c r="E136" s="3"/>
      <c r="F136" s="3"/>
      <c r="G136" s="3"/>
      <c r="H136" s="8"/>
      <c r="I136" s="3"/>
      <c r="J136" s="3"/>
      <c r="K136" s="3"/>
      <c r="L136" s="3"/>
      <c r="M136" s="3"/>
      <c r="N136" s="3"/>
      <c r="O136" s="3"/>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row>
    <row r="137" spans="3:193" x14ac:dyDescent="0.25">
      <c r="C137" s="1"/>
      <c r="D137" s="3"/>
      <c r="E137" s="3"/>
      <c r="F137" s="3"/>
      <c r="G137" s="3"/>
      <c r="H137" s="8"/>
      <c r="I137" s="3"/>
      <c r="J137" s="3"/>
      <c r="K137" s="3"/>
      <c r="L137" s="3"/>
      <c r="M137" s="3"/>
      <c r="N137" s="3"/>
      <c r="O137" s="3"/>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row>
    <row r="138" spans="3:193" x14ac:dyDescent="0.25">
      <c r="C138" s="1"/>
      <c r="D138" s="3"/>
      <c r="E138" s="3"/>
      <c r="F138" s="3"/>
      <c r="G138" s="3"/>
      <c r="H138" s="8"/>
      <c r="I138" s="3"/>
      <c r="J138" s="3"/>
      <c r="K138" s="3"/>
      <c r="L138" s="3"/>
      <c r="M138" s="3"/>
      <c r="N138" s="3"/>
      <c r="O138" s="3"/>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row>
    <row r="139" spans="3:193" x14ac:dyDescent="0.25">
      <c r="C139" s="1"/>
      <c r="D139" s="3"/>
      <c r="E139" s="3"/>
      <c r="F139" s="3"/>
      <c r="G139" s="3"/>
      <c r="H139" s="8"/>
      <c r="I139" s="3"/>
      <c r="J139" s="3"/>
      <c r="K139" s="3"/>
      <c r="L139" s="3"/>
      <c r="M139" s="3"/>
      <c r="N139" s="3"/>
      <c r="O139" s="3"/>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row>
    <row r="140" spans="3:193" x14ac:dyDescent="0.25">
      <c r="C140" s="1"/>
      <c r="D140" s="3"/>
      <c r="E140" s="3"/>
      <c r="F140" s="3"/>
      <c r="G140" s="3"/>
      <c r="H140" s="8"/>
      <c r="I140" s="3"/>
      <c r="J140" s="3"/>
      <c r="K140" s="3"/>
      <c r="L140" s="3"/>
      <c r="M140" s="3"/>
      <c r="N140" s="3"/>
      <c r="O140" s="3"/>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row>
    <row r="141" spans="3:193" x14ac:dyDescent="0.25">
      <c r="C141" s="1"/>
      <c r="D141" s="3"/>
      <c r="E141" s="3"/>
      <c r="F141" s="3"/>
      <c r="G141" s="3"/>
      <c r="H141" s="8"/>
      <c r="I141" s="3"/>
      <c r="J141" s="3"/>
      <c r="K141" s="3"/>
      <c r="L141" s="3"/>
      <c r="M141" s="3"/>
      <c r="N141" s="3"/>
      <c r="O141" s="3"/>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row>
    <row r="142" spans="3:193" x14ac:dyDescent="0.25">
      <c r="C142" s="1"/>
      <c r="D142" s="3"/>
      <c r="E142" s="3"/>
      <c r="F142" s="3"/>
      <c r="G142" s="3"/>
      <c r="H142" s="8"/>
      <c r="I142" s="3"/>
      <c r="J142" s="3"/>
      <c r="K142" s="3"/>
      <c r="L142" s="3"/>
      <c r="M142" s="3"/>
      <c r="N142" s="3"/>
      <c r="O142" s="3"/>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row>
    <row r="143" spans="3:193" x14ac:dyDescent="0.25">
      <c r="C143" s="1"/>
      <c r="D143" s="3"/>
      <c r="E143" s="3"/>
      <c r="F143" s="3"/>
      <c r="G143" s="3"/>
      <c r="H143" s="8"/>
      <c r="I143" s="3"/>
      <c r="J143" s="3"/>
      <c r="K143" s="3"/>
      <c r="L143" s="3"/>
      <c r="M143" s="3"/>
      <c r="N143" s="3"/>
      <c r="O143" s="3"/>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row>
    <row r="144" spans="3:193" x14ac:dyDescent="0.25">
      <c r="C144" s="1"/>
      <c r="D144" s="3"/>
      <c r="E144" s="3"/>
      <c r="F144" s="3"/>
      <c r="G144" s="3"/>
      <c r="H144" s="8"/>
      <c r="I144" s="3"/>
      <c r="J144" s="3"/>
      <c r="K144" s="3"/>
      <c r="L144" s="3"/>
      <c r="M144" s="3"/>
      <c r="N144" s="3"/>
      <c r="O144" s="3"/>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row>
    <row r="145" spans="3:193" x14ac:dyDescent="0.25">
      <c r="C145" s="1"/>
      <c r="D145" s="3"/>
      <c r="E145" s="3"/>
      <c r="F145" s="3"/>
      <c r="G145" s="3"/>
      <c r="H145" s="8"/>
      <c r="I145" s="3"/>
      <c r="J145" s="3"/>
      <c r="K145" s="3"/>
      <c r="L145" s="3"/>
      <c r="M145" s="3"/>
      <c r="N145" s="3"/>
      <c r="O145" s="3"/>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row>
    <row r="146" spans="3:193" x14ac:dyDescent="0.25">
      <c r="C146" s="1"/>
      <c r="D146" s="3"/>
      <c r="E146" s="3"/>
      <c r="F146" s="3"/>
      <c r="G146" s="3"/>
      <c r="H146" s="8"/>
      <c r="I146" s="3"/>
      <c r="J146" s="3"/>
      <c r="K146" s="3"/>
      <c r="L146" s="3"/>
      <c r="M146" s="3"/>
      <c r="N146" s="3"/>
      <c r="O146" s="3"/>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row>
    <row r="147" spans="3:193" x14ac:dyDescent="0.25">
      <c r="C147" s="1"/>
      <c r="D147" s="3"/>
      <c r="E147" s="3"/>
      <c r="F147" s="3"/>
      <c r="G147" s="3"/>
      <c r="H147" s="8"/>
      <c r="I147" s="3"/>
      <c r="J147" s="3"/>
      <c r="K147" s="3"/>
      <c r="L147" s="3"/>
      <c r="M147" s="3"/>
      <c r="N147" s="3"/>
      <c r="O147" s="3"/>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row>
    <row r="148" spans="3:193" x14ac:dyDescent="0.25">
      <c r="C148" s="1"/>
      <c r="D148" s="3"/>
      <c r="E148" s="3"/>
      <c r="F148" s="3"/>
      <c r="G148" s="3"/>
      <c r="H148" s="8"/>
      <c r="I148" s="3"/>
      <c r="J148" s="3"/>
      <c r="K148" s="3"/>
      <c r="L148" s="3"/>
      <c r="M148" s="3"/>
      <c r="N148" s="3"/>
      <c r="O148" s="3"/>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row>
    <row r="149" spans="3:193" x14ac:dyDescent="0.25">
      <c r="C149" s="1"/>
      <c r="D149" s="3"/>
      <c r="E149" s="3"/>
      <c r="F149" s="3"/>
      <c r="G149" s="3"/>
      <c r="H149" s="8"/>
      <c r="I149" s="3"/>
      <c r="J149" s="3"/>
      <c r="K149" s="3"/>
      <c r="L149" s="3"/>
      <c r="M149" s="3"/>
      <c r="N149" s="3"/>
      <c r="O149" s="3"/>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row>
    <row r="150" spans="3:193" x14ac:dyDescent="0.25">
      <c r="C150" s="1"/>
      <c r="D150" s="3"/>
      <c r="E150" s="3"/>
      <c r="F150" s="3"/>
      <c r="G150" s="3"/>
      <c r="H150" s="8"/>
      <c r="I150" s="3"/>
      <c r="J150" s="3"/>
      <c r="K150" s="3"/>
      <c r="L150" s="3"/>
      <c r="M150" s="3"/>
      <c r="N150" s="3"/>
      <c r="O150" s="3"/>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row>
    <row r="151" spans="3:193" x14ac:dyDescent="0.25">
      <c r="C151" s="1"/>
      <c r="D151" s="3"/>
      <c r="E151" s="3"/>
      <c r="F151" s="3"/>
      <c r="G151" s="3"/>
      <c r="H151" s="8"/>
      <c r="I151" s="3"/>
      <c r="J151" s="3"/>
      <c r="K151" s="3"/>
      <c r="L151" s="3"/>
      <c r="M151" s="3"/>
      <c r="N151" s="3"/>
      <c r="O151" s="3"/>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row>
    <row r="152" spans="3:193" x14ac:dyDescent="0.25">
      <c r="C152" s="1"/>
      <c r="D152" s="3"/>
      <c r="E152" s="3"/>
      <c r="F152" s="3"/>
      <c r="G152" s="3"/>
      <c r="H152" s="8"/>
      <c r="I152" s="3"/>
      <c r="J152" s="3"/>
      <c r="K152" s="3"/>
      <c r="L152" s="3"/>
      <c r="M152" s="3"/>
      <c r="N152" s="3"/>
      <c r="O152" s="3"/>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row>
    <row r="153" spans="3:193" x14ac:dyDescent="0.25">
      <c r="C153" s="1"/>
      <c r="D153" s="3"/>
      <c r="E153" s="3"/>
      <c r="F153" s="3"/>
      <c r="G153" s="3"/>
      <c r="H153" s="8"/>
      <c r="I153" s="3"/>
      <c r="J153" s="3"/>
      <c r="K153" s="3"/>
      <c r="L153" s="3"/>
      <c r="M153" s="3"/>
      <c r="N153" s="3"/>
      <c r="O153" s="3"/>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row>
    <row r="154" spans="3:193" x14ac:dyDescent="0.25">
      <c r="C154" s="1"/>
      <c r="D154" s="3"/>
      <c r="E154" s="3"/>
      <c r="F154" s="3"/>
      <c r="G154" s="3"/>
      <c r="H154" s="8"/>
      <c r="I154" s="3"/>
      <c r="J154" s="3"/>
      <c r="K154" s="3"/>
      <c r="L154" s="3"/>
      <c r="M154" s="3"/>
      <c r="N154" s="3"/>
      <c r="O154" s="3"/>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row>
    <row r="155" spans="3:193" x14ac:dyDescent="0.25">
      <c r="C155" s="1"/>
      <c r="D155" s="3"/>
      <c r="E155" s="3"/>
      <c r="F155" s="3"/>
      <c r="G155" s="3"/>
      <c r="H155" s="8"/>
      <c r="I155" s="3"/>
      <c r="J155" s="3"/>
      <c r="K155" s="3"/>
      <c r="L155" s="3"/>
      <c r="M155" s="3"/>
      <c r="N155" s="3"/>
      <c r="O155" s="3"/>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row>
    <row r="156" spans="3:193" x14ac:dyDescent="0.25">
      <c r="C156" s="1"/>
      <c r="D156" s="3"/>
      <c r="E156" s="3"/>
      <c r="F156" s="3"/>
      <c r="G156" s="3"/>
      <c r="H156" s="8"/>
      <c r="I156" s="3"/>
      <c r="J156" s="3"/>
      <c r="K156" s="3"/>
      <c r="L156" s="3"/>
      <c r="M156" s="3"/>
      <c r="N156" s="3"/>
      <c r="O156" s="3"/>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row>
    <row r="157" spans="3:193" x14ac:dyDescent="0.25">
      <c r="C157" s="1"/>
      <c r="D157" s="3"/>
      <c r="E157" s="3"/>
      <c r="F157" s="3"/>
      <c r="G157" s="3"/>
      <c r="H157" s="8"/>
      <c r="I157" s="3"/>
      <c r="J157" s="3"/>
      <c r="K157" s="3"/>
      <c r="L157" s="3"/>
      <c r="M157" s="3"/>
      <c r="N157" s="3"/>
      <c r="O157" s="3"/>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row>
    <row r="158" spans="3:193" x14ac:dyDescent="0.25">
      <c r="C158" s="1"/>
      <c r="D158" s="3"/>
      <c r="E158" s="3"/>
      <c r="F158" s="3"/>
      <c r="G158" s="3"/>
      <c r="H158" s="8"/>
      <c r="I158" s="3"/>
      <c r="J158" s="3"/>
      <c r="K158" s="3"/>
      <c r="L158" s="3"/>
      <c r="M158" s="3"/>
      <c r="N158" s="3"/>
      <c r="O158" s="3"/>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row>
    <row r="159" spans="3:193" x14ac:dyDescent="0.25">
      <c r="C159" s="1"/>
      <c r="D159" s="3"/>
      <c r="E159" s="3"/>
      <c r="F159" s="3"/>
      <c r="G159" s="3"/>
      <c r="H159" s="8"/>
      <c r="I159" s="3"/>
      <c r="J159" s="3"/>
      <c r="K159" s="3"/>
      <c r="L159" s="3"/>
      <c r="M159" s="3"/>
      <c r="N159" s="3"/>
      <c r="O159" s="3"/>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row>
    <row r="160" spans="3:193" x14ac:dyDescent="0.25">
      <c r="C160" s="1"/>
      <c r="D160" s="3"/>
      <c r="E160" s="3"/>
      <c r="F160" s="3"/>
      <c r="G160" s="3"/>
      <c r="H160" s="8"/>
      <c r="I160" s="3"/>
      <c r="J160" s="3"/>
      <c r="K160" s="3"/>
      <c r="L160" s="3"/>
      <c r="M160" s="3"/>
      <c r="N160" s="3"/>
      <c r="O160" s="3"/>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row>
    <row r="161" spans="3:193" x14ac:dyDescent="0.25">
      <c r="C161" s="1"/>
      <c r="D161" s="3"/>
      <c r="E161" s="3"/>
      <c r="F161" s="3"/>
      <c r="G161" s="3"/>
      <c r="H161" s="8"/>
      <c r="I161" s="3"/>
      <c r="J161" s="3"/>
      <c r="K161" s="3"/>
      <c r="L161" s="3"/>
      <c r="M161" s="3"/>
      <c r="N161" s="3"/>
      <c r="O161" s="3"/>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row>
    <row r="162" spans="3:193" x14ac:dyDescent="0.25">
      <c r="C162" s="1"/>
      <c r="D162" s="3"/>
      <c r="E162" s="3"/>
      <c r="F162" s="3"/>
      <c r="G162" s="3"/>
      <c r="H162" s="8"/>
      <c r="I162" s="3"/>
      <c r="J162" s="3"/>
      <c r="K162" s="3"/>
      <c r="L162" s="3"/>
      <c r="M162" s="3"/>
      <c r="N162" s="3"/>
      <c r="O162" s="3"/>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row>
    <row r="163" spans="3:193" x14ac:dyDescent="0.25">
      <c r="C163" s="1"/>
      <c r="D163" s="3"/>
      <c r="E163" s="3"/>
      <c r="F163" s="3"/>
      <c r="G163" s="3"/>
      <c r="H163" s="8"/>
      <c r="I163" s="3"/>
      <c r="J163" s="3"/>
      <c r="K163" s="3"/>
      <c r="L163" s="3"/>
      <c r="M163" s="3"/>
      <c r="N163" s="3"/>
      <c r="O163" s="3"/>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row>
    <row r="164" spans="3:193" x14ac:dyDescent="0.25">
      <c r="C164" s="1"/>
      <c r="D164" s="3"/>
      <c r="E164" s="3"/>
      <c r="F164" s="3"/>
      <c r="G164" s="3"/>
      <c r="H164" s="8"/>
      <c r="I164" s="3"/>
      <c r="J164" s="3"/>
      <c r="K164" s="3"/>
      <c r="L164" s="3"/>
      <c r="M164" s="3"/>
      <c r="N164" s="3"/>
      <c r="O164" s="3"/>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row>
    <row r="165" spans="3:193" x14ac:dyDescent="0.25">
      <c r="C165" s="1"/>
      <c r="D165" s="3"/>
      <c r="E165" s="3"/>
      <c r="F165" s="3"/>
      <c r="G165" s="3"/>
      <c r="H165" s="8"/>
      <c r="I165" s="3"/>
      <c r="J165" s="3"/>
      <c r="K165" s="3"/>
      <c r="L165" s="3"/>
      <c r="M165" s="3"/>
      <c r="N165" s="3"/>
      <c r="O165" s="3"/>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row>
    <row r="166" spans="3:193" x14ac:dyDescent="0.25">
      <c r="C166" s="1"/>
      <c r="D166" s="3"/>
      <c r="E166" s="3"/>
      <c r="F166" s="3"/>
      <c r="G166" s="3"/>
      <c r="H166" s="8"/>
      <c r="I166" s="3"/>
      <c r="J166" s="3"/>
      <c r="K166" s="3"/>
      <c r="L166" s="3"/>
      <c r="M166" s="3"/>
      <c r="N166" s="3"/>
      <c r="O166" s="3"/>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row>
    <row r="167" spans="3:193" x14ac:dyDescent="0.25">
      <c r="C167" s="1"/>
      <c r="D167" s="3"/>
      <c r="E167" s="3"/>
      <c r="F167" s="3"/>
      <c r="G167" s="3"/>
      <c r="H167" s="8"/>
      <c r="I167" s="3"/>
      <c r="J167" s="3"/>
      <c r="K167" s="3"/>
      <c r="L167" s="3"/>
      <c r="M167" s="3"/>
      <c r="N167" s="3"/>
      <c r="O167" s="3"/>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row>
    <row r="168" spans="3:193" x14ac:dyDescent="0.25">
      <c r="C168" s="1"/>
      <c r="D168" s="3"/>
      <c r="E168" s="3"/>
      <c r="F168" s="3"/>
      <c r="G168" s="3"/>
      <c r="H168" s="8"/>
      <c r="I168" s="3"/>
      <c r="J168" s="3"/>
      <c r="K168" s="3"/>
      <c r="L168" s="3"/>
      <c r="M168" s="3"/>
      <c r="N168" s="3"/>
      <c r="O168" s="3"/>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row>
    <row r="169" spans="3:193" x14ac:dyDescent="0.25">
      <c r="C169" s="1"/>
      <c r="D169" s="3"/>
      <c r="E169" s="3"/>
      <c r="F169" s="3"/>
      <c r="G169" s="3"/>
      <c r="H169" s="8"/>
      <c r="I169" s="3"/>
      <c r="J169" s="3"/>
      <c r="K169" s="3"/>
      <c r="L169" s="3"/>
      <c r="M169" s="3"/>
      <c r="N169" s="3"/>
      <c r="O169" s="3"/>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row>
    <row r="170" spans="3:193" x14ac:dyDescent="0.25">
      <c r="C170" s="1"/>
      <c r="D170" s="3"/>
      <c r="E170" s="3"/>
      <c r="F170" s="3"/>
      <c r="G170" s="3"/>
      <c r="H170" s="8"/>
      <c r="I170" s="3"/>
      <c r="J170" s="3"/>
      <c r="K170" s="3"/>
      <c r="L170" s="3"/>
      <c r="M170" s="3"/>
      <c r="N170" s="3"/>
      <c r="O170" s="3"/>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row>
    <row r="171" spans="3:193" x14ac:dyDescent="0.25">
      <c r="C171" s="1"/>
      <c r="D171" s="3"/>
      <c r="E171" s="3"/>
      <c r="F171" s="3"/>
      <c r="G171" s="3"/>
      <c r="H171" s="8"/>
      <c r="I171" s="3"/>
      <c r="J171" s="3"/>
      <c r="K171" s="3"/>
      <c r="L171" s="3"/>
      <c r="M171" s="3"/>
      <c r="N171" s="3"/>
      <c r="O171" s="3"/>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row>
    <row r="172" spans="3:193" x14ac:dyDescent="0.25">
      <c r="C172" s="1"/>
      <c r="D172" s="3"/>
      <c r="E172" s="3"/>
      <c r="F172" s="3"/>
      <c r="G172" s="3"/>
      <c r="H172" s="8"/>
      <c r="I172" s="3"/>
      <c r="J172" s="3"/>
      <c r="K172" s="3"/>
      <c r="L172" s="3"/>
      <c r="M172" s="3"/>
      <c r="N172" s="3"/>
      <c r="O172" s="3"/>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row>
    <row r="173" spans="3:193" x14ac:dyDescent="0.25">
      <c r="C173" s="1"/>
      <c r="D173" s="3"/>
      <c r="E173" s="3"/>
      <c r="F173" s="3"/>
      <c r="G173" s="3"/>
      <c r="H173" s="8"/>
      <c r="I173" s="3"/>
      <c r="J173" s="3"/>
      <c r="K173" s="3"/>
      <c r="L173" s="3"/>
      <c r="M173" s="3"/>
      <c r="N173" s="3"/>
      <c r="O173" s="3"/>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row>
    <row r="174" spans="3:193" x14ac:dyDescent="0.25">
      <c r="C174" s="1"/>
      <c r="D174" s="3"/>
      <c r="E174" s="3"/>
      <c r="F174" s="3"/>
      <c r="G174" s="3"/>
      <c r="H174" s="8"/>
      <c r="I174" s="3"/>
      <c r="J174" s="3"/>
      <c r="K174" s="3"/>
      <c r="L174" s="3"/>
      <c r="M174" s="3"/>
      <c r="N174" s="3"/>
      <c r="O174" s="3"/>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row>
    <row r="175" spans="3:193" x14ac:dyDescent="0.25">
      <c r="C175" s="1"/>
      <c r="D175" s="3"/>
      <c r="E175" s="3"/>
      <c r="F175" s="3"/>
      <c r="G175" s="3"/>
      <c r="H175" s="8"/>
      <c r="I175" s="3"/>
      <c r="J175" s="3"/>
      <c r="K175" s="3"/>
      <c r="L175" s="3"/>
      <c r="M175" s="3"/>
      <c r="N175" s="3"/>
      <c r="O175" s="3"/>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row>
    <row r="176" spans="3:193" x14ac:dyDescent="0.25">
      <c r="C176" s="1"/>
      <c r="D176" s="3"/>
      <c r="E176" s="3"/>
      <c r="F176" s="3"/>
      <c r="G176" s="3"/>
      <c r="H176" s="8"/>
      <c r="I176" s="3"/>
      <c r="J176" s="3"/>
      <c r="K176" s="3"/>
      <c r="L176" s="3"/>
      <c r="M176" s="3"/>
      <c r="N176" s="3"/>
      <c r="O176" s="3"/>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row>
    <row r="177" spans="3:193" x14ac:dyDescent="0.25">
      <c r="C177" s="1"/>
      <c r="D177" s="3"/>
      <c r="E177" s="3"/>
      <c r="F177" s="3"/>
      <c r="G177" s="3"/>
      <c r="H177" s="8"/>
      <c r="I177" s="3"/>
      <c r="J177" s="3"/>
      <c r="K177" s="3"/>
      <c r="L177" s="3"/>
      <c r="M177" s="3"/>
      <c r="N177" s="3"/>
      <c r="O177" s="3"/>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row>
    <row r="178" spans="3:193" x14ac:dyDescent="0.25">
      <c r="C178" s="1"/>
      <c r="D178" s="3"/>
      <c r="E178" s="3"/>
      <c r="F178" s="3"/>
      <c r="G178" s="3"/>
      <c r="H178" s="8"/>
      <c r="I178" s="3"/>
      <c r="J178" s="3"/>
      <c r="K178" s="3"/>
      <c r="L178" s="3"/>
      <c r="M178" s="3"/>
      <c r="N178" s="3"/>
      <c r="O178" s="3"/>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row>
    <row r="179" spans="3:193" x14ac:dyDescent="0.25">
      <c r="C179" s="1"/>
      <c r="D179" s="3"/>
      <c r="E179" s="3"/>
      <c r="F179" s="3"/>
      <c r="G179" s="3"/>
      <c r="H179" s="8"/>
      <c r="I179" s="3"/>
      <c r="J179" s="3"/>
      <c r="K179" s="3"/>
      <c r="L179" s="3"/>
      <c r="M179" s="3"/>
      <c r="N179" s="3"/>
      <c r="O179" s="3"/>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row>
    <row r="180" spans="3:193" x14ac:dyDescent="0.25">
      <c r="C180" s="1"/>
      <c r="D180" s="3"/>
      <c r="E180" s="3"/>
      <c r="F180" s="3"/>
      <c r="G180" s="3"/>
      <c r="H180" s="8"/>
      <c r="I180" s="3"/>
      <c r="J180" s="3"/>
      <c r="K180" s="3"/>
      <c r="L180" s="3"/>
      <c r="M180" s="3"/>
      <c r="N180" s="3"/>
      <c r="O180" s="3"/>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row>
    <row r="181" spans="3:193" x14ac:dyDescent="0.25">
      <c r="C181" s="1"/>
      <c r="D181" s="3"/>
      <c r="E181" s="3"/>
      <c r="F181" s="3"/>
      <c r="G181" s="3"/>
      <c r="H181" s="8"/>
      <c r="I181" s="3"/>
      <c r="J181" s="3"/>
      <c r="K181" s="3"/>
      <c r="L181" s="3"/>
      <c r="M181" s="3"/>
      <c r="N181" s="3"/>
      <c r="O181" s="3"/>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row>
    <row r="182" spans="3:193" x14ac:dyDescent="0.25">
      <c r="C182" s="1"/>
      <c r="D182" s="3"/>
      <c r="E182" s="3"/>
      <c r="F182" s="3"/>
      <c r="G182" s="3"/>
      <c r="H182" s="8"/>
      <c r="I182" s="3"/>
      <c r="J182" s="3"/>
      <c r="K182" s="3"/>
      <c r="L182" s="3"/>
      <c r="M182" s="3"/>
      <c r="N182" s="3"/>
      <c r="O182" s="3"/>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row>
    <row r="183" spans="3:193" x14ac:dyDescent="0.25">
      <c r="C183" s="1"/>
      <c r="D183" s="3"/>
      <c r="E183" s="3"/>
      <c r="F183" s="3"/>
      <c r="G183" s="3"/>
      <c r="H183" s="8"/>
      <c r="I183" s="3"/>
      <c r="J183" s="3"/>
      <c r="K183" s="3"/>
      <c r="L183" s="3"/>
      <c r="M183" s="3"/>
      <c r="N183" s="3"/>
      <c r="O183" s="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row>
    <row r="184" spans="3:193" x14ac:dyDescent="0.25">
      <c r="C184" s="1"/>
      <c r="D184" s="3"/>
      <c r="E184" s="3"/>
      <c r="F184" s="3"/>
      <c r="G184" s="3"/>
      <c r="H184" s="8"/>
      <c r="I184" s="3"/>
      <c r="J184" s="3"/>
      <c r="K184" s="3"/>
      <c r="L184" s="3"/>
      <c r="M184" s="3"/>
      <c r="N184" s="3"/>
      <c r="O184" s="3"/>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row>
    <row r="185" spans="3:193" x14ac:dyDescent="0.25">
      <c r="C185" s="1"/>
      <c r="D185" s="3"/>
      <c r="E185" s="3"/>
      <c r="F185" s="3"/>
      <c r="G185" s="3"/>
      <c r="H185" s="8"/>
      <c r="I185" s="3"/>
      <c r="J185" s="3"/>
      <c r="K185" s="3"/>
      <c r="L185" s="3"/>
      <c r="M185" s="3"/>
      <c r="N185" s="3"/>
      <c r="O185" s="3"/>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row>
    <row r="186" spans="3:193" x14ac:dyDescent="0.25">
      <c r="C186" s="1"/>
      <c r="D186" s="3"/>
      <c r="E186" s="3"/>
      <c r="F186" s="3"/>
      <c r="G186" s="3"/>
      <c r="H186" s="8"/>
      <c r="I186" s="3"/>
      <c r="J186" s="3"/>
      <c r="K186" s="3"/>
      <c r="L186" s="3"/>
      <c r="M186" s="3"/>
      <c r="N186" s="3"/>
      <c r="O186" s="3"/>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row>
    <row r="187" spans="3:193" x14ac:dyDescent="0.25">
      <c r="C187" s="1"/>
      <c r="D187" s="3"/>
      <c r="E187" s="3"/>
      <c r="F187" s="3"/>
      <c r="G187" s="3"/>
      <c r="H187" s="8"/>
      <c r="I187" s="3"/>
      <c r="J187" s="3"/>
      <c r="K187" s="3"/>
      <c r="L187" s="3"/>
      <c r="M187" s="3"/>
      <c r="N187" s="3"/>
      <c r="O187" s="3"/>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row>
    <row r="188" spans="3:193" x14ac:dyDescent="0.25">
      <c r="C188" s="1"/>
      <c r="D188" s="3"/>
      <c r="E188" s="3"/>
      <c r="F188" s="3"/>
      <c r="G188" s="3"/>
      <c r="H188" s="8"/>
      <c r="I188" s="3"/>
      <c r="J188" s="3"/>
      <c r="K188" s="3"/>
      <c r="L188" s="3"/>
      <c r="M188" s="3"/>
      <c r="N188" s="3"/>
      <c r="O188" s="3"/>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row>
    <row r="189" spans="3:193" x14ac:dyDescent="0.25">
      <c r="C189" s="1"/>
      <c r="D189" s="3"/>
      <c r="E189" s="3"/>
      <c r="F189" s="3"/>
      <c r="G189" s="3"/>
      <c r="H189" s="8"/>
      <c r="I189" s="3"/>
      <c r="J189" s="3"/>
      <c r="K189" s="3"/>
      <c r="L189" s="3"/>
      <c r="M189" s="3"/>
      <c r="N189" s="3"/>
      <c r="O189" s="3"/>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row>
    <row r="190" spans="3:193" x14ac:dyDescent="0.25">
      <c r="C190" s="1"/>
      <c r="D190" s="3"/>
      <c r="E190" s="3"/>
      <c r="F190" s="3"/>
      <c r="G190" s="3"/>
      <c r="H190" s="8"/>
      <c r="I190" s="3"/>
      <c r="J190" s="3"/>
      <c r="K190" s="3"/>
      <c r="L190" s="3"/>
      <c r="M190" s="3"/>
      <c r="N190" s="3"/>
      <c r="O190" s="3"/>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row>
    <row r="191" spans="3:193" x14ac:dyDescent="0.25">
      <c r="C191" s="1"/>
      <c r="D191" s="3"/>
      <c r="E191" s="3"/>
      <c r="F191" s="3"/>
      <c r="G191" s="3"/>
      <c r="H191" s="8"/>
      <c r="I191" s="3"/>
      <c r="J191" s="3"/>
      <c r="K191" s="3"/>
      <c r="L191" s="3"/>
      <c r="M191" s="3"/>
      <c r="N191" s="3"/>
      <c r="O191" s="3"/>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row>
    <row r="192" spans="3:193" x14ac:dyDescent="0.25">
      <c r="C192" s="1"/>
      <c r="D192" s="3"/>
      <c r="E192" s="3"/>
      <c r="F192" s="3"/>
      <c r="G192" s="3"/>
      <c r="H192" s="8"/>
      <c r="I192" s="3"/>
      <c r="J192" s="3"/>
      <c r="K192" s="3"/>
      <c r="L192" s="3"/>
      <c r="M192" s="3"/>
      <c r="N192" s="3"/>
      <c r="O192" s="3"/>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row>
    <row r="193" spans="3:193" x14ac:dyDescent="0.25">
      <c r="C193" s="1"/>
      <c r="D193" s="3"/>
      <c r="E193" s="3"/>
      <c r="F193" s="3"/>
      <c r="G193" s="3"/>
      <c r="H193" s="8"/>
      <c r="I193" s="3"/>
      <c r="J193" s="3"/>
      <c r="K193" s="3"/>
      <c r="L193" s="3"/>
      <c r="M193" s="3"/>
      <c r="N193" s="3"/>
      <c r="O193" s="3"/>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row>
    <row r="194" spans="3:193" x14ac:dyDescent="0.25">
      <c r="C194" s="1"/>
      <c r="D194" s="3"/>
      <c r="E194" s="3"/>
      <c r="F194" s="3"/>
      <c r="G194" s="3"/>
      <c r="H194" s="8"/>
      <c r="I194" s="3"/>
      <c r="J194" s="3"/>
      <c r="K194" s="3"/>
      <c r="L194" s="3"/>
      <c r="M194" s="3"/>
      <c r="N194" s="3"/>
      <c r="O194" s="3"/>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row>
    <row r="195" spans="3:193" x14ac:dyDescent="0.25">
      <c r="C195" s="1"/>
      <c r="D195" s="3"/>
      <c r="E195" s="3"/>
      <c r="F195" s="3"/>
      <c r="G195" s="3"/>
      <c r="H195" s="8"/>
      <c r="I195" s="3"/>
      <c r="J195" s="3"/>
      <c r="K195" s="3"/>
      <c r="L195" s="3"/>
      <c r="M195" s="3"/>
      <c r="N195" s="3"/>
      <c r="O195" s="3"/>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row>
    <row r="196" spans="3:193" x14ac:dyDescent="0.25">
      <c r="C196" s="1"/>
      <c r="D196" s="3"/>
      <c r="E196" s="3"/>
      <c r="F196" s="3"/>
      <c r="G196" s="3"/>
      <c r="H196" s="8"/>
      <c r="I196" s="3"/>
      <c r="J196" s="3"/>
      <c r="K196" s="3"/>
      <c r="L196" s="3"/>
      <c r="M196" s="3"/>
      <c r="N196" s="3"/>
      <c r="O196" s="3"/>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row>
    <row r="197" spans="3:193" x14ac:dyDescent="0.25">
      <c r="C197" s="1"/>
      <c r="D197" s="3"/>
      <c r="E197" s="3"/>
      <c r="F197" s="3"/>
      <c r="G197" s="3"/>
      <c r="H197" s="8"/>
      <c r="I197" s="3"/>
      <c r="J197" s="3"/>
      <c r="K197" s="3"/>
      <c r="L197" s="3"/>
      <c r="M197" s="3"/>
      <c r="N197" s="3"/>
      <c r="O197" s="3"/>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row>
    <row r="198" spans="3:193" x14ac:dyDescent="0.25">
      <c r="C198" s="1"/>
      <c r="D198" s="3"/>
      <c r="E198" s="3"/>
      <c r="F198" s="3"/>
      <c r="G198" s="3"/>
      <c r="H198" s="8"/>
      <c r="I198" s="3"/>
      <c r="J198" s="3"/>
      <c r="K198" s="3"/>
      <c r="L198" s="3"/>
      <c r="M198" s="3"/>
      <c r="N198" s="3"/>
      <c r="O198" s="3"/>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row>
    <row r="199" spans="3:193" x14ac:dyDescent="0.25">
      <c r="C199" s="1"/>
      <c r="D199" s="3"/>
      <c r="E199" s="3"/>
      <c r="F199" s="3"/>
      <c r="G199" s="3"/>
      <c r="H199" s="8"/>
      <c r="I199" s="3"/>
      <c r="J199" s="3"/>
      <c r="K199" s="3"/>
      <c r="L199" s="3"/>
      <c r="M199" s="3"/>
      <c r="N199" s="3"/>
      <c r="O199" s="3"/>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row>
    <row r="200" spans="3:193" x14ac:dyDescent="0.25">
      <c r="C200" s="1"/>
      <c r="D200" s="3"/>
      <c r="E200" s="3"/>
      <c r="F200" s="3"/>
      <c r="G200" s="3"/>
      <c r="H200" s="8"/>
      <c r="I200" s="3"/>
      <c r="J200" s="3"/>
      <c r="K200" s="3"/>
      <c r="L200" s="3"/>
      <c r="M200" s="3"/>
      <c r="N200" s="3"/>
      <c r="O200" s="3"/>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row>
    <row r="201" spans="3:193" x14ac:dyDescent="0.25">
      <c r="C201" s="1"/>
      <c r="D201" s="3"/>
      <c r="E201" s="3"/>
      <c r="F201" s="3"/>
      <c r="G201" s="3"/>
      <c r="H201" s="8"/>
      <c r="I201" s="3"/>
      <c r="J201" s="3"/>
      <c r="K201" s="3"/>
      <c r="L201" s="3"/>
      <c r="M201" s="3"/>
      <c r="N201" s="3"/>
      <c r="O201" s="3"/>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row>
    <row r="202" spans="3:193" x14ac:dyDescent="0.25">
      <c r="C202" s="1"/>
      <c r="D202" s="3"/>
      <c r="E202" s="3"/>
      <c r="F202" s="3"/>
      <c r="G202" s="3"/>
      <c r="H202" s="8"/>
      <c r="I202" s="3"/>
      <c r="J202" s="3"/>
      <c r="K202" s="3"/>
      <c r="L202" s="3"/>
      <c r="M202" s="3"/>
      <c r="N202" s="3"/>
      <c r="O202" s="3"/>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row>
    <row r="203" spans="3:193" x14ac:dyDescent="0.25">
      <c r="C203" s="1"/>
      <c r="D203" s="3"/>
      <c r="E203" s="3"/>
      <c r="F203" s="3"/>
      <c r="G203" s="3"/>
      <c r="H203" s="8"/>
      <c r="I203" s="3"/>
      <c r="J203" s="3"/>
      <c r="K203" s="3"/>
      <c r="L203" s="3"/>
      <c r="M203" s="3"/>
      <c r="N203" s="3"/>
      <c r="O203" s="3"/>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row>
    <row r="204" spans="3:193" x14ac:dyDescent="0.25">
      <c r="C204" s="1"/>
      <c r="D204" s="3"/>
      <c r="E204" s="3"/>
      <c r="F204" s="3"/>
      <c r="G204" s="3"/>
      <c r="H204" s="8"/>
      <c r="I204" s="3"/>
      <c r="J204" s="3"/>
      <c r="K204" s="3"/>
      <c r="L204" s="3"/>
      <c r="M204" s="3"/>
      <c r="N204" s="3"/>
      <c r="O204" s="3"/>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row>
    <row r="205" spans="3:193" x14ac:dyDescent="0.25">
      <c r="C205" s="1"/>
      <c r="D205" s="3"/>
      <c r="E205" s="3"/>
      <c r="F205" s="3"/>
      <c r="G205" s="3"/>
      <c r="H205" s="8"/>
      <c r="I205" s="3"/>
      <c r="J205" s="3"/>
      <c r="K205" s="3"/>
      <c r="L205" s="3"/>
      <c r="M205" s="3"/>
      <c r="N205" s="3"/>
      <c r="O205" s="3"/>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row>
    <row r="206" spans="3:193" x14ac:dyDescent="0.25">
      <c r="C206" s="1"/>
      <c r="D206" s="3"/>
      <c r="E206" s="3"/>
      <c r="F206" s="3"/>
      <c r="G206" s="3"/>
      <c r="H206" s="8"/>
      <c r="I206" s="3"/>
      <c r="J206" s="3"/>
      <c r="K206" s="3"/>
      <c r="L206" s="3"/>
      <c r="M206" s="3"/>
      <c r="N206" s="3"/>
      <c r="O206" s="3"/>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row>
    <row r="207" spans="3:193" x14ac:dyDescent="0.25">
      <c r="C207" s="1"/>
      <c r="D207" s="3"/>
      <c r="E207" s="3"/>
      <c r="F207" s="3"/>
      <c r="G207" s="3"/>
      <c r="H207" s="8"/>
      <c r="I207" s="3"/>
      <c r="J207" s="3"/>
      <c r="K207" s="3"/>
      <c r="L207" s="3"/>
      <c r="M207" s="3"/>
      <c r="N207" s="3"/>
      <c r="O207" s="3"/>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row>
    <row r="208" spans="3:193" x14ac:dyDescent="0.25">
      <c r="C208" s="1"/>
      <c r="D208" s="3"/>
      <c r="E208" s="3"/>
      <c r="F208" s="3"/>
      <c r="G208" s="3"/>
      <c r="H208" s="8"/>
      <c r="I208" s="3"/>
      <c r="J208" s="3"/>
      <c r="K208" s="3"/>
      <c r="L208" s="3"/>
      <c r="M208" s="3"/>
      <c r="N208" s="3"/>
      <c r="O208" s="3"/>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row>
    <row r="209" spans="3:193" x14ac:dyDescent="0.25">
      <c r="C209" s="1"/>
      <c r="D209" s="3"/>
      <c r="E209" s="3"/>
      <c r="F209" s="3"/>
      <c r="G209" s="3"/>
      <c r="H209" s="8"/>
      <c r="I209" s="3"/>
      <c r="J209" s="3"/>
      <c r="K209" s="3"/>
      <c r="L209" s="3"/>
      <c r="M209" s="3"/>
      <c r="N209" s="3"/>
      <c r="O209" s="3"/>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row>
    <row r="210" spans="3:193" x14ac:dyDescent="0.25">
      <c r="C210" s="1"/>
      <c r="D210" s="3"/>
      <c r="E210" s="3"/>
      <c r="F210" s="3"/>
      <c r="G210" s="3"/>
      <c r="H210" s="8"/>
      <c r="I210" s="3"/>
      <c r="J210" s="3"/>
      <c r="K210" s="3"/>
      <c r="L210" s="3"/>
      <c r="M210" s="3"/>
      <c r="N210" s="3"/>
      <c r="O210" s="3"/>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row>
    <row r="211" spans="3:193" x14ac:dyDescent="0.25">
      <c r="C211" s="1"/>
      <c r="D211" s="3"/>
      <c r="E211" s="3"/>
      <c r="F211" s="3"/>
      <c r="G211" s="3"/>
      <c r="H211" s="8"/>
      <c r="I211" s="3"/>
      <c r="J211" s="3"/>
      <c r="K211" s="3"/>
      <c r="L211" s="3"/>
      <c r="M211" s="3"/>
      <c r="N211" s="3"/>
      <c r="O211" s="3"/>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row>
    <row r="212" spans="3:193" x14ac:dyDescent="0.25">
      <c r="C212" s="1"/>
      <c r="D212" s="3"/>
      <c r="E212" s="3"/>
      <c r="F212" s="3"/>
      <c r="G212" s="3"/>
      <c r="H212" s="8"/>
      <c r="I212" s="3"/>
      <c r="J212" s="3"/>
      <c r="K212" s="3"/>
      <c r="L212" s="3"/>
      <c r="M212" s="3"/>
      <c r="N212" s="3"/>
      <c r="O212" s="3"/>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row>
    <row r="213" spans="3:193" x14ac:dyDescent="0.25">
      <c r="C213" s="1"/>
      <c r="D213" s="3"/>
      <c r="E213" s="3"/>
      <c r="F213" s="3"/>
      <c r="G213" s="3"/>
      <c r="H213" s="8"/>
      <c r="I213" s="3"/>
      <c r="J213" s="3"/>
      <c r="K213" s="3"/>
      <c r="L213" s="3"/>
      <c r="M213" s="3"/>
      <c r="N213" s="3"/>
      <c r="O213" s="3"/>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row>
    <row r="214" spans="3:193" x14ac:dyDescent="0.25">
      <c r="C214" s="1"/>
      <c r="D214" s="3"/>
      <c r="E214" s="3"/>
      <c r="F214" s="3"/>
      <c r="G214" s="3"/>
      <c r="H214" s="8"/>
      <c r="I214" s="3"/>
      <c r="J214" s="3"/>
      <c r="K214" s="3"/>
      <c r="L214" s="3"/>
      <c r="M214" s="3"/>
      <c r="N214" s="3"/>
      <c r="O214" s="3"/>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row>
    <row r="215" spans="3:193" x14ac:dyDescent="0.25">
      <c r="C215" s="1"/>
      <c r="D215" s="3"/>
      <c r="E215" s="3"/>
      <c r="F215" s="3"/>
      <c r="G215" s="3"/>
      <c r="H215" s="8"/>
      <c r="I215" s="3"/>
      <c r="J215" s="3"/>
      <c r="K215" s="3"/>
      <c r="L215" s="3"/>
      <c r="M215" s="3"/>
      <c r="N215" s="3"/>
      <c r="O215" s="3"/>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row>
    <row r="216" spans="3:193" x14ac:dyDescent="0.25">
      <c r="C216" s="1"/>
      <c r="D216" s="3"/>
      <c r="E216" s="3"/>
      <c r="F216" s="3"/>
      <c r="G216" s="3"/>
      <c r="H216" s="8"/>
      <c r="I216" s="3"/>
      <c r="J216" s="3"/>
      <c r="K216" s="3"/>
      <c r="L216" s="3"/>
      <c r="M216" s="3"/>
      <c r="N216" s="3"/>
      <c r="O216" s="3"/>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row>
    <row r="217" spans="3:193" x14ac:dyDescent="0.25">
      <c r="C217" s="1"/>
      <c r="D217" s="3"/>
      <c r="E217" s="3"/>
      <c r="F217" s="3"/>
      <c r="G217" s="3"/>
      <c r="H217" s="8"/>
      <c r="I217" s="3"/>
      <c r="J217" s="3"/>
      <c r="K217" s="3"/>
      <c r="L217" s="3"/>
      <c r="M217" s="3"/>
      <c r="N217" s="3"/>
      <c r="O217" s="3"/>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row>
    <row r="218" spans="3:193" x14ac:dyDescent="0.25">
      <c r="C218" s="1"/>
      <c r="D218" s="3"/>
      <c r="E218" s="3"/>
      <c r="F218" s="3"/>
      <c r="G218" s="3"/>
      <c r="H218" s="8"/>
      <c r="I218" s="3"/>
      <c r="J218" s="3"/>
      <c r="K218" s="3"/>
      <c r="L218" s="3"/>
      <c r="M218" s="3"/>
      <c r="N218" s="3"/>
      <c r="O218" s="3"/>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row>
    <row r="219" spans="3:193" x14ac:dyDescent="0.25">
      <c r="C219" s="1"/>
      <c r="D219" s="3"/>
      <c r="E219" s="3"/>
      <c r="F219" s="3"/>
      <c r="G219" s="3"/>
      <c r="H219" s="8"/>
      <c r="I219" s="3"/>
      <c r="J219" s="3"/>
      <c r="K219" s="3"/>
      <c r="L219" s="3"/>
      <c r="M219" s="3"/>
      <c r="N219" s="3"/>
      <c r="O219" s="3"/>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row>
    <row r="220" spans="3:193" x14ac:dyDescent="0.25">
      <c r="C220" s="1"/>
      <c r="D220" s="3"/>
      <c r="E220" s="3"/>
      <c r="F220" s="3"/>
      <c r="G220" s="3"/>
      <c r="H220" s="8"/>
      <c r="I220" s="3"/>
      <c r="J220" s="3"/>
      <c r="K220" s="3"/>
      <c r="L220" s="3"/>
      <c r="M220" s="3"/>
      <c r="N220" s="3"/>
      <c r="O220" s="3"/>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row>
    <row r="221" spans="3:193" x14ac:dyDescent="0.25">
      <c r="C221" s="1"/>
      <c r="D221" s="3"/>
      <c r="E221" s="3"/>
      <c r="F221" s="3"/>
      <c r="G221" s="3"/>
      <c r="H221" s="8"/>
      <c r="I221" s="3"/>
      <c r="J221" s="3"/>
      <c r="K221" s="3"/>
      <c r="L221" s="3"/>
      <c r="M221" s="3"/>
      <c r="N221" s="3"/>
      <c r="O221" s="3"/>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row>
    <row r="222" spans="3:193" x14ac:dyDescent="0.25">
      <c r="C222" s="1"/>
      <c r="D222" s="3"/>
      <c r="E222" s="3"/>
      <c r="F222" s="3"/>
      <c r="G222" s="3"/>
      <c r="H222" s="8"/>
      <c r="I222" s="3"/>
      <c r="J222" s="3"/>
      <c r="K222" s="3"/>
      <c r="L222" s="3"/>
      <c r="M222" s="3"/>
      <c r="N222" s="3"/>
      <c r="O222" s="3"/>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row>
    <row r="223" spans="3:193" x14ac:dyDescent="0.25">
      <c r="C223" s="1"/>
      <c r="D223" s="3"/>
      <c r="E223" s="3"/>
      <c r="F223" s="3"/>
      <c r="G223" s="3"/>
      <c r="H223" s="8"/>
      <c r="I223" s="3"/>
      <c r="J223" s="3"/>
      <c r="K223" s="3"/>
      <c r="L223" s="3"/>
      <c r="M223" s="3"/>
      <c r="N223" s="3"/>
      <c r="O223" s="3"/>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row>
    <row r="224" spans="3:193" x14ac:dyDescent="0.25">
      <c r="C224" s="1"/>
      <c r="D224" s="3"/>
      <c r="E224" s="3"/>
      <c r="F224" s="3"/>
      <c r="G224" s="3"/>
      <c r="H224" s="8"/>
      <c r="I224" s="3"/>
      <c r="J224" s="3"/>
      <c r="K224" s="3"/>
      <c r="L224" s="3"/>
      <c r="M224" s="3"/>
      <c r="N224" s="3"/>
      <c r="O224" s="3"/>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row>
    <row r="225" spans="3:193" x14ac:dyDescent="0.25">
      <c r="C225" s="1"/>
      <c r="D225" s="3"/>
      <c r="E225" s="3"/>
      <c r="F225" s="3"/>
      <c r="G225" s="3"/>
      <c r="H225" s="8"/>
      <c r="I225" s="3"/>
      <c r="J225" s="3"/>
      <c r="K225" s="3"/>
      <c r="L225" s="3"/>
      <c r="M225" s="3"/>
      <c r="N225" s="3"/>
      <c r="O225" s="3"/>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row>
    <row r="226" spans="3:193" x14ac:dyDescent="0.25">
      <c r="C226" s="1"/>
      <c r="D226" s="3"/>
      <c r="E226" s="3"/>
      <c r="F226" s="3"/>
      <c r="G226" s="3"/>
      <c r="H226" s="8"/>
      <c r="I226" s="3"/>
      <c r="J226" s="3"/>
      <c r="K226" s="3"/>
      <c r="L226" s="3"/>
      <c r="M226" s="3"/>
      <c r="N226" s="3"/>
      <c r="O226" s="3"/>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row>
    <row r="227" spans="3:193" x14ac:dyDescent="0.25">
      <c r="C227" s="1"/>
      <c r="D227" s="3"/>
      <c r="E227" s="3"/>
      <c r="F227" s="3"/>
      <c r="G227" s="3"/>
      <c r="H227" s="8"/>
      <c r="I227" s="3"/>
      <c r="J227" s="3"/>
      <c r="K227" s="3"/>
      <c r="L227" s="3"/>
      <c r="M227" s="3"/>
      <c r="N227" s="3"/>
      <c r="O227" s="3"/>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row>
    <row r="228" spans="3:193" x14ac:dyDescent="0.25">
      <c r="C228" s="1"/>
      <c r="D228" s="3"/>
      <c r="E228" s="3"/>
      <c r="F228" s="3"/>
      <c r="G228" s="3"/>
      <c r="H228" s="8"/>
      <c r="I228" s="3"/>
      <c r="J228" s="3"/>
      <c r="K228" s="3"/>
      <c r="L228" s="3"/>
      <c r="M228" s="3"/>
      <c r="N228" s="3"/>
      <c r="O228" s="3"/>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row>
    <row r="229" spans="3:193" x14ac:dyDescent="0.25">
      <c r="C229" s="1"/>
      <c r="D229" s="3"/>
      <c r="E229" s="3"/>
      <c r="F229" s="3"/>
      <c r="G229" s="3"/>
      <c r="H229" s="8"/>
      <c r="I229" s="3"/>
      <c r="J229" s="3"/>
      <c r="K229" s="3"/>
      <c r="L229" s="3"/>
      <c r="M229" s="3"/>
      <c r="N229" s="3"/>
      <c r="O229" s="3"/>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row>
    <row r="230" spans="3:193" x14ac:dyDescent="0.25">
      <c r="C230" s="1"/>
      <c r="D230" s="3"/>
      <c r="E230" s="3"/>
      <c r="F230" s="3"/>
      <c r="G230" s="3"/>
      <c r="H230" s="8"/>
      <c r="I230" s="3"/>
      <c r="J230" s="3"/>
      <c r="K230" s="3"/>
      <c r="L230" s="3"/>
      <c r="M230" s="3"/>
      <c r="N230" s="3"/>
      <c r="O230" s="3"/>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row>
    <row r="231" spans="3:193" x14ac:dyDescent="0.25">
      <c r="C231" s="1"/>
      <c r="D231" s="3"/>
      <c r="E231" s="3"/>
      <c r="F231" s="3"/>
      <c r="G231" s="3"/>
      <c r="H231" s="8"/>
      <c r="I231" s="3"/>
      <c r="J231" s="3"/>
      <c r="K231" s="3"/>
      <c r="L231" s="3"/>
      <c r="M231" s="3"/>
      <c r="N231" s="3"/>
      <c r="O231" s="3"/>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row>
    <row r="232" spans="3:193" x14ac:dyDescent="0.25">
      <c r="C232" s="1"/>
      <c r="D232" s="3"/>
      <c r="E232" s="3"/>
      <c r="F232" s="3"/>
      <c r="G232" s="3"/>
      <c r="H232" s="8"/>
      <c r="I232" s="3"/>
      <c r="J232" s="3"/>
      <c r="K232" s="3"/>
      <c r="L232" s="3"/>
      <c r="M232" s="3"/>
      <c r="N232" s="3"/>
      <c r="O232" s="3"/>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row>
    <row r="233" spans="3:193" x14ac:dyDescent="0.25">
      <c r="C233" s="1"/>
      <c r="D233" s="3"/>
      <c r="E233" s="3"/>
      <c r="F233" s="3"/>
      <c r="G233" s="3"/>
      <c r="H233" s="8"/>
      <c r="I233" s="3"/>
      <c r="J233" s="3"/>
      <c r="K233" s="3"/>
      <c r="L233" s="3"/>
      <c r="M233" s="3"/>
      <c r="N233" s="3"/>
      <c r="O233" s="3"/>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row>
    <row r="234" spans="3:193" x14ac:dyDescent="0.25">
      <c r="C234" s="1"/>
      <c r="D234" s="3"/>
      <c r="E234" s="3"/>
      <c r="F234" s="3"/>
      <c r="G234" s="3"/>
      <c r="H234" s="8"/>
      <c r="I234" s="3"/>
      <c r="J234" s="3"/>
      <c r="K234" s="3"/>
      <c r="L234" s="3"/>
      <c r="M234" s="3"/>
      <c r="N234" s="3"/>
      <c r="O234" s="3"/>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row>
    <row r="235" spans="3:193" x14ac:dyDescent="0.25">
      <c r="C235" s="1"/>
      <c r="D235" s="3"/>
      <c r="E235" s="3"/>
      <c r="F235" s="3"/>
      <c r="G235" s="3"/>
      <c r="H235" s="8"/>
      <c r="I235" s="3"/>
      <c r="J235" s="3"/>
      <c r="K235" s="3"/>
      <c r="L235" s="3"/>
      <c r="M235" s="3"/>
      <c r="N235" s="3"/>
      <c r="O235" s="3"/>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row>
    <row r="236" spans="3:193" x14ac:dyDescent="0.25">
      <c r="C236" s="1"/>
      <c r="D236" s="3"/>
      <c r="E236" s="3"/>
      <c r="F236" s="3"/>
      <c r="G236" s="3"/>
      <c r="H236" s="8"/>
      <c r="I236" s="3"/>
      <c r="J236" s="3"/>
      <c r="K236" s="3"/>
      <c r="L236" s="3"/>
      <c r="M236" s="3"/>
      <c r="N236" s="3"/>
      <c r="O236" s="3"/>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row>
    <row r="237" spans="3:193" x14ac:dyDescent="0.25">
      <c r="C237" s="1"/>
      <c r="D237" s="3"/>
      <c r="E237" s="3"/>
      <c r="F237" s="3"/>
      <c r="G237" s="3"/>
      <c r="H237" s="8"/>
      <c r="I237" s="3"/>
      <c r="J237" s="3"/>
      <c r="K237" s="3"/>
      <c r="L237" s="3"/>
      <c r="M237" s="3"/>
      <c r="N237" s="3"/>
      <c r="O237" s="3"/>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row>
    <row r="238" spans="3:193" x14ac:dyDescent="0.25">
      <c r="C238" s="1"/>
      <c r="D238" s="3"/>
      <c r="E238" s="3"/>
      <c r="F238" s="3"/>
      <c r="G238" s="3"/>
      <c r="H238" s="8"/>
      <c r="I238" s="3"/>
      <c r="J238" s="3"/>
      <c r="K238" s="3"/>
      <c r="L238" s="3"/>
      <c r="M238" s="3"/>
      <c r="N238" s="3"/>
      <c r="O238" s="3"/>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row>
    <row r="239" spans="3:193" x14ac:dyDescent="0.25">
      <c r="C239" s="1"/>
      <c r="D239" s="3"/>
      <c r="E239" s="3"/>
      <c r="F239" s="3"/>
      <c r="G239" s="3"/>
      <c r="H239" s="8"/>
      <c r="I239" s="3"/>
      <c r="J239" s="3"/>
      <c r="K239" s="3"/>
      <c r="L239" s="3"/>
      <c r="M239" s="3"/>
      <c r="N239" s="3"/>
      <c r="O239" s="3"/>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row>
    <row r="240" spans="3:193" x14ac:dyDescent="0.25">
      <c r="C240" s="1"/>
      <c r="D240" s="3"/>
      <c r="E240" s="3"/>
      <c r="F240" s="3"/>
      <c r="G240" s="3"/>
      <c r="H240" s="8"/>
      <c r="I240" s="3"/>
      <c r="J240" s="3"/>
      <c r="K240" s="3"/>
      <c r="L240" s="3"/>
      <c r="M240" s="3"/>
      <c r="N240" s="3"/>
      <c r="O240" s="3"/>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row>
    <row r="241" spans="3:193" x14ac:dyDescent="0.25">
      <c r="C241" s="1"/>
      <c r="D241" s="3"/>
      <c r="E241" s="3"/>
      <c r="F241" s="3"/>
      <c r="G241" s="3"/>
      <c r="H241" s="8"/>
      <c r="I241" s="3"/>
      <c r="J241" s="3"/>
      <c r="K241" s="3"/>
      <c r="L241" s="3"/>
      <c r="M241" s="3"/>
      <c r="N241" s="3"/>
      <c r="O241" s="3"/>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row>
    <row r="242" spans="3:193" x14ac:dyDescent="0.25">
      <c r="C242" s="1"/>
      <c r="D242" s="3"/>
      <c r="E242" s="3"/>
      <c r="F242" s="3"/>
      <c r="G242" s="3"/>
      <c r="H242" s="8"/>
      <c r="I242" s="3"/>
      <c r="J242" s="3"/>
      <c r="K242" s="3"/>
      <c r="L242" s="3"/>
      <c r="M242" s="3"/>
      <c r="N242" s="3"/>
      <c r="O242" s="3"/>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row>
    <row r="243" spans="3:193" x14ac:dyDescent="0.25">
      <c r="C243" s="1"/>
      <c r="D243" s="3"/>
      <c r="E243" s="3"/>
      <c r="F243" s="3"/>
      <c r="G243" s="3"/>
      <c r="H243" s="8"/>
      <c r="I243" s="3"/>
      <c r="J243" s="3"/>
      <c r="K243" s="3"/>
      <c r="L243" s="3"/>
      <c r="M243" s="3"/>
      <c r="N243" s="3"/>
      <c r="O243" s="3"/>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row>
    <row r="244" spans="3:193" x14ac:dyDescent="0.25">
      <c r="C244" s="1"/>
      <c r="D244" s="3"/>
      <c r="E244" s="3"/>
      <c r="F244" s="3"/>
      <c r="G244" s="3"/>
      <c r="H244" s="8"/>
      <c r="I244" s="3"/>
      <c r="J244" s="3"/>
      <c r="K244" s="3"/>
      <c r="L244" s="3"/>
      <c r="M244" s="3"/>
      <c r="N244" s="3"/>
      <c r="O244" s="3"/>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row>
    <row r="245" spans="3:193" x14ac:dyDescent="0.25">
      <c r="C245" s="1"/>
      <c r="D245" s="3"/>
      <c r="E245" s="3"/>
      <c r="F245" s="3"/>
      <c r="G245" s="3"/>
      <c r="H245" s="8"/>
      <c r="I245" s="3"/>
      <c r="J245" s="3"/>
      <c r="K245" s="3"/>
      <c r="L245" s="3"/>
      <c r="M245" s="3"/>
      <c r="N245" s="3"/>
      <c r="O245" s="3"/>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row>
    <row r="246" spans="3:193" x14ac:dyDescent="0.25">
      <c r="C246" s="1"/>
      <c r="D246" s="3"/>
      <c r="E246" s="3"/>
      <c r="F246" s="3"/>
      <c r="G246" s="3"/>
      <c r="H246" s="8"/>
      <c r="I246" s="3"/>
      <c r="J246" s="3"/>
      <c r="K246" s="3"/>
      <c r="L246" s="3"/>
      <c r="M246" s="3"/>
      <c r="N246" s="3"/>
      <c r="O246" s="3"/>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row>
    <row r="247" spans="3:193" x14ac:dyDescent="0.25">
      <c r="C247" s="1"/>
      <c r="D247" s="3"/>
      <c r="E247" s="3"/>
      <c r="F247" s="3"/>
      <c r="G247" s="3"/>
      <c r="H247" s="8"/>
      <c r="I247" s="3"/>
      <c r="J247" s="3"/>
      <c r="K247" s="3"/>
      <c r="L247" s="3"/>
      <c r="M247" s="3"/>
      <c r="N247" s="3"/>
      <c r="O247" s="3"/>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row>
    <row r="248" spans="3:193" x14ac:dyDescent="0.25">
      <c r="C248" s="1"/>
      <c r="D248" s="3"/>
      <c r="E248" s="3"/>
      <c r="F248" s="3"/>
      <c r="G248" s="3"/>
      <c r="H248" s="8"/>
      <c r="I248" s="3"/>
      <c r="J248" s="3"/>
      <c r="K248" s="3"/>
      <c r="L248" s="3"/>
      <c r="M248" s="3"/>
      <c r="N248" s="3"/>
      <c r="O248" s="3"/>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row>
    <row r="249" spans="3:193" x14ac:dyDescent="0.25">
      <c r="C249" s="1"/>
      <c r="D249" s="3"/>
      <c r="E249" s="3"/>
      <c r="F249" s="3"/>
      <c r="G249" s="3"/>
      <c r="H249" s="8"/>
      <c r="I249" s="3"/>
      <c r="J249" s="3"/>
      <c r="K249" s="3"/>
      <c r="L249" s="3"/>
      <c r="M249" s="3"/>
      <c r="N249" s="3"/>
      <c r="O249" s="3"/>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row>
    <row r="250" spans="3:193" x14ac:dyDescent="0.25">
      <c r="C250" s="1"/>
      <c r="D250" s="3"/>
      <c r="E250" s="3"/>
      <c r="F250" s="3"/>
      <c r="G250" s="3"/>
      <c r="H250" s="8"/>
      <c r="I250" s="3"/>
      <c r="J250" s="3"/>
      <c r="K250" s="3"/>
      <c r="L250" s="3"/>
      <c r="M250" s="3"/>
      <c r="N250" s="3"/>
      <c r="O250" s="3"/>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row>
    <row r="251" spans="3:193" x14ac:dyDescent="0.25">
      <c r="C251" s="1"/>
      <c r="D251" s="3"/>
      <c r="E251" s="3"/>
      <c r="F251" s="3"/>
      <c r="G251" s="3"/>
      <c r="H251" s="8"/>
      <c r="I251" s="3"/>
      <c r="J251" s="3"/>
      <c r="K251" s="3"/>
      <c r="L251" s="3"/>
      <c r="M251" s="3"/>
      <c r="N251" s="3"/>
      <c r="O251" s="3"/>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row>
    <row r="252" spans="3:193" x14ac:dyDescent="0.25">
      <c r="C252" s="1"/>
      <c r="D252" s="3"/>
      <c r="E252" s="3"/>
      <c r="F252" s="3"/>
      <c r="G252" s="3"/>
      <c r="H252" s="8"/>
      <c r="I252" s="3"/>
      <c r="J252" s="3"/>
      <c r="K252" s="3"/>
      <c r="L252" s="3"/>
      <c r="M252" s="3"/>
      <c r="N252" s="3"/>
      <c r="O252" s="3"/>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row>
    <row r="253" spans="3:193" x14ac:dyDescent="0.25">
      <c r="C253" s="1"/>
      <c r="D253" s="3"/>
      <c r="E253" s="3"/>
      <c r="F253" s="3"/>
      <c r="G253" s="3"/>
      <c r="H253" s="8"/>
      <c r="I253" s="3"/>
      <c r="J253" s="3"/>
      <c r="K253" s="3"/>
      <c r="L253" s="3"/>
      <c r="M253" s="3"/>
      <c r="N253" s="3"/>
      <c r="O253" s="3"/>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row>
    <row r="254" spans="3:193" x14ac:dyDescent="0.25">
      <c r="C254" s="1"/>
      <c r="D254" s="3"/>
      <c r="E254" s="3"/>
      <c r="F254" s="3"/>
      <c r="G254" s="3"/>
      <c r="H254" s="8"/>
      <c r="I254" s="3"/>
      <c r="J254" s="3"/>
      <c r="K254" s="3"/>
      <c r="L254" s="3"/>
      <c r="M254" s="3"/>
      <c r="N254" s="3"/>
      <c r="O254" s="3"/>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row>
    <row r="255" spans="3:193" x14ac:dyDescent="0.25">
      <c r="C255" s="1"/>
      <c r="D255" s="3"/>
      <c r="E255" s="3"/>
      <c r="F255" s="3"/>
      <c r="G255" s="3"/>
      <c r="H255" s="8"/>
      <c r="I255" s="3"/>
      <c r="J255" s="3"/>
      <c r="K255" s="3"/>
      <c r="L255" s="3"/>
      <c r="M255" s="3"/>
      <c r="N255" s="3"/>
      <c r="O255" s="3"/>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row>
    <row r="256" spans="3:193" x14ac:dyDescent="0.25">
      <c r="C256" s="1"/>
      <c r="D256" s="3"/>
      <c r="E256" s="3"/>
      <c r="F256" s="3"/>
      <c r="G256" s="3"/>
      <c r="H256" s="8"/>
      <c r="I256" s="3"/>
      <c r="J256" s="3"/>
      <c r="K256" s="3"/>
      <c r="L256" s="3"/>
      <c r="M256" s="3"/>
      <c r="N256" s="3"/>
      <c r="O256" s="3"/>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row>
    <row r="257" spans="3:193" x14ac:dyDescent="0.25">
      <c r="C257" s="1"/>
      <c r="D257" s="3"/>
      <c r="E257" s="3"/>
      <c r="F257" s="3"/>
      <c r="G257" s="3"/>
      <c r="H257" s="8"/>
      <c r="I257" s="3"/>
      <c r="J257" s="3"/>
      <c r="K257" s="3"/>
      <c r="L257" s="3"/>
      <c r="M257" s="3"/>
      <c r="N257" s="3"/>
      <c r="O257" s="3"/>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row>
    <row r="258" spans="3:193" x14ac:dyDescent="0.25">
      <c r="C258" s="1"/>
      <c r="D258" s="3"/>
      <c r="E258" s="3"/>
      <c r="F258" s="3"/>
      <c r="G258" s="3"/>
      <c r="H258" s="8"/>
      <c r="I258" s="3"/>
      <c r="J258" s="3"/>
      <c r="K258" s="3"/>
      <c r="L258" s="3"/>
      <c r="M258" s="3"/>
      <c r="N258" s="3"/>
      <c r="O258" s="3"/>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row>
    <row r="259" spans="3:193" x14ac:dyDescent="0.25">
      <c r="C259" s="1"/>
      <c r="D259" s="3"/>
      <c r="E259" s="3"/>
      <c r="F259" s="3"/>
      <c r="G259" s="3"/>
      <c r="H259" s="8"/>
      <c r="I259" s="3"/>
      <c r="J259" s="3"/>
      <c r="K259" s="3"/>
      <c r="L259" s="3"/>
      <c r="M259" s="3"/>
      <c r="N259" s="3"/>
      <c r="O259" s="3"/>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row>
    <row r="260" spans="3:193" x14ac:dyDescent="0.25">
      <c r="C260" s="1"/>
      <c r="D260" s="3"/>
      <c r="E260" s="3"/>
      <c r="F260" s="3"/>
      <c r="G260" s="3"/>
      <c r="H260" s="8"/>
      <c r="I260" s="3"/>
      <c r="J260" s="3"/>
      <c r="K260" s="3"/>
      <c r="L260" s="3"/>
      <c r="M260" s="3"/>
      <c r="N260" s="3"/>
      <c r="O260" s="3"/>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row>
    <row r="261" spans="3:193" x14ac:dyDescent="0.25">
      <c r="C261" s="1"/>
      <c r="D261" s="3"/>
      <c r="E261" s="3"/>
      <c r="F261" s="3"/>
      <c r="G261" s="3"/>
      <c r="H261" s="8"/>
      <c r="I261" s="3"/>
      <c r="J261" s="3"/>
      <c r="K261" s="3"/>
      <c r="L261" s="3"/>
      <c r="M261" s="3"/>
      <c r="N261" s="3"/>
      <c r="O261" s="3"/>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row>
    <row r="262" spans="3:193" x14ac:dyDescent="0.25">
      <c r="C262" s="1"/>
      <c r="D262" s="3"/>
      <c r="E262" s="3"/>
      <c r="F262" s="3"/>
      <c r="G262" s="3"/>
      <c r="H262" s="8"/>
      <c r="I262" s="3"/>
      <c r="J262" s="3"/>
      <c r="K262" s="3"/>
      <c r="L262" s="3"/>
      <c r="M262" s="3"/>
      <c r="N262" s="3"/>
      <c r="O262" s="3"/>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row>
    <row r="263" spans="3:193" x14ac:dyDescent="0.25">
      <c r="C263" s="1"/>
      <c r="D263" s="3"/>
      <c r="E263" s="3"/>
      <c r="F263" s="3"/>
      <c r="G263" s="3"/>
      <c r="H263" s="8"/>
      <c r="I263" s="3"/>
      <c r="J263" s="3"/>
      <c r="K263" s="3"/>
      <c r="L263" s="3"/>
      <c r="M263" s="3"/>
      <c r="N263" s="3"/>
      <c r="O263" s="3"/>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row>
    <row r="264" spans="3:193" x14ac:dyDescent="0.25">
      <c r="C264" s="1"/>
      <c r="D264" s="3"/>
      <c r="E264" s="3"/>
      <c r="F264" s="3"/>
      <c r="G264" s="3"/>
      <c r="H264" s="8"/>
      <c r="I264" s="3"/>
      <c r="J264" s="3"/>
      <c r="K264" s="3"/>
      <c r="L264" s="3"/>
      <c r="M264" s="3"/>
      <c r="N264" s="3"/>
      <c r="O264" s="3"/>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row>
    <row r="265" spans="3:193" x14ac:dyDescent="0.25">
      <c r="C265" s="1"/>
      <c r="D265" s="3"/>
      <c r="E265" s="3"/>
      <c r="F265" s="3"/>
      <c r="G265" s="3"/>
      <c r="H265" s="8"/>
      <c r="I265" s="3"/>
      <c r="J265" s="3"/>
      <c r="K265" s="3"/>
      <c r="L265" s="3"/>
      <c r="M265" s="3"/>
      <c r="N265" s="3"/>
      <c r="O265" s="3"/>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row>
    <row r="266" spans="3:193" x14ac:dyDescent="0.25">
      <c r="C266" s="1"/>
      <c r="D266" s="3"/>
      <c r="E266" s="3"/>
      <c r="F266" s="3"/>
      <c r="G266" s="3"/>
      <c r="H266" s="8"/>
      <c r="I266" s="3"/>
      <c r="J266" s="3"/>
      <c r="K266" s="3"/>
      <c r="L266" s="3"/>
      <c r="M266" s="3"/>
      <c r="N266" s="3"/>
      <c r="O266" s="3"/>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row>
    <row r="267" spans="3:193" x14ac:dyDescent="0.25">
      <c r="C267" s="1"/>
      <c r="D267" s="3"/>
      <c r="E267" s="3"/>
      <c r="F267" s="3"/>
      <c r="G267" s="3"/>
      <c r="H267" s="8"/>
      <c r="I267" s="3"/>
      <c r="J267" s="3"/>
      <c r="K267" s="3"/>
      <c r="L267" s="3"/>
      <c r="M267" s="3"/>
      <c r="N267" s="3"/>
      <c r="O267" s="3"/>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row>
    <row r="268" spans="3:193" x14ac:dyDescent="0.25">
      <c r="C268" s="1"/>
      <c r="D268" s="3"/>
      <c r="E268" s="3"/>
      <c r="F268" s="3"/>
      <c r="G268" s="3"/>
      <c r="H268" s="8"/>
      <c r="I268" s="3"/>
      <c r="J268" s="3"/>
      <c r="K268" s="3"/>
      <c r="L268" s="3"/>
      <c r="M268" s="3"/>
      <c r="N268" s="3"/>
      <c r="O268" s="3"/>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row>
    <row r="269" spans="3:193" x14ac:dyDescent="0.25">
      <c r="C269" s="1"/>
      <c r="D269" s="3"/>
      <c r="E269" s="3"/>
      <c r="F269" s="3"/>
      <c r="G269" s="3"/>
      <c r="H269" s="8"/>
      <c r="I269" s="3"/>
      <c r="J269" s="3"/>
      <c r="K269" s="3"/>
      <c r="L269" s="3"/>
      <c r="M269" s="3"/>
      <c r="N269" s="3"/>
      <c r="O269" s="3"/>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row>
    <row r="270" spans="3:193" x14ac:dyDescent="0.25">
      <c r="C270" s="1"/>
      <c r="D270" s="3"/>
      <c r="E270" s="3"/>
      <c r="F270" s="3"/>
      <c r="G270" s="3"/>
      <c r="H270" s="8"/>
      <c r="I270" s="3"/>
      <c r="J270" s="3"/>
      <c r="K270" s="3"/>
      <c r="L270" s="3"/>
      <c r="M270" s="3"/>
      <c r="N270" s="3"/>
      <c r="O270" s="3"/>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row>
    <row r="271" spans="3:193" x14ac:dyDescent="0.25">
      <c r="C271" s="1"/>
      <c r="D271" s="3"/>
      <c r="E271" s="3"/>
      <c r="F271" s="3"/>
      <c r="G271" s="3"/>
      <c r="H271" s="8"/>
      <c r="I271" s="3"/>
      <c r="J271" s="3"/>
      <c r="K271" s="3"/>
      <c r="L271" s="3"/>
      <c r="M271" s="3"/>
      <c r="N271" s="3"/>
      <c r="O271" s="3"/>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row>
    <row r="272" spans="3:193" x14ac:dyDescent="0.25">
      <c r="C272" s="1"/>
      <c r="D272" s="3"/>
      <c r="E272" s="3"/>
      <c r="F272" s="3"/>
      <c r="G272" s="3"/>
      <c r="H272" s="8"/>
      <c r="I272" s="3"/>
      <c r="J272" s="3"/>
      <c r="K272" s="3"/>
      <c r="L272" s="3"/>
      <c r="M272" s="3"/>
      <c r="N272" s="3"/>
      <c r="O272" s="3"/>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row>
    <row r="273" spans="3:193" x14ac:dyDescent="0.25">
      <c r="C273" s="1"/>
      <c r="D273" s="3"/>
      <c r="E273" s="3"/>
      <c r="F273" s="3"/>
      <c r="G273" s="3"/>
      <c r="H273" s="8"/>
      <c r="I273" s="3"/>
      <c r="J273" s="3"/>
      <c r="K273" s="3"/>
      <c r="L273" s="3"/>
      <c r="M273" s="3"/>
      <c r="N273" s="3"/>
      <c r="O273" s="3"/>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row>
    <row r="274" spans="3:193" x14ac:dyDescent="0.25">
      <c r="C274" s="1"/>
      <c r="D274" s="3"/>
      <c r="E274" s="3"/>
      <c r="F274" s="3"/>
      <c r="G274" s="3"/>
      <c r="H274" s="8"/>
      <c r="I274" s="3"/>
      <c r="J274" s="3"/>
      <c r="K274" s="3"/>
      <c r="L274" s="3"/>
      <c r="M274" s="3"/>
      <c r="N274" s="3"/>
      <c r="O274" s="3"/>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row>
    <row r="275" spans="3:193" x14ac:dyDescent="0.25">
      <c r="C275" s="1"/>
      <c r="D275" s="3"/>
      <c r="E275" s="3"/>
      <c r="F275" s="3"/>
      <c r="G275" s="3"/>
      <c r="H275" s="8"/>
      <c r="I275" s="3"/>
      <c r="J275" s="3"/>
      <c r="K275" s="3"/>
      <c r="L275" s="3"/>
      <c r="M275" s="3"/>
      <c r="N275" s="3"/>
      <c r="O275" s="3"/>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row>
    <row r="276" spans="3:193" x14ac:dyDescent="0.25">
      <c r="C276" s="1"/>
      <c r="D276" s="3"/>
      <c r="E276" s="3"/>
      <c r="F276" s="3"/>
      <c r="G276" s="3"/>
      <c r="H276" s="8"/>
      <c r="I276" s="3"/>
      <c r="J276" s="3"/>
      <c r="K276" s="3"/>
      <c r="L276" s="3"/>
      <c r="M276" s="3"/>
      <c r="N276" s="3"/>
      <c r="O276" s="3"/>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row>
    <row r="277" spans="3:193" x14ac:dyDescent="0.25">
      <c r="C277" s="1"/>
      <c r="D277" s="3"/>
      <c r="E277" s="3"/>
      <c r="F277" s="3"/>
      <c r="G277" s="3"/>
      <c r="H277" s="8"/>
      <c r="I277" s="3"/>
      <c r="J277" s="3"/>
      <c r="K277" s="3"/>
      <c r="L277" s="3"/>
      <c r="M277" s="3"/>
      <c r="N277" s="3"/>
      <c r="O277" s="3"/>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row>
    <row r="278" spans="3:193" x14ac:dyDescent="0.25">
      <c r="C278" s="1"/>
      <c r="D278" s="3"/>
      <c r="E278" s="3"/>
      <c r="F278" s="3"/>
      <c r="G278" s="3"/>
      <c r="H278" s="8"/>
      <c r="I278" s="3"/>
      <c r="J278" s="3"/>
      <c r="K278" s="3"/>
      <c r="L278" s="3"/>
      <c r="M278" s="3"/>
      <c r="N278" s="3"/>
      <c r="O278" s="3"/>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row>
    <row r="279" spans="3:193" x14ac:dyDescent="0.25">
      <c r="C279" s="1"/>
      <c r="D279" s="3"/>
      <c r="E279" s="3"/>
      <c r="F279" s="3"/>
      <c r="G279" s="3"/>
      <c r="H279" s="8"/>
      <c r="I279" s="3"/>
      <c r="J279" s="3"/>
      <c r="K279" s="3"/>
      <c r="L279" s="3"/>
      <c r="M279" s="3"/>
      <c r="N279" s="3"/>
      <c r="O279" s="3"/>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V300"/>
  <sheetViews>
    <sheetView showZeros="0" workbookViewId="0">
      <selection sqref="A1:AY53"/>
    </sheetView>
  </sheetViews>
  <sheetFormatPr baseColWidth="10" defaultColWidth="9.140625" defaultRowHeight="15" x14ac:dyDescent="0.25"/>
  <cols>
    <col min="1" max="1" width="10.7109375" customWidth="1"/>
    <col min="2" max="2" width="85.7109375" customWidth="1"/>
    <col min="3" max="230" width="11.42578125" customWidth="1"/>
  </cols>
  <sheetData>
    <row r="1" spans="1:51" x14ac:dyDescent="0.25">
      <c r="A1" s="48" t="s">
        <v>205</v>
      </c>
    </row>
    <row r="2" spans="1:51" x14ac:dyDescent="0.25">
      <c r="A2" s="49" t="s">
        <v>204</v>
      </c>
    </row>
    <row r="3" spans="1:51" ht="12.75" customHeight="1" x14ac:dyDescent="0.25">
      <c r="C3" s="50" t="s">
        <v>62</v>
      </c>
      <c r="D3" s="50" t="s">
        <v>63</v>
      </c>
      <c r="E3" s="50" t="s">
        <v>64</v>
      </c>
      <c r="F3" s="50" t="s">
        <v>65</v>
      </c>
      <c r="G3" s="50" t="s">
        <v>66</v>
      </c>
      <c r="H3" s="50" t="s">
        <v>67</v>
      </c>
      <c r="I3" s="50" t="s">
        <v>68</v>
      </c>
      <c r="J3" s="50" t="s">
        <v>69</v>
      </c>
      <c r="K3" s="50" t="s">
        <v>70</v>
      </c>
      <c r="L3" s="50" t="s">
        <v>71</v>
      </c>
      <c r="M3" s="50" t="s">
        <v>72</v>
      </c>
      <c r="N3" s="50" t="s">
        <v>73</v>
      </c>
      <c r="O3" s="50" t="s">
        <v>74</v>
      </c>
      <c r="P3" s="50" t="s">
        <v>75</v>
      </c>
      <c r="Q3" s="50" t="s">
        <v>76</v>
      </c>
      <c r="R3" s="50" t="s">
        <v>77</v>
      </c>
      <c r="S3" s="50" t="s">
        <v>78</v>
      </c>
      <c r="T3" s="50" t="s">
        <v>79</v>
      </c>
      <c r="U3" s="50" t="s">
        <v>80</v>
      </c>
      <c r="V3" s="50" t="s">
        <v>81</v>
      </c>
      <c r="W3" s="50" t="s">
        <v>82</v>
      </c>
      <c r="X3" s="50" t="s">
        <v>83</v>
      </c>
      <c r="Y3" s="50" t="s">
        <v>84</v>
      </c>
      <c r="Z3" s="50" t="s">
        <v>85</v>
      </c>
      <c r="AA3" s="50" t="s">
        <v>86</v>
      </c>
      <c r="AB3" s="50" t="s">
        <v>87</v>
      </c>
      <c r="AC3" s="50" t="s">
        <v>88</v>
      </c>
      <c r="AD3" s="50" t="s">
        <v>89</v>
      </c>
      <c r="AE3" s="50" t="s">
        <v>90</v>
      </c>
      <c r="AF3" s="50" t="s">
        <v>91</v>
      </c>
      <c r="AG3" s="50" t="s">
        <v>92</v>
      </c>
      <c r="AH3" s="50" t="s">
        <v>93</v>
      </c>
      <c r="AI3" s="50" t="s">
        <v>94</v>
      </c>
      <c r="AJ3" s="50" t="s">
        <v>95</v>
      </c>
      <c r="AK3" s="50" t="s">
        <v>96</v>
      </c>
      <c r="AL3" s="50" t="s">
        <v>97</v>
      </c>
      <c r="AM3" s="50" t="s">
        <v>98</v>
      </c>
      <c r="AN3" s="50" t="s">
        <v>99</v>
      </c>
      <c r="AO3" s="50" t="s">
        <v>100</v>
      </c>
      <c r="AP3" s="50" t="s">
        <v>101</v>
      </c>
      <c r="AQ3" s="50" t="s">
        <v>102</v>
      </c>
      <c r="AR3" s="50" t="s">
        <v>103</v>
      </c>
      <c r="AS3" s="50" t="s">
        <v>104</v>
      </c>
      <c r="AT3" s="50" t="s">
        <v>105</v>
      </c>
      <c r="AU3" s="50" t="s">
        <v>106</v>
      </c>
      <c r="AV3" s="50" t="s">
        <v>107</v>
      </c>
      <c r="AW3" s="50" t="s">
        <v>108</v>
      </c>
      <c r="AX3" s="50" t="s">
        <v>109</v>
      </c>
      <c r="AY3" s="50" t="s">
        <v>110</v>
      </c>
    </row>
    <row r="4" spans="1:51" x14ac:dyDescent="0.25">
      <c r="A4" s="50" t="s">
        <v>111</v>
      </c>
      <c r="B4" s="50" t="s">
        <v>112</v>
      </c>
      <c r="C4" s="51">
        <v>4.8460000000000001</v>
      </c>
      <c r="D4" s="51">
        <v>5.1550000000000002</v>
      </c>
      <c r="E4" s="51">
        <v>6.0330000000000004</v>
      </c>
      <c r="F4" s="51">
        <v>6.4589999999999996</v>
      </c>
      <c r="G4" s="51">
        <v>7.0279999999999996</v>
      </c>
      <c r="H4" s="51">
        <v>7.516</v>
      </c>
      <c r="I4" s="51">
        <v>8.7379999999999995</v>
      </c>
      <c r="J4" s="51">
        <v>9.7490000000000006</v>
      </c>
      <c r="K4" s="51">
        <v>11.143000000000001</v>
      </c>
      <c r="L4" s="51">
        <v>12.215</v>
      </c>
      <c r="M4" s="51">
        <v>13.163</v>
      </c>
      <c r="N4" s="51">
        <v>13.930999999999999</v>
      </c>
      <c r="O4" s="51">
        <v>14.709</v>
      </c>
      <c r="P4" s="51">
        <v>15.417999999999999</v>
      </c>
      <c r="Q4" s="51">
        <v>15.968</v>
      </c>
      <c r="R4" s="51">
        <v>16.850000000000001</v>
      </c>
      <c r="S4" s="51">
        <v>17.885000000000002</v>
      </c>
      <c r="T4" s="51">
        <v>16.88</v>
      </c>
      <c r="U4" s="51">
        <v>16.616</v>
      </c>
      <c r="V4" s="51">
        <v>17.433</v>
      </c>
      <c r="W4" s="51">
        <v>17.516999999999999</v>
      </c>
      <c r="X4" s="51">
        <v>17.632000000000001</v>
      </c>
      <c r="Y4" s="51">
        <v>17.887</v>
      </c>
      <c r="Z4" s="51">
        <v>18.456</v>
      </c>
      <c r="AA4" s="51">
        <v>18.623999999999999</v>
      </c>
      <c r="AB4" s="51">
        <v>19.501000000000001</v>
      </c>
      <c r="AC4" s="51">
        <v>20.689</v>
      </c>
      <c r="AD4" s="51">
        <v>21.355</v>
      </c>
      <c r="AE4" s="51">
        <v>21.858000000000001</v>
      </c>
      <c r="AF4" s="51">
        <v>21.808</v>
      </c>
      <c r="AG4" s="51">
        <v>22.311</v>
      </c>
      <c r="AH4" s="51">
        <v>23.253</v>
      </c>
      <c r="AI4" s="51">
        <v>23.959</v>
      </c>
      <c r="AJ4" s="51">
        <v>24.161000000000001</v>
      </c>
      <c r="AK4" s="51">
        <v>23.995999999999999</v>
      </c>
      <c r="AL4" s="51">
        <v>25.882000000000001</v>
      </c>
      <c r="AM4" s="51">
        <v>25.617000000000001</v>
      </c>
      <c r="AN4" s="51">
        <v>26.806999999999999</v>
      </c>
      <c r="AO4" s="51">
        <v>28.050999999999998</v>
      </c>
      <c r="AP4" s="51">
        <v>28.238</v>
      </c>
      <c r="AQ4" s="51">
        <v>28.963000000000001</v>
      </c>
      <c r="AR4" s="51">
        <v>30.263999999999999</v>
      </c>
      <c r="AS4" s="51">
        <v>30.260999999999999</v>
      </c>
      <c r="AT4" s="51">
        <v>30.765999999999998</v>
      </c>
      <c r="AU4" s="51">
        <v>31.797000000000001</v>
      </c>
      <c r="AV4" s="51">
        <v>33.698999999999998</v>
      </c>
      <c r="AW4" s="51">
        <v>33.948</v>
      </c>
      <c r="AX4" s="51">
        <v>34.712000000000003</v>
      </c>
      <c r="AY4" s="51">
        <v>36.978999999999999</v>
      </c>
    </row>
    <row r="5" spans="1:51" x14ac:dyDescent="0.25">
      <c r="A5" s="50" t="s">
        <v>113</v>
      </c>
      <c r="B5" s="50" t="s">
        <v>114</v>
      </c>
      <c r="C5" s="51">
        <v>69.540000000000006</v>
      </c>
      <c r="D5" s="51">
        <v>79.986999999999995</v>
      </c>
      <c r="E5" s="51">
        <v>88.864999999999995</v>
      </c>
      <c r="F5" s="51">
        <v>100.464</v>
      </c>
      <c r="G5" s="51">
        <v>115.212</v>
      </c>
      <c r="H5" s="51">
        <v>131.28</v>
      </c>
      <c r="I5" s="51">
        <v>149.98500000000001</v>
      </c>
      <c r="J5" s="51">
        <v>174.363</v>
      </c>
      <c r="K5" s="51">
        <v>190.12200000000001</v>
      </c>
      <c r="L5" s="51">
        <v>203.88</v>
      </c>
      <c r="M5" s="51">
        <v>219.20699999999999</v>
      </c>
      <c r="N5" s="51">
        <v>230.68100000000001</v>
      </c>
      <c r="O5" s="51">
        <v>241.23699999999999</v>
      </c>
      <c r="P5" s="51">
        <v>251.79900000000001</v>
      </c>
      <c r="Q5" s="51">
        <v>267.68900000000002</v>
      </c>
      <c r="R5" s="51">
        <v>280.54199999999997</v>
      </c>
      <c r="S5" s="51">
        <v>288.15899999999999</v>
      </c>
      <c r="T5" s="51">
        <v>294.36200000000002</v>
      </c>
      <c r="U5" s="51">
        <v>295.23899999999998</v>
      </c>
      <c r="V5" s="51">
        <v>301.738</v>
      </c>
      <c r="W5" s="51">
        <v>308.02199999999999</v>
      </c>
      <c r="X5" s="51">
        <v>318.38400000000001</v>
      </c>
      <c r="Y5" s="51">
        <v>319.82100000000003</v>
      </c>
      <c r="Z5" s="51">
        <v>333.43599999999998</v>
      </c>
      <c r="AA5" s="51">
        <v>345.86500000000001</v>
      </c>
      <c r="AB5" s="51">
        <v>364.46300000000002</v>
      </c>
      <c r="AC5" s="51">
        <v>377.28899999999999</v>
      </c>
      <c r="AD5" s="51">
        <v>385.54899999999998</v>
      </c>
      <c r="AE5" s="51">
        <v>397.83600000000001</v>
      </c>
      <c r="AF5" s="51">
        <v>412.36700000000002</v>
      </c>
      <c r="AG5" s="51">
        <v>426.202</v>
      </c>
      <c r="AH5" s="51">
        <v>440.79</v>
      </c>
      <c r="AI5" s="51">
        <v>456.66199999999998</v>
      </c>
      <c r="AJ5" s="51">
        <v>470.08</v>
      </c>
      <c r="AK5" s="51">
        <v>461.27499999999998</v>
      </c>
      <c r="AL5" s="51">
        <v>474.44</v>
      </c>
      <c r="AM5" s="51">
        <v>490.35199999999998</v>
      </c>
      <c r="AN5" s="51">
        <v>497.87799999999999</v>
      </c>
      <c r="AO5" s="51">
        <v>499.74</v>
      </c>
      <c r="AP5" s="51">
        <v>495.82900000000001</v>
      </c>
      <c r="AQ5" s="51">
        <v>501.19900000000001</v>
      </c>
      <c r="AR5" s="51">
        <v>508.18700000000001</v>
      </c>
      <c r="AS5" s="51">
        <v>520.39099999999996</v>
      </c>
      <c r="AT5" s="51">
        <v>533.11900000000003</v>
      </c>
      <c r="AU5" s="51">
        <v>540.55999999999995</v>
      </c>
      <c r="AV5" s="51">
        <v>520.75300000000004</v>
      </c>
      <c r="AW5" s="51">
        <v>555.01599999999996</v>
      </c>
      <c r="AX5" s="51">
        <v>581.77</v>
      </c>
      <c r="AY5" s="51">
        <v>612.14200000000005</v>
      </c>
    </row>
    <row r="6" spans="1:51" x14ac:dyDescent="0.25">
      <c r="A6" s="50" t="s">
        <v>115</v>
      </c>
      <c r="B6" s="50" t="s">
        <v>116</v>
      </c>
      <c r="C6" s="51">
        <v>3.605</v>
      </c>
      <c r="D6" s="51">
        <v>4.258</v>
      </c>
      <c r="E6" s="51">
        <v>5.14</v>
      </c>
      <c r="F6" s="51">
        <v>6.032</v>
      </c>
      <c r="G6" s="51">
        <v>7.0620000000000003</v>
      </c>
      <c r="H6" s="51">
        <v>9.0939999999999994</v>
      </c>
      <c r="I6" s="51">
        <v>10.791</v>
      </c>
      <c r="J6" s="51">
        <v>12.707000000000001</v>
      </c>
      <c r="K6" s="51">
        <v>14.903</v>
      </c>
      <c r="L6" s="51">
        <v>17.337</v>
      </c>
      <c r="M6" s="51">
        <v>19.536000000000001</v>
      </c>
      <c r="N6" s="51">
        <v>19.388000000000002</v>
      </c>
      <c r="O6" s="51">
        <v>19.065999999999999</v>
      </c>
      <c r="P6" s="51">
        <v>18.446999999999999</v>
      </c>
      <c r="Q6" s="51">
        <v>18.800999999999998</v>
      </c>
      <c r="R6" s="51">
        <v>20.013999999999999</v>
      </c>
      <c r="S6" s="51">
        <v>22.635999999999999</v>
      </c>
      <c r="T6" s="51">
        <v>23.725999999999999</v>
      </c>
      <c r="U6" s="51">
        <v>24.538</v>
      </c>
      <c r="V6" s="51">
        <v>24.709</v>
      </c>
      <c r="W6" s="51">
        <v>26.05</v>
      </c>
      <c r="X6" s="51">
        <v>28.06</v>
      </c>
      <c r="Y6" s="51">
        <v>27.509</v>
      </c>
      <c r="Z6" s="51">
        <v>28.867999999999999</v>
      </c>
      <c r="AA6" s="51">
        <v>28.492999999999999</v>
      </c>
      <c r="AB6" s="51">
        <v>28.677</v>
      </c>
      <c r="AC6" s="51">
        <v>31.085000000000001</v>
      </c>
      <c r="AD6" s="51">
        <v>31.074000000000002</v>
      </c>
      <c r="AE6" s="51">
        <v>33.529000000000003</v>
      </c>
      <c r="AF6" s="51">
        <v>34.871000000000002</v>
      </c>
      <c r="AG6" s="51">
        <v>35.987000000000002</v>
      </c>
      <c r="AH6" s="51">
        <v>38.279000000000003</v>
      </c>
      <c r="AI6" s="51">
        <v>38.844999999999999</v>
      </c>
      <c r="AJ6" s="51">
        <v>41.712000000000003</v>
      </c>
      <c r="AK6" s="51">
        <v>43.436999999999998</v>
      </c>
      <c r="AL6" s="51">
        <v>45.755000000000003</v>
      </c>
      <c r="AM6" s="51">
        <v>45.862000000000002</v>
      </c>
      <c r="AN6" s="51">
        <v>49.631999999999998</v>
      </c>
      <c r="AO6" s="51">
        <v>52.808</v>
      </c>
      <c r="AP6" s="51">
        <v>49.722999999999999</v>
      </c>
      <c r="AQ6" s="51">
        <v>51.89</v>
      </c>
      <c r="AR6" s="51">
        <v>53.308999999999997</v>
      </c>
      <c r="AS6" s="51">
        <v>53.283999999999999</v>
      </c>
      <c r="AT6" s="51">
        <v>54.29</v>
      </c>
      <c r="AU6" s="51">
        <v>55.936</v>
      </c>
      <c r="AV6" s="51">
        <v>56.756</v>
      </c>
      <c r="AW6" s="51">
        <v>61.271000000000001</v>
      </c>
      <c r="AX6" s="51">
        <v>62.13</v>
      </c>
      <c r="AY6" s="51">
        <v>68.95</v>
      </c>
    </row>
    <row r="7" spans="1:51" x14ac:dyDescent="0.25">
      <c r="A7" s="50" t="s">
        <v>117</v>
      </c>
      <c r="B7" s="50" t="s">
        <v>118</v>
      </c>
      <c r="C7" s="51">
        <v>2E-3</v>
      </c>
      <c r="D7" s="51">
        <v>2E-3</v>
      </c>
      <c r="E7" s="51">
        <v>3.0000000000000001E-3</v>
      </c>
      <c r="F7" s="51">
        <v>3.0000000000000001E-3</v>
      </c>
      <c r="G7" s="51">
        <v>3.0000000000000001E-3</v>
      </c>
      <c r="H7" s="51">
        <v>4.0000000000000001E-3</v>
      </c>
      <c r="I7" s="51">
        <v>5.0000000000000001E-3</v>
      </c>
      <c r="J7" s="51">
        <v>6.0000000000000001E-3</v>
      </c>
      <c r="K7" s="51">
        <v>6.0000000000000001E-3</v>
      </c>
      <c r="L7" s="51">
        <v>7.0000000000000001E-3</v>
      </c>
      <c r="M7" s="51">
        <v>8.0000000000000002E-3</v>
      </c>
      <c r="N7" s="51">
        <v>8.0000000000000002E-3</v>
      </c>
      <c r="O7" s="51">
        <v>8.9999999999999993E-3</v>
      </c>
      <c r="P7" s="51">
        <v>8.9999999999999993E-3</v>
      </c>
      <c r="Q7" s="51">
        <v>0.01</v>
      </c>
      <c r="R7" s="51">
        <v>1.0999999999999999E-2</v>
      </c>
      <c r="S7" s="51">
        <v>1.0999999999999999E-2</v>
      </c>
      <c r="T7" s="51">
        <v>1.2E-2</v>
      </c>
      <c r="U7" s="51">
        <v>1.2E-2</v>
      </c>
      <c r="V7" s="51">
        <v>1.2999999999999999E-2</v>
      </c>
      <c r="W7" s="51">
        <v>1.4E-2</v>
      </c>
      <c r="X7" s="51">
        <v>1.4E-2</v>
      </c>
      <c r="Y7" s="51">
        <v>1.4E-2</v>
      </c>
      <c r="Z7" s="51">
        <v>1.4E-2</v>
      </c>
      <c r="AA7" s="51">
        <v>1.4E-2</v>
      </c>
      <c r="AB7" s="51">
        <v>1.2999999999999999E-2</v>
      </c>
      <c r="AC7" s="51">
        <v>1.2999999999999999E-2</v>
      </c>
      <c r="AD7" s="51">
        <v>1.2999999999999999E-2</v>
      </c>
      <c r="AE7" s="51">
        <v>1.2999999999999999E-2</v>
      </c>
      <c r="AF7" s="51">
        <v>1.4999999999999999E-2</v>
      </c>
      <c r="AG7" s="51">
        <v>1.7999999999999999E-2</v>
      </c>
      <c r="AH7" s="51">
        <v>1.7000000000000001E-2</v>
      </c>
      <c r="AI7" s="51">
        <v>1.7000000000000001E-2</v>
      </c>
      <c r="AJ7" s="51">
        <v>1.7000000000000001E-2</v>
      </c>
      <c r="AK7" s="51">
        <v>1.7999999999999999E-2</v>
      </c>
      <c r="AL7" s="51">
        <v>1.7999999999999999E-2</v>
      </c>
      <c r="AM7" s="51">
        <v>1.7999999999999999E-2</v>
      </c>
      <c r="AN7" s="51">
        <v>1.7999999999999999E-2</v>
      </c>
      <c r="AO7" s="51">
        <v>1.7999999999999999E-2</v>
      </c>
      <c r="AP7" s="51">
        <v>1.7000000000000001E-2</v>
      </c>
      <c r="AQ7" s="51">
        <v>1.7000000000000001E-2</v>
      </c>
      <c r="AR7" s="51">
        <v>1.7000000000000001E-2</v>
      </c>
      <c r="AS7" s="51">
        <v>1.7000000000000001E-2</v>
      </c>
      <c r="AT7" s="51">
        <v>1.7000000000000001E-2</v>
      </c>
      <c r="AU7" s="51">
        <v>1.7000000000000001E-2</v>
      </c>
      <c r="AV7" s="51">
        <v>1.9E-2</v>
      </c>
      <c r="AW7" s="51">
        <v>1.7999999999999999E-2</v>
      </c>
      <c r="AX7" s="51">
        <v>1.7000000000000001E-2</v>
      </c>
      <c r="AY7" s="51">
        <v>1.7999999999999999E-2</v>
      </c>
    </row>
    <row r="8" spans="1:51" x14ac:dyDescent="0.25">
      <c r="A8" s="50" t="s">
        <v>119</v>
      </c>
      <c r="B8" s="50" t="s">
        <v>120</v>
      </c>
      <c r="C8" s="51">
        <v>2.9089999999999998</v>
      </c>
      <c r="D8" s="51">
        <v>3.407</v>
      </c>
      <c r="E8" s="51">
        <v>4.1539999999999999</v>
      </c>
      <c r="F8" s="51">
        <v>4.9240000000000004</v>
      </c>
      <c r="G8" s="51">
        <v>5.774</v>
      </c>
      <c r="H8" s="51">
        <v>7.625</v>
      </c>
      <c r="I8" s="51">
        <v>9.0879999999999992</v>
      </c>
      <c r="J8" s="51">
        <v>10.8</v>
      </c>
      <c r="K8" s="51">
        <v>12.807</v>
      </c>
      <c r="L8" s="51">
        <v>14.991</v>
      </c>
      <c r="M8" s="51">
        <v>16.968</v>
      </c>
      <c r="N8" s="51">
        <v>16.667000000000002</v>
      </c>
      <c r="O8" s="51">
        <v>16.085000000000001</v>
      </c>
      <c r="P8" s="51">
        <v>15.289</v>
      </c>
      <c r="Q8" s="51">
        <v>15.414999999999999</v>
      </c>
      <c r="R8" s="51">
        <v>16.37</v>
      </c>
      <c r="S8" s="51">
        <v>18.66</v>
      </c>
      <c r="T8" s="51">
        <v>19.245000000000001</v>
      </c>
      <c r="U8" s="51">
        <v>19.626000000000001</v>
      </c>
      <c r="V8" s="51">
        <v>19.111999999999998</v>
      </c>
      <c r="W8" s="51">
        <v>19.946999999999999</v>
      </c>
      <c r="X8" s="51">
        <v>21.407</v>
      </c>
      <c r="Y8" s="51">
        <v>20.446000000000002</v>
      </c>
      <c r="Z8" s="51">
        <v>21.442</v>
      </c>
      <c r="AA8" s="51">
        <v>20.661000000000001</v>
      </c>
      <c r="AB8" s="51">
        <v>20.681000000000001</v>
      </c>
      <c r="AC8" s="51">
        <v>22.852</v>
      </c>
      <c r="AD8" s="51">
        <v>22.352</v>
      </c>
      <c r="AE8" s="51">
        <v>24.297000000000001</v>
      </c>
      <c r="AF8" s="51">
        <v>25.283999999999999</v>
      </c>
      <c r="AG8" s="51">
        <v>25.913</v>
      </c>
      <c r="AH8" s="51">
        <v>27.602</v>
      </c>
      <c r="AI8" s="51">
        <v>27.564</v>
      </c>
      <c r="AJ8" s="51">
        <v>29.933</v>
      </c>
      <c r="AK8" s="51">
        <v>31.113</v>
      </c>
      <c r="AL8" s="51">
        <v>33.286000000000001</v>
      </c>
      <c r="AM8" s="51">
        <v>33.021999999999998</v>
      </c>
      <c r="AN8" s="51">
        <v>36.49</v>
      </c>
      <c r="AO8" s="51">
        <v>39.509</v>
      </c>
      <c r="AP8" s="51">
        <v>36.082000000000001</v>
      </c>
      <c r="AQ8" s="51">
        <v>38.008000000000003</v>
      </c>
      <c r="AR8" s="51">
        <v>39.499000000000002</v>
      </c>
      <c r="AS8" s="51">
        <v>39.081000000000003</v>
      </c>
      <c r="AT8" s="51">
        <v>39.970999999999997</v>
      </c>
      <c r="AU8" s="51">
        <v>41.292999999999999</v>
      </c>
      <c r="AV8" s="51">
        <v>42.057000000000002</v>
      </c>
      <c r="AW8" s="51">
        <v>45.88</v>
      </c>
      <c r="AX8" s="51">
        <v>46.040999999999997</v>
      </c>
      <c r="AY8" s="51">
        <v>52.228000000000002</v>
      </c>
    </row>
    <row r="9" spans="1:51" x14ac:dyDescent="0.25">
      <c r="A9" s="50" t="s">
        <v>121</v>
      </c>
      <c r="B9" s="50" t="s">
        <v>0</v>
      </c>
      <c r="C9" s="51">
        <v>0.69499999999999995</v>
      </c>
      <c r="D9" s="51">
        <v>0.84899999999999998</v>
      </c>
      <c r="E9" s="51">
        <v>0.98299999999999998</v>
      </c>
      <c r="F9" s="51">
        <v>1.1060000000000001</v>
      </c>
      <c r="G9" s="51">
        <v>1.284</v>
      </c>
      <c r="H9" s="51">
        <v>1.4650000000000001</v>
      </c>
      <c r="I9" s="51">
        <v>1.698</v>
      </c>
      <c r="J9" s="51">
        <v>1.901</v>
      </c>
      <c r="K9" s="51">
        <v>2.09</v>
      </c>
      <c r="L9" s="51">
        <v>2.339</v>
      </c>
      <c r="M9" s="51">
        <v>2.56</v>
      </c>
      <c r="N9" s="51">
        <v>2.7130000000000001</v>
      </c>
      <c r="O9" s="51">
        <v>2.972</v>
      </c>
      <c r="P9" s="51">
        <v>3.1480000000000001</v>
      </c>
      <c r="Q9" s="51">
        <v>3.3759999999999999</v>
      </c>
      <c r="R9" s="51">
        <v>3.6339999999999999</v>
      </c>
      <c r="S9" s="51">
        <v>3.964</v>
      </c>
      <c r="T9" s="51">
        <v>4.47</v>
      </c>
      <c r="U9" s="51">
        <v>4.9000000000000004</v>
      </c>
      <c r="V9" s="51">
        <v>5.5839999999999996</v>
      </c>
      <c r="W9" s="51">
        <v>6.09</v>
      </c>
      <c r="X9" s="51">
        <v>6.6390000000000002</v>
      </c>
      <c r="Y9" s="51">
        <v>7.0490000000000004</v>
      </c>
      <c r="Z9" s="51">
        <v>7.4119999999999999</v>
      </c>
      <c r="AA9" s="51">
        <v>7.8179999999999996</v>
      </c>
      <c r="AB9" s="51">
        <v>7.9829999999999997</v>
      </c>
      <c r="AC9" s="51">
        <v>8.2200000000000006</v>
      </c>
      <c r="AD9" s="51">
        <v>8.7089999999999996</v>
      </c>
      <c r="AE9" s="51">
        <v>9.2189999999999994</v>
      </c>
      <c r="AF9" s="51">
        <v>9.5719999999999992</v>
      </c>
      <c r="AG9" s="51">
        <v>10.055999999999999</v>
      </c>
      <c r="AH9" s="51">
        <v>10.66</v>
      </c>
      <c r="AI9" s="51">
        <v>11.265000000000001</v>
      </c>
      <c r="AJ9" s="51">
        <v>11.762</v>
      </c>
      <c r="AK9" s="51">
        <v>12.305999999999999</v>
      </c>
      <c r="AL9" s="51">
        <v>12.451000000000001</v>
      </c>
      <c r="AM9" s="51">
        <v>12.821</v>
      </c>
      <c r="AN9" s="51">
        <v>13.124000000000001</v>
      </c>
      <c r="AO9" s="51">
        <v>13.281000000000001</v>
      </c>
      <c r="AP9" s="51">
        <v>13.625</v>
      </c>
      <c r="AQ9" s="51">
        <v>13.865</v>
      </c>
      <c r="AR9" s="51">
        <v>13.794</v>
      </c>
      <c r="AS9" s="51">
        <v>14.186999999999999</v>
      </c>
      <c r="AT9" s="51">
        <v>14.303000000000001</v>
      </c>
      <c r="AU9" s="51">
        <v>14.627000000000001</v>
      </c>
      <c r="AV9" s="51">
        <v>14.68</v>
      </c>
      <c r="AW9" s="51">
        <v>15.372999999999999</v>
      </c>
      <c r="AX9" s="51">
        <v>16.071999999999999</v>
      </c>
      <c r="AY9" s="51">
        <v>16.704000000000001</v>
      </c>
    </row>
    <row r="10" spans="1:51" x14ac:dyDescent="0.25">
      <c r="A10" s="50" t="s">
        <v>122</v>
      </c>
      <c r="B10" s="50" t="s">
        <v>123</v>
      </c>
      <c r="C10" s="51">
        <v>22.53</v>
      </c>
      <c r="D10" s="51">
        <v>25.154</v>
      </c>
      <c r="E10" s="51">
        <v>28.18</v>
      </c>
      <c r="F10" s="51">
        <v>31.524999999999999</v>
      </c>
      <c r="G10" s="51">
        <v>35.255000000000003</v>
      </c>
      <c r="H10" s="51">
        <v>39.715000000000003</v>
      </c>
      <c r="I10" s="51">
        <v>45.399000000000001</v>
      </c>
      <c r="J10" s="51">
        <v>52.180999999999997</v>
      </c>
      <c r="K10" s="51">
        <v>57.259</v>
      </c>
      <c r="L10" s="51">
        <v>62.551000000000002</v>
      </c>
      <c r="M10" s="51">
        <v>66.593000000000004</v>
      </c>
      <c r="N10" s="51">
        <v>70.003</v>
      </c>
      <c r="O10" s="51">
        <v>72.888999999999996</v>
      </c>
      <c r="P10" s="51">
        <v>76.031000000000006</v>
      </c>
      <c r="Q10" s="51">
        <v>80.754000000000005</v>
      </c>
      <c r="R10" s="51">
        <v>84.405000000000001</v>
      </c>
      <c r="S10" s="51">
        <v>87.147999999999996</v>
      </c>
      <c r="T10" s="51">
        <v>89.765000000000001</v>
      </c>
      <c r="U10" s="51">
        <v>92.257999999999996</v>
      </c>
      <c r="V10" s="51">
        <v>94.183000000000007</v>
      </c>
      <c r="W10" s="51">
        <v>97.042000000000002</v>
      </c>
      <c r="X10" s="51">
        <v>98.966999999999999</v>
      </c>
      <c r="Y10" s="51">
        <v>101.544</v>
      </c>
      <c r="Z10" s="51">
        <v>104.673</v>
      </c>
      <c r="AA10" s="51">
        <v>107.515</v>
      </c>
      <c r="AB10" s="51">
        <v>112.202</v>
      </c>
      <c r="AC10" s="51">
        <v>117.89700000000001</v>
      </c>
      <c r="AD10" s="51">
        <v>122.443</v>
      </c>
      <c r="AE10" s="51">
        <v>126.152</v>
      </c>
      <c r="AF10" s="51">
        <v>129.083</v>
      </c>
      <c r="AG10" s="51">
        <v>130.69800000000001</v>
      </c>
      <c r="AH10" s="51">
        <v>133.64099999999999</v>
      </c>
      <c r="AI10" s="51">
        <v>137.191</v>
      </c>
      <c r="AJ10" s="51">
        <v>143.39699999999999</v>
      </c>
      <c r="AK10" s="51">
        <v>145.14599999999999</v>
      </c>
      <c r="AL10" s="51">
        <v>149.20099999999999</v>
      </c>
      <c r="AM10" s="51">
        <v>155.119</v>
      </c>
      <c r="AN10" s="51">
        <v>160.042</v>
      </c>
      <c r="AO10" s="51">
        <v>162.929</v>
      </c>
      <c r="AP10" s="51">
        <v>163.501</v>
      </c>
      <c r="AQ10" s="51">
        <v>165.381</v>
      </c>
      <c r="AR10" s="51">
        <v>166.792</v>
      </c>
      <c r="AS10" s="51">
        <v>169.87899999999999</v>
      </c>
      <c r="AT10" s="51">
        <v>173.25200000000001</v>
      </c>
      <c r="AU10" s="51">
        <v>175.84200000000001</v>
      </c>
      <c r="AV10" s="51">
        <v>186.66</v>
      </c>
      <c r="AW10" s="51">
        <v>188.14</v>
      </c>
      <c r="AX10" s="51">
        <v>193.774</v>
      </c>
      <c r="AY10" s="51">
        <v>208.21600000000001</v>
      </c>
    </row>
    <row r="11" spans="1:51" x14ac:dyDescent="0.25">
      <c r="A11" s="50" t="s">
        <v>124</v>
      </c>
      <c r="B11" s="50" t="s">
        <v>125</v>
      </c>
      <c r="C11" s="51">
        <v>6.6</v>
      </c>
      <c r="D11" s="51">
        <v>7.5940000000000003</v>
      </c>
      <c r="E11" s="51">
        <v>8.5120000000000005</v>
      </c>
      <c r="F11" s="51">
        <v>9.9420000000000002</v>
      </c>
      <c r="G11" s="51">
        <v>11.564</v>
      </c>
      <c r="H11" s="51">
        <v>14.065</v>
      </c>
      <c r="I11" s="51">
        <v>16.381</v>
      </c>
      <c r="J11" s="51">
        <v>18.777999999999999</v>
      </c>
      <c r="K11" s="51">
        <v>20.434999999999999</v>
      </c>
      <c r="L11" s="51">
        <v>22.183</v>
      </c>
      <c r="M11" s="51">
        <v>24.478999999999999</v>
      </c>
      <c r="N11" s="51">
        <v>21.853999999999999</v>
      </c>
      <c r="O11" s="51">
        <v>21.687999999999999</v>
      </c>
      <c r="P11" s="51">
        <v>22.085999999999999</v>
      </c>
      <c r="Q11" s="51">
        <v>23.885999999999999</v>
      </c>
      <c r="R11" s="51">
        <v>25.042999999999999</v>
      </c>
      <c r="S11" s="51">
        <v>25.75</v>
      </c>
      <c r="T11" s="51">
        <v>25.295999999999999</v>
      </c>
      <c r="U11" s="51">
        <v>26.009</v>
      </c>
      <c r="V11" s="51">
        <v>26.564</v>
      </c>
      <c r="W11" s="51">
        <v>27.259</v>
      </c>
      <c r="X11" s="51">
        <v>29.158999999999999</v>
      </c>
      <c r="Y11" s="51">
        <v>30.236000000000001</v>
      </c>
      <c r="Z11" s="51">
        <v>29.763000000000002</v>
      </c>
      <c r="AA11" s="51">
        <v>31.334</v>
      </c>
      <c r="AB11" s="51">
        <v>36.347000000000001</v>
      </c>
      <c r="AC11" s="51">
        <v>35.456000000000003</v>
      </c>
      <c r="AD11" s="51">
        <v>34.377000000000002</v>
      </c>
      <c r="AE11" s="51">
        <v>35.6</v>
      </c>
      <c r="AF11" s="51">
        <v>38.042999999999999</v>
      </c>
      <c r="AG11" s="51">
        <v>42.198</v>
      </c>
      <c r="AH11" s="51">
        <v>44.061999999999998</v>
      </c>
      <c r="AI11" s="51">
        <v>44.957000000000001</v>
      </c>
      <c r="AJ11" s="51">
        <v>50.642000000000003</v>
      </c>
      <c r="AK11" s="51">
        <v>40.811</v>
      </c>
      <c r="AL11" s="51">
        <v>45.491999999999997</v>
      </c>
      <c r="AM11" s="51">
        <v>51.152000000000001</v>
      </c>
      <c r="AN11" s="51">
        <v>53.442</v>
      </c>
      <c r="AO11" s="51">
        <v>51.381999999999998</v>
      </c>
      <c r="AP11" s="51">
        <v>48.762</v>
      </c>
      <c r="AQ11" s="51">
        <v>44.695999999999998</v>
      </c>
      <c r="AR11" s="51">
        <v>43.313000000000002</v>
      </c>
      <c r="AS11" s="51">
        <v>47.182000000000002</v>
      </c>
      <c r="AT11" s="51">
        <v>53.203000000000003</v>
      </c>
      <c r="AU11" s="51">
        <v>52.618000000000002</v>
      </c>
      <c r="AV11" s="51">
        <v>39.384</v>
      </c>
      <c r="AW11" s="51">
        <v>49.155999999999999</v>
      </c>
      <c r="AX11" s="51">
        <v>62.085000000000001</v>
      </c>
      <c r="AY11" s="51">
        <v>60.427</v>
      </c>
    </row>
    <row r="12" spans="1:51" ht="25.5" x14ac:dyDescent="0.25">
      <c r="A12" s="50" t="s">
        <v>126</v>
      </c>
      <c r="B12" s="50" t="s">
        <v>127</v>
      </c>
      <c r="C12" s="51">
        <v>5.1740000000000004</v>
      </c>
      <c r="D12" s="51">
        <v>6.0019999999999998</v>
      </c>
      <c r="E12" s="51">
        <v>6.5670000000000002</v>
      </c>
      <c r="F12" s="51">
        <v>7.3739999999999997</v>
      </c>
      <c r="G12" s="51">
        <v>8.4269999999999996</v>
      </c>
      <c r="H12" s="51">
        <v>9.5429999999999993</v>
      </c>
      <c r="I12" s="51">
        <v>10.945</v>
      </c>
      <c r="J12" s="51">
        <v>12.930999999999999</v>
      </c>
      <c r="K12" s="51">
        <v>13.065</v>
      </c>
      <c r="L12" s="51">
        <v>13.382999999999999</v>
      </c>
      <c r="M12" s="51">
        <v>14.172000000000001</v>
      </c>
      <c r="N12" s="51">
        <v>15.888999999999999</v>
      </c>
      <c r="O12" s="51">
        <v>17.087</v>
      </c>
      <c r="P12" s="51">
        <v>18.835000000000001</v>
      </c>
      <c r="Q12" s="51">
        <v>19.614999999999998</v>
      </c>
      <c r="R12" s="51">
        <v>20.643000000000001</v>
      </c>
      <c r="S12" s="51">
        <v>21.196000000000002</v>
      </c>
      <c r="T12" s="51">
        <v>20.79</v>
      </c>
      <c r="U12" s="51">
        <v>20.648</v>
      </c>
      <c r="V12" s="51">
        <v>21.216000000000001</v>
      </c>
      <c r="W12" s="51">
        <v>22.212</v>
      </c>
      <c r="X12" s="51">
        <v>22.518999999999998</v>
      </c>
      <c r="Y12" s="51">
        <v>23.349</v>
      </c>
      <c r="Z12" s="51">
        <v>25.321999999999999</v>
      </c>
      <c r="AA12" s="51">
        <v>27.484999999999999</v>
      </c>
      <c r="AB12" s="51">
        <v>30.05</v>
      </c>
      <c r="AC12" s="51">
        <v>30.122</v>
      </c>
      <c r="AD12" s="51">
        <v>30.375</v>
      </c>
      <c r="AE12" s="51">
        <v>31.405000000000001</v>
      </c>
      <c r="AF12" s="51">
        <v>33.706000000000003</v>
      </c>
      <c r="AG12" s="51">
        <v>35.481999999999999</v>
      </c>
      <c r="AH12" s="51">
        <v>37.899000000000001</v>
      </c>
      <c r="AI12" s="51">
        <v>40.232999999999997</v>
      </c>
      <c r="AJ12" s="51">
        <v>39.088000000000001</v>
      </c>
      <c r="AK12" s="51">
        <v>37.960999999999999</v>
      </c>
      <c r="AL12" s="51">
        <v>37.457000000000001</v>
      </c>
      <c r="AM12" s="51">
        <v>36.962000000000003</v>
      </c>
      <c r="AN12" s="51">
        <v>36.685000000000002</v>
      </c>
      <c r="AO12" s="51">
        <v>35.982999999999997</v>
      </c>
      <c r="AP12" s="51">
        <v>35.819000000000003</v>
      </c>
      <c r="AQ12" s="51">
        <v>35.979999999999997</v>
      </c>
      <c r="AR12" s="51">
        <v>36.170999999999999</v>
      </c>
      <c r="AS12" s="51">
        <v>35.993000000000002</v>
      </c>
      <c r="AT12" s="51">
        <v>35.814</v>
      </c>
      <c r="AU12" s="51">
        <v>35.923000000000002</v>
      </c>
      <c r="AV12" s="51">
        <v>37.085999999999999</v>
      </c>
      <c r="AW12" s="51">
        <v>40.087000000000003</v>
      </c>
      <c r="AX12" s="51">
        <v>39.078000000000003</v>
      </c>
      <c r="AY12" s="51">
        <v>38.244999999999997</v>
      </c>
    </row>
    <row r="13" spans="1:51" x14ac:dyDescent="0.25">
      <c r="A13" s="50" t="s">
        <v>128</v>
      </c>
      <c r="B13" s="50" t="s">
        <v>129</v>
      </c>
      <c r="C13" s="51">
        <v>2.2040000000000002</v>
      </c>
      <c r="D13" s="51">
        <v>2.669</v>
      </c>
      <c r="E13" s="51">
        <v>3.016</v>
      </c>
      <c r="F13" s="51">
        <v>3.4380000000000002</v>
      </c>
      <c r="G13" s="51">
        <v>3.82</v>
      </c>
      <c r="H13" s="51">
        <v>4.3440000000000003</v>
      </c>
      <c r="I13" s="51">
        <v>5.1189999999999998</v>
      </c>
      <c r="J13" s="51">
        <v>6.34</v>
      </c>
      <c r="K13" s="51">
        <v>6.2549999999999999</v>
      </c>
      <c r="L13" s="51">
        <v>6.47</v>
      </c>
      <c r="M13" s="51">
        <v>6.83</v>
      </c>
      <c r="N13" s="51">
        <v>7.8150000000000004</v>
      </c>
      <c r="O13" s="51">
        <v>8.4429999999999996</v>
      </c>
      <c r="P13" s="51">
        <v>9.5540000000000003</v>
      </c>
      <c r="Q13" s="51">
        <v>10.132</v>
      </c>
      <c r="R13" s="51">
        <v>11.137</v>
      </c>
      <c r="S13" s="51">
        <v>11.423</v>
      </c>
      <c r="T13" s="51">
        <v>10.974</v>
      </c>
      <c r="U13" s="51">
        <v>10.903</v>
      </c>
      <c r="V13" s="51">
        <v>11.41</v>
      </c>
      <c r="W13" s="51">
        <v>12.327999999999999</v>
      </c>
      <c r="X13" s="51">
        <v>12.606</v>
      </c>
      <c r="Y13" s="51">
        <v>13.268000000000001</v>
      </c>
      <c r="Z13" s="51">
        <v>14.837999999999999</v>
      </c>
      <c r="AA13" s="51">
        <v>16.48</v>
      </c>
      <c r="AB13" s="51">
        <v>18.498999999999999</v>
      </c>
      <c r="AC13" s="51">
        <v>18.414999999999999</v>
      </c>
      <c r="AD13" s="51">
        <v>18.323</v>
      </c>
      <c r="AE13" s="51">
        <v>18.864999999999998</v>
      </c>
      <c r="AF13" s="51">
        <v>20.619</v>
      </c>
      <c r="AG13" s="51">
        <v>21.954999999999998</v>
      </c>
      <c r="AH13" s="51">
        <v>23.957000000000001</v>
      </c>
      <c r="AI13" s="51">
        <v>25.797999999999998</v>
      </c>
      <c r="AJ13" s="51">
        <v>24.518999999999998</v>
      </c>
      <c r="AK13" s="51">
        <v>23.620999999999999</v>
      </c>
      <c r="AL13" s="51">
        <v>22.946999999999999</v>
      </c>
      <c r="AM13" s="51">
        <v>22.196000000000002</v>
      </c>
      <c r="AN13" s="51">
        <v>21.678999999999998</v>
      </c>
      <c r="AO13" s="51">
        <v>20.949000000000002</v>
      </c>
      <c r="AP13" s="51">
        <v>20.565000000000001</v>
      </c>
      <c r="AQ13" s="51">
        <v>20.532</v>
      </c>
      <c r="AR13" s="51">
        <v>20.498000000000001</v>
      </c>
      <c r="AS13" s="51">
        <v>19.79</v>
      </c>
      <c r="AT13" s="51">
        <v>19.538</v>
      </c>
      <c r="AU13" s="51">
        <v>19.219000000000001</v>
      </c>
      <c r="AV13" s="51">
        <v>19.707999999999998</v>
      </c>
      <c r="AW13" s="51">
        <v>21.216999999999999</v>
      </c>
      <c r="AX13" s="51">
        <v>20.614000000000001</v>
      </c>
      <c r="AY13" s="51">
        <v>20.259</v>
      </c>
    </row>
    <row r="14" spans="1:51" x14ac:dyDescent="0.25">
      <c r="A14" s="50" t="s">
        <v>130</v>
      </c>
      <c r="B14" s="50" t="s">
        <v>131</v>
      </c>
      <c r="C14" s="51">
        <v>2.5489999999999999</v>
      </c>
      <c r="D14" s="51">
        <v>2.83</v>
      </c>
      <c r="E14" s="51">
        <v>3.01</v>
      </c>
      <c r="F14" s="51">
        <v>3.319</v>
      </c>
      <c r="G14" s="51">
        <v>3.87</v>
      </c>
      <c r="H14" s="51">
        <v>4.4139999999999997</v>
      </c>
      <c r="I14" s="51">
        <v>4.9859999999999998</v>
      </c>
      <c r="J14" s="51">
        <v>5.6260000000000003</v>
      </c>
      <c r="K14" s="51">
        <v>5.835</v>
      </c>
      <c r="L14" s="51">
        <v>5.94</v>
      </c>
      <c r="M14" s="51">
        <v>6.3280000000000003</v>
      </c>
      <c r="N14" s="51">
        <v>6.9779999999999998</v>
      </c>
      <c r="O14" s="51">
        <v>7.47</v>
      </c>
      <c r="P14" s="51">
        <v>8.0210000000000008</v>
      </c>
      <c r="Q14" s="51">
        <v>8.1950000000000003</v>
      </c>
      <c r="R14" s="51">
        <v>8.26</v>
      </c>
      <c r="S14" s="51">
        <v>8.5020000000000007</v>
      </c>
      <c r="T14" s="51">
        <v>8.577</v>
      </c>
      <c r="U14" s="51">
        <v>8.5250000000000004</v>
      </c>
      <c r="V14" s="51">
        <v>8.6010000000000009</v>
      </c>
      <c r="W14" s="51">
        <v>8.6609999999999996</v>
      </c>
      <c r="X14" s="51">
        <v>8.6769999999999996</v>
      </c>
      <c r="Y14" s="51">
        <v>8.8209999999999997</v>
      </c>
      <c r="Z14" s="51">
        <v>9.14</v>
      </c>
      <c r="AA14" s="51">
        <v>9.6180000000000003</v>
      </c>
      <c r="AB14" s="51">
        <v>10.08</v>
      </c>
      <c r="AC14" s="51">
        <v>10.231</v>
      </c>
      <c r="AD14" s="51">
        <v>10.535</v>
      </c>
      <c r="AE14" s="51">
        <v>10.975</v>
      </c>
      <c r="AF14" s="51">
        <v>11.404</v>
      </c>
      <c r="AG14" s="51">
        <v>11.795</v>
      </c>
      <c r="AH14" s="51">
        <v>12.228</v>
      </c>
      <c r="AI14" s="51">
        <v>12.634</v>
      </c>
      <c r="AJ14" s="51">
        <v>12.8</v>
      </c>
      <c r="AK14" s="51">
        <v>12.641999999999999</v>
      </c>
      <c r="AL14" s="51">
        <v>12.832000000000001</v>
      </c>
      <c r="AM14" s="51">
        <v>13.022</v>
      </c>
      <c r="AN14" s="51">
        <v>13.234999999999999</v>
      </c>
      <c r="AO14" s="51">
        <v>13.21</v>
      </c>
      <c r="AP14" s="51">
        <v>13.324999999999999</v>
      </c>
      <c r="AQ14" s="51">
        <v>13.539</v>
      </c>
      <c r="AR14" s="51">
        <v>13.779</v>
      </c>
      <c r="AS14" s="51">
        <v>14.353999999999999</v>
      </c>
      <c r="AT14" s="51">
        <v>14.382999999999999</v>
      </c>
      <c r="AU14" s="51">
        <v>14.771000000000001</v>
      </c>
      <c r="AV14" s="51">
        <v>15.34</v>
      </c>
      <c r="AW14" s="51">
        <v>16.562999999999999</v>
      </c>
      <c r="AX14" s="51">
        <v>16.373000000000001</v>
      </c>
      <c r="AY14" s="51">
        <v>15.881</v>
      </c>
    </row>
    <row r="15" spans="1:51" x14ac:dyDescent="0.25">
      <c r="A15" s="50" t="s">
        <v>132</v>
      </c>
      <c r="B15" s="50" t="s">
        <v>133</v>
      </c>
      <c r="C15" s="51">
        <v>0.42099999999999999</v>
      </c>
      <c r="D15" s="51">
        <v>0.503</v>
      </c>
      <c r="E15" s="51">
        <v>0.54</v>
      </c>
      <c r="F15" s="51">
        <v>0.61699999999999999</v>
      </c>
      <c r="G15" s="51">
        <v>0.73699999999999999</v>
      </c>
      <c r="H15" s="51">
        <v>0.78500000000000003</v>
      </c>
      <c r="I15" s="51">
        <v>0.84</v>
      </c>
      <c r="J15" s="51">
        <v>0.96599999999999997</v>
      </c>
      <c r="K15" s="51">
        <v>0.97399999999999998</v>
      </c>
      <c r="L15" s="51">
        <v>0.97399999999999998</v>
      </c>
      <c r="M15" s="51">
        <v>1.014</v>
      </c>
      <c r="N15" s="51">
        <v>1.097</v>
      </c>
      <c r="O15" s="51">
        <v>1.1739999999999999</v>
      </c>
      <c r="P15" s="51">
        <v>1.2589999999999999</v>
      </c>
      <c r="Q15" s="51">
        <v>1.2889999999999999</v>
      </c>
      <c r="R15" s="51">
        <v>1.2470000000000001</v>
      </c>
      <c r="S15" s="51">
        <v>1.272</v>
      </c>
      <c r="T15" s="51">
        <v>1.2390000000000001</v>
      </c>
      <c r="U15" s="51">
        <v>1.22</v>
      </c>
      <c r="V15" s="51">
        <v>1.2050000000000001</v>
      </c>
      <c r="W15" s="51">
        <v>1.224</v>
      </c>
      <c r="X15" s="51">
        <v>1.236</v>
      </c>
      <c r="Y15" s="51">
        <v>1.2589999999999999</v>
      </c>
      <c r="Z15" s="51">
        <v>1.3440000000000001</v>
      </c>
      <c r="AA15" s="51">
        <v>1.3879999999999999</v>
      </c>
      <c r="AB15" s="51">
        <v>1.4710000000000001</v>
      </c>
      <c r="AC15" s="51">
        <v>1.4770000000000001</v>
      </c>
      <c r="AD15" s="51">
        <v>1.5169999999999999</v>
      </c>
      <c r="AE15" s="51">
        <v>1.5640000000000001</v>
      </c>
      <c r="AF15" s="51">
        <v>1.6830000000000001</v>
      </c>
      <c r="AG15" s="51">
        <v>1.732</v>
      </c>
      <c r="AH15" s="51">
        <v>1.7130000000000001</v>
      </c>
      <c r="AI15" s="51">
        <v>1.8009999999999999</v>
      </c>
      <c r="AJ15" s="51">
        <v>1.77</v>
      </c>
      <c r="AK15" s="51">
        <v>1.698</v>
      </c>
      <c r="AL15" s="51">
        <v>1.679</v>
      </c>
      <c r="AM15" s="51">
        <v>1.744</v>
      </c>
      <c r="AN15" s="51">
        <v>1.77</v>
      </c>
      <c r="AO15" s="51">
        <v>1.8240000000000001</v>
      </c>
      <c r="AP15" s="51">
        <v>1.9279999999999999</v>
      </c>
      <c r="AQ15" s="51">
        <v>1.909</v>
      </c>
      <c r="AR15" s="51">
        <v>1.8939999999999999</v>
      </c>
      <c r="AS15" s="51">
        <v>1.85</v>
      </c>
      <c r="AT15" s="51">
        <v>1.8939999999999999</v>
      </c>
      <c r="AU15" s="51">
        <v>1.9330000000000001</v>
      </c>
      <c r="AV15" s="51">
        <v>2.0379999999999998</v>
      </c>
      <c r="AW15" s="51">
        <v>2.3069999999999999</v>
      </c>
      <c r="AX15" s="51">
        <v>2.0920000000000001</v>
      </c>
      <c r="AY15" s="51">
        <v>2.105</v>
      </c>
    </row>
    <row r="16" spans="1:51" x14ac:dyDescent="0.25">
      <c r="A16" s="50" t="s">
        <v>134</v>
      </c>
      <c r="B16" s="50" t="s">
        <v>135</v>
      </c>
      <c r="C16" s="51">
        <v>6.4249999999999998</v>
      </c>
      <c r="D16" s="51">
        <v>8.8219999999999992</v>
      </c>
      <c r="E16" s="51">
        <v>9.9420000000000002</v>
      </c>
      <c r="F16" s="51">
        <v>11.412000000000001</v>
      </c>
      <c r="G16" s="51">
        <v>13.192</v>
      </c>
      <c r="H16" s="51">
        <v>14.611000000000001</v>
      </c>
      <c r="I16" s="51">
        <v>16.558</v>
      </c>
      <c r="J16" s="51">
        <v>20.722999999999999</v>
      </c>
      <c r="K16" s="51">
        <v>22.556999999999999</v>
      </c>
      <c r="L16" s="51">
        <v>22.437000000000001</v>
      </c>
      <c r="M16" s="51">
        <v>23.997</v>
      </c>
      <c r="N16" s="51">
        <v>27.645</v>
      </c>
      <c r="O16" s="51">
        <v>31.141999999999999</v>
      </c>
      <c r="P16" s="51">
        <v>33.575000000000003</v>
      </c>
      <c r="Q16" s="51">
        <v>37.118000000000002</v>
      </c>
      <c r="R16" s="51">
        <v>37.959000000000003</v>
      </c>
      <c r="S16" s="51">
        <v>36.15</v>
      </c>
      <c r="T16" s="51">
        <v>37.726999999999997</v>
      </c>
      <c r="U16" s="51">
        <v>34.741999999999997</v>
      </c>
      <c r="V16" s="51">
        <v>38.139000000000003</v>
      </c>
      <c r="W16" s="51">
        <v>38.348999999999997</v>
      </c>
      <c r="X16" s="51">
        <v>41.258000000000003</v>
      </c>
      <c r="Y16" s="51">
        <v>36.811999999999998</v>
      </c>
      <c r="Z16" s="51">
        <v>41.127000000000002</v>
      </c>
      <c r="AA16" s="51">
        <v>44.808999999999997</v>
      </c>
      <c r="AB16" s="51">
        <v>45.688000000000002</v>
      </c>
      <c r="AC16" s="51">
        <v>48.423999999999999</v>
      </c>
      <c r="AD16" s="51">
        <v>49.292999999999999</v>
      </c>
      <c r="AE16" s="51">
        <v>49.274000000000001</v>
      </c>
      <c r="AF16" s="51">
        <v>51.792999999999999</v>
      </c>
      <c r="AG16" s="51">
        <v>54.314999999999998</v>
      </c>
      <c r="AH16" s="51">
        <v>55.16</v>
      </c>
      <c r="AI16" s="51">
        <v>58.552</v>
      </c>
      <c r="AJ16" s="51">
        <v>57.715000000000003</v>
      </c>
      <c r="AK16" s="51">
        <v>58.680999999999997</v>
      </c>
      <c r="AL16" s="51">
        <v>58.164000000000001</v>
      </c>
      <c r="AM16" s="51">
        <v>59.94</v>
      </c>
      <c r="AN16" s="51">
        <v>56.122</v>
      </c>
      <c r="AO16" s="51">
        <v>54.414000000000001</v>
      </c>
      <c r="AP16" s="51">
        <v>54.326000000000001</v>
      </c>
      <c r="AQ16" s="51">
        <v>57.128</v>
      </c>
      <c r="AR16" s="51">
        <v>61.695999999999998</v>
      </c>
      <c r="AS16" s="51">
        <v>65.468999999999994</v>
      </c>
      <c r="AT16" s="51">
        <v>68.207999999999998</v>
      </c>
      <c r="AU16" s="51">
        <v>70.171000000000006</v>
      </c>
      <c r="AV16" s="51">
        <v>60.978999999999999</v>
      </c>
      <c r="AW16" s="51">
        <v>64.888000000000005</v>
      </c>
      <c r="AX16" s="51">
        <v>66.477999999999994</v>
      </c>
      <c r="AY16" s="51">
        <v>74.525999999999996</v>
      </c>
    </row>
    <row r="17" spans="1:51" x14ac:dyDescent="0.25">
      <c r="A17" s="50" t="s">
        <v>136</v>
      </c>
      <c r="B17" s="50" t="s">
        <v>137</v>
      </c>
      <c r="C17" s="51">
        <v>25.206</v>
      </c>
      <c r="D17" s="51">
        <v>28.157</v>
      </c>
      <c r="E17" s="51">
        <v>30.524999999999999</v>
      </c>
      <c r="F17" s="51">
        <v>34.177999999999997</v>
      </c>
      <c r="G17" s="51">
        <v>39.713000000000001</v>
      </c>
      <c r="H17" s="51">
        <v>44.250999999999998</v>
      </c>
      <c r="I17" s="51">
        <v>49.91</v>
      </c>
      <c r="J17" s="51">
        <v>57.042999999999999</v>
      </c>
      <c r="K17" s="51">
        <v>61.902999999999999</v>
      </c>
      <c r="L17" s="51">
        <v>65.989000000000004</v>
      </c>
      <c r="M17" s="51">
        <v>70.430999999999997</v>
      </c>
      <c r="N17" s="51">
        <v>75.903000000000006</v>
      </c>
      <c r="O17" s="51">
        <v>79.366</v>
      </c>
      <c r="P17" s="51">
        <v>82.825000000000003</v>
      </c>
      <c r="Q17" s="51">
        <v>87.516000000000005</v>
      </c>
      <c r="R17" s="51">
        <v>92.477000000000004</v>
      </c>
      <c r="S17" s="51">
        <v>95.278000000000006</v>
      </c>
      <c r="T17" s="51">
        <v>97.058000000000007</v>
      </c>
      <c r="U17" s="51">
        <v>97.046000000000006</v>
      </c>
      <c r="V17" s="51">
        <v>96.927999999999997</v>
      </c>
      <c r="W17" s="51">
        <v>97.111000000000004</v>
      </c>
      <c r="X17" s="51">
        <v>98.421000000000006</v>
      </c>
      <c r="Y17" s="51">
        <v>100.372</v>
      </c>
      <c r="Z17" s="51">
        <v>103.684</v>
      </c>
      <c r="AA17" s="51">
        <v>106.22799999999999</v>
      </c>
      <c r="AB17" s="51">
        <v>111.499</v>
      </c>
      <c r="AC17" s="51">
        <v>114.30500000000001</v>
      </c>
      <c r="AD17" s="51">
        <v>117.988</v>
      </c>
      <c r="AE17" s="51">
        <v>121.877</v>
      </c>
      <c r="AF17" s="51">
        <v>124.872</v>
      </c>
      <c r="AG17" s="51">
        <v>127.523</v>
      </c>
      <c r="AH17" s="51">
        <v>131.75</v>
      </c>
      <c r="AI17" s="51">
        <v>136.88499999999999</v>
      </c>
      <c r="AJ17" s="51">
        <v>137.52600000000001</v>
      </c>
      <c r="AK17" s="51">
        <v>135.238</v>
      </c>
      <c r="AL17" s="51">
        <v>138.37200000000001</v>
      </c>
      <c r="AM17" s="51">
        <v>141.31700000000001</v>
      </c>
      <c r="AN17" s="51">
        <v>141.95500000000001</v>
      </c>
      <c r="AO17" s="51">
        <v>142.22499999999999</v>
      </c>
      <c r="AP17" s="51">
        <v>143.69900000000001</v>
      </c>
      <c r="AQ17" s="51">
        <v>146.125</v>
      </c>
      <c r="AR17" s="51">
        <v>146.90700000000001</v>
      </c>
      <c r="AS17" s="51">
        <v>148.584</v>
      </c>
      <c r="AT17" s="51">
        <v>148.352</v>
      </c>
      <c r="AU17" s="51">
        <v>150.07</v>
      </c>
      <c r="AV17" s="51">
        <v>139.88900000000001</v>
      </c>
      <c r="AW17" s="51">
        <v>151.47499999999999</v>
      </c>
      <c r="AX17" s="51">
        <v>158.226</v>
      </c>
      <c r="AY17" s="51">
        <v>161.77699999999999</v>
      </c>
    </row>
    <row r="18" spans="1:51" x14ac:dyDescent="0.25">
      <c r="A18" s="50" t="s">
        <v>138</v>
      </c>
      <c r="B18" s="50" t="s">
        <v>139</v>
      </c>
      <c r="C18" s="51">
        <v>12.656000000000001</v>
      </c>
      <c r="D18" s="51">
        <v>14.089</v>
      </c>
      <c r="E18" s="51">
        <v>15.185</v>
      </c>
      <c r="F18" s="51">
        <v>16.777000000000001</v>
      </c>
      <c r="G18" s="51">
        <v>19.131</v>
      </c>
      <c r="H18" s="51">
        <v>20.968</v>
      </c>
      <c r="I18" s="51">
        <v>23.692</v>
      </c>
      <c r="J18" s="51">
        <v>27.186</v>
      </c>
      <c r="K18" s="51">
        <v>29.945</v>
      </c>
      <c r="L18" s="51">
        <v>32.335999999999999</v>
      </c>
      <c r="M18" s="51">
        <v>34.747999999999998</v>
      </c>
      <c r="N18" s="51">
        <v>37.765000000000001</v>
      </c>
      <c r="O18" s="51">
        <v>39.194000000000003</v>
      </c>
      <c r="P18" s="51">
        <v>40.073</v>
      </c>
      <c r="Q18" s="51">
        <v>41.613</v>
      </c>
      <c r="R18" s="51">
        <v>44.082000000000001</v>
      </c>
      <c r="S18" s="51">
        <v>44.996000000000002</v>
      </c>
      <c r="T18" s="51">
        <v>45.497999999999998</v>
      </c>
      <c r="U18" s="51">
        <v>45.076999999999998</v>
      </c>
      <c r="V18" s="51">
        <v>44.154000000000003</v>
      </c>
      <c r="W18" s="51">
        <v>43.259</v>
      </c>
      <c r="X18" s="51">
        <v>43.478999999999999</v>
      </c>
      <c r="Y18" s="51">
        <v>44.182000000000002</v>
      </c>
      <c r="Z18" s="51">
        <v>45.006</v>
      </c>
      <c r="AA18" s="51">
        <v>45.515999999999998</v>
      </c>
      <c r="AB18" s="51">
        <v>47.427999999999997</v>
      </c>
      <c r="AC18" s="51">
        <v>47.773000000000003</v>
      </c>
      <c r="AD18" s="51">
        <v>49.546999999999997</v>
      </c>
      <c r="AE18" s="51">
        <v>50.823999999999998</v>
      </c>
      <c r="AF18" s="51">
        <v>51.694000000000003</v>
      </c>
      <c r="AG18" s="51">
        <v>52.274000000000001</v>
      </c>
      <c r="AH18" s="51">
        <v>53.207000000000001</v>
      </c>
      <c r="AI18" s="51">
        <v>54.917999999999999</v>
      </c>
      <c r="AJ18" s="51">
        <v>54.222999999999999</v>
      </c>
      <c r="AK18" s="51">
        <v>52.591000000000001</v>
      </c>
      <c r="AL18" s="51">
        <v>53.095999999999997</v>
      </c>
      <c r="AM18" s="51">
        <v>53.238999999999997</v>
      </c>
      <c r="AN18" s="51">
        <v>53.445999999999998</v>
      </c>
      <c r="AO18" s="51">
        <v>53.503999999999998</v>
      </c>
      <c r="AP18" s="51">
        <v>53.841999999999999</v>
      </c>
      <c r="AQ18" s="51">
        <v>54.32</v>
      </c>
      <c r="AR18" s="51">
        <v>53.944000000000003</v>
      </c>
      <c r="AS18" s="51">
        <v>54.817999999999998</v>
      </c>
      <c r="AT18" s="51">
        <v>53.664000000000001</v>
      </c>
      <c r="AU18" s="51">
        <v>53.582000000000001</v>
      </c>
      <c r="AV18" s="51">
        <v>44.994</v>
      </c>
      <c r="AW18" s="51">
        <v>49.540999999999997</v>
      </c>
      <c r="AX18" s="51">
        <v>51.271000000000001</v>
      </c>
      <c r="AY18" s="51">
        <v>51.534999999999997</v>
      </c>
    </row>
    <row r="19" spans="1:51" ht="25.5" x14ac:dyDescent="0.25">
      <c r="A19" s="50" t="s">
        <v>140</v>
      </c>
      <c r="B19" s="50" t="s">
        <v>141</v>
      </c>
      <c r="C19" s="51">
        <v>1.02</v>
      </c>
      <c r="D19" s="51">
        <v>1.135</v>
      </c>
      <c r="E19" s="51">
        <v>1.236</v>
      </c>
      <c r="F19" s="51">
        <v>1.349</v>
      </c>
      <c r="G19" s="51">
        <v>1.595</v>
      </c>
      <c r="H19" s="51">
        <v>1.913</v>
      </c>
      <c r="I19" s="51">
        <v>2.2130000000000001</v>
      </c>
      <c r="J19" s="51">
        <v>2.5390000000000001</v>
      </c>
      <c r="K19" s="51">
        <v>2.84</v>
      </c>
      <c r="L19" s="51">
        <v>3.117</v>
      </c>
      <c r="M19" s="51">
        <v>3.4049999999999998</v>
      </c>
      <c r="N19" s="51">
        <v>3.581</v>
      </c>
      <c r="O19" s="51">
        <v>3.762</v>
      </c>
      <c r="P19" s="51">
        <v>3.9279999999999999</v>
      </c>
      <c r="Q19" s="51">
        <v>4.1980000000000004</v>
      </c>
      <c r="R19" s="51">
        <v>4.3470000000000004</v>
      </c>
      <c r="S19" s="51">
        <v>4.4630000000000001</v>
      </c>
      <c r="T19" s="51">
        <v>4.5739999999999998</v>
      </c>
      <c r="U19" s="51">
        <v>4.6660000000000004</v>
      </c>
      <c r="V19" s="51">
        <v>4.6230000000000002</v>
      </c>
      <c r="W19" s="51">
        <v>4.9210000000000003</v>
      </c>
      <c r="X19" s="51">
        <v>5.1349999999999998</v>
      </c>
      <c r="Y19" s="51">
        <v>5.2290000000000001</v>
      </c>
      <c r="Z19" s="51">
        <v>5.4619999999999997</v>
      </c>
      <c r="AA19" s="51">
        <v>5.7119999999999997</v>
      </c>
      <c r="AB19" s="51">
        <v>5.9720000000000004</v>
      </c>
      <c r="AC19" s="51">
        <v>6.2919999999999998</v>
      </c>
      <c r="AD19" s="51">
        <v>6.3639999999999999</v>
      </c>
      <c r="AE19" s="51">
        <v>6.4009999999999998</v>
      </c>
      <c r="AF19" s="51">
        <v>6.3739999999999997</v>
      </c>
      <c r="AG19" s="51">
        <v>6.3979999999999997</v>
      </c>
      <c r="AH19" s="51">
        <v>6.58</v>
      </c>
      <c r="AI19" s="51">
        <v>6.8719999999999999</v>
      </c>
      <c r="AJ19" s="51">
        <v>6.883</v>
      </c>
      <c r="AK19" s="51">
        <v>6.89</v>
      </c>
      <c r="AL19" s="51">
        <v>7.0279999999999996</v>
      </c>
      <c r="AM19" s="51">
        <v>7.3079999999999998</v>
      </c>
      <c r="AN19" s="51">
        <v>7.48</v>
      </c>
      <c r="AO19" s="51">
        <v>7.476</v>
      </c>
      <c r="AP19" s="51">
        <v>7.5170000000000003</v>
      </c>
      <c r="AQ19" s="51">
        <v>7.5750000000000002</v>
      </c>
      <c r="AR19" s="51">
        <v>7.5350000000000001</v>
      </c>
      <c r="AS19" s="51">
        <v>7.4859999999999998</v>
      </c>
      <c r="AT19" s="51">
        <v>7.5270000000000001</v>
      </c>
      <c r="AU19" s="51">
        <v>7.6319999999999997</v>
      </c>
      <c r="AV19" s="51">
        <v>7.7759999999999998</v>
      </c>
      <c r="AW19" s="51">
        <v>7.96</v>
      </c>
      <c r="AX19" s="51">
        <v>8.5760000000000005</v>
      </c>
      <c r="AY19" s="51">
        <v>9.2270000000000003</v>
      </c>
    </row>
    <row r="20" spans="1:51" x14ac:dyDescent="0.25">
      <c r="A20" s="50" t="s">
        <v>142</v>
      </c>
      <c r="B20" s="50" t="s">
        <v>143</v>
      </c>
      <c r="C20" s="51">
        <v>2.4300000000000002</v>
      </c>
      <c r="D20" s="51">
        <v>2.633</v>
      </c>
      <c r="E20" s="51">
        <v>2.8079999999999998</v>
      </c>
      <c r="F20" s="51">
        <v>3.0339999999999998</v>
      </c>
      <c r="G20" s="51">
        <v>3.4670000000000001</v>
      </c>
      <c r="H20" s="51">
        <v>4.05</v>
      </c>
      <c r="I20" s="51">
        <v>4.7060000000000004</v>
      </c>
      <c r="J20" s="51">
        <v>5.4720000000000004</v>
      </c>
      <c r="K20" s="51">
        <v>6.0330000000000004</v>
      </c>
      <c r="L20" s="51">
        <v>6.6159999999999997</v>
      </c>
      <c r="M20" s="51">
        <v>7.2060000000000004</v>
      </c>
      <c r="N20" s="51">
        <v>7.7450000000000001</v>
      </c>
      <c r="O20" s="51">
        <v>8.2720000000000002</v>
      </c>
      <c r="P20" s="51">
        <v>8.8209999999999997</v>
      </c>
      <c r="Q20" s="51">
        <v>9.4580000000000002</v>
      </c>
      <c r="R20" s="51">
        <v>9.8620000000000001</v>
      </c>
      <c r="S20" s="51">
        <v>10.252000000000001</v>
      </c>
      <c r="T20" s="51">
        <v>10.635</v>
      </c>
      <c r="U20" s="51">
        <v>10.78</v>
      </c>
      <c r="V20" s="51">
        <v>10.554</v>
      </c>
      <c r="W20" s="51">
        <v>10.673</v>
      </c>
      <c r="X20" s="51">
        <v>11.021000000000001</v>
      </c>
      <c r="Y20" s="51">
        <v>11.516999999999999</v>
      </c>
      <c r="Z20" s="51">
        <v>12.07</v>
      </c>
      <c r="AA20" s="51">
        <v>12.618</v>
      </c>
      <c r="AB20" s="51">
        <v>13.233000000000001</v>
      </c>
      <c r="AC20" s="51">
        <v>13.94</v>
      </c>
      <c r="AD20" s="51">
        <v>14.624000000000001</v>
      </c>
      <c r="AE20" s="51">
        <v>15.391</v>
      </c>
      <c r="AF20" s="51">
        <v>15.464</v>
      </c>
      <c r="AG20" s="51">
        <v>15.567</v>
      </c>
      <c r="AH20" s="51">
        <v>16.032</v>
      </c>
      <c r="AI20" s="51">
        <v>16.721</v>
      </c>
      <c r="AJ20" s="51">
        <v>16.994</v>
      </c>
      <c r="AK20" s="51">
        <v>17.042000000000002</v>
      </c>
      <c r="AL20" s="51">
        <v>17.806999999999999</v>
      </c>
      <c r="AM20" s="51">
        <v>18.547999999999998</v>
      </c>
      <c r="AN20" s="51">
        <v>18.881</v>
      </c>
      <c r="AO20" s="51">
        <v>19.28</v>
      </c>
      <c r="AP20" s="51">
        <v>19.707000000000001</v>
      </c>
      <c r="AQ20" s="51">
        <v>20.2</v>
      </c>
      <c r="AR20" s="51">
        <v>20.366</v>
      </c>
      <c r="AS20" s="51">
        <v>20.411999999999999</v>
      </c>
      <c r="AT20" s="51">
        <v>20.602</v>
      </c>
      <c r="AU20" s="51">
        <v>20.46</v>
      </c>
      <c r="AV20" s="51">
        <v>20.792999999999999</v>
      </c>
      <c r="AW20" s="51">
        <v>21.184999999999999</v>
      </c>
      <c r="AX20" s="51">
        <v>22.103000000000002</v>
      </c>
      <c r="AY20" s="51">
        <v>23.271000000000001</v>
      </c>
    </row>
    <row r="21" spans="1:51" x14ac:dyDescent="0.25">
      <c r="A21" s="50" t="s">
        <v>144</v>
      </c>
      <c r="B21" s="50" t="s">
        <v>145</v>
      </c>
      <c r="C21" s="51">
        <v>1.1859999999999999</v>
      </c>
      <c r="D21" s="51">
        <v>1.26</v>
      </c>
      <c r="E21" s="51">
        <v>1.3109999999999999</v>
      </c>
      <c r="F21" s="51">
        <v>1.526</v>
      </c>
      <c r="G21" s="51">
        <v>1.6930000000000001</v>
      </c>
      <c r="H21" s="51">
        <v>1.944</v>
      </c>
      <c r="I21" s="51">
        <v>2.2949999999999999</v>
      </c>
      <c r="J21" s="51">
        <v>2.585</v>
      </c>
      <c r="K21" s="51">
        <v>2.819</v>
      </c>
      <c r="L21" s="51">
        <v>3.0870000000000002</v>
      </c>
      <c r="M21" s="51">
        <v>3.4569999999999999</v>
      </c>
      <c r="N21" s="51">
        <v>3.859</v>
      </c>
      <c r="O21" s="51">
        <v>4.1760000000000002</v>
      </c>
      <c r="P21" s="51">
        <v>4.7450000000000001</v>
      </c>
      <c r="Q21" s="51">
        <v>5.3109999999999999</v>
      </c>
      <c r="R21" s="51">
        <v>5.7350000000000003</v>
      </c>
      <c r="S21" s="51">
        <v>6.09</v>
      </c>
      <c r="T21" s="51">
        <v>6.3680000000000003</v>
      </c>
      <c r="U21" s="51">
        <v>6.7830000000000004</v>
      </c>
      <c r="V21" s="51">
        <v>7.1230000000000002</v>
      </c>
      <c r="W21" s="51">
        <v>7.2480000000000002</v>
      </c>
      <c r="X21" s="51">
        <v>7.36</v>
      </c>
      <c r="Y21" s="51">
        <v>7.508</v>
      </c>
      <c r="Z21" s="51">
        <v>7.7030000000000003</v>
      </c>
      <c r="AA21" s="51">
        <v>8.0950000000000006</v>
      </c>
      <c r="AB21" s="51">
        <v>8.6340000000000003</v>
      </c>
      <c r="AC21" s="51">
        <v>9.0259999999999998</v>
      </c>
      <c r="AD21" s="51">
        <v>9.1180000000000003</v>
      </c>
      <c r="AE21" s="51">
        <v>9.4559999999999995</v>
      </c>
      <c r="AF21" s="51">
        <v>9.84</v>
      </c>
      <c r="AG21" s="51">
        <v>9.9930000000000003</v>
      </c>
      <c r="AH21" s="51">
        <v>10.602</v>
      </c>
      <c r="AI21" s="51">
        <v>11.125999999999999</v>
      </c>
      <c r="AJ21" s="51">
        <v>12.089</v>
      </c>
      <c r="AK21" s="51">
        <v>12.288</v>
      </c>
      <c r="AL21" s="51">
        <v>12.648999999999999</v>
      </c>
      <c r="AM21" s="51">
        <v>12.872</v>
      </c>
      <c r="AN21" s="51">
        <v>12.916</v>
      </c>
      <c r="AO21" s="51">
        <v>12.805</v>
      </c>
      <c r="AP21" s="51">
        <v>12.858000000000001</v>
      </c>
      <c r="AQ21" s="51">
        <v>12.914</v>
      </c>
      <c r="AR21" s="51">
        <v>12.787000000000001</v>
      </c>
      <c r="AS21" s="51">
        <v>12.805999999999999</v>
      </c>
      <c r="AT21" s="51">
        <v>12.941000000000001</v>
      </c>
      <c r="AU21" s="51">
        <v>12.984</v>
      </c>
      <c r="AV21" s="51">
        <v>12.717000000000001</v>
      </c>
      <c r="AW21" s="51">
        <v>13.382999999999999</v>
      </c>
      <c r="AX21" s="51">
        <v>14.427</v>
      </c>
      <c r="AY21" s="51">
        <v>14.991</v>
      </c>
    </row>
    <row r="22" spans="1:51" x14ac:dyDescent="0.25">
      <c r="A22" s="50" t="s">
        <v>146</v>
      </c>
      <c r="B22" s="50" t="s">
        <v>147</v>
      </c>
      <c r="C22" s="51">
        <v>1.2709999999999999</v>
      </c>
      <c r="D22" s="51">
        <v>1.4430000000000001</v>
      </c>
      <c r="E22" s="51">
        <v>1.552</v>
      </c>
      <c r="F22" s="51">
        <v>1.7230000000000001</v>
      </c>
      <c r="G22" s="51">
        <v>2</v>
      </c>
      <c r="H22" s="51">
        <v>2.2999999999999998</v>
      </c>
      <c r="I22" s="51">
        <v>2.625</v>
      </c>
      <c r="J22" s="51">
        <v>2.9990000000000001</v>
      </c>
      <c r="K22" s="51">
        <v>3.1760000000000002</v>
      </c>
      <c r="L22" s="51">
        <v>3.3679999999999999</v>
      </c>
      <c r="M22" s="51">
        <v>3.5960000000000001</v>
      </c>
      <c r="N22" s="51">
        <v>3.9009999999999998</v>
      </c>
      <c r="O22" s="51">
        <v>4.125</v>
      </c>
      <c r="P22" s="51">
        <v>4.2610000000000001</v>
      </c>
      <c r="Q22" s="51">
        <v>4.3890000000000002</v>
      </c>
      <c r="R22" s="51">
        <v>4.6829999999999998</v>
      </c>
      <c r="S22" s="51">
        <v>4.9240000000000004</v>
      </c>
      <c r="T22" s="51">
        <v>4.9580000000000002</v>
      </c>
      <c r="U22" s="51">
        <v>5.1589999999999998</v>
      </c>
      <c r="V22" s="51">
        <v>5.1929999999999996</v>
      </c>
      <c r="W22" s="51">
        <v>5.2210000000000001</v>
      </c>
      <c r="X22" s="51">
        <v>5.3230000000000004</v>
      </c>
      <c r="Y22" s="51">
        <v>5.36</v>
      </c>
      <c r="Z22" s="51">
        <v>5.5620000000000003</v>
      </c>
      <c r="AA22" s="51">
        <v>5.63</v>
      </c>
      <c r="AB22" s="51">
        <v>5.7750000000000004</v>
      </c>
      <c r="AC22" s="51">
        <v>5.8460000000000001</v>
      </c>
      <c r="AD22" s="51">
        <v>5.9829999999999997</v>
      </c>
      <c r="AE22" s="51">
        <v>6.1639999999999997</v>
      </c>
      <c r="AF22" s="51">
        <v>6.3419999999999996</v>
      </c>
      <c r="AG22" s="51">
        <v>6.5830000000000002</v>
      </c>
      <c r="AH22" s="51">
        <v>6.9189999999999996</v>
      </c>
      <c r="AI22" s="51">
        <v>7.31</v>
      </c>
      <c r="AJ22" s="51">
        <v>7.2889999999999997</v>
      </c>
      <c r="AK22" s="51">
        <v>7.0339999999999998</v>
      </c>
      <c r="AL22" s="51">
        <v>7.3849999999999998</v>
      </c>
      <c r="AM22" s="51">
        <v>7.5570000000000004</v>
      </c>
      <c r="AN22" s="51">
        <v>7.6070000000000002</v>
      </c>
      <c r="AO22" s="51">
        <v>7.6349999999999998</v>
      </c>
      <c r="AP22" s="51">
        <v>7.71</v>
      </c>
      <c r="AQ22" s="51">
        <v>7.8410000000000002</v>
      </c>
      <c r="AR22" s="51">
        <v>7.8109999999999999</v>
      </c>
      <c r="AS22" s="51">
        <v>7.9809999999999999</v>
      </c>
      <c r="AT22" s="51">
        <v>8.19</v>
      </c>
      <c r="AU22" s="51">
        <v>8.1170000000000009</v>
      </c>
      <c r="AV22" s="51">
        <v>7.702</v>
      </c>
      <c r="AW22" s="51">
        <v>8.3770000000000007</v>
      </c>
      <c r="AX22" s="51">
        <v>8.7140000000000004</v>
      </c>
      <c r="AY22" s="51">
        <v>8.9629999999999992</v>
      </c>
    </row>
    <row r="23" spans="1:51" x14ac:dyDescent="0.25">
      <c r="A23" s="50" t="s">
        <v>148</v>
      </c>
      <c r="B23" s="50" t="s">
        <v>149</v>
      </c>
      <c r="C23" s="51">
        <v>0.82499999999999996</v>
      </c>
      <c r="D23" s="51">
        <v>0.92800000000000005</v>
      </c>
      <c r="E23" s="51">
        <v>0.97099999999999997</v>
      </c>
      <c r="F23" s="51">
        <v>1.0660000000000001</v>
      </c>
      <c r="G23" s="51">
        <v>1.1919999999999999</v>
      </c>
      <c r="H23" s="51">
        <v>1.3440000000000001</v>
      </c>
      <c r="I23" s="51">
        <v>1.5069999999999999</v>
      </c>
      <c r="J23" s="51">
        <v>1.72</v>
      </c>
      <c r="K23" s="51">
        <v>1.8129999999999999</v>
      </c>
      <c r="L23" s="51">
        <v>1.8879999999999999</v>
      </c>
      <c r="M23" s="51">
        <v>1.972</v>
      </c>
      <c r="N23" s="51">
        <v>2.0859999999999999</v>
      </c>
      <c r="O23" s="51">
        <v>2.2010000000000001</v>
      </c>
      <c r="P23" s="51">
        <v>2.3439999999999999</v>
      </c>
      <c r="Q23" s="51">
        <v>2.4609999999999999</v>
      </c>
      <c r="R23" s="51">
        <v>2.597</v>
      </c>
      <c r="S23" s="51">
        <v>2.7730000000000001</v>
      </c>
      <c r="T23" s="51">
        <v>2.8159999999999998</v>
      </c>
      <c r="U23" s="51">
        <v>2.75</v>
      </c>
      <c r="V23" s="51">
        <v>2.8069999999999999</v>
      </c>
      <c r="W23" s="51">
        <v>2.859</v>
      </c>
      <c r="X23" s="51">
        <v>2.8759999999999999</v>
      </c>
      <c r="Y23" s="51">
        <v>2.9359999999999999</v>
      </c>
      <c r="Z23" s="51">
        <v>2.9820000000000002</v>
      </c>
      <c r="AA23" s="51">
        <v>3.0259999999999998</v>
      </c>
      <c r="AB23" s="51">
        <v>3.181</v>
      </c>
      <c r="AC23" s="51">
        <v>3.2679999999999998</v>
      </c>
      <c r="AD23" s="51">
        <v>3.302</v>
      </c>
      <c r="AE23" s="51">
        <v>3.48</v>
      </c>
      <c r="AF23" s="51">
        <v>3.7389999999999999</v>
      </c>
      <c r="AG23" s="51">
        <v>3.8839999999999999</v>
      </c>
      <c r="AH23" s="51">
        <v>4.0640000000000001</v>
      </c>
      <c r="AI23" s="51">
        <v>4.327</v>
      </c>
      <c r="AJ23" s="51">
        <v>4.3789999999999996</v>
      </c>
      <c r="AK23" s="51">
        <v>4.1900000000000004</v>
      </c>
      <c r="AL23" s="51">
        <v>4.202</v>
      </c>
      <c r="AM23" s="51">
        <v>4.3369999999999997</v>
      </c>
      <c r="AN23" s="51">
        <v>4.2949999999999999</v>
      </c>
      <c r="AO23" s="51">
        <v>4.3789999999999996</v>
      </c>
      <c r="AP23" s="51">
        <v>4.3730000000000002</v>
      </c>
      <c r="AQ23" s="51">
        <v>4.4530000000000003</v>
      </c>
      <c r="AR23" s="51">
        <v>4.4790000000000001</v>
      </c>
      <c r="AS23" s="51">
        <v>4.5049999999999999</v>
      </c>
      <c r="AT23" s="51">
        <v>4.75</v>
      </c>
      <c r="AU23" s="51">
        <v>4.7869999999999999</v>
      </c>
      <c r="AV23" s="51">
        <v>4.7409999999999997</v>
      </c>
      <c r="AW23" s="51">
        <v>5.1130000000000004</v>
      </c>
      <c r="AX23" s="51">
        <v>5.125</v>
      </c>
      <c r="AY23" s="51">
        <v>5.101</v>
      </c>
    </row>
    <row r="24" spans="1:51" x14ac:dyDescent="0.25">
      <c r="A24" s="50" t="s">
        <v>150</v>
      </c>
      <c r="B24" s="50" t="s">
        <v>151</v>
      </c>
      <c r="C24" s="51">
        <v>5.8179999999999996</v>
      </c>
      <c r="D24" s="51">
        <v>6.6689999999999996</v>
      </c>
      <c r="E24" s="51">
        <v>7.4630000000000001</v>
      </c>
      <c r="F24" s="51">
        <v>8.7040000000000006</v>
      </c>
      <c r="G24" s="51">
        <v>10.637</v>
      </c>
      <c r="H24" s="51">
        <v>11.733000000000001</v>
      </c>
      <c r="I24" s="51">
        <v>12.872</v>
      </c>
      <c r="J24" s="51">
        <v>14.542999999999999</v>
      </c>
      <c r="K24" s="51">
        <v>15.278</v>
      </c>
      <c r="L24" s="51">
        <v>15.577</v>
      </c>
      <c r="M24" s="51">
        <v>16.047000000000001</v>
      </c>
      <c r="N24" s="51">
        <v>16.966999999999999</v>
      </c>
      <c r="O24" s="51">
        <v>17.637</v>
      </c>
      <c r="P24" s="51">
        <v>18.654</v>
      </c>
      <c r="Q24" s="51">
        <v>20.085999999999999</v>
      </c>
      <c r="R24" s="51">
        <v>21.170999999999999</v>
      </c>
      <c r="S24" s="51">
        <v>21.779</v>
      </c>
      <c r="T24" s="51">
        <v>22.207999999999998</v>
      </c>
      <c r="U24" s="51">
        <v>21.832000000000001</v>
      </c>
      <c r="V24" s="51">
        <v>22.474</v>
      </c>
      <c r="W24" s="51">
        <v>22.931000000000001</v>
      </c>
      <c r="X24" s="51">
        <v>23.228000000000002</v>
      </c>
      <c r="Y24" s="51">
        <v>23.64</v>
      </c>
      <c r="Z24" s="51">
        <v>24.898</v>
      </c>
      <c r="AA24" s="51">
        <v>25.63</v>
      </c>
      <c r="AB24" s="51">
        <v>27.277000000000001</v>
      </c>
      <c r="AC24" s="51">
        <v>28.161000000000001</v>
      </c>
      <c r="AD24" s="51">
        <v>29.05</v>
      </c>
      <c r="AE24" s="51">
        <v>30.161000000000001</v>
      </c>
      <c r="AF24" s="51">
        <v>31.417999999999999</v>
      </c>
      <c r="AG24" s="51">
        <v>32.823999999999998</v>
      </c>
      <c r="AH24" s="51">
        <v>34.345999999999997</v>
      </c>
      <c r="AI24" s="51">
        <v>35.610999999999997</v>
      </c>
      <c r="AJ24" s="51">
        <v>35.668999999999997</v>
      </c>
      <c r="AK24" s="51">
        <v>35.203000000000003</v>
      </c>
      <c r="AL24" s="51">
        <v>36.204999999999998</v>
      </c>
      <c r="AM24" s="51">
        <v>37.456000000000003</v>
      </c>
      <c r="AN24" s="51">
        <v>37.331000000000003</v>
      </c>
      <c r="AO24" s="51">
        <v>37.145000000000003</v>
      </c>
      <c r="AP24" s="51">
        <v>37.692</v>
      </c>
      <c r="AQ24" s="51">
        <v>38.823</v>
      </c>
      <c r="AR24" s="51">
        <v>39.984000000000002</v>
      </c>
      <c r="AS24" s="51">
        <v>40.576000000000001</v>
      </c>
      <c r="AT24" s="51">
        <v>40.679000000000002</v>
      </c>
      <c r="AU24" s="51">
        <v>42.508000000000003</v>
      </c>
      <c r="AV24" s="51">
        <v>41.165999999999997</v>
      </c>
      <c r="AW24" s="51">
        <v>45.917000000000002</v>
      </c>
      <c r="AX24" s="51">
        <v>48.011000000000003</v>
      </c>
      <c r="AY24" s="51">
        <v>48.689</v>
      </c>
    </row>
    <row r="25" spans="1:51" x14ac:dyDescent="0.25">
      <c r="A25" s="50" t="s">
        <v>152</v>
      </c>
      <c r="B25" s="50" t="s">
        <v>153</v>
      </c>
      <c r="C25" s="51">
        <v>1.8049999999999999</v>
      </c>
      <c r="D25" s="51">
        <v>2.2080000000000002</v>
      </c>
      <c r="E25" s="51">
        <v>2.5270000000000001</v>
      </c>
      <c r="F25" s="51">
        <v>2.7349999999999999</v>
      </c>
      <c r="G25" s="51">
        <v>2.9649999999999999</v>
      </c>
      <c r="H25" s="51">
        <v>3.5649999999999999</v>
      </c>
      <c r="I25" s="51">
        <v>4.008</v>
      </c>
      <c r="J25" s="51">
        <v>4.6020000000000003</v>
      </c>
      <c r="K25" s="51">
        <v>5.0659999999999998</v>
      </c>
      <c r="L25" s="51">
        <v>5.468</v>
      </c>
      <c r="M25" s="51">
        <v>5.8769999999999998</v>
      </c>
      <c r="N25" s="51">
        <v>6.2439999999999998</v>
      </c>
      <c r="O25" s="51">
        <v>6.8460000000000001</v>
      </c>
      <c r="P25" s="51">
        <v>7.2919999999999998</v>
      </c>
      <c r="Q25" s="51">
        <v>7.8129999999999997</v>
      </c>
      <c r="R25" s="51">
        <v>8.3740000000000006</v>
      </c>
      <c r="S25" s="51">
        <v>8.9079999999999995</v>
      </c>
      <c r="T25" s="51">
        <v>9.4619999999999997</v>
      </c>
      <c r="U25" s="51">
        <v>9.9740000000000002</v>
      </c>
      <c r="V25" s="51">
        <v>10.324999999999999</v>
      </c>
      <c r="W25" s="51">
        <v>10.776</v>
      </c>
      <c r="X25" s="51">
        <v>11.180999999999999</v>
      </c>
      <c r="Y25" s="51">
        <v>11.465</v>
      </c>
      <c r="Z25" s="51">
        <v>11.815</v>
      </c>
      <c r="AA25" s="51">
        <v>11.952</v>
      </c>
      <c r="AB25" s="51">
        <v>12.125999999999999</v>
      </c>
      <c r="AC25" s="51">
        <v>12.666</v>
      </c>
      <c r="AD25" s="51">
        <v>13.36</v>
      </c>
      <c r="AE25" s="51">
        <v>13.476000000000001</v>
      </c>
      <c r="AF25" s="51">
        <v>14.19</v>
      </c>
      <c r="AG25" s="51">
        <v>14.824999999999999</v>
      </c>
      <c r="AH25" s="51">
        <v>16.12</v>
      </c>
      <c r="AI25" s="51">
        <v>17.527999999999999</v>
      </c>
      <c r="AJ25" s="51">
        <v>18.369</v>
      </c>
      <c r="AK25" s="51">
        <v>17.995999999999999</v>
      </c>
      <c r="AL25" s="51">
        <v>18.678999999999998</v>
      </c>
      <c r="AM25" s="51">
        <v>19.213000000000001</v>
      </c>
      <c r="AN25" s="51">
        <v>19.803999999999998</v>
      </c>
      <c r="AO25" s="51">
        <v>19.884</v>
      </c>
      <c r="AP25" s="51">
        <v>20.504999999999999</v>
      </c>
      <c r="AQ25" s="51">
        <v>20.646000000000001</v>
      </c>
      <c r="AR25" s="51">
        <v>21.006</v>
      </c>
      <c r="AS25" s="51">
        <v>21.565999999999999</v>
      </c>
      <c r="AT25" s="51">
        <v>22.228000000000002</v>
      </c>
      <c r="AU25" s="51">
        <v>23.003</v>
      </c>
      <c r="AV25" s="51">
        <v>21.948</v>
      </c>
      <c r="AW25" s="51">
        <v>25.722000000000001</v>
      </c>
      <c r="AX25" s="51">
        <v>27.576000000000001</v>
      </c>
      <c r="AY25" s="51">
        <v>29.12</v>
      </c>
    </row>
    <row r="26" spans="1:51" x14ac:dyDescent="0.25">
      <c r="A26" s="50" t="s">
        <v>154</v>
      </c>
      <c r="B26" s="50" t="s">
        <v>2</v>
      </c>
      <c r="C26" s="51">
        <v>40.448</v>
      </c>
      <c r="D26" s="51">
        <v>47.271000000000001</v>
      </c>
      <c r="E26" s="51">
        <v>54.009</v>
      </c>
      <c r="F26" s="51">
        <v>61.738999999999997</v>
      </c>
      <c r="G26" s="51">
        <v>71.438999999999993</v>
      </c>
      <c r="H26" s="51">
        <v>82.947000000000003</v>
      </c>
      <c r="I26" s="51">
        <v>98.287999999999997</v>
      </c>
      <c r="J26" s="51">
        <v>113.09399999999999</v>
      </c>
      <c r="K26" s="51">
        <v>127.69499999999999</v>
      </c>
      <c r="L26" s="51">
        <v>141.80799999999999</v>
      </c>
      <c r="M26" s="51">
        <v>155.084</v>
      </c>
      <c r="N26" s="51">
        <v>167.178</v>
      </c>
      <c r="O26" s="51">
        <v>181.048</v>
      </c>
      <c r="P26" s="51">
        <v>196.71799999999999</v>
      </c>
      <c r="Q26" s="51">
        <v>214.96299999999999</v>
      </c>
      <c r="R26" s="51">
        <v>228.90700000000001</v>
      </c>
      <c r="S26" s="51">
        <v>238.601</v>
      </c>
      <c r="T26" s="51">
        <v>253.74199999999999</v>
      </c>
      <c r="U26" s="51">
        <v>261.11099999999999</v>
      </c>
      <c r="V26" s="51">
        <v>268.26299999999998</v>
      </c>
      <c r="W26" s="51">
        <v>276.19799999999998</v>
      </c>
      <c r="X26" s="51">
        <v>285.78100000000001</v>
      </c>
      <c r="Y26" s="51">
        <v>295.08600000000001</v>
      </c>
      <c r="Z26" s="51">
        <v>309.22699999999998</v>
      </c>
      <c r="AA26" s="51">
        <v>319.61900000000003</v>
      </c>
      <c r="AB26" s="51">
        <v>343.642</v>
      </c>
      <c r="AC26" s="51">
        <v>360.90699999999998</v>
      </c>
      <c r="AD26" s="51">
        <v>374.42700000000002</v>
      </c>
      <c r="AE26" s="51">
        <v>387.928</v>
      </c>
      <c r="AF26" s="51">
        <v>408.95499999999998</v>
      </c>
      <c r="AG26" s="51">
        <v>429.73</v>
      </c>
      <c r="AH26" s="51">
        <v>454.827</v>
      </c>
      <c r="AI26" s="51">
        <v>480.96699999999998</v>
      </c>
      <c r="AJ26" s="51">
        <v>498.5</v>
      </c>
      <c r="AK26" s="51">
        <v>488.88200000000001</v>
      </c>
      <c r="AL26" s="51">
        <v>500.33699999999999</v>
      </c>
      <c r="AM26" s="51">
        <v>509.77699999999999</v>
      </c>
      <c r="AN26" s="51">
        <v>514.92999999999995</v>
      </c>
      <c r="AO26" s="51">
        <v>522.86900000000003</v>
      </c>
      <c r="AP26" s="51">
        <v>532.51300000000003</v>
      </c>
      <c r="AQ26" s="51">
        <v>545.59</v>
      </c>
      <c r="AR26" s="51">
        <v>554.20600000000002</v>
      </c>
      <c r="AS26" s="51">
        <v>570.37800000000004</v>
      </c>
      <c r="AT26" s="51">
        <v>592.197</v>
      </c>
      <c r="AU26" s="51">
        <v>609.60699999999997</v>
      </c>
      <c r="AV26" s="51">
        <v>554.71</v>
      </c>
      <c r="AW26" s="51">
        <v>590.99699999999996</v>
      </c>
      <c r="AX26" s="51">
        <v>672.76800000000003</v>
      </c>
      <c r="AY26" s="51">
        <v>744.66</v>
      </c>
    </row>
    <row r="27" spans="1:51" x14ac:dyDescent="0.25">
      <c r="A27" s="50" t="s">
        <v>155</v>
      </c>
      <c r="B27" s="50" t="s">
        <v>156</v>
      </c>
      <c r="C27" s="51">
        <v>9.4749999999999996</v>
      </c>
      <c r="D27" s="51">
        <v>11.116</v>
      </c>
      <c r="E27" s="51">
        <v>12.92</v>
      </c>
      <c r="F27" s="51">
        <v>14.867000000000001</v>
      </c>
      <c r="G27" s="51">
        <v>16.863</v>
      </c>
      <c r="H27" s="51">
        <v>19.484000000000002</v>
      </c>
      <c r="I27" s="51">
        <v>22.872</v>
      </c>
      <c r="J27" s="51">
        <v>26.716000000000001</v>
      </c>
      <c r="K27" s="51">
        <v>29.645</v>
      </c>
      <c r="L27" s="51">
        <v>31.943000000000001</v>
      </c>
      <c r="M27" s="51">
        <v>34.607999999999997</v>
      </c>
      <c r="N27" s="51">
        <v>36.695</v>
      </c>
      <c r="O27" s="51">
        <v>39.381999999999998</v>
      </c>
      <c r="P27" s="51">
        <v>42.756999999999998</v>
      </c>
      <c r="Q27" s="51">
        <v>46.487000000000002</v>
      </c>
      <c r="R27" s="51">
        <v>50.125</v>
      </c>
      <c r="S27" s="51">
        <v>52.442</v>
      </c>
      <c r="T27" s="51">
        <v>54.710999999999999</v>
      </c>
      <c r="U27" s="51">
        <v>55.384999999999998</v>
      </c>
      <c r="V27" s="51">
        <v>56.29</v>
      </c>
      <c r="W27" s="51">
        <v>57.829000000000001</v>
      </c>
      <c r="X27" s="51">
        <v>58.298999999999999</v>
      </c>
      <c r="Y27" s="51">
        <v>60.713000000000001</v>
      </c>
      <c r="Z27" s="51">
        <v>64.944000000000003</v>
      </c>
      <c r="AA27" s="51">
        <v>68.983000000000004</v>
      </c>
      <c r="AB27" s="51">
        <v>74.275000000000006</v>
      </c>
      <c r="AC27" s="51">
        <v>77.298000000000002</v>
      </c>
      <c r="AD27" s="51">
        <v>80.831999999999994</v>
      </c>
      <c r="AE27" s="51">
        <v>83.831999999999994</v>
      </c>
      <c r="AF27" s="51">
        <v>87.394999999999996</v>
      </c>
      <c r="AG27" s="51">
        <v>91.394999999999996</v>
      </c>
      <c r="AH27" s="51">
        <v>96.230999999999995</v>
      </c>
      <c r="AI27" s="51">
        <v>100.878</v>
      </c>
      <c r="AJ27" s="51">
        <v>103.54900000000001</v>
      </c>
      <c r="AK27" s="51">
        <v>102.45699999999999</v>
      </c>
      <c r="AL27" s="51">
        <v>104.48699999999999</v>
      </c>
      <c r="AM27" s="51">
        <v>108.21</v>
      </c>
      <c r="AN27" s="51">
        <v>110.336</v>
      </c>
      <c r="AO27" s="51">
        <v>111.831</v>
      </c>
      <c r="AP27" s="51">
        <v>115.753</v>
      </c>
      <c r="AQ27" s="51">
        <v>118.18600000000001</v>
      </c>
      <c r="AR27" s="51">
        <v>120.767</v>
      </c>
      <c r="AS27" s="51">
        <v>127.764</v>
      </c>
      <c r="AT27" s="51">
        <v>134.90600000000001</v>
      </c>
      <c r="AU27" s="51">
        <v>142.73500000000001</v>
      </c>
      <c r="AV27" s="51">
        <v>96.596999999999994</v>
      </c>
      <c r="AW27" s="51">
        <v>113.51600000000001</v>
      </c>
      <c r="AX27" s="51">
        <v>162.79300000000001</v>
      </c>
      <c r="AY27" s="51">
        <v>181.53</v>
      </c>
    </row>
    <row r="28" spans="1:51" x14ac:dyDescent="0.25">
      <c r="A28" s="50" t="s">
        <v>157</v>
      </c>
      <c r="B28" s="50" t="s">
        <v>6</v>
      </c>
      <c r="C28" s="51">
        <v>0.48699999999999999</v>
      </c>
      <c r="D28" s="51">
        <v>0.57399999999999995</v>
      </c>
      <c r="E28" s="51">
        <v>0.624</v>
      </c>
      <c r="F28" s="51">
        <v>0.73299999999999998</v>
      </c>
      <c r="G28" s="51">
        <v>0.79900000000000004</v>
      </c>
      <c r="H28" s="51">
        <v>0.89900000000000002</v>
      </c>
      <c r="I28" s="51">
        <v>1.048</v>
      </c>
      <c r="J28" s="51">
        <v>1.2030000000000001</v>
      </c>
      <c r="K28" s="51">
        <v>1.3109999999999999</v>
      </c>
      <c r="L28" s="51">
        <v>1.4139999999999999</v>
      </c>
      <c r="M28" s="51">
        <v>1.5009999999999999</v>
      </c>
      <c r="N28" s="51">
        <v>1.6379999999999999</v>
      </c>
      <c r="O28" s="51">
        <v>1.9510000000000001</v>
      </c>
      <c r="P28" s="51">
        <v>2.1320000000000001</v>
      </c>
      <c r="Q28" s="51">
        <v>2.2919999999999998</v>
      </c>
      <c r="R28" s="51">
        <v>2.4529999999999998</v>
      </c>
      <c r="S28" s="51">
        <v>2.5350000000000001</v>
      </c>
      <c r="T28" s="51">
        <v>2.6110000000000002</v>
      </c>
      <c r="U28" s="51">
        <v>2.6509999999999998</v>
      </c>
      <c r="V28" s="51">
        <v>2.7549999999999999</v>
      </c>
      <c r="W28" s="51">
        <v>2.8980000000000001</v>
      </c>
      <c r="X28" s="51">
        <v>2.7679999999999998</v>
      </c>
      <c r="Y28" s="51">
        <v>2.7519999999999998</v>
      </c>
      <c r="Z28" s="51">
        <v>2.8439999999999999</v>
      </c>
      <c r="AA28" s="51">
        <v>3.0550000000000002</v>
      </c>
      <c r="AB28" s="51">
        <v>3.2050000000000001</v>
      </c>
      <c r="AC28" s="51">
        <v>3.35</v>
      </c>
      <c r="AD28" s="51">
        <v>3.5470000000000002</v>
      </c>
      <c r="AE28" s="51">
        <v>3.6030000000000002</v>
      </c>
      <c r="AF28" s="51">
        <v>3.77</v>
      </c>
      <c r="AG28" s="51">
        <v>3.9470000000000001</v>
      </c>
      <c r="AH28" s="51">
        <v>4.101</v>
      </c>
      <c r="AI28" s="51">
        <v>4.3010000000000002</v>
      </c>
      <c r="AJ28" s="51">
        <v>4.3650000000000002</v>
      </c>
      <c r="AK28" s="51">
        <v>4.1630000000000003</v>
      </c>
      <c r="AL28" s="51">
        <v>4.1459999999999999</v>
      </c>
      <c r="AM28" s="51">
        <v>4.1630000000000003</v>
      </c>
      <c r="AN28" s="51">
        <v>4.0469999999999997</v>
      </c>
      <c r="AO28" s="51">
        <v>4.1059999999999999</v>
      </c>
      <c r="AP28" s="51">
        <v>4.101</v>
      </c>
      <c r="AQ28" s="51">
        <v>4.141</v>
      </c>
      <c r="AR28" s="51">
        <v>4.351</v>
      </c>
      <c r="AS28" s="51">
        <v>4.6340000000000003</v>
      </c>
      <c r="AT28" s="51">
        <v>4.9050000000000002</v>
      </c>
      <c r="AU28" s="51">
        <v>5.1909999999999998</v>
      </c>
      <c r="AV28" s="51">
        <v>4.8360000000000003</v>
      </c>
      <c r="AW28" s="51">
        <v>5.5220000000000002</v>
      </c>
      <c r="AX28" s="51">
        <v>5.9139999999999997</v>
      </c>
      <c r="AY28" s="51">
        <v>6.4160000000000004</v>
      </c>
    </row>
    <row r="29" spans="1:51" x14ac:dyDescent="0.25">
      <c r="A29" s="50" t="s">
        <v>158</v>
      </c>
      <c r="B29" s="50" t="s">
        <v>159</v>
      </c>
      <c r="C29" s="51">
        <v>2.8279999999999998</v>
      </c>
      <c r="D29" s="51">
        <v>3.3279999999999998</v>
      </c>
      <c r="E29" s="51">
        <v>3.76</v>
      </c>
      <c r="F29" s="51">
        <v>4.407</v>
      </c>
      <c r="G29" s="51">
        <v>5.1859999999999999</v>
      </c>
      <c r="H29" s="51">
        <v>6.0410000000000004</v>
      </c>
      <c r="I29" s="51">
        <v>7.0949999999999998</v>
      </c>
      <c r="J29" s="51">
        <v>8.3710000000000004</v>
      </c>
      <c r="K29" s="51">
        <v>9.2910000000000004</v>
      </c>
      <c r="L29" s="51">
        <v>9.9629999999999992</v>
      </c>
      <c r="M29" s="51">
        <v>10.776999999999999</v>
      </c>
      <c r="N29" s="51">
        <v>11.055</v>
      </c>
      <c r="O29" s="51">
        <v>11.593999999999999</v>
      </c>
      <c r="P29" s="51">
        <v>12.33</v>
      </c>
      <c r="Q29" s="51">
        <v>13.131</v>
      </c>
      <c r="R29" s="51">
        <v>14.143000000000001</v>
      </c>
      <c r="S29" s="51">
        <v>14.356999999999999</v>
      </c>
      <c r="T29" s="51">
        <v>15.273999999999999</v>
      </c>
      <c r="U29" s="51">
        <v>15.214</v>
      </c>
      <c r="V29" s="51">
        <v>15.542999999999999</v>
      </c>
      <c r="W29" s="51">
        <v>15.746</v>
      </c>
      <c r="X29" s="51">
        <v>16.783000000000001</v>
      </c>
      <c r="Y29" s="51">
        <v>17.692</v>
      </c>
      <c r="Z29" s="51">
        <v>18.734000000000002</v>
      </c>
      <c r="AA29" s="51">
        <v>19.963999999999999</v>
      </c>
      <c r="AB29" s="51">
        <v>21.228000000000002</v>
      </c>
      <c r="AC29" s="51">
        <v>21.97</v>
      </c>
      <c r="AD29" s="51">
        <v>23.117000000000001</v>
      </c>
      <c r="AE29" s="51">
        <v>23.838999999999999</v>
      </c>
      <c r="AF29" s="51">
        <v>25.417000000000002</v>
      </c>
      <c r="AG29" s="51">
        <v>26.64</v>
      </c>
      <c r="AH29" s="51">
        <v>28.173999999999999</v>
      </c>
      <c r="AI29" s="51">
        <v>29.446000000000002</v>
      </c>
      <c r="AJ29" s="51">
        <v>31.219000000000001</v>
      </c>
      <c r="AK29" s="51">
        <v>31.573</v>
      </c>
      <c r="AL29" s="51">
        <v>32.106000000000002</v>
      </c>
      <c r="AM29" s="51">
        <v>33.482999999999997</v>
      </c>
      <c r="AN29" s="51">
        <v>34.265000000000001</v>
      </c>
      <c r="AO29" s="51">
        <v>35.034999999999997</v>
      </c>
      <c r="AP29" s="51">
        <v>35.774000000000001</v>
      </c>
      <c r="AQ29" s="51">
        <v>36.564</v>
      </c>
      <c r="AR29" s="51">
        <v>36.244999999999997</v>
      </c>
      <c r="AS29" s="51">
        <v>38.334000000000003</v>
      </c>
      <c r="AT29" s="51">
        <v>39.749000000000002</v>
      </c>
      <c r="AU29" s="51">
        <v>41.713999999999999</v>
      </c>
      <c r="AV29" s="51">
        <v>24.391999999999999</v>
      </c>
      <c r="AW29" s="51">
        <v>29.202000000000002</v>
      </c>
      <c r="AX29" s="51">
        <v>43.18</v>
      </c>
      <c r="AY29" s="51">
        <v>49.116999999999997</v>
      </c>
    </row>
    <row r="30" spans="1:51" x14ac:dyDescent="0.25">
      <c r="A30" s="50" t="s">
        <v>160</v>
      </c>
      <c r="B30" s="50" t="s">
        <v>161</v>
      </c>
      <c r="C30" s="51">
        <v>6.16</v>
      </c>
      <c r="D30" s="51">
        <v>7.2130000000000001</v>
      </c>
      <c r="E30" s="51">
        <v>8.5359999999999996</v>
      </c>
      <c r="F30" s="51">
        <v>9.7270000000000003</v>
      </c>
      <c r="G30" s="51">
        <v>10.878</v>
      </c>
      <c r="H30" s="51">
        <v>12.544</v>
      </c>
      <c r="I30" s="51">
        <v>14.728</v>
      </c>
      <c r="J30" s="51">
        <v>17.141999999999999</v>
      </c>
      <c r="K30" s="51">
        <v>19.042999999999999</v>
      </c>
      <c r="L30" s="51">
        <v>20.567</v>
      </c>
      <c r="M30" s="51">
        <v>22.33</v>
      </c>
      <c r="N30" s="51">
        <v>24.001999999999999</v>
      </c>
      <c r="O30" s="51">
        <v>25.837</v>
      </c>
      <c r="P30" s="51">
        <v>28.295000000000002</v>
      </c>
      <c r="Q30" s="51">
        <v>31.062999999999999</v>
      </c>
      <c r="R30" s="51">
        <v>33.529000000000003</v>
      </c>
      <c r="S30" s="51">
        <v>35.551000000000002</v>
      </c>
      <c r="T30" s="51">
        <v>36.825000000000003</v>
      </c>
      <c r="U30" s="51">
        <v>37.520000000000003</v>
      </c>
      <c r="V30" s="51">
        <v>37.991999999999997</v>
      </c>
      <c r="W30" s="51">
        <v>39.185000000000002</v>
      </c>
      <c r="X30" s="51">
        <v>38.749000000000002</v>
      </c>
      <c r="Y30" s="51">
        <v>40.268999999999998</v>
      </c>
      <c r="Z30" s="51">
        <v>43.366999999999997</v>
      </c>
      <c r="AA30" s="51">
        <v>45.963999999999999</v>
      </c>
      <c r="AB30" s="51">
        <v>49.841999999999999</v>
      </c>
      <c r="AC30" s="51">
        <v>51.978000000000002</v>
      </c>
      <c r="AD30" s="51">
        <v>54.168999999999997</v>
      </c>
      <c r="AE30" s="51">
        <v>56.389000000000003</v>
      </c>
      <c r="AF30" s="51">
        <v>58.207999999999998</v>
      </c>
      <c r="AG30" s="51">
        <v>60.807000000000002</v>
      </c>
      <c r="AH30" s="51">
        <v>63.957000000000001</v>
      </c>
      <c r="AI30" s="51">
        <v>67.131</v>
      </c>
      <c r="AJ30" s="51">
        <v>67.965000000000003</v>
      </c>
      <c r="AK30" s="51">
        <v>66.721000000000004</v>
      </c>
      <c r="AL30" s="51">
        <v>68.236000000000004</v>
      </c>
      <c r="AM30" s="51">
        <v>70.564999999999998</v>
      </c>
      <c r="AN30" s="51">
        <v>72.024000000000001</v>
      </c>
      <c r="AO30" s="51">
        <v>72.691000000000003</v>
      </c>
      <c r="AP30" s="51">
        <v>75.878</v>
      </c>
      <c r="AQ30" s="51">
        <v>77.480999999999995</v>
      </c>
      <c r="AR30" s="51">
        <v>80.171999999999997</v>
      </c>
      <c r="AS30" s="51">
        <v>84.796000000000006</v>
      </c>
      <c r="AT30" s="51">
        <v>90.251999999999995</v>
      </c>
      <c r="AU30" s="51">
        <v>95.83</v>
      </c>
      <c r="AV30" s="51">
        <v>67.369</v>
      </c>
      <c r="AW30" s="51">
        <v>78.792000000000002</v>
      </c>
      <c r="AX30" s="51">
        <v>113.699</v>
      </c>
      <c r="AY30" s="51">
        <v>125.997</v>
      </c>
    </row>
    <row r="31" spans="1:51" x14ac:dyDescent="0.25">
      <c r="A31" s="50" t="s">
        <v>162</v>
      </c>
      <c r="B31" s="50" t="s">
        <v>163</v>
      </c>
      <c r="C31" s="51">
        <v>3.3769999999999998</v>
      </c>
      <c r="D31" s="51">
        <v>4.1289999999999996</v>
      </c>
      <c r="E31" s="51">
        <v>4.9109999999999996</v>
      </c>
      <c r="F31" s="51">
        <v>5.8789999999999996</v>
      </c>
      <c r="G31" s="51">
        <v>7.0220000000000002</v>
      </c>
      <c r="H31" s="51">
        <v>8.16</v>
      </c>
      <c r="I31" s="51">
        <v>9.5640000000000001</v>
      </c>
      <c r="J31" s="51">
        <v>11.273999999999999</v>
      </c>
      <c r="K31" s="51">
        <v>12.61</v>
      </c>
      <c r="L31" s="51">
        <v>14.282999999999999</v>
      </c>
      <c r="M31" s="51">
        <v>15.835000000000001</v>
      </c>
      <c r="N31" s="51">
        <v>16.802</v>
      </c>
      <c r="O31" s="51">
        <v>17.904</v>
      </c>
      <c r="P31" s="51">
        <v>18.635999999999999</v>
      </c>
      <c r="Q31" s="51">
        <v>19.895</v>
      </c>
      <c r="R31" s="51">
        <v>21.164999999999999</v>
      </c>
      <c r="S31" s="51">
        <v>22.332000000000001</v>
      </c>
      <c r="T31" s="51">
        <v>23.356999999999999</v>
      </c>
      <c r="U31" s="51">
        <v>24.277999999999999</v>
      </c>
      <c r="V31" s="51">
        <v>25.523</v>
      </c>
      <c r="W31" s="51">
        <v>26.567</v>
      </c>
      <c r="X31" s="51">
        <v>27.219000000000001</v>
      </c>
      <c r="Y31" s="51">
        <v>28.228000000000002</v>
      </c>
      <c r="Z31" s="51">
        <v>30.41</v>
      </c>
      <c r="AA31" s="51">
        <v>32.734999999999999</v>
      </c>
      <c r="AB31" s="51">
        <v>35.762</v>
      </c>
      <c r="AC31" s="51">
        <v>39.64</v>
      </c>
      <c r="AD31" s="51">
        <v>43.378999999999998</v>
      </c>
      <c r="AE31" s="51">
        <v>45.103999999999999</v>
      </c>
      <c r="AF31" s="51">
        <v>47.331000000000003</v>
      </c>
      <c r="AG31" s="51">
        <v>49.128</v>
      </c>
      <c r="AH31" s="51">
        <v>49.784999999999997</v>
      </c>
      <c r="AI31" s="51">
        <v>51.395000000000003</v>
      </c>
      <c r="AJ31" s="51">
        <v>52.918999999999997</v>
      </c>
      <c r="AK31" s="51">
        <v>52.689</v>
      </c>
      <c r="AL31" s="51">
        <v>52.667999999999999</v>
      </c>
      <c r="AM31" s="51">
        <v>51.08</v>
      </c>
      <c r="AN31" s="51">
        <v>48.509</v>
      </c>
      <c r="AO31" s="51">
        <v>46.305</v>
      </c>
      <c r="AP31" s="51">
        <v>45.594999999999999</v>
      </c>
      <c r="AQ31" s="51">
        <v>45.283999999999999</v>
      </c>
      <c r="AR31" s="51">
        <v>45.174999999999997</v>
      </c>
      <c r="AS31" s="51">
        <v>45.008000000000003</v>
      </c>
      <c r="AT31" s="51">
        <v>45.896999999999998</v>
      </c>
      <c r="AU31" s="51">
        <v>46.725999999999999</v>
      </c>
      <c r="AV31" s="51">
        <v>46.433999999999997</v>
      </c>
      <c r="AW31" s="51">
        <v>49.228000000000002</v>
      </c>
      <c r="AX31" s="51">
        <v>50.936</v>
      </c>
      <c r="AY31" s="51">
        <v>52.695</v>
      </c>
    </row>
    <row r="32" spans="1:51" x14ac:dyDescent="0.25">
      <c r="A32" s="50" t="s">
        <v>164</v>
      </c>
      <c r="B32" s="50" t="s">
        <v>165</v>
      </c>
      <c r="C32" s="51">
        <v>2.2749999999999999</v>
      </c>
      <c r="D32" s="51">
        <v>2.5750000000000002</v>
      </c>
      <c r="E32" s="51">
        <v>2.9089999999999998</v>
      </c>
      <c r="F32" s="51">
        <v>3.3839999999999999</v>
      </c>
      <c r="G32" s="51">
        <v>3.7970000000000002</v>
      </c>
      <c r="H32" s="51">
        <v>4.2919999999999998</v>
      </c>
      <c r="I32" s="51">
        <v>5.0069999999999997</v>
      </c>
      <c r="J32" s="51">
        <v>6.0309999999999997</v>
      </c>
      <c r="K32" s="51">
        <v>6.6630000000000003</v>
      </c>
      <c r="L32" s="51">
        <v>7.2649999999999997</v>
      </c>
      <c r="M32" s="51">
        <v>7.8959999999999999</v>
      </c>
      <c r="N32" s="51">
        <v>8.5210000000000008</v>
      </c>
      <c r="O32" s="51">
        <v>8.8879999999999999</v>
      </c>
      <c r="P32" s="51">
        <v>9.3919999999999995</v>
      </c>
      <c r="Q32" s="51">
        <v>10.199</v>
      </c>
      <c r="R32" s="51">
        <v>10.821999999999999</v>
      </c>
      <c r="S32" s="51">
        <v>11.396000000000001</v>
      </c>
      <c r="T32" s="51">
        <v>11.944000000000001</v>
      </c>
      <c r="U32" s="51">
        <v>12.319000000000001</v>
      </c>
      <c r="V32" s="51">
        <v>12.863</v>
      </c>
      <c r="W32" s="51">
        <v>13.225</v>
      </c>
      <c r="X32" s="51">
        <v>13.173</v>
      </c>
      <c r="Y32" s="51">
        <v>13.651</v>
      </c>
      <c r="Z32" s="51">
        <v>14.525</v>
      </c>
      <c r="AA32" s="51">
        <v>14.651999999999999</v>
      </c>
      <c r="AB32" s="51">
        <v>14.853999999999999</v>
      </c>
      <c r="AC32" s="51">
        <v>15.693</v>
      </c>
      <c r="AD32" s="51">
        <v>16.509</v>
      </c>
      <c r="AE32" s="51">
        <v>16.329999999999998</v>
      </c>
      <c r="AF32" s="51">
        <v>17.094000000000001</v>
      </c>
      <c r="AG32" s="51">
        <v>16.827999999999999</v>
      </c>
      <c r="AH32" s="51">
        <v>17.109000000000002</v>
      </c>
      <c r="AI32" s="51">
        <v>17.164999999999999</v>
      </c>
      <c r="AJ32" s="51">
        <v>16.994</v>
      </c>
      <c r="AK32" s="51">
        <v>16.591000000000001</v>
      </c>
      <c r="AL32" s="51">
        <v>16.402000000000001</v>
      </c>
      <c r="AM32" s="51">
        <v>15.898</v>
      </c>
      <c r="AN32" s="51">
        <v>15.787000000000001</v>
      </c>
      <c r="AO32" s="51">
        <v>15.448</v>
      </c>
      <c r="AP32" s="51">
        <v>15.273</v>
      </c>
      <c r="AQ32" s="51">
        <v>15.313000000000001</v>
      </c>
      <c r="AR32" s="51">
        <v>15.307</v>
      </c>
      <c r="AS32" s="51">
        <v>15.237</v>
      </c>
      <c r="AT32" s="51">
        <v>15.321999999999999</v>
      </c>
      <c r="AU32" s="51">
        <v>15.430999999999999</v>
      </c>
      <c r="AV32" s="51">
        <v>14.041</v>
      </c>
      <c r="AW32" s="51">
        <v>15.2</v>
      </c>
      <c r="AX32" s="51">
        <v>15.866</v>
      </c>
      <c r="AY32" s="51">
        <v>16.353000000000002</v>
      </c>
    </row>
    <row r="33" spans="1:51" x14ac:dyDescent="0.25">
      <c r="A33" s="50" t="s">
        <v>166</v>
      </c>
      <c r="B33" s="50" t="s">
        <v>167</v>
      </c>
      <c r="C33" s="51">
        <v>1.091</v>
      </c>
      <c r="D33" s="51">
        <v>1.536</v>
      </c>
      <c r="E33" s="51">
        <v>1.9750000000000001</v>
      </c>
      <c r="F33" s="51">
        <v>2.4569999999999999</v>
      </c>
      <c r="G33" s="51">
        <v>3.1749999999999998</v>
      </c>
      <c r="H33" s="51">
        <v>3.794</v>
      </c>
      <c r="I33" s="51">
        <v>4.4710000000000001</v>
      </c>
      <c r="J33" s="51">
        <v>5.1369999999999996</v>
      </c>
      <c r="K33" s="51">
        <v>5.8239999999999998</v>
      </c>
      <c r="L33" s="51">
        <v>6.8760000000000003</v>
      </c>
      <c r="M33" s="51">
        <v>7.7770000000000001</v>
      </c>
      <c r="N33" s="51">
        <v>8.1</v>
      </c>
      <c r="O33" s="51">
        <v>8.82</v>
      </c>
      <c r="P33" s="51">
        <v>9.0069999999999997</v>
      </c>
      <c r="Q33" s="51">
        <v>9.4139999999999997</v>
      </c>
      <c r="R33" s="51">
        <v>10.028</v>
      </c>
      <c r="S33" s="51">
        <v>10.576000000000001</v>
      </c>
      <c r="T33" s="51">
        <v>11.051</v>
      </c>
      <c r="U33" s="51">
        <v>11.542</v>
      </c>
      <c r="V33" s="51">
        <v>12.11</v>
      </c>
      <c r="W33" s="51">
        <v>12.558999999999999</v>
      </c>
      <c r="X33" s="51">
        <v>13.122</v>
      </c>
      <c r="Y33" s="51">
        <v>13.587999999999999</v>
      </c>
      <c r="Z33" s="51">
        <v>14.715999999999999</v>
      </c>
      <c r="AA33" s="51">
        <v>16.724</v>
      </c>
      <c r="AB33" s="51">
        <v>19.452000000000002</v>
      </c>
      <c r="AC33" s="51">
        <v>22.257000000000001</v>
      </c>
      <c r="AD33" s="51">
        <v>25.099</v>
      </c>
      <c r="AE33" s="51">
        <v>26.984999999999999</v>
      </c>
      <c r="AF33" s="51">
        <v>28.353000000000002</v>
      </c>
      <c r="AG33" s="51">
        <v>30.291</v>
      </c>
      <c r="AH33" s="51">
        <v>30.54</v>
      </c>
      <c r="AI33" s="51">
        <v>31.952000000000002</v>
      </c>
      <c r="AJ33" s="51">
        <v>33.536999999999999</v>
      </c>
      <c r="AK33" s="51">
        <v>33.671999999999997</v>
      </c>
      <c r="AL33" s="51">
        <v>33.902999999999999</v>
      </c>
      <c r="AM33" s="51">
        <v>32.744999999999997</v>
      </c>
      <c r="AN33" s="51">
        <v>30.155999999999999</v>
      </c>
      <c r="AO33" s="51">
        <v>28.280999999999999</v>
      </c>
      <c r="AP33" s="51">
        <v>27.675000000000001</v>
      </c>
      <c r="AQ33" s="51">
        <v>27.189</v>
      </c>
      <c r="AR33" s="51">
        <v>26.931999999999999</v>
      </c>
      <c r="AS33" s="51">
        <v>26.545000000000002</v>
      </c>
      <c r="AT33" s="51">
        <v>27.052</v>
      </c>
      <c r="AU33" s="51">
        <v>27.484000000000002</v>
      </c>
      <c r="AV33" s="51">
        <v>28.542000000000002</v>
      </c>
      <c r="AW33" s="51">
        <v>29.765999999999998</v>
      </c>
      <c r="AX33" s="51">
        <v>30.195</v>
      </c>
      <c r="AY33" s="51">
        <v>31.09</v>
      </c>
    </row>
    <row r="34" spans="1:51" x14ac:dyDescent="0.25">
      <c r="A34" s="50" t="s">
        <v>168</v>
      </c>
      <c r="B34" s="50" t="s">
        <v>169</v>
      </c>
      <c r="C34" s="51">
        <v>0.01</v>
      </c>
      <c r="D34" s="51">
        <v>1.7999999999999999E-2</v>
      </c>
      <c r="E34" s="51">
        <v>2.5999999999999999E-2</v>
      </c>
      <c r="F34" s="51">
        <v>3.7999999999999999E-2</v>
      </c>
      <c r="G34" s="51">
        <v>0.05</v>
      </c>
      <c r="H34" s="51">
        <v>7.4999999999999997E-2</v>
      </c>
      <c r="I34" s="51">
        <v>8.5999999999999993E-2</v>
      </c>
      <c r="J34" s="51">
        <v>0.106</v>
      </c>
      <c r="K34" s="51">
        <v>0.123</v>
      </c>
      <c r="L34" s="51">
        <v>0.14199999999999999</v>
      </c>
      <c r="M34" s="51">
        <v>0.16200000000000001</v>
      </c>
      <c r="N34" s="51">
        <v>0.18</v>
      </c>
      <c r="O34" s="51">
        <v>0.19700000000000001</v>
      </c>
      <c r="P34" s="51">
        <v>0.23699999999999999</v>
      </c>
      <c r="Q34" s="51">
        <v>0.28299999999999997</v>
      </c>
      <c r="R34" s="51">
        <v>0.316</v>
      </c>
      <c r="S34" s="51">
        <v>0.36</v>
      </c>
      <c r="T34" s="51">
        <v>0.36299999999999999</v>
      </c>
      <c r="U34" s="51">
        <v>0.41799999999999998</v>
      </c>
      <c r="V34" s="51">
        <v>0.55100000000000005</v>
      </c>
      <c r="W34" s="51">
        <v>0.78300000000000003</v>
      </c>
      <c r="X34" s="51">
        <v>0.92400000000000004</v>
      </c>
      <c r="Y34" s="51">
        <v>0.98899999999999999</v>
      </c>
      <c r="Z34" s="51">
        <v>1.17</v>
      </c>
      <c r="AA34" s="51">
        <v>1.3580000000000001</v>
      </c>
      <c r="AB34" s="51">
        <v>1.4570000000000001</v>
      </c>
      <c r="AC34" s="51">
        <v>1.69</v>
      </c>
      <c r="AD34" s="51">
        <v>1.772</v>
      </c>
      <c r="AE34" s="51">
        <v>1.7889999999999999</v>
      </c>
      <c r="AF34" s="51">
        <v>1.8839999999999999</v>
      </c>
      <c r="AG34" s="51">
        <v>2.0089999999999999</v>
      </c>
      <c r="AH34" s="51">
        <v>2.1360000000000001</v>
      </c>
      <c r="AI34" s="51">
        <v>2.278</v>
      </c>
      <c r="AJ34" s="51">
        <v>2.3879999999999999</v>
      </c>
      <c r="AK34" s="51">
        <v>2.4260000000000002</v>
      </c>
      <c r="AL34" s="51">
        <v>2.363</v>
      </c>
      <c r="AM34" s="51">
        <v>2.4369999999999998</v>
      </c>
      <c r="AN34" s="51">
        <v>2.5659999999999998</v>
      </c>
      <c r="AO34" s="51">
        <v>2.5760000000000001</v>
      </c>
      <c r="AP34" s="51">
        <v>2.6480000000000001</v>
      </c>
      <c r="AQ34" s="51">
        <v>2.782</v>
      </c>
      <c r="AR34" s="51">
        <v>2.9359999999999999</v>
      </c>
      <c r="AS34" s="51">
        <v>3.2269999999999999</v>
      </c>
      <c r="AT34" s="51">
        <v>3.524</v>
      </c>
      <c r="AU34" s="51">
        <v>3.8119999999999998</v>
      </c>
      <c r="AV34" s="51">
        <v>3.851</v>
      </c>
      <c r="AW34" s="51">
        <v>4.2619999999999996</v>
      </c>
      <c r="AX34" s="51">
        <v>4.875</v>
      </c>
      <c r="AY34" s="51">
        <v>5.2519999999999998</v>
      </c>
    </row>
    <row r="35" spans="1:51" x14ac:dyDescent="0.25">
      <c r="A35" s="50" t="s">
        <v>170</v>
      </c>
      <c r="B35" s="50" t="s">
        <v>171</v>
      </c>
      <c r="C35" s="51">
        <v>6.556</v>
      </c>
      <c r="D35" s="51">
        <v>7.6189999999999998</v>
      </c>
      <c r="E35" s="51">
        <v>8.1940000000000008</v>
      </c>
      <c r="F35" s="51">
        <v>9.3059999999999992</v>
      </c>
      <c r="G35" s="51">
        <v>11.206</v>
      </c>
      <c r="H35" s="51">
        <v>12.907</v>
      </c>
      <c r="I35" s="51">
        <v>16.324000000000002</v>
      </c>
      <c r="J35" s="51">
        <v>19.312000000000001</v>
      </c>
      <c r="K35" s="51">
        <v>21.878</v>
      </c>
      <c r="L35" s="51">
        <v>24.797999999999998</v>
      </c>
      <c r="M35" s="51">
        <v>27.719000000000001</v>
      </c>
      <c r="N35" s="51">
        <v>30.216000000000001</v>
      </c>
      <c r="O35" s="51">
        <v>32.698</v>
      </c>
      <c r="P35" s="51">
        <v>35.543999999999997</v>
      </c>
      <c r="Q35" s="51">
        <v>39.755000000000003</v>
      </c>
      <c r="R35" s="51">
        <v>41.468000000000004</v>
      </c>
      <c r="S35" s="51">
        <v>39.545000000000002</v>
      </c>
      <c r="T35" s="51">
        <v>41.917999999999999</v>
      </c>
      <c r="U35" s="51">
        <v>40.542999999999999</v>
      </c>
      <c r="V35" s="51">
        <v>39.116</v>
      </c>
      <c r="W35" s="51">
        <v>38.148000000000003</v>
      </c>
      <c r="X35" s="51">
        <v>40.448</v>
      </c>
      <c r="Y35" s="51">
        <v>40.863</v>
      </c>
      <c r="Z35" s="51">
        <v>40.79</v>
      </c>
      <c r="AA35" s="51">
        <v>38.375999999999998</v>
      </c>
      <c r="AB35" s="51">
        <v>47.104999999999997</v>
      </c>
      <c r="AC35" s="51">
        <v>51.023000000000003</v>
      </c>
      <c r="AD35" s="51">
        <v>47.581000000000003</v>
      </c>
      <c r="AE35" s="51">
        <v>47.188000000000002</v>
      </c>
      <c r="AF35" s="51">
        <v>51.597000000000001</v>
      </c>
      <c r="AG35" s="51">
        <v>54.256999999999998</v>
      </c>
      <c r="AH35" s="51">
        <v>61.115000000000002</v>
      </c>
      <c r="AI35" s="51">
        <v>70.233999999999995</v>
      </c>
      <c r="AJ35" s="51">
        <v>75.91</v>
      </c>
      <c r="AK35" s="51">
        <v>61.962000000000003</v>
      </c>
      <c r="AL35" s="51">
        <v>63.86</v>
      </c>
      <c r="AM35" s="51">
        <v>64.974999999999994</v>
      </c>
      <c r="AN35" s="51">
        <v>62.484999999999999</v>
      </c>
      <c r="AO35" s="51">
        <v>64.864000000000004</v>
      </c>
      <c r="AP35" s="51">
        <v>63.954000000000001</v>
      </c>
      <c r="AQ35" s="51">
        <v>69.176000000000002</v>
      </c>
      <c r="AR35" s="51">
        <v>69.528999999999996</v>
      </c>
      <c r="AS35" s="51">
        <v>71.884</v>
      </c>
      <c r="AT35" s="51">
        <v>76.427999999999997</v>
      </c>
      <c r="AU35" s="51">
        <v>74.995000000000005</v>
      </c>
      <c r="AV35" s="51">
        <v>76.66</v>
      </c>
      <c r="AW35" s="51">
        <v>77.88</v>
      </c>
      <c r="AX35" s="51">
        <v>86.132000000000005</v>
      </c>
      <c r="AY35" s="51">
        <v>121.053</v>
      </c>
    </row>
    <row r="36" spans="1:51" x14ac:dyDescent="0.25">
      <c r="A36" s="50" t="s">
        <v>172</v>
      </c>
      <c r="B36" s="50" t="s">
        <v>173</v>
      </c>
      <c r="C36" s="51">
        <v>14.885999999999999</v>
      </c>
      <c r="D36" s="51">
        <v>17.257000000000001</v>
      </c>
      <c r="E36" s="51">
        <v>19.731999999999999</v>
      </c>
      <c r="F36" s="51">
        <v>22.321000000000002</v>
      </c>
      <c r="G36" s="51">
        <v>25.734000000000002</v>
      </c>
      <c r="H36" s="51">
        <v>30.056000000000001</v>
      </c>
      <c r="I36" s="51">
        <v>35.246000000000002</v>
      </c>
      <c r="J36" s="51">
        <v>39.631</v>
      </c>
      <c r="K36" s="51">
        <v>45.332000000000001</v>
      </c>
      <c r="L36" s="51">
        <v>50.981999999999999</v>
      </c>
      <c r="M36" s="51">
        <v>55.585000000000001</v>
      </c>
      <c r="N36" s="51">
        <v>60.34</v>
      </c>
      <c r="O36" s="51">
        <v>65.778999999999996</v>
      </c>
      <c r="P36" s="51">
        <v>72.724000000000004</v>
      </c>
      <c r="Q36" s="51">
        <v>79.447000000000003</v>
      </c>
      <c r="R36" s="51">
        <v>85.247</v>
      </c>
      <c r="S36" s="51">
        <v>91.887</v>
      </c>
      <c r="T36" s="51">
        <v>99.17</v>
      </c>
      <c r="U36" s="51">
        <v>105.15</v>
      </c>
      <c r="V36" s="51">
        <v>110.4</v>
      </c>
      <c r="W36" s="51">
        <v>115.425</v>
      </c>
      <c r="X36" s="51">
        <v>119.65900000000001</v>
      </c>
      <c r="Y36" s="51">
        <v>123.983</v>
      </c>
      <c r="Z36" s="51">
        <v>129.17099999999999</v>
      </c>
      <c r="AA36" s="51">
        <v>133.786</v>
      </c>
      <c r="AB36" s="51">
        <v>138.43899999999999</v>
      </c>
      <c r="AC36" s="51">
        <v>143.196</v>
      </c>
      <c r="AD36" s="51">
        <v>150.16</v>
      </c>
      <c r="AE36" s="51">
        <v>157.50700000000001</v>
      </c>
      <c r="AF36" s="51">
        <v>165.85499999999999</v>
      </c>
      <c r="AG36" s="51">
        <v>176.328</v>
      </c>
      <c r="AH36" s="51">
        <v>186.24100000000001</v>
      </c>
      <c r="AI36" s="51">
        <v>195.77199999999999</v>
      </c>
      <c r="AJ36" s="51">
        <v>202.18299999999999</v>
      </c>
      <c r="AK36" s="51">
        <v>208.84800000000001</v>
      </c>
      <c r="AL36" s="51">
        <v>214.59299999999999</v>
      </c>
      <c r="AM36" s="51">
        <v>219.68799999999999</v>
      </c>
      <c r="AN36" s="51">
        <v>226.45699999999999</v>
      </c>
      <c r="AO36" s="51">
        <v>232.40199999999999</v>
      </c>
      <c r="AP36" s="51">
        <v>237.864</v>
      </c>
      <c r="AQ36" s="51">
        <v>242.441</v>
      </c>
      <c r="AR36" s="51">
        <v>246.21299999999999</v>
      </c>
      <c r="AS36" s="51">
        <v>250.35300000000001</v>
      </c>
      <c r="AT36" s="51">
        <v>256.31599999999997</v>
      </c>
      <c r="AU36" s="51">
        <v>262.399</v>
      </c>
      <c r="AV36" s="51">
        <v>266.80700000000002</v>
      </c>
      <c r="AW36" s="51">
        <v>273.34100000000001</v>
      </c>
      <c r="AX36" s="51">
        <v>280.07</v>
      </c>
      <c r="AY36" s="51">
        <v>288.935</v>
      </c>
    </row>
    <row r="37" spans="1:51" x14ac:dyDescent="0.25">
      <c r="A37" s="50" t="s">
        <v>174</v>
      </c>
      <c r="B37" s="50" t="s">
        <v>175</v>
      </c>
      <c r="C37" s="51">
        <v>2.0329999999999999</v>
      </c>
      <c r="D37" s="51">
        <v>2.4300000000000002</v>
      </c>
      <c r="E37" s="51">
        <v>2.7850000000000001</v>
      </c>
      <c r="F37" s="51">
        <v>3.25</v>
      </c>
      <c r="G37" s="51">
        <v>3.831</v>
      </c>
      <c r="H37" s="51">
        <v>4.601</v>
      </c>
      <c r="I37" s="51">
        <v>5.4260000000000002</v>
      </c>
      <c r="J37" s="51">
        <v>6.2240000000000002</v>
      </c>
      <c r="K37" s="51">
        <v>7.0119999999999996</v>
      </c>
      <c r="L37" s="51">
        <v>7.6520000000000001</v>
      </c>
      <c r="M37" s="51">
        <v>8.2629999999999999</v>
      </c>
      <c r="N37" s="51">
        <v>9.2650000000000006</v>
      </c>
      <c r="O37" s="51">
        <v>10.316000000000001</v>
      </c>
      <c r="P37" s="51">
        <v>11.238</v>
      </c>
      <c r="Q37" s="51">
        <v>12.449</v>
      </c>
      <c r="R37" s="51">
        <v>13.145</v>
      </c>
      <c r="S37" s="51">
        <v>13.608000000000001</v>
      </c>
      <c r="T37" s="51">
        <v>14.67</v>
      </c>
      <c r="U37" s="51">
        <v>15.052</v>
      </c>
      <c r="V37" s="51">
        <v>15.696999999999999</v>
      </c>
      <c r="W37" s="51">
        <v>16.151</v>
      </c>
      <c r="X37" s="51">
        <v>16.420000000000002</v>
      </c>
      <c r="Y37" s="51">
        <v>17.123000000000001</v>
      </c>
      <c r="Z37" s="51">
        <v>18.189</v>
      </c>
      <c r="AA37" s="51">
        <v>18.678000000000001</v>
      </c>
      <c r="AB37" s="51">
        <v>19.533999999999999</v>
      </c>
      <c r="AC37" s="51">
        <v>20.071000000000002</v>
      </c>
      <c r="AD37" s="51">
        <v>20.751999999999999</v>
      </c>
      <c r="AE37" s="51">
        <v>21.134</v>
      </c>
      <c r="AF37" s="51">
        <v>21.768999999999998</v>
      </c>
      <c r="AG37" s="51">
        <v>22.895</v>
      </c>
      <c r="AH37" s="51">
        <v>23.986999999999998</v>
      </c>
      <c r="AI37" s="51">
        <v>24.853000000000002</v>
      </c>
      <c r="AJ37" s="51">
        <v>25.733000000000001</v>
      </c>
      <c r="AK37" s="51">
        <v>25.004000000000001</v>
      </c>
      <c r="AL37" s="51">
        <v>25.63</v>
      </c>
      <c r="AM37" s="51">
        <v>26.041</v>
      </c>
      <c r="AN37" s="51">
        <v>26.4</v>
      </c>
      <c r="AO37" s="51">
        <v>26.614000000000001</v>
      </c>
      <c r="AP37" s="51">
        <v>27.43</v>
      </c>
      <c r="AQ37" s="51">
        <v>27.899000000000001</v>
      </c>
      <c r="AR37" s="51">
        <v>28.574999999999999</v>
      </c>
      <c r="AS37" s="51">
        <v>29.843</v>
      </c>
      <c r="AT37" s="51">
        <v>31.295000000000002</v>
      </c>
      <c r="AU37" s="51">
        <v>33.023000000000003</v>
      </c>
      <c r="AV37" s="51">
        <v>29.512</v>
      </c>
      <c r="AW37" s="51">
        <v>32.479999999999997</v>
      </c>
      <c r="AX37" s="51">
        <v>38.024999999999999</v>
      </c>
      <c r="AY37" s="51">
        <v>41.424999999999997</v>
      </c>
    </row>
    <row r="38" spans="1:51" ht="25.5" x14ac:dyDescent="0.25">
      <c r="A38" s="50" t="s">
        <v>176</v>
      </c>
      <c r="B38" s="50" t="s">
        <v>177</v>
      </c>
      <c r="C38" s="51">
        <v>0.48499999999999999</v>
      </c>
      <c r="D38" s="51">
        <v>0.60599999999999998</v>
      </c>
      <c r="E38" s="51">
        <v>0.69499999999999995</v>
      </c>
      <c r="F38" s="51">
        <v>0.80300000000000005</v>
      </c>
      <c r="G38" s="51">
        <v>0.94099999999999995</v>
      </c>
      <c r="H38" s="51">
        <v>1.087</v>
      </c>
      <c r="I38" s="51">
        <v>1.19</v>
      </c>
      <c r="J38" s="51">
        <v>1.2929999999999999</v>
      </c>
      <c r="K38" s="51">
        <v>1.554</v>
      </c>
      <c r="L38" s="51">
        <v>1.6120000000000001</v>
      </c>
      <c r="M38" s="51">
        <v>1.772</v>
      </c>
      <c r="N38" s="51">
        <v>2.1469999999999998</v>
      </c>
      <c r="O38" s="51">
        <v>2.4780000000000002</v>
      </c>
      <c r="P38" s="51">
        <v>2.7240000000000002</v>
      </c>
      <c r="Q38" s="51">
        <v>3.032</v>
      </c>
      <c r="R38" s="51">
        <v>3.1309999999999998</v>
      </c>
      <c r="S38" s="51">
        <v>3.2349999999999999</v>
      </c>
      <c r="T38" s="51">
        <v>3.4220000000000002</v>
      </c>
      <c r="U38" s="51">
        <v>3.5870000000000002</v>
      </c>
      <c r="V38" s="51">
        <v>3.9489999999999998</v>
      </c>
      <c r="W38" s="51">
        <v>4.1150000000000002</v>
      </c>
      <c r="X38" s="51">
        <v>4.2309999999999999</v>
      </c>
      <c r="Y38" s="51">
        <v>4.4420000000000002</v>
      </c>
      <c r="Z38" s="51">
        <v>4.8940000000000001</v>
      </c>
      <c r="AA38" s="51">
        <v>4.9459999999999997</v>
      </c>
      <c r="AB38" s="51">
        <v>5.3319999999999999</v>
      </c>
      <c r="AC38" s="51">
        <v>5.399</v>
      </c>
      <c r="AD38" s="51">
        <v>5.5129999999999999</v>
      </c>
      <c r="AE38" s="51">
        <v>5.7850000000000001</v>
      </c>
      <c r="AF38" s="51">
        <v>6.0780000000000003</v>
      </c>
      <c r="AG38" s="51">
        <v>6.4509999999999996</v>
      </c>
      <c r="AH38" s="51">
        <v>6.6749999999999998</v>
      </c>
      <c r="AI38" s="51">
        <v>7.0419999999999998</v>
      </c>
      <c r="AJ38" s="51">
        <v>7.2</v>
      </c>
      <c r="AK38" s="51">
        <v>7.0880000000000001</v>
      </c>
      <c r="AL38" s="51">
        <v>7.4260000000000002</v>
      </c>
      <c r="AM38" s="51">
        <v>7.4829999999999997</v>
      </c>
      <c r="AN38" s="51">
        <v>7.4619999999999997</v>
      </c>
      <c r="AO38" s="51">
        <v>7.57</v>
      </c>
      <c r="AP38" s="51">
        <v>7.835</v>
      </c>
      <c r="AQ38" s="51">
        <v>7.8940000000000001</v>
      </c>
      <c r="AR38" s="51">
        <v>8.16</v>
      </c>
      <c r="AS38" s="51">
        <v>8.5980000000000008</v>
      </c>
      <c r="AT38" s="51">
        <v>9.0619999999999994</v>
      </c>
      <c r="AU38" s="51">
        <v>9.5340000000000007</v>
      </c>
      <c r="AV38" s="51">
        <v>9.2129999999999992</v>
      </c>
      <c r="AW38" s="51">
        <v>10.327999999999999</v>
      </c>
      <c r="AX38" s="51">
        <v>10.871</v>
      </c>
      <c r="AY38" s="51">
        <v>11.052</v>
      </c>
    </row>
    <row r="39" spans="1:51" x14ac:dyDescent="0.25">
      <c r="A39" s="50" t="s">
        <v>178</v>
      </c>
      <c r="B39" s="50" t="s">
        <v>179</v>
      </c>
    </row>
    <row r="40" spans="1:51" x14ac:dyDescent="0.25">
      <c r="A40" s="50" t="s">
        <v>180</v>
      </c>
      <c r="B40" s="50" t="s">
        <v>181</v>
      </c>
      <c r="C40" s="51">
        <v>0.40200000000000002</v>
      </c>
      <c r="D40" s="51">
        <v>0.47099999999999997</v>
      </c>
      <c r="E40" s="51">
        <v>0.52</v>
      </c>
      <c r="F40" s="51">
        <v>0.623</v>
      </c>
      <c r="G40" s="51">
        <v>0.72899999999999998</v>
      </c>
      <c r="H40" s="51">
        <v>0.82899999999999996</v>
      </c>
      <c r="I40" s="51">
        <v>0.97199999999999998</v>
      </c>
      <c r="J40" s="51">
        <v>1.081</v>
      </c>
      <c r="K40" s="51">
        <v>1.171</v>
      </c>
      <c r="L40" s="51">
        <v>1.254</v>
      </c>
      <c r="M40" s="51">
        <v>1.3240000000000001</v>
      </c>
      <c r="N40" s="51">
        <v>1.4139999999999999</v>
      </c>
      <c r="O40" s="51">
        <v>1.504</v>
      </c>
      <c r="P40" s="51">
        <v>1.64</v>
      </c>
      <c r="Q40" s="51">
        <v>1.827</v>
      </c>
      <c r="R40" s="51">
        <v>1.9590000000000001</v>
      </c>
      <c r="S40" s="51">
        <v>2.0470000000000002</v>
      </c>
      <c r="T40" s="51">
        <v>2.2490000000000001</v>
      </c>
      <c r="U40" s="51">
        <v>2.3260000000000001</v>
      </c>
      <c r="V40" s="51">
        <v>2.3180000000000001</v>
      </c>
      <c r="W40" s="51">
        <v>2.3820000000000001</v>
      </c>
      <c r="X40" s="51">
        <v>2.5019999999999998</v>
      </c>
      <c r="Y40" s="51">
        <v>2.5659999999999998</v>
      </c>
      <c r="Z40" s="51">
        <v>2.681</v>
      </c>
      <c r="AA40" s="51">
        <v>2.8260000000000001</v>
      </c>
      <c r="AB40" s="51">
        <v>2.944</v>
      </c>
      <c r="AC40" s="51">
        <v>3.036</v>
      </c>
      <c r="AD40" s="51">
        <v>3.0939999999999999</v>
      </c>
      <c r="AE40" s="51">
        <v>3.161</v>
      </c>
      <c r="AF40" s="51">
        <v>3.1419999999999999</v>
      </c>
      <c r="AG40" s="51">
        <v>3.1120000000000001</v>
      </c>
      <c r="AH40" s="51">
        <v>3.117</v>
      </c>
      <c r="AI40" s="51">
        <v>3.2559999999999998</v>
      </c>
      <c r="AJ40" s="51">
        <v>3.3250000000000002</v>
      </c>
      <c r="AK40" s="51">
        <v>3.3570000000000002</v>
      </c>
      <c r="AL40" s="51">
        <v>3.3919999999999999</v>
      </c>
      <c r="AM40" s="51">
        <v>3.48</v>
      </c>
      <c r="AN40" s="51">
        <v>3.5659999999999998</v>
      </c>
      <c r="AO40" s="51">
        <v>3.617</v>
      </c>
      <c r="AP40" s="51">
        <v>3.762</v>
      </c>
      <c r="AQ40" s="51">
        <v>3.835</v>
      </c>
      <c r="AR40" s="51">
        <v>3.9359999999999999</v>
      </c>
      <c r="AS40" s="51">
        <v>4.0369999999999999</v>
      </c>
      <c r="AT40" s="51">
        <v>4.1349999999999998</v>
      </c>
      <c r="AU40" s="51">
        <v>4.3449999999999998</v>
      </c>
      <c r="AV40" s="51">
        <v>4.4569999999999999</v>
      </c>
      <c r="AW40" s="51">
        <v>4.9829999999999997</v>
      </c>
      <c r="AX40" s="51">
        <v>5.468</v>
      </c>
      <c r="AY40" s="51">
        <v>6.0579999999999998</v>
      </c>
    </row>
    <row r="41" spans="1:51" x14ac:dyDescent="0.25">
      <c r="A41" s="50" t="s">
        <v>182</v>
      </c>
      <c r="B41" s="50" t="s">
        <v>183</v>
      </c>
      <c r="C41" s="51">
        <v>1.1459999999999999</v>
      </c>
      <c r="D41" s="51">
        <v>1.353</v>
      </c>
      <c r="E41" s="51">
        <v>1.571</v>
      </c>
      <c r="F41" s="51">
        <v>1.8240000000000001</v>
      </c>
      <c r="G41" s="51">
        <v>2.1619999999999999</v>
      </c>
      <c r="H41" s="51">
        <v>2.6859999999999999</v>
      </c>
      <c r="I41" s="51">
        <v>3.2639999999999998</v>
      </c>
      <c r="J41" s="51">
        <v>3.851</v>
      </c>
      <c r="K41" s="51">
        <v>4.2880000000000003</v>
      </c>
      <c r="L41" s="51">
        <v>4.7859999999999996</v>
      </c>
      <c r="M41" s="51">
        <v>5.1669999999999998</v>
      </c>
      <c r="N41" s="51">
        <v>5.7039999999999997</v>
      </c>
      <c r="O41" s="51">
        <v>6.3339999999999996</v>
      </c>
      <c r="P41" s="51">
        <v>6.875</v>
      </c>
      <c r="Q41" s="51">
        <v>7.59</v>
      </c>
      <c r="R41" s="51">
        <v>8.0549999999999997</v>
      </c>
      <c r="S41" s="51">
        <v>8.3260000000000005</v>
      </c>
      <c r="T41" s="51">
        <v>9</v>
      </c>
      <c r="U41" s="51">
        <v>9.1389999999999993</v>
      </c>
      <c r="V41" s="51">
        <v>9.4309999999999992</v>
      </c>
      <c r="W41" s="51">
        <v>9.6539999999999999</v>
      </c>
      <c r="X41" s="51">
        <v>9.6869999999999994</v>
      </c>
      <c r="Y41" s="51">
        <v>10.115</v>
      </c>
      <c r="Z41" s="51">
        <v>10.613</v>
      </c>
      <c r="AA41" s="51">
        <v>10.906000000000001</v>
      </c>
      <c r="AB41" s="51">
        <v>11.257999999999999</v>
      </c>
      <c r="AC41" s="51">
        <v>11.635</v>
      </c>
      <c r="AD41" s="51">
        <v>12.145</v>
      </c>
      <c r="AE41" s="51">
        <v>12.188000000000001</v>
      </c>
      <c r="AF41" s="51">
        <v>12.548999999999999</v>
      </c>
      <c r="AG41" s="51">
        <v>13.332000000000001</v>
      </c>
      <c r="AH41" s="51">
        <v>14.196</v>
      </c>
      <c r="AI41" s="51">
        <v>14.555</v>
      </c>
      <c r="AJ41" s="51">
        <v>15.208</v>
      </c>
      <c r="AK41" s="51">
        <v>14.558999999999999</v>
      </c>
      <c r="AL41" s="51">
        <v>14.811999999999999</v>
      </c>
      <c r="AM41" s="51">
        <v>15.077999999999999</v>
      </c>
      <c r="AN41" s="51">
        <v>15.372</v>
      </c>
      <c r="AO41" s="51">
        <v>15.427</v>
      </c>
      <c r="AP41" s="51">
        <v>15.833</v>
      </c>
      <c r="AQ41" s="51">
        <v>16.170000000000002</v>
      </c>
      <c r="AR41" s="51">
        <v>16.478999999999999</v>
      </c>
      <c r="AS41" s="51">
        <v>17.207999999999998</v>
      </c>
      <c r="AT41" s="51">
        <v>18.099</v>
      </c>
      <c r="AU41" s="51">
        <v>19.143999999999998</v>
      </c>
      <c r="AV41" s="51">
        <v>15.843</v>
      </c>
      <c r="AW41" s="51">
        <v>17.169</v>
      </c>
      <c r="AX41" s="51">
        <v>21.686</v>
      </c>
      <c r="AY41" s="51">
        <v>24.315000000000001</v>
      </c>
    </row>
    <row r="42" spans="1:51" ht="25.5" x14ac:dyDescent="0.25">
      <c r="A42" s="50" t="s">
        <v>184</v>
      </c>
      <c r="B42" s="50" t="s">
        <v>185</v>
      </c>
      <c r="C42" s="51">
        <v>4.1210000000000004</v>
      </c>
      <c r="D42" s="51">
        <v>4.7220000000000004</v>
      </c>
      <c r="E42" s="51">
        <v>5.4669999999999996</v>
      </c>
      <c r="F42" s="51">
        <v>6.1150000000000002</v>
      </c>
      <c r="G42" s="51">
        <v>6.782</v>
      </c>
      <c r="H42" s="51">
        <v>7.74</v>
      </c>
      <c r="I42" s="51">
        <v>8.8569999999999993</v>
      </c>
      <c r="J42" s="51">
        <v>9.9359999999999999</v>
      </c>
      <c r="K42" s="51">
        <v>11.218</v>
      </c>
      <c r="L42" s="51">
        <v>12.15</v>
      </c>
      <c r="M42" s="51">
        <v>13.073</v>
      </c>
      <c r="N42" s="51">
        <v>13.862</v>
      </c>
      <c r="O42" s="51">
        <v>14.968999999999999</v>
      </c>
      <c r="P42" s="51">
        <v>15.819000000000001</v>
      </c>
      <c r="Q42" s="51">
        <v>16.931000000000001</v>
      </c>
      <c r="R42" s="51">
        <v>17.757000000000001</v>
      </c>
      <c r="S42" s="51">
        <v>18.786999999999999</v>
      </c>
      <c r="T42" s="51">
        <v>19.916</v>
      </c>
      <c r="U42" s="51">
        <v>20.702999999999999</v>
      </c>
      <c r="V42" s="51">
        <v>21.236000000000001</v>
      </c>
      <c r="W42" s="51">
        <v>22.08</v>
      </c>
      <c r="X42" s="51">
        <v>23.736000000000001</v>
      </c>
      <c r="Y42" s="51">
        <v>24.175999999999998</v>
      </c>
      <c r="Z42" s="51">
        <v>25.725000000000001</v>
      </c>
      <c r="AA42" s="51">
        <v>27.061</v>
      </c>
      <c r="AB42" s="51">
        <v>28.526</v>
      </c>
      <c r="AC42" s="51">
        <v>29.678999999999998</v>
      </c>
      <c r="AD42" s="51">
        <v>31.722000000000001</v>
      </c>
      <c r="AE42" s="51">
        <v>33.164000000000001</v>
      </c>
      <c r="AF42" s="51">
        <v>35.008000000000003</v>
      </c>
      <c r="AG42" s="51">
        <v>35.728000000000002</v>
      </c>
      <c r="AH42" s="51">
        <v>37.469000000000001</v>
      </c>
      <c r="AI42" s="51">
        <v>37.835000000000001</v>
      </c>
      <c r="AJ42" s="51">
        <v>38.207000000000001</v>
      </c>
      <c r="AK42" s="51">
        <v>37.923999999999999</v>
      </c>
      <c r="AL42" s="51">
        <v>39.097999999999999</v>
      </c>
      <c r="AM42" s="51">
        <v>39.781999999999996</v>
      </c>
      <c r="AN42" s="51">
        <v>40.743000000000002</v>
      </c>
      <c r="AO42" s="51">
        <v>40.851999999999997</v>
      </c>
      <c r="AP42" s="51">
        <v>41.917999999999999</v>
      </c>
      <c r="AQ42" s="51">
        <v>42.603999999999999</v>
      </c>
      <c r="AR42" s="51">
        <v>43.947000000000003</v>
      </c>
      <c r="AS42" s="51">
        <v>45.524999999999999</v>
      </c>
      <c r="AT42" s="51">
        <v>47.354999999999997</v>
      </c>
      <c r="AU42" s="51">
        <v>49.728999999999999</v>
      </c>
      <c r="AV42" s="51">
        <v>38.701000000000001</v>
      </c>
      <c r="AW42" s="51">
        <v>44.552</v>
      </c>
      <c r="AX42" s="51">
        <v>54.811999999999998</v>
      </c>
      <c r="AY42" s="51">
        <v>59.023000000000003</v>
      </c>
    </row>
    <row r="43" spans="1:51" x14ac:dyDescent="0.25">
      <c r="A43" s="50" t="s">
        <v>186</v>
      </c>
      <c r="B43" s="50" t="s">
        <v>187</v>
      </c>
      <c r="C43" s="51">
        <v>1.617</v>
      </c>
      <c r="D43" s="51">
        <v>1.8560000000000001</v>
      </c>
      <c r="E43" s="51">
        <v>2.238</v>
      </c>
      <c r="F43" s="51">
        <v>2.464</v>
      </c>
      <c r="G43" s="51">
        <v>2.782</v>
      </c>
      <c r="H43" s="51">
        <v>3.1629999999999998</v>
      </c>
      <c r="I43" s="51">
        <v>3.53</v>
      </c>
      <c r="J43" s="51">
        <v>3.89</v>
      </c>
      <c r="K43" s="51">
        <v>4.3559999999999999</v>
      </c>
      <c r="L43" s="51">
        <v>4.9290000000000003</v>
      </c>
      <c r="M43" s="51">
        <v>5.2960000000000003</v>
      </c>
      <c r="N43" s="51">
        <v>5.5330000000000004</v>
      </c>
      <c r="O43" s="51">
        <v>5.9359999999999999</v>
      </c>
      <c r="P43" s="51">
        <v>6.1449999999999996</v>
      </c>
      <c r="Q43" s="51">
        <v>6.64</v>
      </c>
      <c r="R43" s="51">
        <v>6.7709999999999999</v>
      </c>
      <c r="S43" s="51">
        <v>7.0350000000000001</v>
      </c>
      <c r="T43" s="51">
        <v>7.74</v>
      </c>
      <c r="U43" s="51">
        <v>8.2189999999999994</v>
      </c>
      <c r="V43" s="51">
        <v>8.5619999999999994</v>
      </c>
      <c r="W43" s="51">
        <v>8.8879999999999999</v>
      </c>
      <c r="X43" s="51">
        <v>9.5359999999999996</v>
      </c>
      <c r="Y43" s="51">
        <v>9.9030000000000005</v>
      </c>
      <c r="Z43" s="51">
        <v>10.792999999999999</v>
      </c>
      <c r="AA43" s="51">
        <v>11.303000000000001</v>
      </c>
      <c r="AB43" s="51">
        <v>12.186999999999999</v>
      </c>
      <c r="AC43" s="51">
        <v>12.815</v>
      </c>
      <c r="AD43" s="51">
        <v>14.069000000000001</v>
      </c>
      <c r="AE43" s="51">
        <v>14.743</v>
      </c>
      <c r="AF43" s="51">
        <v>15.814</v>
      </c>
      <c r="AG43" s="51">
        <v>16.411999999999999</v>
      </c>
      <c r="AH43" s="51">
        <v>17.321000000000002</v>
      </c>
      <c r="AI43" s="51">
        <v>18.077000000000002</v>
      </c>
      <c r="AJ43" s="51">
        <v>18.015999999999998</v>
      </c>
      <c r="AK43" s="51">
        <v>18.053999999999998</v>
      </c>
      <c r="AL43" s="51">
        <v>18.669</v>
      </c>
      <c r="AM43" s="51">
        <v>19.533000000000001</v>
      </c>
      <c r="AN43" s="51">
        <v>19.837</v>
      </c>
      <c r="AO43" s="51">
        <v>19.952999999999999</v>
      </c>
      <c r="AP43" s="51">
        <v>20.571999999999999</v>
      </c>
      <c r="AQ43" s="51">
        <v>21.084</v>
      </c>
      <c r="AR43" s="51">
        <v>21.841000000000001</v>
      </c>
      <c r="AS43" s="51">
        <v>23.123999999999999</v>
      </c>
      <c r="AT43" s="51">
        <v>24.238</v>
      </c>
      <c r="AU43" s="51">
        <v>25.965</v>
      </c>
      <c r="AV43" s="51">
        <v>18.126000000000001</v>
      </c>
      <c r="AW43" s="51">
        <v>20.783999999999999</v>
      </c>
      <c r="AX43" s="51">
        <v>28.542000000000002</v>
      </c>
      <c r="AY43" s="51">
        <v>31.152000000000001</v>
      </c>
    </row>
    <row r="44" spans="1:51" x14ac:dyDescent="0.25">
      <c r="A44" s="50" t="s">
        <v>188</v>
      </c>
      <c r="B44" s="50" t="s">
        <v>189</v>
      </c>
      <c r="C44" s="51">
        <v>1.982</v>
      </c>
      <c r="D44" s="51">
        <v>2.2930000000000001</v>
      </c>
      <c r="E44" s="51">
        <v>2.6150000000000002</v>
      </c>
      <c r="F44" s="51">
        <v>2.9929999999999999</v>
      </c>
      <c r="G44" s="51">
        <v>3.2759999999999998</v>
      </c>
      <c r="H44" s="51">
        <v>3.8029999999999999</v>
      </c>
      <c r="I44" s="51">
        <v>4.4669999999999996</v>
      </c>
      <c r="J44" s="51">
        <v>5.01</v>
      </c>
      <c r="K44" s="51">
        <v>5.766</v>
      </c>
      <c r="L44" s="51">
        <v>6.06</v>
      </c>
      <c r="M44" s="51">
        <v>6.5640000000000001</v>
      </c>
      <c r="N44" s="51">
        <v>7.1719999999999997</v>
      </c>
      <c r="O44" s="51">
        <v>7.8490000000000002</v>
      </c>
      <c r="P44" s="51">
        <v>8.3849999999999998</v>
      </c>
      <c r="Q44" s="51">
        <v>8.9109999999999996</v>
      </c>
      <c r="R44" s="51">
        <v>9.516</v>
      </c>
      <c r="S44" s="51">
        <v>10.106999999999999</v>
      </c>
      <c r="T44" s="51">
        <v>10.413</v>
      </c>
      <c r="U44" s="51">
        <v>10.545999999999999</v>
      </c>
      <c r="V44" s="51">
        <v>10.57</v>
      </c>
      <c r="W44" s="51">
        <v>10.901</v>
      </c>
      <c r="X44" s="51">
        <v>11.603999999999999</v>
      </c>
      <c r="Y44" s="51">
        <v>11.465</v>
      </c>
      <c r="Z44" s="51">
        <v>12.002000000000001</v>
      </c>
      <c r="AA44" s="51">
        <v>12.603999999999999</v>
      </c>
      <c r="AB44" s="51">
        <v>13.028</v>
      </c>
      <c r="AC44" s="51">
        <v>13.406000000000001</v>
      </c>
      <c r="AD44" s="51">
        <v>13.89</v>
      </c>
      <c r="AE44" s="51">
        <v>14.288</v>
      </c>
      <c r="AF44" s="51">
        <v>14.818</v>
      </c>
      <c r="AG44" s="51">
        <v>14.944000000000001</v>
      </c>
      <c r="AH44" s="51">
        <v>15.712999999999999</v>
      </c>
      <c r="AI44" s="51">
        <v>16.263999999999999</v>
      </c>
      <c r="AJ44" s="51">
        <v>16.579000000000001</v>
      </c>
      <c r="AK44" s="51">
        <v>16.579000000000001</v>
      </c>
      <c r="AL44" s="51">
        <v>16.911000000000001</v>
      </c>
      <c r="AM44" s="51">
        <v>16.675999999999998</v>
      </c>
      <c r="AN44" s="51">
        <v>17.369</v>
      </c>
      <c r="AO44" s="51">
        <v>17.468</v>
      </c>
      <c r="AP44" s="51">
        <v>18.003</v>
      </c>
      <c r="AQ44" s="51">
        <v>18.501000000000001</v>
      </c>
      <c r="AR44" s="51">
        <v>19.186</v>
      </c>
      <c r="AS44" s="51">
        <v>19.818000000000001</v>
      </c>
      <c r="AT44" s="51">
        <v>20.6</v>
      </c>
      <c r="AU44" s="51">
        <v>21.238</v>
      </c>
      <c r="AV44" s="51">
        <v>18.372</v>
      </c>
      <c r="AW44" s="51">
        <v>21.2</v>
      </c>
      <c r="AX44" s="51">
        <v>23.606999999999999</v>
      </c>
      <c r="AY44" s="51">
        <v>25.126999999999999</v>
      </c>
    </row>
    <row r="45" spans="1:51" ht="25.5" x14ac:dyDescent="0.25">
      <c r="A45" s="50" t="s">
        <v>190</v>
      </c>
      <c r="B45" s="50" t="s">
        <v>191</v>
      </c>
      <c r="C45" s="51">
        <v>0.52300000000000002</v>
      </c>
      <c r="D45" s="51">
        <v>0.57299999999999995</v>
      </c>
      <c r="E45" s="51">
        <v>0.61399999999999999</v>
      </c>
      <c r="F45" s="51">
        <v>0.65800000000000003</v>
      </c>
      <c r="G45" s="51">
        <v>0.72499999999999998</v>
      </c>
      <c r="H45" s="51">
        <v>0.77400000000000002</v>
      </c>
      <c r="I45" s="51">
        <v>0.85899999999999999</v>
      </c>
      <c r="J45" s="51">
        <v>1.0369999999999999</v>
      </c>
      <c r="K45" s="51">
        <v>1.097</v>
      </c>
      <c r="L45" s="51">
        <v>1.161</v>
      </c>
      <c r="M45" s="51">
        <v>1.2130000000000001</v>
      </c>
      <c r="N45" s="51">
        <v>1.157</v>
      </c>
      <c r="O45" s="51">
        <v>1.1850000000000001</v>
      </c>
      <c r="P45" s="51">
        <v>1.29</v>
      </c>
      <c r="Q45" s="51">
        <v>1.38</v>
      </c>
      <c r="R45" s="51">
        <v>1.47</v>
      </c>
      <c r="S45" s="51">
        <v>1.6439999999999999</v>
      </c>
      <c r="T45" s="51">
        <v>1.764</v>
      </c>
      <c r="U45" s="51">
        <v>1.9379999999999999</v>
      </c>
      <c r="V45" s="51">
        <v>2.1040000000000001</v>
      </c>
      <c r="W45" s="51">
        <v>2.2909999999999999</v>
      </c>
      <c r="X45" s="51">
        <v>2.5960000000000001</v>
      </c>
      <c r="Y45" s="51">
        <v>2.8069999999999999</v>
      </c>
      <c r="Z45" s="51">
        <v>2.93</v>
      </c>
      <c r="AA45" s="51">
        <v>3.1539999999999999</v>
      </c>
      <c r="AB45" s="51">
        <v>3.3109999999999999</v>
      </c>
      <c r="AC45" s="51">
        <v>3.4580000000000002</v>
      </c>
      <c r="AD45" s="51">
        <v>3.7629999999999999</v>
      </c>
      <c r="AE45" s="51">
        <v>4.133</v>
      </c>
      <c r="AF45" s="51">
        <v>4.375</v>
      </c>
      <c r="AG45" s="51">
        <v>4.3719999999999999</v>
      </c>
      <c r="AH45" s="51">
        <v>4.4349999999999996</v>
      </c>
      <c r="AI45" s="51">
        <v>3.4940000000000002</v>
      </c>
      <c r="AJ45" s="51">
        <v>3.6120000000000001</v>
      </c>
      <c r="AK45" s="51">
        <v>3.29</v>
      </c>
      <c r="AL45" s="51">
        <v>3.5179999999999998</v>
      </c>
      <c r="AM45" s="51">
        <v>3.573</v>
      </c>
      <c r="AN45" s="51">
        <v>3.5369999999999999</v>
      </c>
      <c r="AO45" s="51">
        <v>3.4319999999999999</v>
      </c>
      <c r="AP45" s="51">
        <v>3.343</v>
      </c>
      <c r="AQ45" s="51">
        <v>3.0190000000000001</v>
      </c>
      <c r="AR45" s="51">
        <v>2.919</v>
      </c>
      <c r="AS45" s="51">
        <v>2.5840000000000001</v>
      </c>
      <c r="AT45" s="51">
        <v>2.5169999999999999</v>
      </c>
      <c r="AU45" s="51">
        <v>2.5259999999999998</v>
      </c>
      <c r="AV45" s="51">
        <v>2.2029999999999998</v>
      </c>
      <c r="AW45" s="51">
        <v>2.5670000000000002</v>
      </c>
      <c r="AX45" s="51">
        <v>2.6640000000000001</v>
      </c>
      <c r="AY45" s="51">
        <v>2.7450000000000001</v>
      </c>
    </row>
    <row r="46" spans="1:51" x14ac:dyDescent="0.25">
      <c r="A46" s="50" t="s">
        <v>192</v>
      </c>
      <c r="B46" s="50" t="s">
        <v>42</v>
      </c>
      <c r="C46" s="51">
        <v>4.2949999999999999</v>
      </c>
      <c r="D46" s="51">
        <v>4.8250000000000002</v>
      </c>
      <c r="E46" s="51">
        <v>5.4610000000000003</v>
      </c>
      <c r="F46" s="51">
        <v>6.4329999999999998</v>
      </c>
      <c r="G46" s="51">
        <v>7.3959999999999999</v>
      </c>
      <c r="H46" s="51">
        <v>8.5180000000000007</v>
      </c>
      <c r="I46" s="51">
        <v>9.9350000000000005</v>
      </c>
      <c r="J46" s="51">
        <v>11.513</v>
      </c>
      <c r="K46" s="51">
        <v>13.335000000000001</v>
      </c>
      <c r="L46" s="51">
        <v>14.791</v>
      </c>
      <c r="M46" s="51">
        <v>16.222000000000001</v>
      </c>
      <c r="N46" s="51">
        <v>17.695</v>
      </c>
      <c r="O46" s="51">
        <v>19.010000000000002</v>
      </c>
      <c r="P46" s="51">
        <v>20.719000000000001</v>
      </c>
      <c r="Q46" s="51">
        <v>22.61</v>
      </c>
      <c r="R46" s="51">
        <v>23.881</v>
      </c>
      <c r="S46" s="51">
        <v>25.152999999999999</v>
      </c>
      <c r="T46" s="51">
        <v>26.85</v>
      </c>
      <c r="U46" s="51">
        <v>28.41</v>
      </c>
      <c r="V46" s="51">
        <v>29.434999999999999</v>
      </c>
      <c r="W46" s="51">
        <v>30.542000000000002</v>
      </c>
      <c r="X46" s="51">
        <v>32.064</v>
      </c>
      <c r="Y46" s="51">
        <v>33.369</v>
      </c>
      <c r="Z46" s="51">
        <v>34.540999999999997</v>
      </c>
      <c r="AA46" s="51">
        <v>35.332999999999998</v>
      </c>
      <c r="AB46" s="51">
        <v>37.264000000000003</v>
      </c>
      <c r="AC46" s="51">
        <v>38.460999999999999</v>
      </c>
      <c r="AD46" s="51">
        <v>39.93</v>
      </c>
      <c r="AE46" s="51">
        <v>39.798999999999999</v>
      </c>
      <c r="AF46" s="51">
        <v>42.491999999999997</v>
      </c>
      <c r="AG46" s="51">
        <v>45.197000000000003</v>
      </c>
      <c r="AH46" s="51">
        <v>47.488</v>
      </c>
      <c r="AI46" s="51">
        <v>48.828000000000003</v>
      </c>
      <c r="AJ46" s="51">
        <v>50.798999999999999</v>
      </c>
      <c r="AK46" s="51">
        <v>52.712000000000003</v>
      </c>
      <c r="AL46" s="51">
        <v>54.289000000000001</v>
      </c>
      <c r="AM46" s="51">
        <v>56.82</v>
      </c>
      <c r="AN46" s="51">
        <v>58.561</v>
      </c>
      <c r="AO46" s="51">
        <v>60.554000000000002</v>
      </c>
      <c r="AP46" s="51">
        <v>61.878</v>
      </c>
      <c r="AQ46" s="51">
        <v>63.264000000000003</v>
      </c>
      <c r="AR46" s="51">
        <v>64.307000000000002</v>
      </c>
      <c r="AS46" s="51">
        <v>63.627000000000002</v>
      </c>
      <c r="AT46" s="51">
        <v>64.664000000000001</v>
      </c>
      <c r="AU46" s="51">
        <v>66.039000000000001</v>
      </c>
      <c r="AV46" s="51">
        <v>59.848999999999997</v>
      </c>
      <c r="AW46" s="51">
        <v>65.561999999999998</v>
      </c>
      <c r="AX46" s="51">
        <v>68.024000000000001</v>
      </c>
      <c r="AY46" s="51">
        <v>72.784999999999997</v>
      </c>
    </row>
    <row r="47" spans="1:51" x14ac:dyDescent="0.25">
      <c r="A47" s="50" t="s">
        <v>193</v>
      </c>
      <c r="B47" s="50" t="s">
        <v>194</v>
      </c>
      <c r="C47" s="51">
        <v>8.6999999999999994E-2</v>
      </c>
      <c r="D47" s="51">
        <v>0.1</v>
      </c>
      <c r="E47" s="51">
        <v>0.104</v>
      </c>
      <c r="F47" s="51">
        <v>0.121</v>
      </c>
      <c r="G47" s="51">
        <v>0.13800000000000001</v>
      </c>
      <c r="H47" s="51">
        <v>0.16200000000000001</v>
      </c>
      <c r="I47" s="51">
        <v>0.189</v>
      </c>
      <c r="J47" s="51">
        <v>0.221</v>
      </c>
      <c r="K47" s="51">
        <v>0.249</v>
      </c>
      <c r="L47" s="51">
        <v>0.27</v>
      </c>
      <c r="M47" s="51">
        <v>0.29099999999999998</v>
      </c>
      <c r="N47" s="51">
        <v>0.308</v>
      </c>
      <c r="O47" s="51">
        <v>0.32200000000000001</v>
      </c>
      <c r="P47" s="51">
        <v>0.34200000000000003</v>
      </c>
      <c r="Q47" s="51">
        <v>0.35199999999999998</v>
      </c>
      <c r="R47" s="51">
        <v>0.36599999999999999</v>
      </c>
      <c r="S47" s="51">
        <v>0.38700000000000001</v>
      </c>
      <c r="T47" s="51">
        <v>0.38700000000000001</v>
      </c>
      <c r="U47" s="51">
        <v>0.40699999999999997</v>
      </c>
      <c r="V47" s="51">
        <v>0.42299999999999999</v>
      </c>
      <c r="W47" s="51">
        <v>0.438</v>
      </c>
      <c r="X47" s="51">
        <v>0.753</v>
      </c>
      <c r="Y47" s="51">
        <v>0.86799999999999999</v>
      </c>
      <c r="Z47" s="51">
        <v>0.95799999999999996</v>
      </c>
      <c r="AA47" s="51">
        <v>0.52900000000000003</v>
      </c>
      <c r="AB47" s="51">
        <v>1.171</v>
      </c>
      <c r="AC47" s="51">
        <v>0.85199999999999998</v>
      </c>
      <c r="AD47" s="51">
        <v>0.98699999999999999</v>
      </c>
      <c r="AE47" s="51">
        <v>0.46400000000000002</v>
      </c>
      <c r="AF47" s="51">
        <v>0.57999999999999996</v>
      </c>
      <c r="AG47" s="51">
        <v>0.64600000000000002</v>
      </c>
      <c r="AH47" s="51">
        <v>0.68500000000000005</v>
      </c>
      <c r="AI47" s="51">
        <v>0.80100000000000005</v>
      </c>
      <c r="AJ47" s="51">
        <v>0.54</v>
      </c>
      <c r="AK47" s="51">
        <v>0.69</v>
      </c>
      <c r="AL47" s="51">
        <v>0.65900000000000003</v>
      </c>
      <c r="AM47" s="51">
        <v>0.63200000000000001</v>
      </c>
      <c r="AN47" s="51">
        <v>0.64600000000000002</v>
      </c>
      <c r="AO47" s="51">
        <v>0.69799999999999995</v>
      </c>
      <c r="AP47" s="51">
        <v>0.71399999999999997</v>
      </c>
      <c r="AQ47" s="51">
        <v>0.73699999999999999</v>
      </c>
      <c r="AR47" s="51">
        <v>0.77100000000000002</v>
      </c>
      <c r="AS47" s="51">
        <v>0.75600000000000001</v>
      </c>
      <c r="AT47" s="51">
        <v>0.77500000000000002</v>
      </c>
      <c r="AU47" s="51">
        <v>0.77400000000000002</v>
      </c>
      <c r="AV47" s="51">
        <v>0.53200000000000003</v>
      </c>
      <c r="AW47" s="51">
        <v>0.68799999999999994</v>
      </c>
      <c r="AX47" s="51">
        <v>0.71199999999999997</v>
      </c>
      <c r="AY47" s="51">
        <v>0.77</v>
      </c>
    </row>
    <row r="48" spans="1:51" x14ac:dyDescent="0.25">
      <c r="A48" s="50" t="s">
        <v>195</v>
      </c>
      <c r="B48" s="50" t="s">
        <v>196</v>
      </c>
      <c r="C48" s="51">
        <v>0.88800000000000001</v>
      </c>
      <c r="D48" s="51">
        <v>0.88400000000000001</v>
      </c>
      <c r="E48" s="51">
        <v>0.97599999999999998</v>
      </c>
      <c r="F48" s="51">
        <v>1.1639999999999999</v>
      </c>
      <c r="G48" s="51">
        <v>1.405</v>
      </c>
      <c r="H48" s="51">
        <v>1.651</v>
      </c>
      <c r="I48" s="51">
        <v>1.9339999999999999</v>
      </c>
      <c r="J48" s="51">
        <v>2.1190000000000002</v>
      </c>
      <c r="K48" s="51">
        <v>2.4729999999999999</v>
      </c>
      <c r="L48" s="51">
        <v>2.694</v>
      </c>
      <c r="M48" s="51">
        <v>2.984</v>
      </c>
      <c r="N48" s="51">
        <v>3.282</v>
      </c>
      <c r="O48" s="51">
        <v>3.7490000000000001</v>
      </c>
      <c r="P48" s="51">
        <v>4.1559999999999997</v>
      </c>
      <c r="Q48" s="51">
        <v>4.7140000000000004</v>
      </c>
      <c r="R48" s="51">
        <v>4.7679999999999998</v>
      </c>
      <c r="S48" s="51">
        <v>4.9749999999999996</v>
      </c>
      <c r="T48" s="51">
        <v>5.234</v>
      </c>
      <c r="U48" s="51">
        <v>5.3419999999999996</v>
      </c>
      <c r="V48" s="51">
        <v>5.3869999999999996</v>
      </c>
      <c r="W48" s="51">
        <v>5.55</v>
      </c>
      <c r="X48" s="51">
        <v>5.7249999999999996</v>
      </c>
      <c r="Y48" s="51">
        <v>6.0529999999999999</v>
      </c>
      <c r="Z48" s="51">
        <v>6.2050000000000001</v>
      </c>
      <c r="AA48" s="51">
        <v>6.3819999999999997</v>
      </c>
      <c r="AB48" s="51">
        <v>6.5410000000000004</v>
      </c>
      <c r="AC48" s="51">
        <v>6.7290000000000001</v>
      </c>
      <c r="AD48" s="51">
        <v>7.0919999999999996</v>
      </c>
      <c r="AE48" s="51">
        <v>7.12</v>
      </c>
      <c r="AF48" s="51">
        <v>7.351</v>
      </c>
      <c r="AG48" s="51">
        <v>7.5949999999999998</v>
      </c>
      <c r="AH48" s="51">
        <v>8.1159999999999997</v>
      </c>
      <c r="AI48" s="51">
        <v>8.4670000000000005</v>
      </c>
      <c r="AJ48" s="51">
        <v>9.0060000000000002</v>
      </c>
      <c r="AK48" s="51">
        <v>9.1050000000000004</v>
      </c>
      <c r="AL48" s="51">
        <v>9.6189999999999998</v>
      </c>
      <c r="AM48" s="51">
        <v>9.9390000000000001</v>
      </c>
      <c r="AN48" s="51">
        <v>10.279</v>
      </c>
      <c r="AO48" s="51">
        <v>10.598000000000001</v>
      </c>
      <c r="AP48" s="51">
        <v>10.988</v>
      </c>
      <c r="AQ48" s="51">
        <v>11.32</v>
      </c>
      <c r="AR48" s="51">
        <v>11.484</v>
      </c>
      <c r="AS48" s="51">
        <v>12.224</v>
      </c>
      <c r="AT48" s="51">
        <v>12.326000000000001</v>
      </c>
      <c r="AU48" s="51">
        <v>12.879</v>
      </c>
      <c r="AV48" s="51">
        <v>12.090999999999999</v>
      </c>
      <c r="AW48" s="51">
        <v>13.238</v>
      </c>
      <c r="AX48" s="51">
        <v>13.651</v>
      </c>
      <c r="AY48" s="51">
        <v>14.535</v>
      </c>
    </row>
    <row r="49" spans="1:230" x14ac:dyDescent="0.25">
      <c r="A49" s="50" t="s">
        <v>197</v>
      </c>
      <c r="B49" s="50" t="s">
        <v>198</v>
      </c>
      <c r="C49" s="51">
        <v>1.536</v>
      </c>
      <c r="D49" s="51">
        <v>1.768</v>
      </c>
      <c r="E49" s="51">
        <v>1.9550000000000001</v>
      </c>
      <c r="F49" s="51">
        <v>2.3450000000000002</v>
      </c>
      <c r="G49" s="51">
        <v>2.6970000000000001</v>
      </c>
      <c r="H49" s="51">
        <v>3.08</v>
      </c>
      <c r="I49" s="51">
        <v>3.6659999999999999</v>
      </c>
      <c r="J49" s="51">
        <v>4.367</v>
      </c>
      <c r="K49" s="51">
        <v>5.28</v>
      </c>
      <c r="L49" s="51">
        <v>6.04</v>
      </c>
      <c r="M49" s="51">
        <v>6.8380000000000001</v>
      </c>
      <c r="N49" s="51">
        <v>7.6159999999999997</v>
      </c>
      <c r="O49" s="51">
        <v>8.1240000000000006</v>
      </c>
      <c r="P49" s="51">
        <v>8.94</v>
      </c>
      <c r="Q49" s="51">
        <v>9.8510000000000009</v>
      </c>
      <c r="R49" s="51">
        <v>10.599</v>
      </c>
      <c r="S49" s="51">
        <v>11.147</v>
      </c>
      <c r="T49" s="51">
        <v>11.935</v>
      </c>
      <c r="U49" s="51">
        <v>12.551</v>
      </c>
      <c r="V49" s="51">
        <v>13.135999999999999</v>
      </c>
      <c r="W49" s="51">
        <v>13.53</v>
      </c>
      <c r="X49" s="51">
        <v>13.926</v>
      </c>
      <c r="Y49" s="51">
        <v>14.151999999999999</v>
      </c>
      <c r="Z49" s="51">
        <v>14.487</v>
      </c>
      <c r="AA49" s="51">
        <v>14.912000000000001</v>
      </c>
      <c r="AB49" s="51">
        <v>15.521000000000001</v>
      </c>
      <c r="AC49" s="51">
        <v>16.119</v>
      </c>
      <c r="AD49" s="51">
        <v>17.244</v>
      </c>
      <c r="AE49" s="51">
        <v>18.260999999999999</v>
      </c>
      <c r="AF49" s="51">
        <v>19.402000000000001</v>
      </c>
      <c r="AG49" s="51">
        <v>20.655000000000001</v>
      </c>
      <c r="AH49" s="51">
        <v>21.692</v>
      </c>
      <c r="AI49" s="51">
        <v>22.605</v>
      </c>
      <c r="AJ49" s="51">
        <v>23.670999999999999</v>
      </c>
      <c r="AK49" s="51">
        <v>24.527999999999999</v>
      </c>
      <c r="AL49" s="51">
        <v>25.181000000000001</v>
      </c>
      <c r="AM49" s="51">
        <v>26.428000000000001</v>
      </c>
      <c r="AN49" s="51">
        <v>27.021000000000001</v>
      </c>
      <c r="AO49" s="51">
        <v>27.532</v>
      </c>
      <c r="AP49" s="51">
        <v>27.896999999999998</v>
      </c>
      <c r="AQ49" s="51">
        <v>28.218</v>
      </c>
      <c r="AR49" s="51">
        <v>28.762</v>
      </c>
      <c r="AS49" s="51">
        <v>29.167000000000002</v>
      </c>
      <c r="AT49" s="51">
        <v>29.513999999999999</v>
      </c>
      <c r="AU49" s="51">
        <v>30.033999999999999</v>
      </c>
      <c r="AV49" s="51">
        <v>26.957000000000001</v>
      </c>
      <c r="AW49" s="51">
        <v>30.518999999999998</v>
      </c>
      <c r="AX49" s="51">
        <v>31.393000000000001</v>
      </c>
      <c r="AY49" s="51">
        <v>33.472999999999999</v>
      </c>
    </row>
    <row r="50" spans="1:230" x14ac:dyDescent="0.25">
      <c r="A50" s="50" t="s">
        <v>199</v>
      </c>
      <c r="B50" s="50" t="s">
        <v>200</v>
      </c>
      <c r="C50" s="51">
        <v>1.784</v>
      </c>
      <c r="D50" s="51">
        <v>2.0720000000000001</v>
      </c>
      <c r="E50" s="51">
        <v>2.4260000000000002</v>
      </c>
      <c r="F50" s="51">
        <v>2.802</v>
      </c>
      <c r="G50" s="51">
        <v>3.1560000000000001</v>
      </c>
      <c r="H50" s="51">
        <v>3.625</v>
      </c>
      <c r="I50" s="51">
        <v>4.1459999999999999</v>
      </c>
      <c r="J50" s="51">
        <v>4.806</v>
      </c>
      <c r="K50" s="51">
        <v>5.3339999999999996</v>
      </c>
      <c r="L50" s="51">
        <v>5.7869999999999999</v>
      </c>
      <c r="M50" s="51">
        <v>6.109</v>
      </c>
      <c r="N50" s="51">
        <v>6.4880000000000004</v>
      </c>
      <c r="O50" s="51">
        <v>6.8150000000000004</v>
      </c>
      <c r="P50" s="51">
        <v>7.2809999999999997</v>
      </c>
      <c r="Q50" s="51">
        <v>7.6929999999999996</v>
      </c>
      <c r="R50" s="51">
        <v>8.1489999999999991</v>
      </c>
      <c r="S50" s="51">
        <v>8.6440000000000001</v>
      </c>
      <c r="T50" s="51">
        <v>9.2949999999999999</v>
      </c>
      <c r="U50" s="51">
        <v>10.111000000000001</v>
      </c>
      <c r="V50" s="51">
        <v>10.488</v>
      </c>
      <c r="W50" s="51">
        <v>11.025</v>
      </c>
      <c r="X50" s="51">
        <v>11.66</v>
      </c>
      <c r="Y50" s="51">
        <v>12.295999999999999</v>
      </c>
      <c r="Z50" s="51">
        <v>12.891</v>
      </c>
      <c r="AA50" s="51">
        <v>13.51</v>
      </c>
      <c r="AB50" s="51">
        <v>14.032</v>
      </c>
      <c r="AC50" s="51">
        <v>14.760999999999999</v>
      </c>
      <c r="AD50" s="51">
        <v>14.606</v>
      </c>
      <c r="AE50" s="51">
        <v>13.954000000000001</v>
      </c>
      <c r="AF50" s="51">
        <v>15.159000000000001</v>
      </c>
      <c r="AG50" s="51">
        <v>16.3</v>
      </c>
      <c r="AH50" s="51">
        <v>16.995000000000001</v>
      </c>
      <c r="AI50" s="51">
        <v>16.954999999999998</v>
      </c>
      <c r="AJ50" s="51">
        <v>17.582000000000001</v>
      </c>
      <c r="AK50" s="51">
        <v>18.388999999999999</v>
      </c>
      <c r="AL50" s="51">
        <v>18.829999999999998</v>
      </c>
      <c r="AM50" s="51">
        <v>19.821000000000002</v>
      </c>
      <c r="AN50" s="51">
        <v>20.616</v>
      </c>
      <c r="AO50" s="51">
        <v>21.727</v>
      </c>
      <c r="AP50" s="51">
        <v>22.277999999999999</v>
      </c>
      <c r="AQ50" s="51">
        <v>22.99</v>
      </c>
      <c r="AR50" s="51">
        <v>23.291</v>
      </c>
      <c r="AS50" s="51">
        <v>21.481000000000002</v>
      </c>
      <c r="AT50" s="51">
        <v>22.048999999999999</v>
      </c>
      <c r="AU50" s="51">
        <v>22.353000000000002</v>
      </c>
      <c r="AV50" s="51">
        <v>20.27</v>
      </c>
      <c r="AW50" s="51">
        <v>21.117000000000001</v>
      </c>
      <c r="AX50" s="51">
        <v>22.268999999999998</v>
      </c>
      <c r="AY50" s="51">
        <v>24.007000000000001</v>
      </c>
    </row>
    <row r="51" spans="1:230" x14ac:dyDescent="0.25">
      <c r="A51" s="50" t="s">
        <v>51</v>
      </c>
      <c r="B51" s="50" t="s">
        <v>52</v>
      </c>
      <c r="C51" s="51">
        <v>1.2E-2</v>
      </c>
      <c r="D51" s="51">
        <v>0.191</v>
      </c>
      <c r="E51" s="51">
        <v>-1.4999999999999999E-2</v>
      </c>
      <c r="F51" s="51">
        <v>-0.71</v>
      </c>
      <c r="G51" s="51">
        <v>-0.51700000000000002</v>
      </c>
      <c r="H51" s="51">
        <v>-0.73</v>
      </c>
      <c r="I51" s="51">
        <v>-0.29599999999999999</v>
      </c>
      <c r="J51" s="51">
        <v>-0.67600000000000005</v>
      </c>
      <c r="K51" s="51">
        <v>-2.0169999999999999</v>
      </c>
      <c r="L51" s="51">
        <v>-2.746</v>
      </c>
      <c r="M51" s="51">
        <v>-2.7949999999999999</v>
      </c>
      <c r="N51" s="51">
        <v>-1.26</v>
      </c>
      <c r="O51" s="51">
        <v>-0.65400000000000003</v>
      </c>
      <c r="P51" s="51">
        <v>-0.93</v>
      </c>
      <c r="Q51" s="51">
        <v>-3.081</v>
      </c>
      <c r="R51" s="51">
        <v>-3.6549999999999998</v>
      </c>
      <c r="S51" s="51">
        <v>-4.7830000000000004</v>
      </c>
      <c r="T51" s="51">
        <v>-6.05</v>
      </c>
      <c r="U51" s="51">
        <v>-6.2160000000000002</v>
      </c>
      <c r="V51" s="51">
        <v>-6.0039999999999996</v>
      </c>
      <c r="W51" s="51">
        <v>-5.0469999999999997</v>
      </c>
      <c r="X51" s="51">
        <v>-4.5090000000000003</v>
      </c>
      <c r="Y51" s="51">
        <v>-6.5350000000000001</v>
      </c>
      <c r="Z51" s="51">
        <v>-7.6760000000000002</v>
      </c>
      <c r="AA51" s="51">
        <v>-10.292</v>
      </c>
      <c r="AB51" s="51">
        <v>-12.584</v>
      </c>
      <c r="AC51" s="51">
        <v>-12.609</v>
      </c>
      <c r="AD51" s="51">
        <v>-14.053000000000001</v>
      </c>
      <c r="AE51" s="51">
        <v>-12.738</v>
      </c>
      <c r="AF51" s="51">
        <v>-16.044</v>
      </c>
      <c r="AG51" s="51">
        <v>-15.178000000000001</v>
      </c>
      <c r="AH51" s="51">
        <v>-14.147</v>
      </c>
      <c r="AI51" s="51">
        <v>-14.664999999999999</v>
      </c>
      <c r="AJ51" s="51">
        <v>-13.861000000000001</v>
      </c>
      <c r="AK51" s="51">
        <v>-12.879</v>
      </c>
      <c r="AL51" s="51">
        <v>-9.6289999999999996</v>
      </c>
      <c r="AM51" s="51">
        <v>-10.233000000000001</v>
      </c>
      <c r="AN51" s="51">
        <v>-16.548999999999999</v>
      </c>
      <c r="AO51" s="51">
        <v>-16.704999999999998</v>
      </c>
      <c r="AP51" s="51">
        <v>-12.528</v>
      </c>
      <c r="AQ51" s="51">
        <v>-12.615</v>
      </c>
      <c r="AR51" s="51">
        <v>-8.9030000000000005</v>
      </c>
      <c r="AS51" s="51">
        <v>-10.913</v>
      </c>
      <c r="AT51" s="51">
        <v>-11.211</v>
      </c>
      <c r="AU51" s="51">
        <v>-8.4749999999999996</v>
      </c>
      <c r="AV51" s="51">
        <v>-0.96</v>
      </c>
      <c r="AW51" s="51">
        <v>-2.0760000000000001</v>
      </c>
      <c r="AX51" s="51">
        <v>-12.458</v>
      </c>
      <c r="AY51" s="51">
        <v>-14.09</v>
      </c>
    </row>
    <row r="52" spans="1:230" x14ac:dyDescent="0.25">
      <c r="A52" s="50" t="s">
        <v>53</v>
      </c>
      <c r="B52" s="50" t="s">
        <v>54</v>
      </c>
    </row>
    <row r="53" spans="1:230" x14ac:dyDescent="0.25">
      <c r="A53" s="52" t="s">
        <v>201</v>
      </c>
      <c r="B53" s="52" t="s">
        <v>202</v>
      </c>
      <c r="C53" s="51">
        <v>120.94499999999999</v>
      </c>
      <c r="D53" s="51">
        <v>139.636</v>
      </c>
      <c r="E53" s="51">
        <v>156.88</v>
      </c>
      <c r="F53" s="51">
        <v>177.119</v>
      </c>
      <c r="G53" s="51">
        <v>203.523</v>
      </c>
      <c r="H53" s="51">
        <v>233.095</v>
      </c>
      <c r="I53" s="51">
        <v>270.65699999999998</v>
      </c>
      <c r="J53" s="51">
        <v>312.64600000000002</v>
      </c>
      <c r="K53" s="51">
        <v>345.34500000000003</v>
      </c>
      <c r="L53" s="51">
        <v>375.416</v>
      </c>
      <c r="M53" s="51">
        <v>406.75799999999998</v>
      </c>
      <c r="N53" s="51">
        <v>434.46899999999999</v>
      </c>
      <c r="O53" s="51">
        <v>462.19499999999999</v>
      </c>
      <c r="P53" s="51">
        <v>491.01499999999999</v>
      </c>
      <c r="Q53" s="51">
        <v>525.96100000000001</v>
      </c>
      <c r="R53" s="51">
        <v>554.89800000000002</v>
      </c>
      <c r="S53" s="51">
        <v>573.92200000000003</v>
      </c>
      <c r="T53" s="51">
        <v>595.24699999999996</v>
      </c>
      <c r="U53" s="51">
        <v>605.13400000000001</v>
      </c>
      <c r="V53" s="51">
        <v>621.19000000000005</v>
      </c>
      <c r="W53" s="51">
        <v>638.00900000000001</v>
      </c>
      <c r="X53" s="51">
        <v>660.53399999999999</v>
      </c>
      <c r="Y53" s="51">
        <v>671.09299999999996</v>
      </c>
      <c r="Z53" s="51">
        <v>699.8</v>
      </c>
      <c r="AA53" s="51">
        <v>721.101</v>
      </c>
      <c r="AB53" s="51">
        <v>764.41200000000003</v>
      </c>
      <c r="AC53" s="51">
        <v>797.40099999999995</v>
      </c>
      <c r="AD53" s="51">
        <v>820.56700000000001</v>
      </c>
      <c r="AE53" s="51">
        <v>848.15899999999999</v>
      </c>
      <c r="AF53" s="51">
        <v>883.76800000000003</v>
      </c>
      <c r="AG53" s="51">
        <v>923.08699999999999</v>
      </c>
      <c r="AH53" s="51">
        <v>968.33100000000002</v>
      </c>
      <c r="AI53" s="51">
        <v>1013.279</v>
      </c>
      <c r="AJ53" s="51">
        <v>1048.047</v>
      </c>
      <c r="AK53" s="51">
        <v>1031.9829999999999</v>
      </c>
      <c r="AL53" s="51">
        <v>1063.998</v>
      </c>
      <c r="AM53" s="51">
        <v>1091.546</v>
      </c>
      <c r="AN53" s="51">
        <v>1101.431</v>
      </c>
      <c r="AO53" s="51">
        <v>1114.393</v>
      </c>
      <c r="AP53" s="51">
        <v>1126.434</v>
      </c>
      <c r="AQ53" s="51">
        <v>1147.048</v>
      </c>
      <c r="AR53" s="51">
        <v>1169.068</v>
      </c>
      <c r="AS53" s="51">
        <v>1195.31</v>
      </c>
      <c r="AT53" s="51">
        <v>1231.7619999999999</v>
      </c>
      <c r="AU53" s="51">
        <v>1262.5309999999999</v>
      </c>
      <c r="AV53" s="51">
        <v>1190</v>
      </c>
      <c r="AW53" s="51">
        <v>1269.1690000000001</v>
      </c>
      <c r="AX53" s="51">
        <v>1372.393</v>
      </c>
      <c r="AY53" s="51">
        <v>1481.5940000000001</v>
      </c>
    </row>
    <row r="54" spans="1:230" x14ac:dyDescent="0.25">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1:230" x14ac:dyDescent="0.25">
      <c r="B55" s="1" t="s">
        <v>59</v>
      </c>
      <c r="C55" s="3">
        <f t="shared" ref="C55:AY55" si="0">C4+C5+C25+C27+C31+C35+C36+C37+C42+C46</f>
        <v>120.934</v>
      </c>
      <c r="D55" s="3">
        <f t="shared" si="0"/>
        <v>139.44800000000001</v>
      </c>
      <c r="E55" s="3">
        <f t="shared" si="0"/>
        <v>156.89500000000004</v>
      </c>
      <c r="F55" s="3">
        <f t="shared" si="0"/>
        <v>177.82900000000001</v>
      </c>
      <c r="G55" s="3">
        <f t="shared" si="0"/>
        <v>204.03899999999999</v>
      </c>
      <c r="H55" s="3">
        <f t="shared" si="0"/>
        <v>233.82700000000003</v>
      </c>
      <c r="I55" s="3">
        <f t="shared" si="0"/>
        <v>270.95499999999998</v>
      </c>
      <c r="J55" s="3">
        <f t="shared" si="0"/>
        <v>313.32</v>
      </c>
      <c r="K55" s="3">
        <f t="shared" si="0"/>
        <v>347.36099999999999</v>
      </c>
      <c r="L55" s="3">
        <f t="shared" si="0"/>
        <v>378.16199999999992</v>
      </c>
      <c r="M55" s="3">
        <f t="shared" si="0"/>
        <v>409.55199999999991</v>
      </c>
      <c r="N55" s="3">
        <f t="shared" si="0"/>
        <v>435.73100000000011</v>
      </c>
      <c r="O55" s="3">
        <f t="shared" si="0"/>
        <v>462.84999999999991</v>
      </c>
      <c r="P55" s="3">
        <f t="shared" si="0"/>
        <v>491.94599999999997</v>
      </c>
      <c r="Q55" s="3">
        <f t="shared" si="0"/>
        <v>529.04399999999998</v>
      </c>
      <c r="R55" s="3">
        <f t="shared" si="0"/>
        <v>558.55399999999997</v>
      </c>
      <c r="S55" s="3">
        <f t="shared" si="0"/>
        <v>578.70600000000002</v>
      </c>
      <c r="T55" s="3">
        <f t="shared" si="0"/>
        <v>601.29600000000005</v>
      </c>
      <c r="U55" s="3">
        <f t="shared" si="0"/>
        <v>611.34999999999991</v>
      </c>
      <c r="V55" s="3">
        <f t="shared" si="0"/>
        <v>627.19299999999998</v>
      </c>
      <c r="W55" s="3">
        <f t="shared" si="0"/>
        <v>643.05700000000002</v>
      </c>
      <c r="X55" s="3">
        <f t="shared" si="0"/>
        <v>665.04199999999992</v>
      </c>
      <c r="Y55" s="3">
        <f t="shared" si="0"/>
        <v>677.62800000000016</v>
      </c>
      <c r="Z55" s="3">
        <f t="shared" si="0"/>
        <v>707.47700000000009</v>
      </c>
      <c r="AA55" s="3">
        <f t="shared" si="0"/>
        <v>731.39300000000014</v>
      </c>
      <c r="AB55" s="3">
        <f t="shared" si="0"/>
        <v>776.99499999999989</v>
      </c>
      <c r="AC55" s="3">
        <f t="shared" si="0"/>
        <v>810.01200000000006</v>
      </c>
      <c r="AD55" s="3">
        <f t="shared" si="0"/>
        <v>834.61999999999989</v>
      </c>
      <c r="AE55" s="3">
        <f t="shared" si="0"/>
        <v>860.89799999999991</v>
      </c>
      <c r="AF55" s="3">
        <f t="shared" si="0"/>
        <v>899.81200000000001</v>
      </c>
      <c r="AG55" s="3">
        <f t="shared" si="0"/>
        <v>938.26599999999985</v>
      </c>
      <c r="AH55" s="3">
        <f t="shared" si="0"/>
        <v>982.47900000000004</v>
      </c>
      <c r="AI55" s="3">
        <f t="shared" si="0"/>
        <v>1027.9440000000002</v>
      </c>
      <c r="AJ55" s="3">
        <f t="shared" si="0"/>
        <v>1061.9099999999999</v>
      </c>
      <c r="AK55" s="3">
        <f t="shared" si="0"/>
        <v>1044.8630000000001</v>
      </c>
      <c r="AL55" s="3">
        <f t="shared" si="0"/>
        <v>1073.626</v>
      </c>
      <c r="AM55" s="3">
        <f t="shared" si="0"/>
        <v>1101.778</v>
      </c>
      <c r="AN55" s="3">
        <f t="shared" si="0"/>
        <v>1117.9799999999998</v>
      </c>
      <c r="AO55" s="3">
        <f t="shared" si="0"/>
        <v>1131.0970000000002</v>
      </c>
      <c r="AP55" s="3">
        <f t="shared" si="0"/>
        <v>1138.9639999999999</v>
      </c>
      <c r="AQ55" s="3">
        <f t="shared" si="0"/>
        <v>1159.6619999999998</v>
      </c>
      <c r="AR55" s="3">
        <f t="shared" si="0"/>
        <v>1177.97</v>
      </c>
      <c r="AS55" s="3">
        <f t="shared" si="0"/>
        <v>1206.2220000000002</v>
      </c>
      <c r="AT55" s="3">
        <f t="shared" si="0"/>
        <v>1242.9740000000002</v>
      </c>
      <c r="AU55" s="3">
        <f t="shared" si="0"/>
        <v>1271.0060000000001</v>
      </c>
      <c r="AV55" s="3">
        <f t="shared" si="0"/>
        <v>1190.9599999999998</v>
      </c>
      <c r="AW55" s="3">
        <f t="shared" si="0"/>
        <v>1271.2449999999997</v>
      </c>
      <c r="AX55" s="3">
        <f t="shared" si="0"/>
        <v>1384.85</v>
      </c>
      <c r="AY55" s="3">
        <f t="shared" si="0"/>
        <v>1495.6870000000001</v>
      </c>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row>
    <row r="56" spans="1:230" x14ac:dyDescent="0.25">
      <c r="B56" s="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1:230" x14ac:dyDescent="0.25">
      <c r="B57" s="1" t="s">
        <v>57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1:230" x14ac:dyDescent="0.25">
      <c r="B58" s="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1:230" x14ac:dyDescent="0.25">
      <c r="B59" s="1" t="s">
        <v>58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1:230" x14ac:dyDescent="0.25">
      <c r="B60" s="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1:230" x14ac:dyDescent="0.25">
      <c r="B61" s="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1:230" x14ac:dyDescent="0.25">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1:230" x14ac:dyDescent="0.25">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1:230" x14ac:dyDescent="0.25">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x14ac:dyDescent="0.25">
      <c r="B65" s="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x14ac:dyDescent="0.25">
      <c r="B66" s="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x14ac:dyDescent="0.25">
      <c r="B67" s="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x14ac:dyDescent="0.25">
      <c r="B68" s="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x14ac:dyDescent="0.25">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x14ac:dyDescent="0.25">
      <c r="B70" s="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x14ac:dyDescent="0.25">
      <c r="B71" s="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x14ac:dyDescent="0.25">
      <c r="B72" s="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x14ac:dyDescent="0.25">
      <c r="B73" s="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x14ac:dyDescent="0.25">
      <c r="B74" s="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x14ac:dyDescent="0.25">
      <c r="B75" s="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x14ac:dyDescent="0.25">
      <c r="B76" s="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x14ac:dyDescent="0.25">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x14ac:dyDescent="0.25">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x14ac:dyDescent="0.25">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x14ac:dyDescent="0.25">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x14ac:dyDescent="0.25">
      <c r="B81" s="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x14ac:dyDescent="0.25">
      <c r="B82" s="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x14ac:dyDescent="0.25">
      <c r="B83" s="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x14ac:dyDescent="0.25">
      <c r="B84" s="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x14ac:dyDescent="0.25">
      <c r="B85" s="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x14ac:dyDescent="0.25">
      <c r="B86" s="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x14ac:dyDescent="0.25">
      <c r="B87" s="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x14ac:dyDescent="0.25">
      <c r="B88" s="1"/>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x14ac:dyDescent="0.25">
      <c r="B89" s="1"/>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x14ac:dyDescent="0.25">
      <c r="B90" s="1"/>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x14ac:dyDescent="0.25">
      <c r="B91" s="1"/>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x14ac:dyDescent="0.25">
      <c r="B92" s="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x14ac:dyDescent="0.25">
      <c r="B93" s="1"/>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x14ac:dyDescent="0.25">
      <c r="B94" s="1"/>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x14ac:dyDescent="0.25">
      <c r="B95" s="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x14ac:dyDescent="0.25">
      <c r="B96" s="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x14ac:dyDescent="0.25">
      <c r="B97" s="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x14ac:dyDescent="0.25">
      <c r="B98" s="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x14ac:dyDescent="0.25">
      <c r="B99" s="1"/>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x14ac:dyDescent="0.25">
      <c r="B100" s="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x14ac:dyDescent="0.25">
      <c r="B101" s="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x14ac:dyDescent="0.25">
      <c r="B102" s="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x14ac:dyDescent="0.25">
      <c r="B103" s="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x14ac:dyDescent="0.25">
      <c r="B104" s="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x14ac:dyDescent="0.25">
      <c r="B105" s="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x14ac:dyDescent="0.25">
      <c r="B106" s="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x14ac:dyDescent="0.25">
      <c r="B107" s="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x14ac:dyDescent="0.25">
      <c r="B108" s="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x14ac:dyDescent="0.25">
      <c r="B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x14ac:dyDescent="0.25">
      <c r="B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x14ac:dyDescent="0.25">
      <c r="B111" s="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x14ac:dyDescent="0.25">
      <c r="B112" s="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x14ac:dyDescent="0.25">
      <c r="B113" s="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x14ac:dyDescent="0.25">
      <c r="B114" s="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x14ac:dyDescent="0.25">
      <c r="B115" s="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x14ac:dyDescent="0.25">
      <c r="B116" s="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x14ac:dyDescent="0.25">
      <c r="B117" s="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x14ac:dyDescent="0.25">
      <c r="B118" s="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x14ac:dyDescent="0.25">
      <c r="B119" s="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x14ac:dyDescent="0.25">
      <c r="B120" s="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x14ac:dyDescent="0.25">
      <c r="B121" s="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x14ac:dyDescent="0.25">
      <c r="B122" s="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x14ac:dyDescent="0.25">
      <c r="B123" s="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x14ac:dyDescent="0.25">
      <c r="B124" s="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x14ac:dyDescent="0.25">
      <c r="B125" s="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x14ac:dyDescent="0.25">
      <c r="B126" s="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x14ac:dyDescent="0.25">
      <c r="B127" s="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x14ac:dyDescent="0.25">
      <c r="B128" s="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x14ac:dyDescent="0.25">
      <c r="B129" s="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x14ac:dyDescent="0.25">
      <c r="B130" s="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x14ac:dyDescent="0.25">
      <c r="B131" s="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x14ac:dyDescent="0.25">
      <c r="B132" s="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x14ac:dyDescent="0.25">
      <c r="B133" s="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x14ac:dyDescent="0.25">
      <c r="B134" s="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x14ac:dyDescent="0.25">
      <c r="B135" s="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x14ac:dyDescent="0.25">
      <c r="B136" s="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x14ac:dyDescent="0.25">
      <c r="B137" s="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x14ac:dyDescent="0.25">
      <c r="B138" s="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x14ac:dyDescent="0.25">
      <c r="B139" s="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x14ac:dyDescent="0.25">
      <c r="B140" s="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x14ac:dyDescent="0.25">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x14ac:dyDescent="0.25">
      <c r="B142" s="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x14ac:dyDescent="0.25">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x14ac:dyDescent="0.25">
      <c r="B144" s="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x14ac:dyDescent="0.25">
      <c r="B145" s="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x14ac:dyDescent="0.25">
      <c r="B146" s="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x14ac:dyDescent="0.25">
      <c r="B147" s="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x14ac:dyDescent="0.25">
      <c r="B148" s="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x14ac:dyDescent="0.25">
      <c r="B149" s="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x14ac:dyDescent="0.25">
      <c r="B150" s="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x14ac:dyDescent="0.25">
      <c r="B151" s="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x14ac:dyDescent="0.25">
      <c r="B152" s="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x14ac:dyDescent="0.25">
      <c r="B153" s="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x14ac:dyDescent="0.25">
      <c r="B154" s="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x14ac:dyDescent="0.25">
      <c r="B155" s="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x14ac:dyDescent="0.25">
      <c r="B156" s="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x14ac:dyDescent="0.25">
      <c r="B157" s="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x14ac:dyDescent="0.25">
      <c r="B158" s="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x14ac:dyDescent="0.25">
      <c r="B159" s="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x14ac:dyDescent="0.25">
      <c r="B160" s="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x14ac:dyDescent="0.25">
      <c r="B161" s="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x14ac:dyDescent="0.25">
      <c r="B162" s="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x14ac:dyDescent="0.25">
      <c r="B163" s="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x14ac:dyDescent="0.25">
      <c r="B164" s="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x14ac:dyDescent="0.25">
      <c r="B165" s="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x14ac:dyDescent="0.25">
      <c r="B166" s="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x14ac:dyDescent="0.25">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x14ac:dyDescent="0.25">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x14ac:dyDescent="0.25">
      <c r="B169" s="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x14ac:dyDescent="0.25">
      <c r="B170" s="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x14ac:dyDescent="0.25">
      <c r="B171" s="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x14ac:dyDescent="0.25">
      <c r="B172" s="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x14ac:dyDescent="0.25">
      <c r="B173" s="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x14ac:dyDescent="0.25">
      <c r="B174" s="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x14ac:dyDescent="0.25">
      <c r="B175" s="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x14ac:dyDescent="0.25">
      <c r="B176" s="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x14ac:dyDescent="0.25">
      <c r="B177" s="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x14ac:dyDescent="0.25">
      <c r="B178" s="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x14ac:dyDescent="0.25">
      <c r="B179" s="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x14ac:dyDescent="0.25">
      <c r="B180" s="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x14ac:dyDescent="0.25">
      <c r="B181" s="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x14ac:dyDescent="0.25">
      <c r="B182" s="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x14ac:dyDescent="0.25">
      <c r="B183" s="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x14ac:dyDescent="0.25">
      <c r="B184" s="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x14ac:dyDescent="0.25">
      <c r="B185" s="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x14ac:dyDescent="0.25">
      <c r="B186" s="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x14ac:dyDescent="0.25">
      <c r="B187" s="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x14ac:dyDescent="0.25">
      <c r="B188" s="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x14ac:dyDescent="0.25">
      <c r="B189" s="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x14ac:dyDescent="0.25">
      <c r="B190" s="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x14ac:dyDescent="0.25">
      <c r="B191" s="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x14ac:dyDescent="0.25">
      <c r="B192" s="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x14ac:dyDescent="0.25">
      <c r="B193" s="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x14ac:dyDescent="0.25">
      <c r="B194" s="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x14ac:dyDescent="0.25">
      <c r="B195" s="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x14ac:dyDescent="0.25">
      <c r="B196" s="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x14ac:dyDescent="0.25">
      <c r="B197" s="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x14ac:dyDescent="0.25">
      <c r="B198" s="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x14ac:dyDescent="0.25">
      <c r="B199" s="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x14ac:dyDescent="0.25">
      <c r="B200" s="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x14ac:dyDescent="0.25">
      <c r="B201" s="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x14ac:dyDescent="0.25">
      <c r="B202" s="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x14ac:dyDescent="0.25">
      <c r="B203" s="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x14ac:dyDescent="0.25">
      <c r="B204" s="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x14ac:dyDescent="0.25">
      <c r="B205" s="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x14ac:dyDescent="0.25">
      <c r="B206" s="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x14ac:dyDescent="0.25">
      <c r="B207" s="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x14ac:dyDescent="0.25">
      <c r="B208" s="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x14ac:dyDescent="0.25">
      <c r="B209" s="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x14ac:dyDescent="0.25">
      <c r="B210" s="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x14ac:dyDescent="0.25">
      <c r="B211" s="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x14ac:dyDescent="0.25">
      <c r="B212" s="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x14ac:dyDescent="0.25">
      <c r="B213" s="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x14ac:dyDescent="0.25">
      <c r="B214" s="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x14ac:dyDescent="0.25">
      <c r="B215" s="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x14ac:dyDescent="0.25">
      <c r="B216" s="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x14ac:dyDescent="0.25">
      <c r="B217" s="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x14ac:dyDescent="0.25">
      <c r="B218" s="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x14ac:dyDescent="0.25">
      <c r="B219" s="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x14ac:dyDescent="0.25">
      <c r="B220" s="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x14ac:dyDescent="0.25">
      <c r="B221" s="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x14ac:dyDescent="0.25">
      <c r="B222" s="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x14ac:dyDescent="0.25">
      <c r="B223" s="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x14ac:dyDescent="0.25">
      <c r="B224" s="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x14ac:dyDescent="0.25">
      <c r="B225" s="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x14ac:dyDescent="0.25">
      <c r="B226" s="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x14ac:dyDescent="0.25">
      <c r="B227" s="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x14ac:dyDescent="0.25">
      <c r="B228" s="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x14ac:dyDescent="0.25">
      <c r="B229" s="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x14ac:dyDescent="0.25">
      <c r="B230" s="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x14ac:dyDescent="0.25">
      <c r="B231" s="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x14ac:dyDescent="0.25">
      <c r="B232" s="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x14ac:dyDescent="0.25">
      <c r="B233" s="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x14ac:dyDescent="0.25">
      <c r="B234" s="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x14ac:dyDescent="0.25">
      <c r="B235" s="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x14ac:dyDescent="0.25">
      <c r="B236" s="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x14ac:dyDescent="0.25">
      <c r="B237" s="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x14ac:dyDescent="0.25">
      <c r="B238" s="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x14ac:dyDescent="0.25">
      <c r="B239" s="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x14ac:dyDescent="0.25">
      <c r="B240" s="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x14ac:dyDescent="0.25">
      <c r="B241" s="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x14ac:dyDescent="0.25">
      <c r="B242" s="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x14ac:dyDescent="0.25">
      <c r="B243" s="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x14ac:dyDescent="0.25">
      <c r="B244" s="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x14ac:dyDescent="0.25">
      <c r="B245" s="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x14ac:dyDescent="0.25">
      <c r="B246" s="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x14ac:dyDescent="0.25">
      <c r="B247" s="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x14ac:dyDescent="0.25">
      <c r="B248" s="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x14ac:dyDescent="0.25">
      <c r="B249" s="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x14ac:dyDescent="0.25">
      <c r="B250" s="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x14ac:dyDescent="0.25">
      <c r="B251" s="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x14ac:dyDescent="0.25">
      <c r="B252" s="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x14ac:dyDescent="0.25">
      <c r="B253" s="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x14ac:dyDescent="0.25">
      <c r="B254" s="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x14ac:dyDescent="0.25">
      <c r="B255" s="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x14ac:dyDescent="0.25">
      <c r="B256" s="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x14ac:dyDescent="0.25">
      <c r="B257" s="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x14ac:dyDescent="0.25">
      <c r="B258" s="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x14ac:dyDescent="0.25">
      <c r="B259" s="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x14ac:dyDescent="0.25">
      <c r="B260" s="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x14ac:dyDescent="0.25">
      <c r="B261" s="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x14ac:dyDescent="0.25">
      <c r="B262" s="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x14ac:dyDescent="0.25">
      <c r="B263" s="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x14ac:dyDescent="0.25">
      <c r="B264" s="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x14ac:dyDescent="0.25">
      <c r="B265" s="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x14ac:dyDescent="0.25">
      <c r="B266" s="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x14ac:dyDescent="0.25">
      <c r="B267" s="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x14ac:dyDescent="0.25">
      <c r="B268" s="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x14ac:dyDescent="0.25">
      <c r="B269" s="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x14ac:dyDescent="0.25">
      <c r="B270" s="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x14ac:dyDescent="0.25">
      <c r="B271" s="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x14ac:dyDescent="0.25">
      <c r="B272" s="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x14ac:dyDescent="0.25">
      <c r="B273" s="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x14ac:dyDescent="0.25">
      <c r="B274" s="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x14ac:dyDescent="0.25">
      <c r="B275" s="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x14ac:dyDescent="0.25">
      <c r="B276" s="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x14ac:dyDescent="0.25">
      <c r="B277" s="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x14ac:dyDescent="0.25">
      <c r="B278" s="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x14ac:dyDescent="0.25">
      <c r="B279" s="1"/>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x14ac:dyDescent="0.25">
      <c r="B280" s="1"/>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x14ac:dyDescent="0.25">
      <c r="B281" s="1"/>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x14ac:dyDescent="0.25">
      <c r="B282" s="1"/>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x14ac:dyDescent="0.25">
      <c r="B283" s="1"/>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x14ac:dyDescent="0.25">
      <c r="B284" s="1"/>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x14ac:dyDescent="0.25">
      <c r="B285" s="1"/>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x14ac:dyDescent="0.25">
      <c r="B286" s="1"/>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x14ac:dyDescent="0.25">
      <c r="B287" s="1"/>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x14ac:dyDescent="0.25">
      <c r="B288" s="1"/>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x14ac:dyDescent="0.25">
      <c r="B289" s="1"/>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x14ac:dyDescent="0.25">
      <c r="B290" s="1"/>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x14ac:dyDescent="0.25">
      <c r="B291" s="1"/>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x14ac:dyDescent="0.25">
      <c r="B292" s="1"/>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x14ac:dyDescent="0.25">
      <c r="B293" s="1"/>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x14ac:dyDescent="0.25">
      <c r="B294" s="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x14ac:dyDescent="0.25">
      <c r="B295" s="1"/>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x14ac:dyDescent="0.25">
      <c r="B296" s="1"/>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x14ac:dyDescent="0.25">
      <c r="B297" s="1"/>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x14ac:dyDescent="0.25">
      <c r="B298" s="1"/>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x14ac:dyDescent="0.25">
      <c r="B299" s="1"/>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x14ac:dyDescent="0.25">
      <c r="B300" s="1"/>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EB1E-4A32-4882-8916-EDCF66A76A13}">
  <dimension ref="A1:HV31"/>
  <sheetViews>
    <sheetView showZeros="0" workbookViewId="0">
      <selection activeCell="Y31" sqref="Y3:Z31"/>
    </sheetView>
  </sheetViews>
  <sheetFormatPr baseColWidth="10" defaultColWidth="9.140625" defaultRowHeight="15" x14ac:dyDescent="0.25"/>
  <cols>
    <col min="1" max="1" width="10.7109375" customWidth="1"/>
    <col min="2" max="2" width="85.7109375" customWidth="1"/>
    <col min="3" max="230" width="11.42578125" customWidth="1"/>
  </cols>
  <sheetData>
    <row r="1" spans="1:230" x14ac:dyDescent="0.25">
      <c r="A1" s="2" t="s">
        <v>60</v>
      </c>
      <c r="AP1" s="5"/>
    </row>
    <row r="2" spans="1:230" x14ac:dyDescent="0.25">
      <c r="C2">
        <v>0.31849405219288912</v>
      </c>
      <c r="AP2" s="5"/>
    </row>
    <row r="3" spans="1:230" ht="12.75" customHeight="1" x14ac:dyDescent="0.25">
      <c r="C3" s="2">
        <v>1975</v>
      </c>
      <c r="D3" s="2">
        <v>1976</v>
      </c>
      <c r="E3" s="2">
        <v>1977</v>
      </c>
      <c r="F3" s="2">
        <v>1978</v>
      </c>
      <c r="G3" s="2">
        <v>1979</v>
      </c>
      <c r="H3" s="2">
        <v>1980</v>
      </c>
      <c r="I3" s="2">
        <v>1981</v>
      </c>
      <c r="J3" s="2">
        <v>1982</v>
      </c>
      <c r="K3" s="2">
        <v>1983</v>
      </c>
      <c r="L3" s="2">
        <v>1984</v>
      </c>
      <c r="M3" s="2">
        <v>1985</v>
      </c>
      <c r="N3" s="2">
        <v>1986</v>
      </c>
      <c r="O3" s="2">
        <v>1987</v>
      </c>
      <c r="P3" s="2">
        <v>1988</v>
      </c>
      <c r="Q3" s="2">
        <v>1989</v>
      </c>
      <c r="R3" s="2">
        <v>1990</v>
      </c>
      <c r="S3" s="2">
        <v>1991</v>
      </c>
      <c r="T3" s="2">
        <v>1992</v>
      </c>
      <c r="U3" s="2">
        <v>1993</v>
      </c>
      <c r="V3" s="2">
        <v>1994</v>
      </c>
      <c r="W3" s="2">
        <v>1995</v>
      </c>
      <c r="X3" s="2">
        <v>1996</v>
      </c>
      <c r="Y3" s="2">
        <v>1997</v>
      </c>
      <c r="Z3" s="2">
        <v>1998</v>
      </c>
      <c r="AA3" s="2">
        <v>1999</v>
      </c>
      <c r="AB3" s="2">
        <v>2000</v>
      </c>
      <c r="AC3" s="2">
        <v>2001</v>
      </c>
      <c r="AD3" s="2">
        <v>2002</v>
      </c>
      <c r="AE3" s="2">
        <v>2003</v>
      </c>
      <c r="AF3" s="2">
        <v>2004</v>
      </c>
      <c r="AG3" s="2">
        <v>2005</v>
      </c>
      <c r="AH3" s="2">
        <v>2006</v>
      </c>
      <c r="AI3" s="2">
        <v>2007</v>
      </c>
      <c r="AJ3" s="2">
        <v>2008</v>
      </c>
      <c r="AK3" s="2">
        <v>2009</v>
      </c>
      <c r="AL3" s="2">
        <v>2010</v>
      </c>
      <c r="AM3" s="2">
        <v>2011</v>
      </c>
      <c r="AN3" s="2">
        <v>2012</v>
      </c>
      <c r="AO3" s="2">
        <v>2013</v>
      </c>
      <c r="AP3" s="6">
        <v>2014</v>
      </c>
      <c r="AQ3" s="2">
        <v>2015</v>
      </c>
      <c r="AR3" s="2">
        <v>2016</v>
      </c>
      <c r="AS3" s="2">
        <v>2017</v>
      </c>
      <c r="AT3" s="2">
        <v>2018</v>
      </c>
      <c r="AU3" s="2">
        <v>2019</v>
      </c>
      <c r="AV3" s="2">
        <v>2020</v>
      </c>
      <c r="AW3" s="2">
        <v>2021</v>
      </c>
      <c r="AX3" s="2">
        <v>2022</v>
      </c>
      <c r="AY3" s="2">
        <v>2023</v>
      </c>
      <c r="AZ3" s="2"/>
    </row>
    <row r="4" spans="1:230" x14ac:dyDescent="0.25">
      <c r="A4" t="s">
        <v>1</v>
      </c>
      <c r="B4" s="1" t="s">
        <v>2</v>
      </c>
      <c r="C4" s="4">
        <f>'t_5205 valeur'!C26/'t_5205 valeur'!C$55</f>
        <v>0.33446342633171816</v>
      </c>
      <c r="D4" s="4">
        <f>'t_5205 valeur'!D26/'t_5205 valeur'!D$55</f>
        <v>0.33898657564109919</v>
      </c>
      <c r="E4" s="4">
        <f>'t_5205 valeur'!E26/'t_5205 valeur'!E$55</f>
        <v>0.3442365913509034</v>
      </c>
      <c r="F4" s="4">
        <f>'t_5205 valeur'!F26/'t_5205 valeur'!F$55</f>
        <v>0.34718184323141893</v>
      </c>
      <c r="G4" s="4">
        <f>'t_5205 valeur'!G26/'t_5205 valeur'!G$55</f>
        <v>0.35012424095393524</v>
      </c>
      <c r="H4" s="4">
        <f>'t_5205 valeur'!H26/'t_5205 valeur'!H$55</f>
        <v>0.35473662151932839</v>
      </c>
      <c r="I4" s="4">
        <f>'t_5205 valeur'!I26/'t_5205 valeur'!I$55</f>
        <v>0.36274658153567935</v>
      </c>
      <c r="J4" s="4">
        <f>'t_5205 valeur'!J26/'t_5205 valeur'!J$55</f>
        <v>0.36095365760245118</v>
      </c>
      <c r="K4" s="4">
        <f>'t_5205 valeur'!K26/'t_5205 valeur'!K$55</f>
        <v>0.36761467176798779</v>
      </c>
      <c r="L4" s="4">
        <f>'t_5205 valeur'!L26/'t_5205 valeur'!L$55</f>
        <v>0.37499272798430311</v>
      </c>
      <c r="M4" s="4">
        <f>'t_5205 valeur'!M26/'t_5205 valeur'!M$55</f>
        <v>0.37866742196351144</v>
      </c>
      <c r="N4" s="4">
        <f>'t_5205 valeur'!N26/'t_5205 valeur'!N$55</f>
        <v>0.38367249518625013</v>
      </c>
      <c r="O4" s="4">
        <f>'t_5205 valeur'!O26/'t_5205 valeur'!O$55</f>
        <v>0.3911591228259696</v>
      </c>
      <c r="P4" s="4">
        <f>'t_5205 valeur'!P26/'t_5205 valeur'!P$55</f>
        <v>0.39987722229675615</v>
      </c>
      <c r="Q4" s="4">
        <f>'t_5205 valeur'!Q26/'t_5205 valeur'!Q$55</f>
        <v>0.40632348160077425</v>
      </c>
      <c r="R4" s="4">
        <f>'t_5205 valeur'!R26/'t_5205 valeur'!R$55</f>
        <v>0.40982071563358247</v>
      </c>
      <c r="S4" s="4">
        <f>'t_5205 valeur'!S26/'t_5205 valeur'!S$55</f>
        <v>0.41230089199006059</v>
      </c>
      <c r="T4" s="4">
        <f>'t_5205 valeur'!T26/'t_5205 valeur'!T$55</f>
        <v>0.42199183097841991</v>
      </c>
      <c r="U4" s="4">
        <f>'t_5205 valeur'!U26/'t_5205 valeur'!U$55</f>
        <v>0.42710558599820075</v>
      </c>
      <c r="V4" s="4">
        <f>'t_5205 valeur'!V26/'t_5205 valeur'!V$55</f>
        <v>0.42772001600783172</v>
      </c>
      <c r="W4" s="4">
        <f>'t_5205 valeur'!W26/'t_5205 valeur'!W$55</f>
        <v>0.42950780412933842</v>
      </c>
      <c r="X4" s="4">
        <f>'t_5205 valeur'!X26/'t_5205 valeur'!X$55</f>
        <v>0.42971872453168375</v>
      </c>
      <c r="Y4" s="4">
        <f>'t_5205 valeur'!Y26/'t_5205 valeur'!Y$55</f>
        <v>0.43546901839947572</v>
      </c>
      <c r="Z4" s="4">
        <f>'t_5205 valeur'!Z26/'t_5205 valeur'!Z$55</f>
        <v>0.43708417376112574</v>
      </c>
      <c r="AA4" s="4">
        <f>'t_5205 valeur'!AA26/'t_5205 valeur'!AA$55</f>
        <v>0.43700035411878424</v>
      </c>
      <c r="AB4" s="4">
        <f>'t_5205 valeur'!AB26/'t_5205 valeur'!AB$55</f>
        <v>0.44227054228148194</v>
      </c>
      <c r="AC4" s="4">
        <f>'t_5205 valeur'!AC26/'t_5205 valeur'!AC$55</f>
        <v>0.44555759667758005</v>
      </c>
      <c r="AD4" s="4">
        <f>'t_5205 valeur'!AD26/'t_5205 valeur'!AD$55</f>
        <v>0.44861973113512743</v>
      </c>
      <c r="AE4" s="4">
        <f>'t_5205 valeur'!AE26/'t_5205 valeur'!AE$55</f>
        <v>0.45060855060645982</v>
      </c>
      <c r="AF4" s="4">
        <f>'t_5205 valeur'!AF26/'t_5205 valeur'!AF$55</f>
        <v>0.45448938222650953</v>
      </c>
      <c r="AG4" s="4">
        <f>'t_5205 valeur'!AG26/'t_5205 valeur'!AG$55</f>
        <v>0.4580044465002463</v>
      </c>
      <c r="AH4" s="4">
        <f>'t_5205 valeur'!AH26/'t_5205 valeur'!AH$55</f>
        <v>0.46293813913579829</v>
      </c>
      <c r="AI4" s="4">
        <f>'t_5205 valeur'!AI26/'t_5205 valeur'!AI$55</f>
        <v>0.46789221980963935</v>
      </c>
      <c r="AJ4" s="4">
        <f>'t_5205 valeur'!AJ26/'t_5205 valeur'!AJ$55</f>
        <v>0.46943714627416644</v>
      </c>
      <c r="AK4" s="4">
        <f>'t_5205 valeur'!AK26/'t_5205 valeur'!AK$55</f>
        <v>0.46789100580650284</v>
      </c>
      <c r="AL4" s="4">
        <f>'t_5205 valeur'!AL26/'t_5205 valeur'!AL$55</f>
        <v>0.46602541294640776</v>
      </c>
      <c r="AM4" s="4">
        <f>'t_5205 valeur'!AM26/'t_5205 valeur'!AM$55</f>
        <v>0.46268576791331828</v>
      </c>
      <c r="AN4" s="4">
        <f>'t_5205 valeur'!AN26/'t_5205 valeur'!AN$55</f>
        <v>0.46058963487718924</v>
      </c>
      <c r="AO4" s="4">
        <f>'t_5205 valeur'!AO26/'t_5205 valeur'!AO$55</f>
        <v>0.46226716187913142</v>
      </c>
      <c r="AP4" s="4">
        <f>'t_5205 valeur'!AP26/'t_5205 valeur'!AP$55</f>
        <v>0.46754155530815728</v>
      </c>
      <c r="AQ4" s="4">
        <f>'t_5205 valeur'!AQ26/'t_5205 valeur'!AQ$55</f>
        <v>0.47047329308022523</v>
      </c>
      <c r="AR4" s="4">
        <f>'t_5205 valeur'!AR26/'t_5205 valeur'!AR$55</f>
        <v>0.47047547900201192</v>
      </c>
      <c r="AS4" s="4">
        <f>'t_5205 valeur'!AS26/'t_5205 valeur'!AS$55</f>
        <v>0.47286320428577822</v>
      </c>
      <c r="AT4" s="4">
        <f>'t_5205 valeur'!AT26/'t_5205 valeur'!AT$55</f>
        <v>0.47643554893344503</v>
      </c>
      <c r="AU4" s="4">
        <f>'t_5205 valeur'!AU26/'t_5205 valeur'!AU$55</f>
        <v>0.47962558792011989</v>
      </c>
      <c r="AV4" s="4">
        <f>'t_5205 valeur'!AV26/'t_5205 valeur'!AV$55</f>
        <v>0.46576711224558348</v>
      </c>
      <c r="AW4" s="4">
        <f>'t_5205 valeur'!AW26/'t_5205 valeur'!AW$55</f>
        <v>0.46489622378062462</v>
      </c>
      <c r="AX4" s="4">
        <f>'t_5205 valeur'!AX26/'t_5205 valeur'!AX$55</f>
        <v>0.48580568292594872</v>
      </c>
      <c r="AY4" s="4">
        <f>'t_5205 valeur'!AY26/'t_5205 valeur'!AY$55</f>
        <v>0.49787154665381189</v>
      </c>
      <c r="AZ4" s="3"/>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30" x14ac:dyDescent="0.25">
      <c r="A5" t="s">
        <v>3</v>
      </c>
      <c r="B5" s="1" t="s">
        <v>4</v>
      </c>
      <c r="C5" s="4">
        <f>'t_5205 valeur'!C27/'t_5205 valeur'!C$55</f>
        <v>7.8348520680701875E-2</v>
      </c>
      <c r="D5" s="4">
        <f>'t_5205 valeur'!D27/'t_5205 valeur'!D$55</f>
        <v>7.9714302105444321E-2</v>
      </c>
      <c r="E5" s="4">
        <f>'t_5205 valeur'!E27/'t_5205 valeur'!E$55</f>
        <v>8.2348067178686368E-2</v>
      </c>
      <c r="F5" s="4">
        <f>'t_5205 valeur'!F27/'t_5205 valeur'!F$55</f>
        <v>8.3602786947010899E-2</v>
      </c>
      <c r="G5" s="4">
        <f>'t_5205 valeur'!G27/'t_5205 valeur'!G$55</f>
        <v>8.2645964742034617E-2</v>
      </c>
      <c r="H5" s="4">
        <f>'t_5205 valeur'!H27/'t_5205 valeur'!H$55</f>
        <v>8.3326561945369859E-2</v>
      </c>
      <c r="I5" s="4">
        <f>'t_5205 valeur'!I27/'t_5205 valeur'!I$55</f>
        <v>8.4412540827812743E-2</v>
      </c>
      <c r="J5" s="4">
        <f>'t_5205 valeur'!J27/'t_5205 valeur'!J$55</f>
        <v>8.526745818971021E-2</v>
      </c>
      <c r="K5" s="4">
        <f>'t_5205 valeur'!K27/'t_5205 valeur'!K$55</f>
        <v>8.5343489913951187E-2</v>
      </c>
      <c r="L5" s="4">
        <f>'t_5205 valeur'!L27/'t_5205 valeur'!L$55</f>
        <v>8.4469089966733857E-2</v>
      </c>
      <c r="M5" s="4">
        <f>'t_5205 valeur'!M27/'t_5205 valeur'!M$55</f>
        <v>8.4502090088682286E-2</v>
      </c>
      <c r="N5" s="4">
        <f>'t_5205 valeur'!N27/'t_5205 valeur'!N$55</f>
        <v>8.421480225184802E-2</v>
      </c>
      <c r="O5" s="4">
        <f>'t_5205 valeur'!O27/'t_5205 valeur'!O$55</f>
        <v>8.5085880954953022E-2</v>
      </c>
      <c r="P5" s="4">
        <f>'t_5205 valeur'!P27/'t_5205 valeur'!P$55</f>
        <v>8.6914010887373813E-2</v>
      </c>
      <c r="Q5" s="4">
        <f>'t_5205 valeur'!Q27/'t_5205 valeur'!Q$55</f>
        <v>8.7869818011356335E-2</v>
      </c>
      <c r="R5" s="4">
        <f>'t_5205 valeur'!R27/'t_5205 valeur'!R$55</f>
        <v>8.9740651754351419E-2</v>
      </c>
      <c r="S5" s="4">
        <f>'t_5205 valeur'!S27/'t_5205 valeur'!S$55</f>
        <v>9.0619416422155638E-2</v>
      </c>
      <c r="T5" s="4">
        <f>'t_5205 valeur'!T27/'t_5205 valeur'!T$55</f>
        <v>9.09884649157819E-2</v>
      </c>
      <c r="U5" s="4">
        <f>'t_5205 valeur'!U27/'t_5205 valeur'!U$55</f>
        <v>9.0594585752842086E-2</v>
      </c>
      <c r="V5" s="4">
        <f>'t_5205 valeur'!V27/'t_5205 valeur'!V$55</f>
        <v>8.97490883986269E-2</v>
      </c>
      <c r="W5" s="4">
        <f>'t_5205 valeur'!W27/'t_5205 valeur'!W$55</f>
        <v>8.9928264523984655E-2</v>
      </c>
      <c r="X5" s="4">
        <f>'t_5205 valeur'!X27/'t_5205 valeur'!X$55</f>
        <v>8.7662132617188096E-2</v>
      </c>
      <c r="Y5" s="4">
        <f>'t_5205 valeur'!Y27/'t_5205 valeur'!Y$55</f>
        <v>8.9596356703087812E-2</v>
      </c>
      <c r="Z5" s="4">
        <f>'t_5205 valeur'!Z27/'t_5205 valeur'!Z$55</f>
        <v>9.1796623777168726E-2</v>
      </c>
      <c r="AA5" s="4">
        <f>'t_5205 valeur'!AA27/'t_5205 valeur'!AA$55</f>
        <v>9.4317282227202051E-2</v>
      </c>
      <c r="AB5" s="4">
        <f>'t_5205 valeur'!AB27/'t_5205 valeur'!AB$55</f>
        <v>9.5592635731246683E-2</v>
      </c>
      <c r="AC5" s="4">
        <f>'t_5205 valeur'!AC27/'t_5205 valeur'!AC$55</f>
        <v>9.5428215878283276E-2</v>
      </c>
      <c r="AD5" s="4">
        <f>'t_5205 valeur'!AD27/'t_5205 valeur'!AD$55</f>
        <v>9.6848865351896671E-2</v>
      </c>
      <c r="AE5" s="4">
        <f>'t_5205 valeur'!AE27/'t_5205 valeur'!AE$55</f>
        <v>9.7377389655917426E-2</v>
      </c>
      <c r="AF5" s="4">
        <f>'t_5205 valeur'!AF27/'t_5205 valeur'!AF$55</f>
        <v>9.7125844065204719E-2</v>
      </c>
      <c r="AG5" s="4">
        <f>'t_5205 valeur'!AG27/'t_5205 valeur'!AG$55</f>
        <v>9.7408410834454201E-2</v>
      </c>
      <c r="AH5" s="4">
        <f>'t_5205 valeur'!AH27/'t_5205 valeur'!AH$55</f>
        <v>9.7947131694417891E-2</v>
      </c>
      <c r="AI5" s="4">
        <f>'t_5205 valeur'!AI27/'t_5205 valeur'!AI$55</f>
        <v>9.8135696107959164E-2</v>
      </c>
      <c r="AJ5" s="4">
        <f>'t_5205 valeur'!AJ27/'t_5205 valeur'!AJ$55</f>
        <v>9.751203020971648E-2</v>
      </c>
      <c r="AK5" s="4">
        <f>'t_5205 valeur'!AK27/'t_5205 valeur'!AK$55</f>
        <v>9.8057831505182963E-2</v>
      </c>
      <c r="AL5" s="4">
        <f>'t_5205 valeur'!AL27/'t_5205 valeur'!AL$55</f>
        <v>9.7321599886738955E-2</v>
      </c>
      <c r="AM5" s="4">
        <f>'t_5205 valeur'!AM27/'t_5205 valeur'!AM$55</f>
        <v>9.8213977770476441E-2</v>
      </c>
      <c r="AN5" s="4">
        <f>'t_5205 valeur'!AN27/'t_5205 valeur'!AN$55</f>
        <v>9.8692284298466895E-2</v>
      </c>
      <c r="AO5" s="4">
        <f>'t_5205 valeur'!AO27/'t_5205 valeur'!AO$55</f>
        <v>9.88695045606168E-2</v>
      </c>
      <c r="AP5" s="4">
        <f>'t_5205 valeur'!AP27/'t_5205 valeur'!AP$55</f>
        <v>0.10163007786023089</v>
      </c>
      <c r="AQ5" s="4">
        <f>'t_5205 valeur'!AQ27/'t_5205 valeur'!AQ$55</f>
        <v>0.10191417844164941</v>
      </c>
      <c r="AR5" s="4">
        <f>'t_5205 valeur'!AR27/'t_5205 valeur'!AR$55</f>
        <v>0.10252128662020255</v>
      </c>
      <c r="AS5" s="4">
        <f>'t_5205 valeur'!AS27/'t_5205 valeur'!AS$55</f>
        <v>0.10592080064863679</v>
      </c>
      <c r="AT5" s="4">
        <f>'t_5205 valeur'!AT27/'t_5205 valeur'!AT$55</f>
        <v>0.10853485270005647</v>
      </c>
      <c r="AU5" s="4">
        <f>'t_5205 valeur'!AU27/'t_5205 valeur'!AU$55</f>
        <v>0.11230080739193993</v>
      </c>
      <c r="AV5" s="4">
        <f>'t_5205 valeur'!AV27/'t_5205 valeur'!AV$55</f>
        <v>8.1108517498488616E-2</v>
      </c>
      <c r="AW5" s="4">
        <f>'t_5205 valeur'!AW27/'t_5205 valeur'!AW$55</f>
        <v>8.9295139803893059E-2</v>
      </c>
      <c r="AX5" s="4">
        <f>'t_5205 valeur'!AX27/'t_5205 valeur'!AX$55</f>
        <v>0.11755280355273136</v>
      </c>
      <c r="AY5" s="4">
        <f>'t_5205 valeur'!AY27/'t_5205 valeur'!AY$55</f>
        <v>0.12136897626308177</v>
      </c>
      <c r="AZ5" s="3"/>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30" x14ac:dyDescent="0.25">
      <c r="A6" t="s">
        <v>5</v>
      </c>
      <c r="B6" s="1" t="s">
        <v>6</v>
      </c>
      <c r="C6" s="4">
        <f>'t_5205 valeur'!C28/'t_5205 valeur'!C$55</f>
        <v>4.0269899283906924E-3</v>
      </c>
      <c r="D6" s="4">
        <f>'t_5205 valeur'!D28/'t_5205 valeur'!D$55</f>
        <v>4.1162297056967466E-3</v>
      </c>
      <c r="E6" s="4">
        <f>'t_5205 valeur'!E28/'t_5205 valeur'!E$55</f>
        <v>3.9771821919117869E-3</v>
      </c>
      <c r="F6" s="4">
        <f>'t_5205 valeur'!F28/'t_5205 valeur'!F$55</f>
        <v>4.1219373667961915E-3</v>
      </c>
      <c r="G6" s="4">
        <f>'t_5205 valeur'!G28/'t_5205 valeur'!G$55</f>
        <v>3.9159180352775699E-3</v>
      </c>
      <c r="H6" s="4">
        <f>'t_5205 valeur'!H28/'t_5205 valeur'!H$55</f>
        <v>3.8447228078878825E-3</v>
      </c>
      <c r="I6" s="4">
        <f>'t_5205 valeur'!I28/'t_5205 valeur'!I$55</f>
        <v>3.8678009263530847E-3</v>
      </c>
      <c r="J6" s="4">
        <f>'t_5205 valeur'!J28/'t_5205 valeur'!J$55</f>
        <v>3.83952508617388E-3</v>
      </c>
      <c r="K6" s="4">
        <f>'t_5205 valeur'!K28/'t_5205 valeur'!K$55</f>
        <v>3.7741715391192447E-3</v>
      </c>
      <c r="L6" s="4">
        <f>'t_5205 valeur'!L28/'t_5205 valeur'!L$55</f>
        <v>3.7391382529180623E-3</v>
      </c>
      <c r="M6" s="4">
        <f>'t_5205 valeur'!M28/'t_5205 valeur'!M$55</f>
        <v>3.664980271125523E-3</v>
      </c>
      <c r="N6" s="4">
        <f>'t_5205 valeur'!N28/'t_5205 valeur'!N$55</f>
        <v>3.7592000569158482E-3</v>
      </c>
      <c r="O6" s="4">
        <f>'t_5205 valeur'!O28/'t_5205 valeur'!O$55</f>
        <v>4.2151885059954642E-3</v>
      </c>
      <c r="P6" s="4">
        <f>'t_5205 valeur'!P28/'t_5205 valeur'!P$55</f>
        <v>4.3338089952962323E-3</v>
      </c>
      <c r="Q6" s="4">
        <f>'t_5205 valeur'!Q28/'t_5205 valeur'!Q$55</f>
        <v>4.3323428675119645E-3</v>
      </c>
      <c r="R6" s="4">
        <f>'t_5205 valeur'!R28/'t_5205 valeur'!R$55</f>
        <v>4.3916971322378855E-3</v>
      </c>
      <c r="S6" s="4">
        <f>'t_5205 valeur'!S28/'t_5205 valeur'!S$55</f>
        <v>4.3804626183243309E-3</v>
      </c>
      <c r="T6" s="4">
        <f>'t_5205 valeur'!T28/'t_5205 valeur'!T$55</f>
        <v>4.3422873260424147E-3</v>
      </c>
      <c r="U6" s="4">
        <f>'t_5205 valeur'!U28/'t_5205 valeur'!U$55</f>
        <v>4.3363048989940303E-3</v>
      </c>
      <c r="V6" s="4">
        <f>'t_5205 valeur'!V28/'t_5205 valeur'!V$55</f>
        <v>4.3925872897178381E-3</v>
      </c>
      <c r="W6" s="4">
        <f>'t_5205 valeur'!W28/'t_5205 valeur'!W$55</f>
        <v>4.5065989484602458E-3</v>
      </c>
      <c r="X6" s="4">
        <f>'t_5205 valeur'!X28/'t_5205 valeur'!X$55</f>
        <v>4.1621431428390991E-3</v>
      </c>
      <c r="Y6" s="4">
        <f>'t_5205 valeur'!Y28/'t_5205 valeur'!Y$55</f>
        <v>4.0612253330736025E-3</v>
      </c>
      <c r="Z6" s="4">
        <f>'t_5205 valeur'!Z28/'t_5205 valeur'!Z$55</f>
        <v>4.0199186687341062E-3</v>
      </c>
      <c r="AA6" s="4">
        <f>'t_5205 valeur'!AA28/'t_5205 valeur'!AA$55</f>
        <v>4.1769609498586938E-3</v>
      </c>
      <c r="AB6" s="4">
        <f>'t_5205 valeur'!AB28/'t_5205 valeur'!AB$55</f>
        <v>4.1248656683762451E-3</v>
      </c>
      <c r="AC6" s="4">
        <f>'t_5205 valeur'!AC28/'t_5205 valeur'!AC$55</f>
        <v>4.1357411988958183E-3</v>
      </c>
      <c r="AD6" s="4">
        <f>'t_5205 valeur'!AD28/'t_5205 valeur'!AD$55</f>
        <v>4.2498382497423983E-3</v>
      </c>
      <c r="AE6" s="4">
        <f>'t_5205 valeur'!AE28/'t_5205 valeur'!AE$55</f>
        <v>4.1851647930416852E-3</v>
      </c>
      <c r="AF6" s="4">
        <f>'t_5205 valeur'!AF28/'t_5205 valeur'!AF$55</f>
        <v>4.1897640840531129E-3</v>
      </c>
      <c r="AG6" s="4">
        <f>'t_5205 valeur'!AG28/'t_5205 valeur'!AG$55</f>
        <v>4.2066961821061412E-3</v>
      </c>
      <c r="AH6" s="4">
        <f>'t_5205 valeur'!AH28/'t_5205 valeur'!AH$55</f>
        <v>4.1741350196798097E-3</v>
      </c>
      <c r="AI6" s="4">
        <f>'t_5205 valeur'!AI28/'t_5205 valeur'!AI$55</f>
        <v>4.1840800666184145E-3</v>
      </c>
      <c r="AJ6" s="4">
        <f>'t_5205 valeur'!AJ28/'t_5205 valeur'!AJ$55</f>
        <v>4.1105178404949577E-3</v>
      </c>
      <c r="AK6" s="4">
        <f>'t_5205 valeur'!AK28/'t_5205 valeur'!AK$55</f>
        <v>3.984254395073804E-3</v>
      </c>
      <c r="AL6" s="4">
        <f>'t_5205 valeur'!AL28/'t_5205 valeur'!AL$55</f>
        <v>3.861679951864057E-3</v>
      </c>
      <c r="AM6" s="4">
        <f>'t_5205 valeur'!AM28/'t_5205 valeur'!AM$55</f>
        <v>3.7784381245586679E-3</v>
      </c>
      <c r="AN6" s="4">
        <f>'t_5205 valeur'!AN28/'t_5205 valeur'!AN$55</f>
        <v>3.6199216443943546E-3</v>
      </c>
      <c r="AO6" s="4">
        <f>'t_5205 valeur'!AO28/'t_5205 valeur'!AO$55</f>
        <v>3.6301042262511518E-3</v>
      </c>
      <c r="AP6" s="4">
        <f>'t_5205 valeur'!AP28/'t_5205 valeur'!AP$55</f>
        <v>3.6006405821430707E-3</v>
      </c>
      <c r="AQ6" s="4">
        <f>'t_5205 valeur'!AQ28/'t_5205 valeur'!AQ$55</f>
        <v>3.570868063280508E-3</v>
      </c>
      <c r="AR6" s="4">
        <f>'t_5205 valeur'!AR28/'t_5205 valeur'!AR$55</f>
        <v>3.6936424526940411E-3</v>
      </c>
      <c r="AS6" s="4">
        <f>'t_5205 valeur'!AS28/'t_5205 valeur'!AS$55</f>
        <v>3.8417472073963162E-3</v>
      </c>
      <c r="AT6" s="4">
        <f>'t_5205 valeur'!AT28/'t_5205 valeur'!AT$55</f>
        <v>3.9461806924360439E-3</v>
      </c>
      <c r="AU6" s="4">
        <f>'t_5205 valeur'!AU28/'t_5205 valeur'!AU$55</f>
        <v>4.0841664004733257E-3</v>
      </c>
      <c r="AV6" s="4">
        <f>'t_5205 valeur'!AV28/'t_5205 valeur'!AV$55</f>
        <v>4.0605897763149063E-3</v>
      </c>
      <c r="AW6" s="4">
        <f>'t_5205 valeur'!AW28/'t_5205 valeur'!AW$55</f>
        <v>4.3437732301798643E-3</v>
      </c>
      <c r="AX6" s="4">
        <f>'t_5205 valeur'!AX28/'t_5205 valeur'!AX$55</f>
        <v>4.2704986099577572E-3</v>
      </c>
      <c r="AY6" s="4">
        <f>'t_5205 valeur'!AY28/'t_5205 valeur'!AY$55</f>
        <v>4.2896675574501881E-3</v>
      </c>
      <c r="AZ6" s="3"/>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30" x14ac:dyDescent="0.25">
      <c r="A7" t="s">
        <v>7</v>
      </c>
      <c r="B7" s="1" t="s">
        <v>8</v>
      </c>
      <c r="C7" s="4">
        <f>'t_5205 valeur'!C29/'t_5205 valeur'!C$55</f>
        <v>2.3384656093406321E-2</v>
      </c>
      <c r="D7" s="4">
        <f>'t_5205 valeur'!D29/'t_5205 valeur'!D$55</f>
        <v>2.3865526934771383E-2</v>
      </c>
      <c r="E7" s="4">
        <f>'t_5205 valeur'!E29/'t_5205 valeur'!E$55</f>
        <v>2.3965072182032563E-2</v>
      </c>
      <c r="F7" s="4">
        <f>'t_5205 valeur'!F29/'t_5205 valeur'!F$55</f>
        <v>2.4782234618650499E-2</v>
      </c>
      <c r="G7" s="4">
        <f>'t_5205 valeur'!G29/'t_5205 valeur'!G$55</f>
        <v>2.5416709550625128E-2</v>
      </c>
      <c r="H7" s="4">
        <f>'t_5205 valeur'!H29/'t_5205 valeur'!H$55</f>
        <v>2.5835339802503559E-2</v>
      </c>
      <c r="I7" s="4">
        <f>'t_5205 valeur'!I29/'t_5205 valeur'!I$55</f>
        <v>2.6185159897399939E-2</v>
      </c>
      <c r="J7" s="4">
        <f>'t_5205 valeur'!J29/'t_5205 valeur'!J$55</f>
        <v>2.6717094344440192E-2</v>
      </c>
      <c r="K7" s="4">
        <f>'t_5205 valeur'!K29/'t_5205 valeur'!K$55</f>
        <v>2.6747389603323346E-2</v>
      </c>
      <c r="L7" s="4">
        <f>'t_5205 valeur'!L29/'t_5205 valeur'!L$55</f>
        <v>2.6345851777809515E-2</v>
      </c>
      <c r="M7" s="4">
        <f>'t_5205 valeur'!M29/'t_5205 valeur'!M$55</f>
        <v>2.6314118842051808E-2</v>
      </c>
      <c r="N7" s="4">
        <f>'t_5205 valeur'!N29/'t_5205 valeur'!N$55</f>
        <v>2.5371157893287366E-2</v>
      </c>
      <c r="O7" s="4">
        <f>'t_5205 valeur'!O29/'t_5205 valeur'!O$55</f>
        <v>2.5049151993086317E-2</v>
      </c>
      <c r="P7" s="4">
        <f>'t_5205 valeur'!P29/'t_5205 valeur'!P$55</f>
        <v>2.5063726506567796E-2</v>
      </c>
      <c r="Q7" s="4">
        <f>'t_5205 valeur'!Q29/'t_5205 valeur'!Q$55</f>
        <v>2.4820241794633342E-2</v>
      </c>
      <c r="R7" s="4">
        <f>'t_5205 valeur'!R29/'t_5205 valeur'!R$55</f>
        <v>2.5320738907965927E-2</v>
      </c>
      <c r="S7" s="4">
        <f>'t_5205 valeur'!S29/'t_5205 valeur'!S$55</f>
        <v>2.4808797558691285E-2</v>
      </c>
      <c r="T7" s="4">
        <f>'t_5205 valeur'!T29/'t_5205 valeur'!T$55</f>
        <v>2.5401798781299056E-2</v>
      </c>
      <c r="U7" s="4">
        <f>'t_5205 valeur'!U29/'t_5205 valeur'!U$55</f>
        <v>2.4885908235871435E-2</v>
      </c>
      <c r="V7" s="4">
        <f>'t_5205 valeur'!V29/'t_5205 valeur'!V$55</f>
        <v>2.478184546064768E-2</v>
      </c>
      <c r="W7" s="4">
        <f>'t_5205 valeur'!W29/'t_5205 valeur'!W$55</f>
        <v>2.4486165301054182E-2</v>
      </c>
      <c r="X7" s="4">
        <f>'t_5205 valeur'!X29/'t_5205 valeur'!X$55</f>
        <v>2.5236000132322474E-2</v>
      </c>
      <c r="Y7" s="4">
        <f>'t_5205 valeur'!Y29/'t_5205 valeur'!Y$55</f>
        <v>2.6108720418872886E-2</v>
      </c>
      <c r="Z7" s="4">
        <f>'t_5205 valeur'!Z29/'t_5205 valeur'!Z$55</f>
        <v>2.648001277780055E-2</v>
      </c>
      <c r="AA7" s="4">
        <f>'t_5205 valeur'!AA29/'t_5205 valeur'!AA$55</f>
        <v>2.7295858724379361E-2</v>
      </c>
      <c r="AB7" s="4">
        <f>'t_5205 valeur'!AB29/'t_5205 valeur'!AB$55</f>
        <v>2.732063912895193E-2</v>
      </c>
      <c r="AC7" s="4">
        <f>'t_5205 valeur'!AC29/'t_5205 valeur'!AC$55</f>
        <v>2.7123054967086904E-2</v>
      </c>
      <c r="AD7" s="4">
        <f>'t_5205 valeur'!AD29/'t_5205 valeur'!AD$55</f>
        <v>2.7697634851788843E-2</v>
      </c>
      <c r="AE7" s="4">
        <f>'t_5205 valeur'!AE29/'t_5205 valeur'!AE$55</f>
        <v>2.7690853039500616E-2</v>
      </c>
      <c r="AF7" s="4">
        <f>'t_5205 valeur'!AF29/'t_5205 valeur'!AF$55</f>
        <v>2.8247011597978246E-2</v>
      </c>
      <c r="AG7" s="4">
        <f>'t_5205 valeur'!AG29/'t_5205 valeur'!AG$55</f>
        <v>2.8392801188575525E-2</v>
      </c>
      <c r="AH7" s="4">
        <f>'t_5205 valeur'!AH29/'t_5205 valeur'!AH$55</f>
        <v>2.8676439903550101E-2</v>
      </c>
      <c r="AI7" s="4">
        <f>'t_5205 valeur'!AI29/'t_5205 valeur'!AI$55</f>
        <v>2.8645529328445905E-2</v>
      </c>
      <c r="AJ7" s="4">
        <f>'t_5205 valeur'!AJ29/'t_5205 valeur'!AJ$55</f>
        <v>2.9398913278903115E-2</v>
      </c>
      <c r="AK7" s="4">
        <f>'t_5205 valeur'!AK29/'t_5205 valeur'!AK$55</f>
        <v>3.0217358639362289E-2</v>
      </c>
      <c r="AL7" s="4">
        <f>'t_5205 valeur'!AL29/'t_5205 valeur'!AL$55</f>
        <v>2.9904268339254081E-2</v>
      </c>
      <c r="AM7" s="4">
        <f>'t_5205 valeur'!AM29/'t_5205 valeur'!AM$55</f>
        <v>3.0389969667210633E-2</v>
      </c>
      <c r="AN7" s="4">
        <f>'t_5205 valeur'!AN29/'t_5205 valeur'!AN$55</f>
        <v>3.0649027710692504E-2</v>
      </c>
      <c r="AO7" s="4">
        <f>'t_5205 valeur'!AO29/'t_5205 valeur'!AO$55</f>
        <v>3.0974354984585752E-2</v>
      </c>
      <c r="AP7" s="4">
        <f>'t_5205 valeur'!AP29/'t_5205 valeur'!AP$55</f>
        <v>3.1409245595119775E-2</v>
      </c>
      <c r="AQ7" s="4">
        <f>'t_5205 valeur'!AQ29/'t_5205 valeur'!AQ$55</f>
        <v>3.152987680893226E-2</v>
      </c>
      <c r="AR7" s="4">
        <f>'t_5205 valeur'!AR29/'t_5205 valeur'!AR$55</f>
        <v>3.0769034865064472E-2</v>
      </c>
      <c r="AS7" s="4">
        <f>'t_5205 valeur'!AS29/'t_5205 valeur'!AS$55</f>
        <v>3.1780219561573238E-2</v>
      </c>
      <c r="AT7" s="4">
        <f>'t_5205 valeur'!AT29/'t_5205 valeur'!AT$55</f>
        <v>3.197894726679721E-2</v>
      </c>
      <c r="AU7" s="4">
        <f>'t_5205 valeur'!AU29/'t_5205 valeur'!AU$55</f>
        <v>3.2819671976371471E-2</v>
      </c>
      <c r="AV7" s="4">
        <f>'t_5205 valeur'!AV29/'t_5205 valeur'!AV$55</f>
        <v>2.0480956539262445E-2</v>
      </c>
      <c r="AW7" s="4">
        <f>'t_5205 valeur'!AW29/'t_5205 valeur'!AW$55</f>
        <v>2.2971181794225352E-2</v>
      </c>
      <c r="AX7" s="4">
        <f>'t_5205 valeur'!AX29/'t_5205 valeur'!AX$55</f>
        <v>3.1180272231649639E-2</v>
      </c>
      <c r="AY7" s="4">
        <f>'t_5205 valeur'!AY29/'t_5205 valeur'!AY$55</f>
        <v>3.283908999677071E-2</v>
      </c>
      <c r="AZ7" s="3"/>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30" x14ac:dyDescent="0.25">
      <c r="A8" t="s">
        <v>9</v>
      </c>
      <c r="B8" s="1" t="s">
        <v>10</v>
      </c>
      <c r="C8" s="4">
        <f>'t_5205 valeur'!C30/'t_5205 valeur'!C$55</f>
        <v>5.0936874658904861E-2</v>
      </c>
      <c r="D8" s="4">
        <f>'t_5205 valeur'!D30/'t_5205 valeur'!D$55</f>
        <v>5.1725374333084731E-2</v>
      </c>
      <c r="E8" s="4">
        <f>'t_5205 valeur'!E30/'t_5205 valeur'!E$55</f>
        <v>5.4405812804742007E-2</v>
      </c>
      <c r="F8" s="4">
        <f>'t_5205 valeur'!F30/'t_5205 valeur'!F$55</f>
        <v>5.4698614961564196E-2</v>
      </c>
      <c r="G8" s="4">
        <f>'t_5205 valeur'!G30/'t_5205 valeur'!G$55</f>
        <v>5.3313337156131922E-2</v>
      </c>
      <c r="H8" s="4">
        <f>'t_5205 valeur'!H30/'t_5205 valeur'!H$55</f>
        <v>5.364649933497842E-2</v>
      </c>
      <c r="I8" s="4">
        <f>'t_5205 valeur'!I30/'t_5205 valeur'!I$55</f>
        <v>5.4355889354320827E-2</v>
      </c>
      <c r="J8" s="4">
        <f>'t_5205 valeur'!J30/'t_5205 valeur'!J$55</f>
        <v>5.4710838759096131E-2</v>
      </c>
      <c r="K8" s="4">
        <f>'t_5205 valeur'!K30/'t_5205 valeur'!K$55</f>
        <v>5.4821928771508606E-2</v>
      </c>
      <c r="L8" s="4">
        <f>'t_5205 valeur'!L30/'t_5205 valeur'!L$55</f>
        <v>5.4386744305350627E-2</v>
      </c>
      <c r="M8" s="4">
        <f>'t_5205 valeur'!M30/'t_5205 valeur'!M$55</f>
        <v>5.4522990975504948E-2</v>
      </c>
      <c r="N8" s="4">
        <f>'t_5205 valeur'!N30/'t_5205 valeur'!N$55</f>
        <v>5.5084444301644803E-2</v>
      </c>
      <c r="O8" s="4">
        <f>'t_5205 valeur'!O30/'t_5205 valeur'!O$55</f>
        <v>5.5821540455871246E-2</v>
      </c>
      <c r="P8" s="4">
        <f>'t_5205 valeur'!P30/'t_5205 valeur'!P$55</f>
        <v>5.7516475385509802E-2</v>
      </c>
      <c r="Q8" s="4">
        <f>'t_5205 valeur'!Q30/'t_5205 valeur'!Q$55</f>
        <v>5.8715343147261852E-2</v>
      </c>
      <c r="R8" s="4">
        <f>'t_5205 valeur'!R30/'t_5205 valeur'!R$55</f>
        <v>6.0028215714147612E-2</v>
      </c>
      <c r="S8" s="4">
        <f>'t_5205 valeur'!S30/'t_5205 valeur'!S$55</f>
        <v>6.1431884238283344E-2</v>
      </c>
      <c r="T8" s="4">
        <f>'t_5205 valeur'!T30/'t_5205 valeur'!T$55</f>
        <v>6.1242715734014526E-2</v>
      </c>
      <c r="U8" s="4">
        <f>'t_5205 valeur'!U30/'t_5205 valeur'!U$55</f>
        <v>6.1372372617976623E-2</v>
      </c>
      <c r="V8" s="4">
        <f>'t_5205 valeur'!V30/'t_5205 valeur'!V$55</f>
        <v>6.057465564826138E-2</v>
      </c>
      <c r="W8" s="4">
        <f>'t_5205 valeur'!W30/'t_5205 valeur'!W$55</f>
        <v>6.0935500274470228E-2</v>
      </c>
      <c r="X8" s="4">
        <f>'t_5205 valeur'!X30/'t_5205 valeur'!X$55</f>
        <v>5.8265493006456746E-2</v>
      </c>
      <c r="Y8" s="4">
        <f>'t_5205 valeur'!Y30/'t_5205 valeur'!Y$55</f>
        <v>5.9426410951141317E-2</v>
      </c>
      <c r="Z8" s="4">
        <f>'t_5205 valeur'!Z30/'t_5205 valeur'!Z$55</f>
        <v>6.1298105804146269E-2</v>
      </c>
      <c r="AA8" s="4">
        <f>'t_5205 valeur'!AA30/'t_5205 valeur'!AA$55</f>
        <v>6.2844462552963984E-2</v>
      </c>
      <c r="AB8" s="4">
        <f>'t_5205 valeur'!AB30/'t_5205 valeur'!AB$55</f>
        <v>6.4147130933918495E-2</v>
      </c>
      <c r="AC8" s="4">
        <f>'t_5205 valeur'!AC30/'t_5205 valeur'!AC$55</f>
        <v>6.4169419712300557E-2</v>
      </c>
      <c r="AD8" s="4">
        <f>'t_5205 valeur'!AD30/'t_5205 valeur'!AD$55</f>
        <v>6.4902590400421747E-2</v>
      </c>
      <c r="AE8" s="4">
        <f>'t_5205 valeur'!AE30/'t_5205 valeur'!AE$55</f>
        <v>6.5500210245580781E-2</v>
      </c>
      <c r="AF8" s="4">
        <f>'t_5205 valeur'!AF30/'t_5205 valeur'!AF$55</f>
        <v>6.468906838317337E-2</v>
      </c>
      <c r="AG8" s="4">
        <f>'t_5205 valeur'!AG30/'t_5205 valeur'!AG$55</f>
        <v>6.4807847667932128E-2</v>
      </c>
      <c r="AH8" s="4">
        <f>'t_5205 valeur'!AH30/'t_5205 valeur'!AH$55</f>
        <v>6.5097574604648031E-2</v>
      </c>
      <c r="AI8" s="4">
        <f>'t_5205 valeur'!AI30/'t_5205 valeur'!AI$55</f>
        <v>6.5306086712894854E-2</v>
      </c>
      <c r="AJ8" s="4">
        <f>'t_5205 valeur'!AJ30/'t_5205 valeur'!AJ$55</f>
        <v>6.4002599090318399E-2</v>
      </c>
      <c r="AK8" s="4">
        <f>'t_5205 valeur'!AK30/'t_5205 valeur'!AK$55</f>
        <v>6.3856218470746878E-2</v>
      </c>
      <c r="AL8" s="4">
        <f>'t_5205 valeur'!AL30/'t_5205 valeur'!AL$55</f>
        <v>6.3556583018667581E-2</v>
      </c>
      <c r="AM8" s="4">
        <f>'t_5205 valeur'!AM30/'t_5205 valeur'!AM$55</f>
        <v>6.4046477602566029E-2</v>
      </c>
      <c r="AN8" s="4">
        <f>'t_5205 valeur'!AN30/'t_5205 valeur'!AN$55</f>
        <v>6.442333494338004E-2</v>
      </c>
      <c r="AO8" s="4">
        <f>'t_5205 valeur'!AO30/'t_5205 valeur'!AO$55</f>
        <v>6.4265929447253414E-2</v>
      </c>
      <c r="AP8" s="4">
        <f>'t_5205 valeur'!AP30/'t_5205 valeur'!AP$55</f>
        <v>6.6620191682968039E-2</v>
      </c>
      <c r="AQ8" s="4">
        <f>'t_5205 valeur'!AQ30/'t_5205 valeur'!AQ$55</f>
        <v>6.6813433569436614E-2</v>
      </c>
      <c r="AR8" s="4">
        <f>'t_5205 valeur'!AR30/'t_5205 valeur'!AR$55</f>
        <v>6.805945822049797E-2</v>
      </c>
      <c r="AS8" s="4">
        <f>'t_5205 valeur'!AS30/'t_5205 valeur'!AS$55</f>
        <v>7.0298833879667247E-2</v>
      </c>
      <c r="AT8" s="4">
        <f>'t_5205 valeur'!AT30/'t_5205 valeur'!AT$55</f>
        <v>7.2609724740823209E-2</v>
      </c>
      <c r="AU8" s="4">
        <f>'t_5205 valeur'!AU30/'t_5205 valeur'!AU$55</f>
        <v>7.5396969015095128E-2</v>
      </c>
      <c r="AV8" s="4">
        <f>'t_5205 valeur'!AV30/'t_5205 valeur'!AV$55</f>
        <v>5.6566971182911277E-2</v>
      </c>
      <c r="AW8" s="4">
        <f>'t_5205 valeur'!AW30/'t_5205 valeur'!AW$55</f>
        <v>6.1980184779487843E-2</v>
      </c>
      <c r="AX8" s="4">
        <f>'t_5205 valeur'!AX30/'t_5205 valeur'!AX$55</f>
        <v>8.2102032711123957E-2</v>
      </c>
      <c r="AY8" s="4">
        <f>'t_5205 valeur'!AY30/'t_5205 valeur'!AY$55</f>
        <v>8.4240218708860864E-2</v>
      </c>
      <c r="AZ8" s="3"/>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30" x14ac:dyDescent="0.25">
      <c r="A9" t="s">
        <v>11</v>
      </c>
      <c r="B9" s="1" t="s">
        <v>12</v>
      </c>
      <c r="C9" s="4">
        <f>'t_5205 valeur'!C31/'t_5205 valeur'!C$55</f>
        <v>2.7924322357649627E-2</v>
      </c>
      <c r="D9" s="4">
        <f>'t_5205 valeur'!D31/'t_5205 valeur'!D$55</f>
        <v>2.9609603579829037E-2</v>
      </c>
      <c r="E9" s="4">
        <f>'t_5205 valeur'!E31/'t_5205 valeur'!E$55</f>
        <v>3.1301188693074973E-2</v>
      </c>
      <c r="F9" s="4">
        <f>'t_5205 valeur'!F31/'t_5205 valeur'!F$55</f>
        <v>3.3059849630825117E-2</v>
      </c>
      <c r="G9" s="4">
        <f>'t_5205 valeur'!G31/'t_5205 valeur'!G$55</f>
        <v>3.4414989291262951E-2</v>
      </c>
      <c r="H9" s="4">
        <f>'t_5205 valeur'!H31/'t_5205 valeur'!H$55</f>
        <v>3.4897595230661979E-2</v>
      </c>
      <c r="I9" s="4">
        <f>'t_5205 valeur'!I31/'t_5205 valeur'!I$55</f>
        <v>3.5297374102710784E-2</v>
      </c>
      <c r="J9" s="4">
        <f>'t_5205 valeur'!J31/'t_5205 valeur'!J$55</f>
        <v>3.5982382229031024E-2</v>
      </c>
      <c r="K9" s="4">
        <f>'t_5205 valeur'!K31/'t_5205 valeur'!K$55</f>
        <v>3.6302290700452843E-2</v>
      </c>
      <c r="L9" s="4">
        <f>'t_5205 valeur'!L31/'t_5205 valeur'!L$55</f>
        <v>3.7769527345423395E-2</v>
      </c>
      <c r="M9" s="4">
        <f>'t_5205 valeur'!M31/'t_5205 valeur'!M$55</f>
        <v>3.866419892956207E-2</v>
      </c>
      <c r="N9" s="4">
        <f>'t_5205 valeur'!N31/'t_5205 valeur'!N$55</f>
        <v>3.8560488007509212E-2</v>
      </c>
      <c r="O9" s="4">
        <f>'t_5205 valeur'!O31/'t_5205 valeur'!O$55</f>
        <v>3.8682078427136231E-2</v>
      </c>
      <c r="P9" s="4">
        <f>'t_5205 valeur'!P31/'t_5205 valeur'!P$55</f>
        <v>3.7882206583649429E-2</v>
      </c>
      <c r="Q9" s="4">
        <f>'t_5205 valeur'!Q31/'t_5205 valeur'!Q$55</f>
        <v>3.7605567778861496E-2</v>
      </c>
      <c r="R9" s="4">
        <f>'t_5205 valeur'!R31/'t_5205 valeur'!R$55</f>
        <v>3.7892486670939605E-2</v>
      </c>
      <c r="S9" s="4">
        <f>'t_5205 valeur'!S31/'t_5205 valeur'!S$55</f>
        <v>3.8589542876693868E-2</v>
      </c>
      <c r="T9" s="4">
        <f>'t_5205 valeur'!T31/'t_5205 valeur'!T$55</f>
        <v>3.8844429365902981E-2</v>
      </c>
      <c r="U9" s="4">
        <f>'t_5205 valeur'!U31/'t_5205 valeur'!U$55</f>
        <v>3.9712112537826125E-2</v>
      </c>
      <c r="V9" s="4">
        <f>'t_5205 valeur'!V31/'t_5205 valeur'!V$55</f>
        <v>4.0694012847719924E-2</v>
      </c>
      <c r="W9" s="4">
        <f>'t_5205 valeur'!W31/'t_5205 valeur'!W$55</f>
        <v>4.1313600505087415E-2</v>
      </c>
      <c r="X9" s="4">
        <f>'t_5205 valeur'!X31/'t_5205 valeur'!X$55</f>
        <v>4.0928242126061221E-2</v>
      </c>
      <c r="Y9" s="4">
        <f>'t_5205 valeur'!Y31/'t_5205 valeur'!Y$55</f>
        <v>4.1657074382994791E-2</v>
      </c>
      <c r="Z9" s="4">
        <f>'t_5205 valeur'!Z31/'t_5205 valeur'!Z$55</f>
        <v>4.2983729506400913E-2</v>
      </c>
      <c r="AA9" s="4">
        <f>'t_5205 valeur'!AA31/'t_5205 valeur'!AA$55</f>
        <v>4.4757059474181453E-2</v>
      </c>
      <c r="AB9" s="4">
        <f>'t_5205 valeur'!AB31/'t_5205 valeur'!AB$55</f>
        <v>4.6026036203579181E-2</v>
      </c>
      <c r="AC9" s="4">
        <f>'t_5205 valeur'!AC31/'t_5205 valeur'!AC$55</f>
        <v>4.8937546604247838E-2</v>
      </c>
      <c r="AD9" s="4">
        <f>'t_5205 valeur'!AD31/'t_5205 valeur'!AD$55</f>
        <v>5.1974551292803914E-2</v>
      </c>
      <c r="AE9" s="4">
        <f>'t_5205 valeur'!AE31/'t_5205 valeur'!AE$55</f>
        <v>5.2391804836345306E-2</v>
      </c>
      <c r="AF9" s="4">
        <f>'t_5205 valeur'!AF31/'t_5205 valeur'!AF$55</f>
        <v>5.2600987761888041E-2</v>
      </c>
      <c r="AG9" s="4">
        <f>'t_5205 valeur'!AG31/'t_5205 valeur'!AG$55</f>
        <v>5.2360418047760454E-2</v>
      </c>
      <c r="AH9" s="4">
        <f>'t_5205 valeur'!AH31/'t_5205 valeur'!AH$55</f>
        <v>5.0672838808768425E-2</v>
      </c>
      <c r="AI9" s="4">
        <f>'t_5205 valeur'!AI31/'t_5205 valeur'!AI$55</f>
        <v>4.9997859805592515E-2</v>
      </c>
      <c r="AJ9" s="4">
        <f>'t_5205 valeur'!AJ31/'t_5205 valeur'!AJ$55</f>
        <v>4.9833790057537838E-2</v>
      </c>
      <c r="AK9" s="4">
        <f>'t_5205 valeur'!AK31/'t_5205 valeur'!AK$55</f>
        <v>5.0426706659150528E-2</v>
      </c>
      <c r="AL9" s="4">
        <f>'t_5205 valeur'!AL31/'t_5205 valeur'!AL$55</f>
        <v>4.9056189026718801E-2</v>
      </c>
      <c r="AM9" s="4">
        <f>'t_5205 valeur'!AM31/'t_5205 valeur'!AM$55</f>
        <v>4.6361426712096261E-2</v>
      </c>
      <c r="AN9" s="4">
        <f>'t_5205 valeur'!AN31/'t_5205 valeur'!AN$55</f>
        <v>4.338986386160755E-2</v>
      </c>
      <c r="AO9" s="4">
        <f>'t_5205 valeur'!AO31/'t_5205 valeur'!AO$55</f>
        <v>4.0938133511095855E-2</v>
      </c>
      <c r="AP9" s="4">
        <f>'t_5205 valeur'!AP31/'t_5205 valeur'!AP$55</f>
        <v>4.0031993987518485E-2</v>
      </c>
      <c r="AQ9" s="4">
        <f>'t_5205 valeur'!AQ31/'t_5205 valeur'!AQ$55</f>
        <v>3.9049309195265523E-2</v>
      </c>
      <c r="AR9" s="4">
        <f>'t_5205 valeur'!AR31/'t_5205 valeur'!AR$55</f>
        <v>3.8349873086750932E-2</v>
      </c>
      <c r="AS9" s="4">
        <f>'t_5205 valeur'!AS31/'t_5205 valeur'!AS$55</f>
        <v>3.731319773640341E-2</v>
      </c>
      <c r="AT9" s="4">
        <f>'t_5205 valeur'!AT31/'t_5205 valeur'!AT$55</f>
        <v>3.692514887680675E-2</v>
      </c>
      <c r="AU9" s="4">
        <f>'t_5205 valeur'!AU31/'t_5205 valeur'!AU$55</f>
        <v>3.6763005052690541E-2</v>
      </c>
      <c r="AV9" s="4">
        <f>'t_5205 valeur'!AV31/'t_5205 valeur'!AV$55</f>
        <v>3.8988714986229599E-2</v>
      </c>
      <c r="AW9" s="4">
        <f>'t_5205 valeur'!AW31/'t_5205 valeur'!AW$55</f>
        <v>3.872424276988308E-2</v>
      </c>
      <c r="AX9" s="4">
        <f>'t_5205 valeur'!AX31/'t_5205 valeur'!AX$55</f>
        <v>3.6780878795537424E-2</v>
      </c>
      <c r="AY9" s="4">
        <f>'t_5205 valeur'!AY31/'t_5205 valeur'!AY$55</f>
        <v>3.5231301736258984E-2</v>
      </c>
      <c r="AZ9" s="3"/>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30" x14ac:dyDescent="0.25">
      <c r="A10" t="s">
        <v>13</v>
      </c>
      <c r="B10" s="1" t="s">
        <v>14</v>
      </c>
      <c r="C10" s="4">
        <f>'t_5205 valeur'!C32/'t_5205 valeur'!C$55</f>
        <v>1.8811913936527362E-2</v>
      </c>
      <c r="D10" s="4">
        <f>'t_5205 valeur'!D32/'t_5205 valeur'!D$55</f>
        <v>1.84656646205037E-2</v>
      </c>
      <c r="E10" s="4">
        <f>'t_5205 valeur'!E32/'t_5205 valeur'!E$55</f>
        <v>1.8541062494024662E-2</v>
      </c>
      <c r="F10" s="4">
        <f>'t_5205 valeur'!F32/'t_5205 valeur'!F$55</f>
        <v>1.9029517120379688E-2</v>
      </c>
      <c r="G10" s="4">
        <f>'t_5205 valeur'!G32/'t_5205 valeur'!G$55</f>
        <v>1.860918745926024E-2</v>
      </c>
      <c r="H10" s="4">
        <f>'t_5205 valeur'!H32/'t_5205 valeur'!H$55</f>
        <v>1.8355450824755051E-2</v>
      </c>
      <c r="I10" s="4">
        <f>'t_5205 valeur'!I32/'t_5205 valeur'!I$55</f>
        <v>1.847908324260486E-2</v>
      </c>
      <c r="J10" s="4">
        <f>'t_5205 valeur'!J32/'t_5205 valeur'!J$55</f>
        <v>1.9248691433678029E-2</v>
      </c>
      <c r="K10" s="4">
        <f>'t_5205 valeur'!K32/'t_5205 valeur'!K$55</f>
        <v>1.9181773428795981E-2</v>
      </c>
      <c r="L10" s="4">
        <f>'t_5205 valeur'!L32/'t_5205 valeur'!L$55</f>
        <v>1.9211343286739548E-2</v>
      </c>
      <c r="M10" s="4">
        <f>'t_5205 valeur'!M32/'t_5205 valeur'!M$55</f>
        <v>1.9279603078485766E-2</v>
      </c>
      <c r="N10" s="4">
        <f>'t_5205 valeur'!N32/'t_5205 valeur'!N$55</f>
        <v>1.9555643275323532E-2</v>
      </c>
      <c r="O10" s="4">
        <f>'t_5205 valeur'!O32/'t_5205 valeur'!O$55</f>
        <v>1.9202765474775847E-2</v>
      </c>
      <c r="P10" s="4">
        <f>'t_5205 valeur'!P32/'t_5205 valeur'!P$55</f>
        <v>1.9091526305732742E-2</v>
      </c>
      <c r="Q10" s="4">
        <f>'t_5205 valeur'!Q32/'t_5205 valeur'!Q$55</f>
        <v>1.9278169679648575E-2</v>
      </c>
      <c r="R10" s="4">
        <f>'t_5205 valeur'!R32/'t_5205 valeur'!R$55</f>
        <v>1.9375029092979373E-2</v>
      </c>
      <c r="S10" s="4">
        <f>'t_5205 valeur'!S32/'t_5205 valeur'!S$55</f>
        <v>1.9692209861311271E-2</v>
      </c>
      <c r="T10" s="4">
        <f>'t_5205 valeur'!T32/'t_5205 valeur'!T$55</f>
        <v>1.9863760943029721E-2</v>
      </c>
      <c r="U10" s="4">
        <f>'t_5205 valeur'!U32/'t_5205 valeur'!U$55</f>
        <v>2.0150486627954531E-2</v>
      </c>
      <c r="V10" s="4">
        <f>'t_5205 valeur'!V32/'t_5205 valeur'!V$55</f>
        <v>2.0508838587165353E-2</v>
      </c>
      <c r="W10" s="4">
        <f>'t_5205 valeur'!W32/'t_5205 valeur'!W$55</f>
        <v>2.0565828534640007E-2</v>
      </c>
      <c r="X10" s="4">
        <f>'t_5205 valeur'!X32/'t_5205 valeur'!X$55</f>
        <v>1.9807771539241133E-2</v>
      </c>
      <c r="Y10" s="4">
        <f>'t_5205 valeur'!Y32/'t_5205 valeur'!Y$55</f>
        <v>2.014527144687055E-2</v>
      </c>
      <c r="Z10" s="4">
        <f>'t_5205 valeur'!Z32/'t_5205 valeur'!Z$55</f>
        <v>2.0530702764895534E-2</v>
      </c>
      <c r="AA10" s="4">
        <f>'t_5205 valeur'!AA32/'t_5205 valeur'!AA$55</f>
        <v>2.0033005511400841E-2</v>
      </c>
      <c r="AB10" s="4">
        <f>'t_5205 valeur'!AB32/'t_5205 valeur'!AB$55</f>
        <v>1.9117240136680418E-2</v>
      </c>
      <c r="AC10" s="4">
        <f>'t_5205 valeur'!AC32/'t_5205 valeur'!AC$55</f>
        <v>1.937378705500659E-2</v>
      </c>
      <c r="AD10" s="4">
        <f>'t_5205 valeur'!AD32/'t_5205 valeur'!AD$55</f>
        <v>1.978025927967219E-2</v>
      </c>
      <c r="AE10" s="4">
        <f>'t_5205 valeur'!AE32/'t_5205 valeur'!AE$55</f>
        <v>1.8968565381729311E-2</v>
      </c>
      <c r="AF10" s="4">
        <f>'t_5205 valeur'!AF32/'t_5205 valeur'!AF$55</f>
        <v>1.899730165856868E-2</v>
      </c>
      <c r="AG10" s="4">
        <f>'t_5205 valeur'!AG32/'t_5205 valeur'!AG$55</f>
        <v>1.7935212402453039E-2</v>
      </c>
      <c r="AH10" s="4">
        <f>'t_5205 valeur'!AH32/'t_5205 valeur'!AH$55</f>
        <v>1.7414112668057029E-2</v>
      </c>
      <c r="AI10" s="4">
        <f>'t_5205 valeur'!AI32/'t_5205 valeur'!AI$55</f>
        <v>1.6698380456522919E-2</v>
      </c>
      <c r="AJ10" s="4">
        <f>'t_5205 valeur'!AJ32/'t_5205 valeur'!AJ$55</f>
        <v>1.600323944590408E-2</v>
      </c>
      <c r="AK10" s="4">
        <f>'t_5205 valeur'!AK32/'t_5205 valeur'!AK$55</f>
        <v>1.5878636720794974E-2</v>
      </c>
      <c r="AL10" s="4">
        <f>'t_5205 valeur'!AL32/'t_5205 valeur'!AL$55</f>
        <v>1.5277200812946036E-2</v>
      </c>
      <c r="AM10" s="4">
        <f>'t_5205 valeur'!AM32/'t_5205 valeur'!AM$55</f>
        <v>1.4429404108631683E-2</v>
      </c>
      <c r="AN10" s="4">
        <f>'t_5205 valeur'!AN32/'t_5205 valeur'!AN$55</f>
        <v>1.4121003953559101E-2</v>
      </c>
      <c r="AO10" s="4">
        <f>'t_5205 valeur'!AO32/'t_5205 valeur'!AO$55</f>
        <v>1.365753777085431E-2</v>
      </c>
      <c r="AP10" s="4">
        <f>'t_5205 valeur'!AP32/'t_5205 valeur'!AP$55</f>
        <v>1.3409554647908099E-2</v>
      </c>
      <c r="AQ10" s="4">
        <f>'t_5205 valeur'!AQ32/'t_5205 valeur'!AQ$55</f>
        <v>1.3204709648156104E-2</v>
      </c>
      <c r="AR10" s="4">
        <f>'t_5205 valeur'!AR32/'t_5205 valeur'!AR$55</f>
        <v>1.2994388651663455E-2</v>
      </c>
      <c r="AS10" s="4">
        <f>'t_5205 valeur'!AS32/'t_5205 valeur'!AS$55</f>
        <v>1.2632003064112574E-2</v>
      </c>
      <c r="AT10" s="4">
        <f>'t_5205 valeur'!AT32/'t_5205 valeur'!AT$55</f>
        <v>1.2326886966259951E-2</v>
      </c>
      <c r="AU10" s="4">
        <f>'t_5205 valeur'!AU32/'t_5205 valeur'!AU$55</f>
        <v>1.2140776676113251E-2</v>
      </c>
      <c r="AV10" s="4">
        <f>'t_5205 valeur'!AV32/'t_5205 valeur'!AV$55</f>
        <v>1.1789648686773697E-2</v>
      </c>
      <c r="AW10" s="4">
        <f>'t_5205 valeur'!AW32/'t_5205 valeur'!AW$55</f>
        <v>1.1956782524218387E-2</v>
      </c>
      <c r="AX10" s="4">
        <f>'t_5205 valeur'!AX32/'t_5205 valeur'!AX$55</f>
        <v>1.1456836480485252E-2</v>
      </c>
      <c r="AY10" s="4">
        <f>'t_5205 valeur'!AY32/'t_5205 valeur'!AY$55</f>
        <v>1.0933437276649459E-2</v>
      </c>
      <c r="AZ10" s="3"/>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30" x14ac:dyDescent="0.25">
      <c r="A11" t="s">
        <v>15</v>
      </c>
      <c r="B11" s="1" t="s">
        <v>16</v>
      </c>
      <c r="C11" s="4">
        <f>'t_5205 valeur'!C33/'t_5205 valeur'!C$55</f>
        <v>9.0214497163742212E-3</v>
      </c>
      <c r="D11" s="4">
        <f>'t_5205 valeur'!D33/'t_5205 valeur'!D$55</f>
        <v>1.10148585852791E-2</v>
      </c>
      <c r="E11" s="4">
        <f>'t_5205 valeur'!E33/'t_5205 valeur'!E$55</f>
        <v>1.2588036584977211E-2</v>
      </c>
      <c r="F11" s="4">
        <f>'t_5205 valeur'!F33/'t_5205 valeur'!F$55</f>
        <v>1.3816644079424614E-2</v>
      </c>
      <c r="G11" s="4">
        <f>'t_5205 valeur'!G33/'t_5205 valeur'!G$55</f>
        <v>1.5560750640808864E-2</v>
      </c>
      <c r="H11" s="4">
        <f>'t_5205 valeur'!H33/'t_5205 valeur'!H$55</f>
        <v>1.6225671115824947E-2</v>
      </c>
      <c r="I11" s="4">
        <f>'t_5205 valeur'!I33/'t_5205 valeur'!I$55</f>
        <v>1.650089498256168E-2</v>
      </c>
      <c r="J11" s="4">
        <f>'t_5205 valeur'!J33/'t_5205 valeur'!J$55</f>
        <v>1.6395378526745819E-2</v>
      </c>
      <c r="K11" s="4">
        <f>'t_5205 valeur'!K33/'t_5205 valeur'!K$55</f>
        <v>1.6766418797734921E-2</v>
      </c>
      <c r="L11" s="4">
        <f>'t_5205 valeur'!L33/'t_5205 valeur'!L$55</f>
        <v>1.8182683611785429E-2</v>
      </c>
      <c r="M11" s="4">
        <f>'t_5205 valeur'!M33/'t_5205 valeur'!M$55</f>
        <v>1.8989041684572414E-2</v>
      </c>
      <c r="N11" s="4">
        <f>'t_5205 valeur'!N33/'t_5205 valeur'!N$55</f>
        <v>1.8589450830902545E-2</v>
      </c>
      <c r="O11" s="4">
        <f>'t_5205 valeur'!O33/'t_5205 valeur'!O$55</f>
        <v>1.9055849627309069E-2</v>
      </c>
      <c r="P11" s="4">
        <f>'t_5205 valeur'!P33/'t_5205 valeur'!P$55</f>
        <v>1.8308920084724747E-2</v>
      </c>
      <c r="Q11" s="4">
        <f>'t_5205 valeur'!Q33/'t_5205 valeur'!Q$55</f>
        <v>1.7794361149545218E-2</v>
      </c>
      <c r="R11" s="4">
        <f>'t_5205 valeur'!R33/'t_5205 valeur'!R$55</f>
        <v>1.7953501362446604E-2</v>
      </c>
      <c r="S11" s="4">
        <f>'t_5205 valeur'!S33/'t_5205 valeur'!S$55</f>
        <v>1.8275255483786241E-2</v>
      </c>
      <c r="T11" s="4">
        <f>'t_5205 valeur'!T33/'t_5205 valeur'!T$55</f>
        <v>1.837863548069503E-2</v>
      </c>
      <c r="U11" s="4">
        <f>'t_5205 valeur'!U33/'t_5205 valeur'!U$55</f>
        <v>1.8879528911425535E-2</v>
      </c>
      <c r="V11" s="4">
        <f>'t_5205 valeur'!V33/'t_5205 valeur'!V$55</f>
        <v>1.9308251208160807E-2</v>
      </c>
      <c r="W11" s="4">
        <f>'t_5205 valeur'!W33/'t_5205 valeur'!W$55</f>
        <v>1.9530150515428647E-2</v>
      </c>
      <c r="X11" s="4">
        <f>'t_5205 valeur'!X33/'t_5205 valeur'!X$55</f>
        <v>1.9731084653300094E-2</v>
      </c>
      <c r="Y11" s="4">
        <f>'t_5205 valeur'!Y33/'t_5205 valeur'!Y$55</f>
        <v>2.0052300082050913E-2</v>
      </c>
      <c r="Z11" s="4">
        <f>'t_5205 valeur'!Z33/'t_5205 valeur'!Z$55</f>
        <v>2.0800676205728241E-2</v>
      </c>
      <c r="AA11" s="4">
        <f>'t_5205 valeur'!AA33/'t_5205 valeur'!AA$55</f>
        <v>2.2865955785740359E-2</v>
      </c>
      <c r="AB11" s="4">
        <f>'t_5205 valeur'!AB33/'t_5205 valeur'!AB$55</f>
        <v>2.5034910134556856E-2</v>
      </c>
      <c r="AC11" s="4">
        <f>'t_5205 valeur'!AC33/'t_5205 valeur'!AC$55</f>
        <v>2.7477370705619175E-2</v>
      </c>
      <c r="AD11" s="4">
        <f>'t_5205 valeur'!AD33/'t_5205 valeur'!AD$55</f>
        <v>3.0072368263401313E-2</v>
      </c>
      <c r="AE11" s="4">
        <f>'t_5205 valeur'!AE33/'t_5205 valeur'!AE$55</f>
        <v>3.1345176780524522E-2</v>
      </c>
      <c r="AF11" s="4">
        <f>'t_5205 valeur'!AF33/'t_5205 valeur'!AF$55</f>
        <v>3.1509915404551177E-2</v>
      </c>
      <c r="AG11" s="4">
        <f>'t_5205 valeur'!AG33/'t_5205 valeur'!AG$55</f>
        <v>3.2284021801919714E-2</v>
      </c>
      <c r="AH11" s="4">
        <f>'t_5205 valeur'!AH33/'t_5205 valeur'!AH$55</f>
        <v>3.1084633870036914E-2</v>
      </c>
      <c r="AI11" s="4">
        <f>'t_5205 valeur'!AI33/'t_5205 valeur'!AI$55</f>
        <v>3.1083405321690672E-2</v>
      </c>
      <c r="AJ11" s="4">
        <f>'t_5205 valeur'!AJ33/'t_5205 valeur'!AJ$55</f>
        <v>3.1581772466593216E-2</v>
      </c>
      <c r="AK11" s="4">
        <f>'t_5205 valeur'!AK33/'t_5205 valeur'!AK$55</f>
        <v>3.2226234444132862E-2</v>
      </c>
      <c r="AL11" s="4">
        <f>'t_5205 valeur'!AL33/'t_5205 valeur'!AL$55</f>
        <v>3.1578035554280542E-2</v>
      </c>
      <c r="AM11" s="4">
        <f>'t_5205 valeur'!AM33/'t_5205 valeur'!AM$55</f>
        <v>2.9720143259349883E-2</v>
      </c>
      <c r="AN11" s="4">
        <f>'t_5205 valeur'!AN33/'t_5205 valeur'!AN$55</f>
        <v>2.6973648902484843E-2</v>
      </c>
      <c r="AO11" s="4">
        <f>'t_5205 valeur'!AO33/'t_5205 valeur'!AO$55</f>
        <v>2.5003160648467811E-2</v>
      </c>
      <c r="AP11" s="4">
        <f>'t_5205 valeur'!AP33/'t_5205 valeur'!AP$55</f>
        <v>2.4298397491053274E-2</v>
      </c>
      <c r="AQ11" s="4">
        <f>'t_5205 valeur'!AQ33/'t_5205 valeur'!AQ$55</f>
        <v>2.3445624673396219E-2</v>
      </c>
      <c r="AR11" s="4">
        <f>'t_5205 valeur'!AR33/'t_5205 valeur'!AR$55</f>
        <v>2.2863061028718896E-2</v>
      </c>
      <c r="AS11" s="4">
        <f>'t_5205 valeur'!AS33/'t_5205 valeur'!AS$55</f>
        <v>2.2006728446339063E-2</v>
      </c>
      <c r="AT11" s="4">
        <f>'t_5205 valeur'!AT33/'t_5205 valeur'!AT$55</f>
        <v>2.1763930701688045E-2</v>
      </c>
      <c r="AU11" s="4">
        <f>'t_5205 valeur'!AU33/'t_5205 valeur'!AU$55</f>
        <v>2.1623816095282005E-2</v>
      </c>
      <c r="AV11" s="4">
        <f>'t_5205 valeur'!AV33/'t_5205 valeur'!AV$55</f>
        <v>2.3965540404379666E-2</v>
      </c>
      <c r="AW11" s="4">
        <f>'t_5205 valeur'!AW33/'t_5205 valeur'!AW$55</f>
        <v>2.341484135630819E-2</v>
      </c>
      <c r="AX11" s="4">
        <f>'t_5205 valeur'!AX33/'t_5205 valeur'!AX$55</f>
        <v>2.180380546629599E-2</v>
      </c>
      <c r="AY11" s="4">
        <f>'t_5205 valeur'!AY33/'t_5205 valeur'!AY$55</f>
        <v>2.0786434594938646E-2</v>
      </c>
      <c r="AZ11" s="3"/>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30" x14ac:dyDescent="0.25">
      <c r="A12" t="s">
        <v>17</v>
      </c>
      <c r="B12" s="1" t="s">
        <v>18</v>
      </c>
      <c r="C12" s="4">
        <f>'t_5205 valeur'!C34/'t_5205 valeur'!C$55</f>
        <v>8.268973158913127E-5</v>
      </c>
      <c r="D12" s="4">
        <f>'t_5205 valeur'!D34/'t_5205 valeur'!D$55</f>
        <v>1.2908037404623943E-4</v>
      </c>
      <c r="E12" s="4">
        <f>'t_5205 valeur'!E34/'t_5205 valeur'!E$55</f>
        <v>1.6571592466299112E-4</v>
      </c>
      <c r="F12" s="4">
        <f>'t_5205 valeur'!F34/'t_5205 valeur'!F$55</f>
        <v>2.136884310208121E-4</v>
      </c>
      <c r="G12" s="4">
        <f>'t_5205 valeur'!G34/'t_5205 valeur'!G$55</f>
        <v>2.4505119119384042E-4</v>
      </c>
      <c r="H12" s="4">
        <f>'t_5205 valeur'!H34/'t_5205 valeur'!H$55</f>
        <v>3.2074995616417263E-4</v>
      </c>
      <c r="I12" s="4">
        <f>'t_5205 valeur'!I34/'t_5205 valeur'!I$55</f>
        <v>3.1739587754424164E-4</v>
      </c>
      <c r="J12" s="4">
        <f>'t_5205 valeur'!J34/'t_5205 valeur'!J$55</f>
        <v>3.3831226860717476E-4</v>
      </c>
      <c r="K12" s="4">
        <f>'t_5205 valeur'!K34/'t_5205 valeur'!K$55</f>
        <v>3.5409847392194288E-4</v>
      </c>
      <c r="L12" s="4">
        <f>'t_5205 valeur'!L34/'t_5205 valeur'!L$55</f>
        <v>3.7550044689841922E-4</v>
      </c>
      <c r="M12" s="4">
        <f>'t_5205 valeur'!M34/'t_5205 valeur'!M$55</f>
        <v>3.9555416650388728E-4</v>
      </c>
      <c r="N12" s="4">
        <f>'t_5205 valeur'!N34/'t_5205 valeur'!N$55</f>
        <v>4.1309890735338994E-4</v>
      </c>
      <c r="O12" s="4">
        <f>'t_5205 valeur'!O34/'t_5205 valeur'!O$55</f>
        <v>4.2562385221994178E-4</v>
      </c>
      <c r="P12" s="4">
        <f>'t_5205 valeur'!P34/'t_5205 valeur'!P$55</f>
        <v>4.8176019319193572E-4</v>
      </c>
      <c r="Q12" s="4">
        <f>'t_5205 valeur'!Q34/'t_5205 valeur'!Q$55</f>
        <v>5.349271516168787E-4</v>
      </c>
      <c r="R12" s="4">
        <f>'t_5205 valeur'!R34/'t_5205 valeur'!R$55</f>
        <v>5.6574655270573665E-4</v>
      </c>
      <c r="S12" s="4">
        <f>'t_5205 valeur'!S34/'t_5205 valeur'!S$55</f>
        <v>6.2207753159635457E-4</v>
      </c>
      <c r="T12" s="4">
        <f>'t_5205 valeur'!T34/'t_5205 valeur'!T$55</f>
        <v>6.0369601660413498E-4</v>
      </c>
      <c r="U12" s="4">
        <f>'t_5205 valeur'!U34/'t_5205 valeur'!U$55</f>
        <v>6.8373272266295914E-4</v>
      </c>
      <c r="V12" s="4">
        <f>'t_5205 valeur'!V34/'t_5205 valeur'!V$55</f>
        <v>8.7851745794356772E-4</v>
      </c>
      <c r="W12" s="4">
        <f>'t_5205 valeur'!W34/'t_5205 valeur'!W$55</f>
        <v>1.2176214550187619E-3</v>
      </c>
      <c r="X12" s="4">
        <f>'t_5205 valeur'!X34/'t_5205 valeur'!X$55</f>
        <v>1.3893859335199884E-3</v>
      </c>
      <c r="Y12" s="4">
        <f>'t_5205 valeur'!Y34/'t_5205 valeur'!Y$55</f>
        <v>1.4595028540733261E-3</v>
      </c>
      <c r="Z12" s="4">
        <f>'t_5205 valeur'!Z34/'t_5205 valeur'!Z$55</f>
        <v>1.6537640092893476E-3</v>
      </c>
      <c r="AA12" s="4">
        <f>'t_5205 valeur'!AA34/'t_5205 valeur'!AA$55</f>
        <v>1.8567309230468432E-3</v>
      </c>
      <c r="AB12" s="4">
        <f>'t_5205 valeur'!AB34/'t_5205 valeur'!AB$55</f>
        <v>1.8751729419108235E-3</v>
      </c>
      <c r="AC12" s="4">
        <f>'t_5205 valeur'!AC34/'t_5205 valeur'!AC$55</f>
        <v>2.0863888436220696E-3</v>
      </c>
      <c r="AD12" s="4">
        <f>'t_5205 valeur'!AD34/'t_5205 valeur'!AD$55</f>
        <v>2.1231218997867294E-3</v>
      </c>
      <c r="AE12" s="4">
        <f>'t_5205 valeur'!AE34/'t_5205 valeur'!AE$55</f>
        <v>2.0780626740914722E-3</v>
      </c>
      <c r="AF12" s="4">
        <f>'t_5205 valeur'!AF34/'t_5205 valeur'!AF$55</f>
        <v>2.093770698768187E-3</v>
      </c>
      <c r="AG12" s="4">
        <f>'t_5205 valeur'!AG34/'t_5205 valeur'!AG$55</f>
        <v>2.1411838433876961E-3</v>
      </c>
      <c r="AH12" s="4">
        <f>'t_5205 valeur'!AH34/'t_5205 valeur'!AH$55</f>
        <v>2.1740922706744879E-3</v>
      </c>
      <c r="AI12" s="4">
        <f>'t_5205 valeur'!AI34/'t_5205 valeur'!AI$55</f>
        <v>2.2160740273789231E-3</v>
      </c>
      <c r="AJ12" s="4">
        <f>'t_5205 valeur'!AJ34/'t_5205 valeur'!AJ$55</f>
        <v>2.2487781450405402E-3</v>
      </c>
      <c r="AK12" s="4">
        <f>'t_5205 valeur'!AK34/'t_5205 valeur'!AK$55</f>
        <v>2.3218354942226875E-3</v>
      </c>
      <c r="AL12" s="4">
        <f>'t_5205 valeur'!AL34/'t_5205 valeur'!AL$55</f>
        <v>2.2009526594922255E-3</v>
      </c>
      <c r="AM12" s="4">
        <f>'t_5205 valeur'!AM34/'t_5205 valeur'!AM$55</f>
        <v>2.2118793441146946E-3</v>
      </c>
      <c r="AN12" s="4">
        <f>'t_5205 valeur'!AN34/'t_5205 valeur'!AN$55</f>
        <v>2.2952110055636061E-3</v>
      </c>
      <c r="AO12" s="4">
        <f>'t_5205 valeur'!AO34/'t_5205 valeur'!AO$55</f>
        <v>2.2774350917737379E-3</v>
      </c>
      <c r="AP12" s="4">
        <f>'t_5205 valeur'!AP34/'t_5205 valeur'!AP$55</f>
        <v>2.3249198394330287E-3</v>
      </c>
      <c r="AQ12" s="4">
        <f>'t_5205 valeur'!AQ34/'t_5205 valeur'!AQ$55</f>
        <v>2.3989748737132032E-3</v>
      </c>
      <c r="AR12" s="4">
        <f>'t_5205 valeur'!AR34/'t_5205 valeur'!AR$55</f>
        <v>2.492423406368583E-3</v>
      </c>
      <c r="AS12" s="4">
        <f>'t_5205 valeur'!AS34/'t_5205 valeur'!AS$55</f>
        <v>2.6752952607397304E-3</v>
      </c>
      <c r="AT12" s="4">
        <f>'t_5205 valeur'!AT34/'t_5205 valeur'!AT$55</f>
        <v>2.8351357309163343E-3</v>
      </c>
      <c r="AU12" s="4">
        <f>'t_5205 valeur'!AU34/'t_5205 valeur'!AU$55</f>
        <v>2.9991990596425189E-3</v>
      </c>
      <c r="AV12" s="4">
        <f>'t_5205 valeur'!AV34/'t_5205 valeur'!AV$55</f>
        <v>3.2335258950762415E-3</v>
      </c>
      <c r="AW12" s="4">
        <f>'t_5205 valeur'!AW34/'t_5205 valeur'!AW$55</f>
        <v>3.3526188893564977E-3</v>
      </c>
      <c r="AX12" s="4">
        <f>'t_5205 valeur'!AX34/'t_5205 valeur'!AX$55</f>
        <v>3.5202368487561833E-3</v>
      </c>
      <c r="AY12" s="4">
        <f>'t_5205 valeur'!AY34/'t_5205 valeur'!AY$55</f>
        <v>3.5114298646708834E-3</v>
      </c>
      <c r="AZ12" s="3"/>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30" x14ac:dyDescent="0.25">
      <c r="A13" t="s">
        <v>19</v>
      </c>
      <c r="B13" s="1" t="s">
        <v>20</v>
      </c>
      <c r="C13" s="4">
        <f>'t_5205 valeur'!C35/'t_5205 valeur'!C$55</f>
        <v>5.4211388029834454E-2</v>
      </c>
      <c r="D13" s="4">
        <f>'t_5205 valeur'!D35/'t_5205 valeur'!D$55</f>
        <v>5.4636853881016578E-2</v>
      </c>
      <c r="E13" s="4">
        <f>'t_5205 valeur'!E35/'t_5205 valeur'!E$55</f>
        <v>5.2226011026482673E-2</v>
      </c>
      <c r="F13" s="4">
        <f>'t_5205 valeur'!F35/'t_5205 valeur'!F$55</f>
        <v>5.2331172081044139E-2</v>
      </c>
      <c r="G13" s="4">
        <f>'t_5205 valeur'!G35/'t_5205 valeur'!G$55</f>
        <v>5.4920872970363507E-2</v>
      </c>
      <c r="H13" s="4">
        <f>'t_5205 valeur'!H35/'t_5205 valeur'!H$55</f>
        <v>5.5198929122813011E-2</v>
      </c>
      <c r="I13" s="4">
        <f>'t_5205 valeur'!I35/'t_5205 valeur'!I$55</f>
        <v>6.0246166337583743E-2</v>
      </c>
      <c r="J13" s="4">
        <f>'t_5205 valeur'!J35/'t_5205 valeur'!J$55</f>
        <v>6.1636665390016603E-2</v>
      </c>
      <c r="K13" s="4">
        <f>'t_5205 valeur'!K35/'t_5205 valeur'!K$55</f>
        <v>6.2983466768002164E-2</v>
      </c>
      <c r="L13" s="4">
        <f>'t_5205 valeur'!L35/'t_5205 valeur'!L$55</f>
        <v>6.5575071001316904E-2</v>
      </c>
      <c r="M13" s="4">
        <f>'t_5205 valeur'!M35/'t_5205 valeur'!M$55</f>
        <v>6.7681271242723773E-2</v>
      </c>
      <c r="N13" s="4">
        <f>'t_5205 valeur'!N35/'t_5205 valeur'!N$55</f>
        <v>6.9345536581055731E-2</v>
      </c>
      <c r="O13" s="4">
        <f>'t_5205 valeur'!O35/'t_5205 valeur'!O$55</f>
        <v>7.0644917359835815E-2</v>
      </c>
      <c r="P13" s="4">
        <f>'t_5205 valeur'!P35/'t_5205 valeur'!P$55</f>
        <v>7.2251832518203218E-2</v>
      </c>
      <c r="Q13" s="4">
        <f>'t_5205 valeur'!Q35/'t_5205 valeur'!Q$55</f>
        <v>7.5144978489501829E-2</v>
      </c>
      <c r="R13" s="4">
        <f>'t_5205 valeur'!R35/'t_5205 valeur'!R$55</f>
        <v>7.4241702682283195E-2</v>
      </c>
      <c r="S13" s="4">
        <f>'t_5205 valeur'!S35/'t_5205 valeur'!S$55</f>
        <v>6.8333488852716229E-2</v>
      </c>
      <c r="T13" s="4">
        <f>'t_5205 valeur'!T35/'t_5205 valeur'!T$55</f>
        <v>6.9712753785157386E-2</v>
      </c>
      <c r="U13" s="4">
        <f>'t_5205 valeur'!U35/'t_5205 valeur'!U$55</f>
        <v>6.631716692565634E-2</v>
      </c>
      <c r="V13" s="4">
        <f>'t_5205 valeur'!V35/'t_5205 valeur'!V$55</f>
        <v>6.2366767486244271E-2</v>
      </c>
      <c r="W13" s="4">
        <f>'t_5205 valeur'!W35/'t_5205 valeur'!W$55</f>
        <v>5.9322890505818307E-2</v>
      </c>
      <c r="X13" s="4">
        <f>'t_5205 valeur'!X35/'t_5205 valeur'!X$55</f>
        <v>6.082021887339447E-2</v>
      </c>
      <c r="Y13" s="4">
        <f>'t_5205 valeur'!Y35/'t_5205 valeur'!Y$55</f>
        <v>6.0302998105155027E-2</v>
      </c>
      <c r="Z13" s="4">
        <f>'t_5205 valeur'!Z35/'t_5205 valeur'!Z$55</f>
        <v>5.7655584563173067E-2</v>
      </c>
      <c r="AA13" s="4">
        <f>'t_5205 valeur'!AA35/'t_5205 valeur'!AA$55</f>
        <v>5.2469739250990903E-2</v>
      </c>
      <c r="AB13" s="4">
        <f>'t_5205 valeur'!AB35/'t_5205 valeur'!AB$55</f>
        <v>6.0624585743795006E-2</v>
      </c>
      <c r="AC13" s="4">
        <f>'t_5205 valeur'!AC35/'t_5205 valeur'!AC$55</f>
        <v>6.299042483321235E-2</v>
      </c>
      <c r="AD13" s="4">
        <f>'t_5205 valeur'!AD35/'t_5205 valeur'!AD$55</f>
        <v>5.7009177829431372E-2</v>
      </c>
      <c r="AE13" s="4">
        <f>'t_5205 valeur'!AE35/'t_5205 valeur'!AE$55</f>
        <v>5.481253295976992E-2</v>
      </c>
      <c r="AF13" s="4">
        <f>'t_5205 valeur'!AF35/'t_5205 valeur'!AF$55</f>
        <v>5.734197810209244E-2</v>
      </c>
      <c r="AG13" s="4">
        <f>'t_5205 valeur'!AG35/'t_5205 valeur'!AG$55</f>
        <v>5.7826884913233567E-2</v>
      </c>
      <c r="AH13" s="4">
        <f>'t_5205 valeur'!AH35/'t_5205 valeur'!AH$55</f>
        <v>6.220489191117571E-2</v>
      </c>
      <c r="AI13" s="4">
        <f>'t_5205 valeur'!AI35/'t_5205 valeur'!AI$55</f>
        <v>6.8324733643077812E-2</v>
      </c>
      <c r="AJ13" s="4">
        <f>'t_5205 valeur'!AJ35/'t_5205 valeur'!AJ$55</f>
        <v>7.1484400749592725E-2</v>
      </c>
      <c r="AK13" s="4">
        <f>'t_5205 valeur'!AK35/'t_5205 valeur'!AK$55</f>
        <v>5.9301554366457614E-2</v>
      </c>
      <c r="AL13" s="4">
        <f>'t_5205 valeur'!AL35/'t_5205 valeur'!AL$55</f>
        <v>5.9480675766048888E-2</v>
      </c>
      <c r="AM13" s="4">
        <f>'t_5205 valeur'!AM35/'t_5205 valeur'!AM$55</f>
        <v>5.8972860231371466E-2</v>
      </c>
      <c r="AN13" s="4">
        <f>'t_5205 valeur'!AN35/'t_5205 valeur'!AN$55</f>
        <v>5.5890981949587658E-2</v>
      </c>
      <c r="AO13" s="4">
        <f>'t_5205 valeur'!AO35/'t_5205 valeur'!AO$55</f>
        <v>5.7346098522054245E-2</v>
      </c>
      <c r="AP13" s="4">
        <f>'t_5205 valeur'!AP35/'t_5205 valeur'!AP$55</f>
        <v>5.6151028478512055E-2</v>
      </c>
      <c r="AQ13" s="4">
        <f>'t_5205 valeur'!AQ35/'t_5205 valeur'!AQ$55</f>
        <v>5.9651864077636424E-2</v>
      </c>
      <c r="AR13" s="4">
        <f>'t_5205 valeur'!AR35/'t_5205 valeur'!AR$55</f>
        <v>5.9024423372411858E-2</v>
      </c>
      <c r="AS13" s="4">
        <f>'t_5205 valeur'!AS35/'t_5205 valeur'!AS$55</f>
        <v>5.9594336697556489E-2</v>
      </c>
      <c r="AT13" s="4">
        <f>'t_5205 valeur'!AT35/'t_5205 valeur'!AT$55</f>
        <v>6.1488011816819975E-2</v>
      </c>
      <c r="AU13" s="4">
        <f>'t_5205 valeur'!AU35/'t_5205 valeur'!AU$55</f>
        <v>5.900444215054846E-2</v>
      </c>
      <c r="AV13" s="4">
        <f>'t_5205 valeur'!AV35/'t_5205 valeur'!AV$55</f>
        <v>6.4368240746960445E-2</v>
      </c>
      <c r="AW13" s="4">
        <f>'t_5205 valeur'!AW35/'t_5205 valeur'!AW$55</f>
        <v>6.1262777828034735E-2</v>
      </c>
      <c r="AX13" s="4">
        <f>'t_5205 valeur'!AX35/'t_5205 valeur'!AX$55</f>
        <v>6.2195905693757457E-2</v>
      </c>
      <c r="AY13" s="4">
        <f>'t_5205 valeur'!AY35/'t_5205 valeur'!AY$55</f>
        <v>8.0934714281798256E-2</v>
      </c>
      <c r="AZ13" s="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30" x14ac:dyDescent="0.25">
      <c r="A14" t="s">
        <v>21</v>
      </c>
      <c r="B14" s="1" t="s">
        <v>22</v>
      </c>
      <c r="C14" s="4">
        <f>'t_5205 valeur'!C36/'t_5205 valeur'!C$55</f>
        <v>0.1230919344435808</v>
      </c>
      <c r="D14" s="4">
        <f>'t_5205 valeur'!D36/'t_5205 valeur'!D$55</f>
        <v>0.12375222305088636</v>
      </c>
      <c r="E14" s="4">
        <f>'t_5205 valeur'!E36/'t_5205 valeur'!E$55</f>
        <v>0.12576563944039004</v>
      </c>
      <c r="F14" s="4">
        <f>'t_5205 valeur'!F36/'t_5205 valeur'!F$55</f>
        <v>0.1255194597056723</v>
      </c>
      <c r="G14" s="4">
        <f>'t_5205 valeur'!G36/'t_5205 valeur'!G$55</f>
        <v>0.1261229470836458</v>
      </c>
      <c r="H14" s="4">
        <f>'t_5205 valeur'!H36/'t_5205 valeur'!H$55</f>
        <v>0.12853947576627164</v>
      </c>
      <c r="I14" s="4">
        <f>'t_5205 valeur'!I36/'t_5205 valeur'!I$55</f>
        <v>0.13008064069679467</v>
      </c>
      <c r="J14" s="4">
        <f>'t_5205 valeur'!J36/'t_5205 valeur'!J$55</f>
        <v>0.12648729733180136</v>
      </c>
      <c r="K14" s="4">
        <f>'t_5205 valeur'!K36/'t_5205 valeur'!K$55</f>
        <v>0.13050400016121558</v>
      </c>
      <c r="L14" s="4">
        <f>'t_5205 valeur'!L36/'t_5205 valeur'!L$55</f>
        <v>0.13481523791390992</v>
      </c>
      <c r="M14" s="4">
        <f>'t_5205 valeur'!M36/'t_5205 valeur'!M$55</f>
        <v>0.13572147126616405</v>
      </c>
      <c r="N14" s="4">
        <f>'t_5205 valeur'!N36/'t_5205 valeur'!N$55</f>
        <v>0.13847993372057529</v>
      </c>
      <c r="O14" s="4">
        <f>'t_5205 valeur'!O36/'t_5205 valeur'!O$55</f>
        <v>0.14211731662525659</v>
      </c>
      <c r="P14" s="4">
        <f>'t_5205 valeur'!P36/'t_5205 valeur'!P$55</f>
        <v>0.14782923328983263</v>
      </c>
      <c r="Q14" s="4">
        <f>'t_5205 valeur'!Q36/'t_5205 valeur'!Q$55</f>
        <v>0.15017087425620554</v>
      </c>
      <c r="R14" s="4">
        <f>'t_5205 valeur'!R36/'t_5205 valeur'!R$55</f>
        <v>0.15262087461552509</v>
      </c>
      <c r="S14" s="4">
        <f>'t_5205 valeur'!S36/'t_5205 valeur'!S$55</f>
        <v>0.15878010596053954</v>
      </c>
      <c r="T14" s="4">
        <f>'t_5205 valeur'!T36/'t_5205 valeur'!T$55</f>
        <v>0.16492709081716825</v>
      </c>
      <c r="U14" s="4">
        <f>'t_5205 valeur'!U36/'t_5205 valeur'!U$55</f>
        <v>0.17199640140672287</v>
      </c>
      <c r="V14" s="4">
        <f>'t_5205 valeur'!V36/'t_5205 valeur'!V$55</f>
        <v>0.17602237269867491</v>
      </c>
      <c r="W14" s="4">
        <f>'t_5205 valeur'!W36/'t_5205 valeur'!W$55</f>
        <v>0.17949419724845542</v>
      </c>
      <c r="X14" s="4">
        <f>'t_5205 valeur'!X36/'t_5205 valeur'!X$55</f>
        <v>0.17992698205526872</v>
      </c>
      <c r="Y14" s="4">
        <f>'t_5205 valeur'!Y36/'t_5205 valeur'!Y$55</f>
        <v>0.1829661702290932</v>
      </c>
      <c r="Z14" s="4">
        <f>'t_5205 valeur'!Z36/'t_5205 valeur'!Z$55</f>
        <v>0.1825797870460806</v>
      </c>
      <c r="AA14" s="4">
        <f>'t_5205 valeur'!AA36/'t_5205 valeur'!AA$55</f>
        <v>0.18291944276196243</v>
      </c>
      <c r="AB14" s="4">
        <f>'t_5205 valeur'!AB36/'t_5205 valeur'!AB$55</f>
        <v>0.17817231771118219</v>
      </c>
      <c r="AC14" s="4">
        <f>'t_5205 valeur'!AC36/'t_5205 valeur'!AC$55</f>
        <v>0.17678256618420465</v>
      </c>
      <c r="AD14" s="4">
        <f>'t_5205 valeur'!AD36/'t_5205 valeur'!AD$55</f>
        <v>0.179914212455968</v>
      </c>
      <c r="AE14" s="4">
        <f>'t_5205 valeur'!AE36/'t_5205 valeur'!AE$55</f>
        <v>0.18295663365462578</v>
      </c>
      <c r="AF14" s="4">
        <f>'t_5205 valeur'!AF36/'t_5205 valeur'!AF$55</f>
        <v>0.18432183611687775</v>
      </c>
      <c r="AG14" s="4">
        <f>'t_5205 valeur'!AG36/'t_5205 valeur'!AG$55</f>
        <v>0.18792964894816611</v>
      </c>
      <c r="AH14" s="4">
        <f>'t_5205 valeur'!AH36/'t_5205 valeur'!AH$55</f>
        <v>0.18956232143384236</v>
      </c>
      <c r="AI14" s="4">
        <f>'t_5205 valeur'!AI36/'t_5205 valeur'!AI$55</f>
        <v>0.19045006342757967</v>
      </c>
      <c r="AJ14" s="4">
        <f>'t_5205 valeur'!AJ36/'t_5205 valeur'!AJ$55</f>
        <v>0.1903956079140417</v>
      </c>
      <c r="AK14" s="4">
        <f>'t_5205 valeur'!AK36/'t_5205 valeur'!AK$55</f>
        <v>0.19988074991649624</v>
      </c>
      <c r="AL14" s="4">
        <f>'t_5205 valeur'!AL36/'t_5205 valeur'!AL$55</f>
        <v>0.1998768658732184</v>
      </c>
      <c r="AM14" s="4">
        <f>'t_5205 valeur'!AM36/'t_5205 valeur'!AM$55</f>
        <v>0.19939407031180509</v>
      </c>
      <c r="AN14" s="4">
        <f>'t_5205 valeur'!AN36/'t_5205 valeur'!AN$55</f>
        <v>0.20255907976886889</v>
      </c>
      <c r="AO14" s="4">
        <f>'t_5205 valeur'!AO36/'t_5205 valeur'!AO$55</f>
        <v>0.20546602103975162</v>
      </c>
      <c r="AP14" s="4">
        <f>'t_5205 valeur'!AP36/'t_5205 valeur'!AP$55</f>
        <v>0.20884242170955361</v>
      </c>
      <c r="AQ14" s="4">
        <f>'t_5205 valeur'!AQ36/'t_5205 valeur'!AQ$55</f>
        <v>0.2090617783457594</v>
      </c>
      <c r="AR14" s="4">
        <f>'t_5205 valeur'!AR36/'t_5205 valeur'!AR$55</f>
        <v>0.20901466081479153</v>
      </c>
      <c r="AS14" s="4">
        <f>'t_5205 valeur'!AS36/'t_5205 valeur'!AS$55</f>
        <v>0.20755134626959212</v>
      </c>
      <c r="AT14" s="4">
        <f>'t_5205 valeur'!AT36/'t_5205 valeur'!AT$55</f>
        <v>0.20621187571099633</v>
      </c>
      <c r="AU14" s="4">
        <f>'t_5205 valeur'!AU36/'t_5205 valeur'!AU$55</f>
        <v>0.20644985153492587</v>
      </c>
      <c r="AV14" s="4">
        <f>'t_5205 valeur'!AV36/'t_5205 valeur'!AV$55</f>
        <v>0.22402683549405528</v>
      </c>
      <c r="AW14" s="4">
        <f>'t_5205 valeur'!AW36/'t_5205 valeur'!AW$55</f>
        <v>0.21501834815476173</v>
      </c>
      <c r="AX14" s="4">
        <f>'t_5205 valeur'!AX36/'t_5205 valeur'!AX$55</f>
        <v>0.20223850958587575</v>
      </c>
      <c r="AY14" s="4">
        <f>'t_5205 valeur'!AY36/'t_5205 valeur'!AY$55</f>
        <v>0.19317878673813438</v>
      </c>
      <c r="AZ14" s="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30" x14ac:dyDescent="0.25">
      <c r="A15" t="s">
        <v>23</v>
      </c>
      <c r="B15" s="1" t="s">
        <v>24</v>
      </c>
      <c r="C15" s="4">
        <f>'t_5205 valeur'!C37/'t_5205 valeur'!C$55</f>
        <v>1.6810822432070386E-2</v>
      </c>
      <c r="D15" s="4">
        <f>'t_5205 valeur'!D37/'t_5205 valeur'!D$55</f>
        <v>1.7425850496242328E-2</v>
      </c>
      <c r="E15" s="4">
        <f>'t_5205 valeur'!E37/'t_5205 valeur'!E$55</f>
        <v>1.7750725007170398E-2</v>
      </c>
      <c r="F15" s="4">
        <f>'t_5205 valeur'!F37/'t_5205 valeur'!F$55</f>
        <v>1.827598423204314E-2</v>
      </c>
      <c r="G15" s="4">
        <f>'t_5205 valeur'!G37/'t_5205 valeur'!G$55</f>
        <v>1.8775822269272054E-2</v>
      </c>
      <c r="H15" s="4">
        <f>'t_5205 valeur'!H37/'t_5205 valeur'!H$55</f>
        <v>1.9676940644151444E-2</v>
      </c>
      <c r="I15" s="4">
        <f>'t_5205 valeur'!I37/'t_5205 valeur'!I$55</f>
        <v>2.0025465483198317E-2</v>
      </c>
      <c r="J15" s="4">
        <f>'t_5205 valeur'!J37/'t_5205 valeur'!J$55</f>
        <v>1.986467509255713E-2</v>
      </c>
      <c r="K15" s="4">
        <f>'t_5205 valeur'!K37/'t_5205 valeur'!K$55</f>
        <v>2.0186491862932223E-2</v>
      </c>
      <c r="L15" s="4">
        <f>'t_5205 valeur'!L37/'t_5205 valeur'!L$55</f>
        <v>2.0234714223004959E-2</v>
      </c>
      <c r="M15" s="4">
        <f>'t_5205 valeur'!M37/'t_5205 valeur'!M$55</f>
        <v>2.0175704184084077E-2</v>
      </c>
      <c r="N15" s="4">
        <f>'t_5205 valeur'!N37/'t_5205 valeur'!N$55</f>
        <v>2.1263118759050879E-2</v>
      </c>
      <c r="O15" s="4">
        <f>'t_5205 valeur'!O37/'t_5205 valeur'!O$55</f>
        <v>2.228799827157827E-2</v>
      </c>
      <c r="P15" s="4">
        <f>'t_5205 valeur'!P37/'t_5205 valeur'!P$55</f>
        <v>2.2843970679708749E-2</v>
      </c>
      <c r="Q15" s="4">
        <f>'t_5205 valeur'!Q37/'t_5205 valeur'!Q$55</f>
        <v>2.3531124065295138E-2</v>
      </c>
      <c r="R15" s="4">
        <f>'t_5205 valeur'!R37/'t_5205 valeur'!R$55</f>
        <v>2.3533982390243378E-2</v>
      </c>
      <c r="S15" s="4">
        <f>'t_5205 valeur'!S37/'t_5205 valeur'!S$55</f>
        <v>2.3514530694342204E-2</v>
      </c>
      <c r="T15" s="4">
        <f>'t_5205 valeur'!T37/'t_5205 valeur'!T$55</f>
        <v>2.4397301828051408E-2</v>
      </c>
      <c r="U15" s="4">
        <f>'t_5205 valeur'!U37/'t_5205 valeur'!U$55</f>
        <v>2.4620920912734115E-2</v>
      </c>
      <c r="V15" s="4">
        <f>'t_5205 valeur'!V37/'t_5205 valeur'!V$55</f>
        <v>2.5027383915317933E-2</v>
      </c>
      <c r="W15" s="4">
        <f>'t_5205 valeur'!W37/'t_5205 valeur'!W$55</f>
        <v>2.5115969501925958E-2</v>
      </c>
      <c r="X15" s="4">
        <f>'t_5205 valeur'!X37/'t_5205 valeur'!X$55</f>
        <v>2.4690169944153909E-2</v>
      </c>
      <c r="Y15" s="4">
        <f>'t_5205 valeur'!Y37/'t_5205 valeur'!Y$55</f>
        <v>2.5269026663597132E-2</v>
      </c>
      <c r="Z15" s="4">
        <f>'t_5205 valeur'!Z37/'t_5205 valeur'!Z$55</f>
        <v>2.5709669713644398E-2</v>
      </c>
      <c r="AA15" s="4">
        <f>'t_5205 valeur'!AA37/'t_5205 valeur'!AA$55</f>
        <v>2.5537570088857833E-2</v>
      </c>
      <c r="AB15" s="4">
        <f>'t_5205 valeur'!AB37/'t_5205 valeur'!AB$55</f>
        <v>2.5140444919207975E-2</v>
      </c>
      <c r="AC15" s="4">
        <f>'t_5205 valeur'!AC37/'t_5205 valeur'!AC$55</f>
        <v>2.4778645254638201E-2</v>
      </c>
      <c r="AD15" s="4">
        <f>'t_5205 valeur'!AD37/'t_5205 valeur'!AD$55</f>
        <v>2.4864009968608471E-2</v>
      </c>
      <c r="AE15" s="4">
        <f>'t_5205 valeur'!AE37/'t_5205 valeur'!AE$55</f>
        <v>2.4548785105784891E-2</v>
      </c>
      <c r="AF15" s="4">
        <f>'t_5205 valeur'!AF37/'t_5205 valeur'!AF$55</f>
        <v>2.419283139144621E-2</v>
      </c>
      <c r="AG15" s="4">
        <f>'t_5205 valeur'!AG37/'t_5205 valeur'!AG$55</f>
        <v>2.4401395766232608E-2</v>
      </c>
      <c r="AH15" s="4">
        <f>'t_5205 valeur'!AH37/'t_5205 valeur'!AH$55</f>
        <v>2.4414771206305679E-2</v>
      </c>
      <c r="AI15" s="4">
        <f>'t_5205 valeur'!AI37/'t_5205 valeur'!AI$55</f>
        <v>2.4177387095016847E-2</v>
      </c>
      <c r="AJ15" s="4">
        <f>'t_5205 valeur'!AJ37/'t_5205 valeur'!AJ$55</f>
        <v>2.423275042141048E-2</v>
      </c>
      <c r="AK15" s="4">
        <f>'t_5205 valeur'!AK37/'t_5205 valeur'!AK$55</f>
        <v>2.3930410015475714E-2</v>
      </c>
      <c r="AL15" s="4">
        <f>'t_5205 valeur'!AL37/'t_5205 valeur'!AL$55</f>
        <v>2.3872372688440852E-2</v>
      </c>
      <c r="AM15" s="4">
        <f>'t_5205 valeur'!AM37/'t_5205 valeur'!AM$55</f>
        <v>2.3635432909351974E-2</v>
      </c>
      <c r="AN15" s="4">
        <f>'t_5205 valeur'!AN37/'t_5205 valeur'!AN$55</f>
        <v>2.3614018139859392E-2</v>
      </c>
      <c r="AO15" s="4">
        <f>'t_5205 valeur'!AO37/'t_5205 valeur'!AO$55</f>
        <v>2.3529370160118891E-2</v>
      </c>
      <c r="AP15" s="4">
        <f>'t_5205 valeur'!AP37/'t_5205 valeur'!AP$55</f>
        <v>2.4083289726453162E-2</v>
      </c>
      <c r="AQ15" s="4">
        <f>'t_5205 valeur'!AQ37/'t_5205 valeur'!AQ$55</f>
        <v>2.4057872035127482E-2</v>
      </c>
      <c r="AR15" s="4">
        <f>'t_5205 valeur'!AR37/'t_5205 valeur'!AR$55</f>
        <v>2.4257833391342732E-2</v>
      </c>
      <c r="AS15" s="4">
        <f>'t_5205 valeur'!AS37/'t_5205 valeur'!AS$55</f>
        <v>2.4740885177023796E-2</v>
      </c>
      <c r="AT15" s="4">
        <f>'t_5205 valeur'!AT37/'t_5205 valeur'!AT$55</f>
        <v>2.5177517792005302E-2</v>
      </c>
      <c r="AU15" s="4">
        <f>'t_5205 valeur'!AU37/'t_5205 valeur'!AU$55</f>
        <v>2.5981781360591531E-2</v>
      </c>
      <c r="AV15" s="4">
        <f>'t_5205 valeur'!AV37/'t_5205 valeur'!AV$55</f>
        <v>2.4780009404178148E-2</v>
      </c>
      <c r="AW15" s="4">
        <f>'t_5205 valeur'!AW37/'t_5205 valeur'!AW$55</f>
        <v>2.5549756341224552E-2</v>
      </c>
      <c r="AX15" s="4">
        <f>'t_5205 valeur'!AX37/'t_5205 valeur'!AX$55</f>
        <v>2.7457847420298227E-2</v>
      </c>
      <c r="AY15" s="4">
        <f>'t_5205 valeur'!AY37/'t_5205 valeur'!AY$55</f>
        <v>2.769630276922912E-2</v>
      </c>
      <c r="AZ15" s="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30" x14ac:dyDescent="0.25">
      <c r="A16" t="s">
        <v>25</v>
      </c>
      <c r="B16" s="1" t="s">
        <v>26</v>
      </c>
      <c r="C16" s="4">
        <f>'t_5205 valeur'!C38/'t_5205 valeur'!C$55</f>
        <v>4.0104519820728666E-3</v>
      </c>
      <c r="D16" s="4">
        <f>'t_5205 valeur'!D38/'t_5205 valeur'!D$55</f>
        <v>4.3457059262233949E-3</v>
      </c>
      <c r="E16" s="4">
        <f>'t_5205 valeur'!E38/'t_5205 valeur'!E$55</f>
        <v>4.429714140029955E-3</v>
      </c>
      <c r="F16" s="4">
        <f>'t_5205 valeur'!F38/'t_5205 valeur'!F$55</f>
        <v>4.5155739502555827E-3</v>
      </c>
      <c r="G16" s="4">
        <f>'t_5205 valeur'!G38/'t_5205 valeur'!G$55</f>
        <v>4.6118634182680763E-3</v>
      </c>
      <c r="H16" s="4">
        <f>'t_5205 valeur'!H38/'t_5205 valeur'!H$55</f>
        <v>4.6487360313394082E-3</v>
      </c>
      <c r="I16" s="4">
        <f>'t_5205 valeur'!I38/'t_5205 valeur'!I$55</f>
        <v>4.3918731892749717E-3</v>
      </c>
      <c r="J16" s="4">
        <f>'t_5205 valeur'!J38/'t_5205 valeur'!J$55</f>
        <v>4.1267713519724239E-3</v>
      </c>
      <c r="K16" s="4">
        <f>'t_5205 valeur'!K38/'t_5205 valeur'!K$55</f>
        <v>4.4737319388186928E-3</v>
      </c>
      <c r="L16" s="4">
        <f>'t_5205 valeur'!L38/'t_5205 valeur'!L$55</f>
        <v>4.2627233831003652E-3</v>
      </c>
      <c r="M16" s="4">
        <f>'t_5205 valeur'!M38/'t_5205 valeur'!M$55</f>
        <v>4.3266789076844949E-3</v>
      </c>
      <c r="N16" s="4">
        <f>'t_5205 valeur'!N38/'t_5205 valeur'!N$55</f>
        <v>4.9273519671540452E-3</v>
      </c>
      <c r="O16" s="4">
        <f>'t_5205 valeur'!O38/'t_5205 valeur'!O$55</f>
        <v>5.3537863238630242E-3</v>
      </c>
      <c r="P16" s="4">
        <f>'t_5205 valeur'!P38/'t_5205 valeur'!P$55</f>
        <v>5.5371931065604767E-3</v>
      </c>
      <c r="Q16" s="4">
        <f>'t_5205 valeur'!Q38/'t_5205 valeur'!Q$55</f>
        <v>5.7310923099023903E-3</v>
      </c>
      <c r="R16" s="4">
        <f>'t_5205 valeur'!R38/'t_5205 valeur'!R$55</f>
        <v>5.6055457484862695E-3</v>
      </c>
      <c r="S16" s="4">
        <f>'t_5205 valeur'!S38/'t_5205 valeur'!S$55</f>
        <v>5.5900578186505751E-3</v>
      </c>
      <c r="T16" s="4">
        <f>'t_5205 valeur'!T38/'t_5205 valeur'!T$55</f>
        <v>5.691040685452755E-3</v>
      </c>
      <c r="U16" s="4">
        <f>'t_5205 valeur'!U38/'t_5205 valeur'!U$55</f>
        <v>5.8673427660096518E-3</v>
      </c>
      <c r="V16" s="4">
        <f>'t_5205 valeur'!V38/'t_5205 valeur'!V$55</f>
        <v>6.2963075161872025E-3</v>
      </c>
      <c r="W16" s="4">
        <f>'t_5205 valeur'!W38/'t_5205 valeur'!W$55</f>
        <v>6.3991216952774014E-3</v>
      </c>
      <c r="X16" s="4">
        <f>'t_5205 valeur'!X38/'t_5205 valeur'!X$55</f>
        <v>6.3620042042457471E-3</v>
      </c>
      <c r="Y16" s="4">
        <f>'t_5205 valeur'!Y38/'t_5205 valeur'!Y$55</f>
        <v>6.5552190877590641E-3</v>
      </c>
      <c r="Z16" s="4">
        <f>'t_5205 valeur'!Z38/'t_5205 valeur'!Z$55</f>
        <v>6.9175393687709984E-3</v>
      </c>
      <c r="AA16" s="4">
        <f>'t_5205 valeur'!AA38/'t_5205 valeur'!AA$55</f>
        <v>6.7624382513915213E-3</v>
      </c>
      <c r="AB16" s="4">
        <f>'t_5205 valeur'!AB38/'t_5205 valeur'!AB$55</f>
        <v>6.8623350214608849E-3</v>
      </c>
      <c r="AC16" s="4">
        <f>'t_5205 valeur'!AC38/'t_5205 valeur'!AC$55</f>
        <v>6.665333353086127E-3</v>
      </c>
      <c r="AD16" s="4">
        <f>'t_5205 valeur'!AD38/'t_5205 valeur'!AD$55</f>
        <v>6.6054012604538602E-3</v>
      </c>
      <c r="AE16" s="4">
        <f>'t_5205 valeur'!AE38/'t_5205 valeur'!AE$55</f>
        <v>6.7197275403125586E-3</v>
      </c>
      <c r="AF16" s="4">
        <f>'t_5205 valeur'!AF38/'t_5205 valeur'!AF$55</f>
        <v>6.7547443243699797E-3</v>
      </c>
      <c r="AG16" s="4">
        <f>'t_5205 valeur'!AG38/'t_5205 valeur'!AG$55</f>
        <v>6.8754489664977743E-3</v>
      </c>
      <c r="AH16" s="4">
        <f>'t_5205 valeur'!AH38/'t_5205 valeur'!AH$55</f>
        <v>6.7940383458577735E-3</v>
      </c>
      <c r="AI16" s="4">
        <f>'t_5205 valeur'!AI38/'t_5205 valeur'!AI$55</f>
        <v>6.8505677352073639E-3</v>
      </c>
      <c r="AJ16" s="4">
        <f>'t_5205 valeur'!AJ38/'t_5205 valeur'!AJ$55</f>
        <v>6.7802356131875597E-3</v>
      </c>
      <c r="AK16" s="4">
        <f>'t_5205 valeur'!AK38/'t_5205 valeur'!AK$55</f>
        <v>6.7836644612738698E-3</v>
      </c>
      <c r="AL16" s="4">
        <f>'t_5205 valeur'!AL38/'t_5205 valeur'!AL$55</f>
        <v>6.9167475452345606E-3</v>
      </c>
      <c r="AM16" s="4">
        <f>'t_5205 valeur'!AM38/'t_5205 valeur'!AM$55</f>
        <v>6.7917493360731464E-3</v>
      </c>
      <c r="AN16" s="4">
        <f>'t_5205 valeur'!AN38/'t_5205 valeur'!AN$55</f>
        <v>6.6745380060466205E-3</v>
      </c>
      <c r="AO16" s="4">
        <f>'t_5205 valeur'!AO38/'t_5205 valeur'!AO$55</f>
        <v>6.6926178745058988E-3</v>
      </c>
      <c r="AP16" s="4">
        <f>'t_5205 valeur'!AP38/'t_5205 valeur'!AP$55</f>
        <v>6.8790585128239348E-3</v>
      </c>
      <c r="AQ16" s="4">
        <f>'t_5205 valeur'!AQ38/'t_5205 valeur'!AQ$55</f>
        <v>6.8071558781782979E-3</v>
      </c>
      <c r="AR16" s="4">
        <f>'t_5205 valeur'!AR38/'t_5205 valeur'!AR$55</f>
        <v>6.9271713201524655E-3</v>
      </c>
      <c r="AS16" s="4">
        <f>'t_5205 valeur'!AS38/'t_5205 valeur'!AS$55</f>
        <v>7.1280411068609254E-3</v>
      </c>
      <c r="AT16" s="4">
        <f>'t_5205 valeur'!AT38/'t_5205 valeur'!AT$55</f>
        <v>7.2905788858013106E-3</v>
      </c>
      <c r="AU16" s="4">
        <f>'t_5205 valeur'!AU38/'t_5205 valeur'!AU$55</f>
        <v>7.5011447624952201E-3</v>
      </c>
      <c r="AV16" s="4">
        <f>'t_5205 valeur'!AV38/'t_5205 valeur'!AV$55</f>
        <v>7.7357761805602211E-3</v>
      </c>
      <c r="AW16" s="4">
        <f>'t_5205 valeur'!AW38/'t_5205 valeur'!AW$55</f>
        <v>8.1243190730347047E-3</v>
      </c>
      <c r="AX16" s="4">
        <f>'t_5205 valeur'!AX38/'t_5205 valeur'!AX$55</f>
        <v>7.8499476477596856E-3</v>
      </c>
      <c r="AY16" s="4">
        <f>'t_5205 valeur'!AY38/'t_5205 valeur'!AY$55</f>
        <v>7.3892465469045316E-3</v>
      </c>
      <c r="AZ16" s="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30" x14ac:dyDescent="0.25">
      <c r="A17" t="s">
        <v>27</v>
      </c>
      <c r="B17" s="1" t="s">
        <v>28</v>
      </c>
      <c r="C17" s="4">
        <f>'t_5205 valeur'!C39/'t_5205 valeur'!C$55</f>
        <v>0</v>
      </c>
      <c r="D17" s="4">
        <f>'t_5205 valeur'!D39/'t_5205 valeur'!D$55</f>
        <v>0</v>
      </c>
      <c r="E17" s="4">
        <f>'t_5205 valeur'!E39/'t_5205 valeur'!E$55</f>
        <v>0</v>
      </c>
      <c r="F17" s="4">
        <f>'t_5205 valeur'!F39/'t_5205 valeur'!F$55</f>
        <v>0</v>
      </c>
      <c r="G17" s="4">
        <f>'t_5205 valeur'!G39/'t_5205 valeur'!G$55</f>
        <v>0</v>
      </c>
      <c r="H17" s="4">
        <f>'t_5205 valeur'!H39/'t_5205 valeur'!H$55</f>
        <v>0</v>
      </c>
      <c r="I17" s="4">
        <f>'t_5205 valeur'!I39/'t_5205 valeur'!I$55</f>
        <v>0</v>
      </c>
      <c r="J17" s="4">
        <f>'t_5205 valeur'!J39/'t_5205 valeur'!J$55</f>
        <v>0</v>
      </c>
      <c r="K17" s="4">
        <f>'t_5205 valeur'!K39/'t_5205 valeur'!K$55</f>
        <v>0</v>
      </c>
      <c r="L17" s="4">
        <f>'t_5205 valeur'!L39/'t_5205 valeur'!L$55</f>
        <v>0</v>
      </c>
      <c r="M17" s="4">
        <f>'t_5205 valeur'!M39/'t_5205 valeur'!M$55</f>
        <v>0</v>
      </c>
      <c r="N17" s="4">
        <f>'t_5205 valeur'!N39/'t_5205 valeur'!N$55</f>
        <v>0</v>
      </c>
      <c r="O17" s="4">
        <f>'t_5205 valeur'!O39/'t_5205 valeur'!O$55</f>
        <v>0</v>
      </c>
      <c r="P17" s="4">
        <f>'t_5205 valeur'!P39/'t_5205 valeur'!P$55</f>
        <v>0</v>
      </c>
      <c r="Q17" s="4">
        <f>'t_5205 valeur'!Q39/'t_5205 valeur'!Q$55</f>
        <v>0</v>
      </c>
      <c r="R17" s="4">
        <f>'t_5205 valeur'!R39/'t_5205 valeur'!R$55</f>
        <v>0</v>
      </c>
      <c r="S17" s="4">
        <f>'t_5205 valeur'!S39/'t_5205 valeur'!S$55</f>
        <v>0</v>
      </c>
      <c r="T17" s="4">
        <f>'t_5205 valeur'!T39/'t_5205 valeur'!T$55</f>
        <v>0</v>
      </c>
      <c r="U17" s="4">
        <f>'t_5205 valeur'!U39/'t_5205 valeur'!U$55</f>
        <v>0</v>
      </c>
      <c r="V17" s="4">
        <f>'t_5205 valeur'!V39/'t_5205 valeur'!V$55</f>
        <v>0</v>
      </c>
      <c r="W17" s="4">
        <f>'t_5205 valeur'!W39/'t_5205 valeur'!W$55</f>
        <v>0</v>
      </c>
      <c r="X17" s="4">
        <f>'t_5205 valeur'!X39/'t_5205 valeur'!X$55</f>
        <v>0</v>
      </c>
      <c r="Y17" s="4">
        <f>'t_5205 valeur'!Y39/'t_5205 valeur'!Y$55</f>
        <v>0</v>
      </c>
      <c r="Z17" s="4">
        <f>'t_5205 valeur'!Z39/'t_5205 valeur'!Z$55</f>
        <v>0</v>
      </c>
      <c r="AA17" s="4">
        <f>'t_5205 valeur'!AA39/'t_5205 valeur'!AA$55</f>
        <v>0</v>
      </c>
      <c r="AB17" s="4">
        <f>'t_5205 valeur'!AB39/'t_5205 valeur'!AB$55</f>
        <v>0</v>
      </c>
      <c r="AC17" s="4">
        <f>'t_5205 valeur'!AC39/'t_5205 valeur'!AC$55</f>
        <v>0</v>
      </c>
      <c r="AD17" s="4">
        <f>'t_5205 valeur'!AD39/'t_5205 valeur'!AD$55</f>
        <v>0</v>
      </c>
      <c r="AE17" s="4">
        <f>'t_5205 valeur'!AE39/'t_5205 valeur'!AE$55</f>
        <v>0</v>
      </c>
      <c r="AF17" s="4">
        <f>'t_5205 valeur'!AF39/'t_5205 valeur'!AF$55</f>
        <v>0</v>
      </c>
      <c r="AG17" s="4">
        <f>'t_5205 valeur'!AG39/'t_5205 valeur'!AG$55</f>
        <v>0</v>
      </c>
      <c r="AH17" s="4">
        <f>'t_5205 valeur'!AH39/'t_5205 valeur'!AH$55</f>
        <v>0</v>
      </c>
      <c r="AI17" s="4">
        <f>'t_5205 valeur'!AI39/'t_5205 valeur'!AI$55</f>
        <v>0</v>
      </c>
      <c r="AJ17" s="4">
        <f>'t_5205 valeur'!AJ39/'t_5205 valeur'!AJ$55</f>
        <v>0</v>
      </c>
      <c r="AK17" s="4">
        <f>'t_5205 valeur'!AK39/'t_5205 valeur'!AK$55</f>
        <v>0</v>
      </c>
      <c r="AL17" s="4">
        <f>'t_5205 valeur'!AL39/'t_5205 valeur'!AL$55</f>
        <v>0</v>
      </c>
      <c r="AM17" s="4">
        <f>'t_5205 valeur'!AM39/'t_5205 valeur'!AM$55</f>
        <v>0</v>
      </c>
      <c r="AN17" s="4">
        <f>'t_5205 valeur'!AN39/'t_5205 valeur'!AN$55</f>
        <v>0</v>
      </c>
      <c r="AO17" s="4">
        <f>'t_5205 valeur'!AO39/'t_5205 valeur'!AO$55</f>
        <v>0</v>
      </c>
      <c r="AP17" s="4">
        <f>'t_5205 valeur'!AP39/'t_5205 valeur'!AP$55</f>
        <v>0</v>
      </c>
      <c r="AQ17" s="4">
        <f>'t_5205 valeur'!AQ39/'t_5205 valeur'!AQ$55</f>
        <v>0</v>
      </c>
      <c r="AR17" s="4">
        <f>'t_5205 valeur'!AR39/'t_5205 valeur'!AR$55</f>
        <v>0</v>
      </c>
      <c r="AS17" s="4">
        <f>'t_5205 valeur'!AS39/'t_5205 valeur'!AS$55</f>
        <v>0</v>
      </c>
      <c r="AT17" s="4">
        <f>'t_5205 valeur'!AT39/'t_5205 valeur'!AT$55</f>
        <v>0</v>
      </c>
      <c r="AU17" s="4">
        <f>'t_5205 valeur'!AU39/'t_5205 valeur'!AU$55</f>
        <v>0</v>
      </c>
      <c r="AV17" s="4">
        <f>'t_5205 valeur'!AV39/'t_5205 valeur'!AV$55</f>
        <v>0</v>
      </c>
      <c r="AW17" s="4">
        <f>'t_5205 valeur'!AW39/'t_5205 valeur'!AW$55</f>
        <v>0</v>
      </c>
      <c r="AX17" s="4">
        <f>'t_5205 valeur'!AX39/'t_5205 valeur'!AX$55</f>
        <v>0</v>
      </c>
      <c r="AY17" s="4">
        <f>'t_5205 valeur'!AY39/'t_5205 valeur'!AY$55</f>
        <v>0</v>
      </c>
      <c r="AZ17" s="3"/>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1:230" x14ac:dyDescent="0.25">
      <c r="A18" t="s">
        <v>29</v>
      </c>
      <c r="B18" s="1" t="s">
        <v>30</v>
      </c>
      <c r="C18" s="4">
        <f>'t_5205 valeur'!C40/'t_5205 valeur'!C$55</f>
        <v>3.3241272098830771E-3</v>
      </c>
      <c r="D18" s="4">
        <f>'t_5205 valeur'!D40/'t_5205 valeur'!D$55</f>
        <v>3.377603120876599E-3</v>
      </c>
      <c r="E18" s="4">
        <f>'t_5205 valeur'!E40/'t_5205 valeur'!E$55</f>
        <v>3.3143184932598229E-3</v>
      </c>
      <c r="F18" s="4">
        <f>'t_5205 valeur'!F40/'t_5205 valeur'!F$55</f>
        <v>3.5033655927885778E-3</v>
      </c>
      <c r="G18" s="4">
        <f>'t_5205 valeur'!G40/'t_5205 valeur'!G$55</f>
        <v>3.5728463676061931E-3</v>
      </c>
      <c r="H18" s="4">
        <f>'t_5205 valeur'!H40/'t_5205 valeur'!H$55</f>
        <v>3.5453561821346545E-3</v>
      </c>
      <c r="I18" s="4">
        <f>'t_5205 valeur'!I40/'t_5205 valeur'!I$55</f>
        <v>3.5873115461977083E-3</v>
      </c>
      <c r="J18" s="4">
        <f>'t_5205 valeur'!J40/'t_5205 valeur'!J$55</f>
        <v>3.4501468147580747E-3</v>
      </c>
      <c r="K18" s="4">
        <f>'t_5205 valeur'!K40/'t_5205 valeur'!K$55</f>
        <v>3.3711326257121555E-3</v>
      </c>
      <c r="L18" s="4">
        <f>'t_5205 valeur'!L40/'t_5205 valeur'!L$55</f>
        <v>3.316039157821252E-3</v>
      </c>
      <c r="M18" s="4">
        <f>'t_5205 valeur'!M40/'t_5205 valeur'!M$55</f>
        <v>3.2328007188342392E-3</v>
      </c>
      <c r="N18" s="4">
        <f>'t_5205 valeur'!N40/'t_5205 valeur'!N$55</f>
        <v>3.2451214166538522E-3</v>
      </c>
      <c r="O18" s="4">
        <f>'t_5205 valeur'!O40/'t_5205 valeur'!O$55</f>
        <v>3.2494328616182355E-3</v>
      </c>
      <c r="P18" s="4">
        <f>'t_5205 valeur'!P40/'t_5205 valeur'!P$55</f>
        <v>3.3336992271509477E-3</v>
      </c>
      <c r="Q18" s="4">
        <f>'t_5205 valeur'!Q40/'t_5205 valeur'!Q$55</f>
        <v>3.453398961145009E-3</v>
      </c>
      <c r="R18" s="4">
        <f>'t_5205 valeur'!R40/'t_5205 valeur'!R$55</f>
        <v>3.5072705593371459E-3</v>
      </c>
      <c r="S18" s="4">
        <f>'t_5205 valeur'!S40/'t_5205 valeur'!S$55</f>
        <v>3.5372019643826057E-3</v>
      </c>
      <c r="T18" s="4">
        <f>'t_5205 valeur'!T40/'t_5205 valeur'!T$55</f>
        <v>3.7402543838641867E-3</v>
      </c>
      <c r="U18" s="4">
        <f>'t_5205 valeur'!U40/'t_5205 valeur'!U$55</f>
        <v>3.8046945285024952E-3</v>
      </c>
      <c r="V18" s="4">
        <f>'t_5205 valeur'!V40/'t_5205 valeur'!V$55</f>
        <v>3.69583206445225E-3</v>
      </c>
      <c r="W18" s="4">
        <f>'t_5205 valeur'!W40/'t_5205 valeur'!W$55</f>
        <v>3.7041817443865784E-3</v>
      </c>
      <c r="X18" s="4">
        <f>'t_5205 valeur'!X40/'t_5205 valeur'!X$55</f>
        <v>3.7621684044015268E-3</v>
      </c>
      <c r="Y18" s="4">
        <f>'t_5205 valeur'!Y40/'t_5205 valeur'!Y$55</f>
        <v>3.78673844646325E-3</v>
      </c>
      <c r="Z18" s="4">
        <f>'t_5205 valeur'!Z40/'t_5205 valeur'!Z$55</f>
        <v>3.7895224862433685E-3</v>
      </c>
      <c r="AA18" s="4">
        <f>'t_5205 valeur'!AA40/'t_5205 valeur'!AA$55</f>
        <v>3.8638597853684676E-3</v>
      </c>
      <c r="AB18" s="4">
        <f>'t_5205 valeur'!AB40/'t_5205 valeur'!AB$55</f>
        <v>3.788956170889131E-3</v>
      </c>
      <c r="AC18" s="4">
        <f>'t_5205 valeur'!AC40/'t_5205 valeur'!AC$55</f>
        <v>3.7480926208500612E-3</v>
      </c>
      <c r="AD18" s="4">
        <f>'t_5205 valeur'!AD40/'t_5205 valeur'!AD$55</f>
        <v>3.7070762742325851E-3</v>
      </c>
      <c r="AE18" s="4">
        <f>'t_5205 valeur'!AE40/'t_5205 valeur'!AE$55</f>
        <v>3.6717474079391525E-3</v>
      </c>
      <c r="AF18" s="4">
        <f>'t_5205 valeur'!AF40/'t_5205 valeur'!AF$55</f>
        <v>3.4918405177970509E-3</v>
      </c>
      <c r="AG18" s="4">
        <f>'t_5205 valeur'!AG40/'t_5205 valeur'!AG$55</f>
        <v>3.3167566553621262E-3</v>
      </c>
      <c r="AH18" s="4">
        <f>'t_5205 valeur'!AH40/'t_5205 valeur'!AH$55</f>
        <v>3.1725868949870682E-3</v>
      </c>
      <c r="AI18" s="4">
        <f>'t_5205 valeur'!AI40/'t_5205 valeur'!AI$55</f>
        <v>3.1674877230666253E-3</v>
      </c>
      <c r="AJ18" s="4">
        <f>'t_5205 valeur'!AJ40/'t_5205 valeur'!AJ$55</f>
        <v>3.1311504741456438E-3</v>
      </c>
      <c r="AK18" s="4">
        <f>'t_5205 valeur'!AK40/'t_5205 valeur'!AK$55</f>
        <v>3.2128613990542302E-3</v>
      </c>
      <c r="AL18" s="4">
        <f>'t_5205 valeur'!AL40/'t_5205 valeur'!AL$55</f>
        <v>3.159386974607545E-3</v>
      </c>
      <c r="AM18" s="4">
        <f>'t_5205 valeur'!AM40/'t_5205 valeur'!AM$55</f>
        <v>3.1585310289368638E-3</v>
      </c>
      <c r="AN18" s="4">
        <f>'t_5205 valeur'!AN40/'t_5205 valeur'!AN$55</f>
        <v>3.189681389649189E-3</v>
      </c>
      <c r="AO18" s="4">
        <f>'t_5205 valeur'!AO40/'t_5205 valeur'!AO$55</f>
        <v>3.1977805617024882E-3</v>
      </c>
      <c r="AP18" s="4">
        <f>'t_5205 valeur'!AP40/'t_5205 valeur'!AP$55</f>
        <v>3.3030016752065914E-3</v>
      </c>
      <c r="AQ18" s="4">
        <f>'t_5205 valeur'!AQ40/'t_5205 valeur'!AQ$55</f>
        <v>3.3069980735766116E-3</v>
      </c>
      <c r="AR18" s="4">
        <f>'t_5205 valeur'!AR40/'t_5205 valeur'!AR$55</f>
        <v>3.3413414603088365E-3</v>
      </c>
      <c r="AS18" s="4">
        <f>'t_5205 valeur'!AS40/'t_5205 valeur'!AS$55</f>
        <v>3.346813438985526E-3</v>
      </c>
      <c r="AT18" s="4">
        <f>'t_5205 valeur'!AT40/'t_5205 valeur'!AT$55</f>
        <v>3.3266987080984795E-3</v>
      </c>
      <c r="AU18" s="4">
        <f>'t_5205 valeur'!AU40/'t_5205 valeur'!AU$55</f>
        <v>3.4185519187163549E-3</v>
      </c>
      <c r="AV18" s="4">
        <f>'t_5205 valeur'!AV40/'t_5205 valeur'!AV$55</f>
        <v>3.7423591052596229E-3</v>
      </c>
      <c r="AW18" s="4">
        <f>'t_5205 valeur'!AW40/'t_5205 valeur'!AW$55</f>
        <v>3.9197794288276461E-3</v>
      </c>
      <c r="AX18" s="4">
        <f>'t_5205 valeur'!AX40/'t_5205 valeur'!AX$55</f>
        <v>3.9484420695382171E-3</v>
      </c>
      <c r="AY18" s="4">
        <f>'t_5205 valeur'!AY40/'t_5205 valeur'!AY$55</f>
        <v>4.0503126656847317E-3</v>
      </c>
      <c r="AZ18" s="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1:230" x14ac:dyDescent="0.25">
      <c r="A19" t="s">
        <v>31</v>
      </c>
      <c r="B19" s="1" t="s">
        <v>32</v>
      </c>
      <c r="C19" s="4">
        <f>'t_5205 valeur'!C41/'t_5205 valeur'!C$55</f>
        <v>9.4762432401144427E-3</v>
      </c>
      <c r="D19" s="4">
        <f>'t_5205 valeur'!D41/'t_5205 valeur'!D$55</f>
        <v>9.7025414491423313E-3</v>
      </c>
      <c r="E19" s="4">
        <f>'t_5205 valeur'!E41/'t_5205 valeur'!E$55</f>
        <v>1.0013066063290733E-2</v>
      </c>
      <c r="F19" s="4">
        <f>'t_5205 valeur'!F41/'t_5205 valeur'!F$55</f>
        <v>1.0257044688998983E-2</v>
      </c>
      <c r="G19" s="4">
        <f>'t_5205 valeur'!G41/'t_5205 valeur'!G$55</f>
        <v>1.0596013507221658E-2</v>
      </c>
      <c r="H19" s="4">
        <f>'t_5205 valeur'!H41/'t_5205 valeur'!H$55</f>
        <v>1.1487125096759568E-2</v>
      </c>
      <c r="I19" s="4">
        <f>'t_5205 valeur'!I41/'t_5205 valeur'!I$55</f>
        <v>1.2046280747725638E-2</v>
      </c>
      <c r="J19" s="4">
        <f>'t_5205 valeur'!J41/'t_5205 valeur'!J$55</f>
        <v>1.229094855100217E-2</v>
      </c>
      <c r="K19" s="4">
        <f>'t_5205 valeur'!K41/'t_5205 valeur'!K$55</f>
        <v>1.2344506147782855E-2</v>
      </c>
      <c r="L19" s="4">
        <f>'t_5205 valeur'!L41/'t_5205 valeur'!L$55</f>
        <v>1.2655951682083342E-2</v>
      </c>
      <c r="M19" s="4">
        <f>'t_5205 valeur'!M41/'t_5205 valeur'!M$55</f>
        <v>1.2616224557565342E-2</v>
      </c>
      <c r="N19" s="4">
        <f>'t_5205 valeur'!N41/'t_5205 valeur'!N$55</f>
        <v>1.3090645375242979E-2</v>
      </c>
      <c r="O19" s="4">
        <f>'t_5205 valeur'!O41/'t_5205 valeur'!O$55</f>
        <v>1.3684779086097009E-2</v>
      </c>
      <c r="P19" s="4">
        <f>'t_5205 valeur'!P41/'t_5205 valeur'!P$55</f>
        <v>1.3975111089428515E-2</v>
      </c>
      <c r="Q19" s="4">
        <f>'t_5205 valeur'!Q41/'t_5205 valeur'!Q$55</f>
        <v>1.4346632794247737E-2</v>
      </c>
      <c r="R19" s="4">
        <f>'t_5205 valeur'!R41/'t_5205 valeur'!R$55</f>
        <v>1.4421166082419962E-2</v>
      </c>
      <c r="S19" s="4">
        <f>'t_5205 valeur'!S41/'t_5205 valeur'!S$55</f>
        <v>1.4387270911309024E-2</v>
      </c>
      <c r="T19" s="4">
        <f>'t_5205 valeur'!T41/'t_5205 valeur'!T$55</f>
        <v>1.4967669833160372E-2</v>
      </c>
      <c r="U19" s="4">
        <f>'t_5205 valeur'!U41/'t_5205 valeur'!U$55</f>
        <v>1.494888361822197E-2</v>
      </c>
      <c r="V19" s="4">
        <f>'t_5205 valeur'!V41/'t_5205 valeur'!V$55</f>
        <v>1.5036838740228285E-2</v>
      </c>
      <c r="W19" s="4">
        <f>'t_5205 valeur'!W41/'t_5205 valeur'!W$55</f>
        <v>1.5012666062261976E-2</v>
      </c>
      <c r="X19" s="4">
        <f>'t_5205 valeur'!X41/'t_5205 valeur'!X$55</f>
        <v>1.456599733550663E-2</v>
      </c>
      <c r="Y19" s="4">
        <f>'t_5205 valeur'!Y41/'t_5205 valeur'!Y$55</f>
        <v>1.4927069129374816E-2</v>
      </c>
      <c r="Z19" s="4">
        <f>'t_5205 valeur'!Z41/'t_5205 valeur'!Z$55</f>
        <v>1.5001194385117817E-2</v>
      </c>
      <c r="AA19" s="4">
        <f>'t_5205 valeur'!AA41/'t_5205 valeur'!AA$55</f>
        <v>1.4911272052097845E-2</v>
      </c>
      <c r="AB19" s="4">
        <f>'t_5205 valeur'!AB41/'t_5205 valeur'!AB$55</f>
        <v>1.448915372685796E-2</v>
      </c>
      <c r="AC19" s="4">
        <f>'t_5205 valeur'!AC41/'t_5205 valeur'!AC$55</f>
        <v>1.4363984731090402E-2</v>
      </c>
      <c r="AD19" s="4">
        <f>'t_5205 valeur'!AD41/'t_5205 valeur'!AD$55</f>
        <v>1.4551532433922026E-2</v>
      </c>
      <c r="AE19" s="4">
        <f>'t_5205 valeur'!AE41/'t_5205 valeur'!AE$55</f>
        <v>1.4157310157533182E-2</v>
      </c>
      <c r="AF19" s="4">
        <f>'t_5205 valeur'!AF41/'t_5205 valeur'!AF$55</f>
        <v>1.3946246549279182E-2</v>
      </c>
      <c r="AG19" s="4">
        <f>'t_5205 valeur'!AG41/'t_5205 valeur'!AG$55</f>
        <v>1.4209190144372708E-2</v>
      </c>
      <c r="AH19" s="4">
        <f>'t_5205 valeur'!AH41/'t_5205 valeur'!AH$55</f>
        <v>1.4449163798920892E-2</v>
      </c>
      <c r="AI19" s="4">
        <f>'t_5205 valeur'!AI41/'t_5205 valeur'!AI$55</f>
        <v>1.4159331636742855E-2</v>
      </c>
      <c r="AJ19" s="4">
        <f>'t_5205 valeur'!AJ41/'t_5205 valeur'!AJ$55</f>
        <v>1.4321364334077278E-2</v>
      </c>
      <c r="AK19" s="4">
        <f>'t_5205 valeur'!AK41/'t_5205 valeur'!AK$55</f>
        <v>1.3933884155147611E-2</v>
      </c>
      <c r="AL19" s="4">
        <f>'t_5205 valeur'!AL41/'t_5205 valeur'!AL$55</f>
        <v>1.3796238168598748E-2</v>
      </c>
      <c r="AM19" s="4">
        <f>'t_5205 valeur'!AM41/'t_5205 valeur'!AM$55</f>
        <v>1.3685152544341963E-2</v>
      </c>
      <c r="AN19" s="4">
        <f>'t_5205 valeur'!AN41/'t_5205 valeur'!AN$55</f>
        <v>1.3749798744163584E-2</v>
      </c>
      <c r="AO19" s="4">
        <f>'t_5205 valeur'!AO41/'t_5205 valeur'!AO$55</f>
        <v>1.3638971723910502E-2</v>
      </c>
      <c r="AP19" s="4">
        <f>'t_5205 valeur'!AP41/'t_5205 valeur'!AP$55</f>
        <v>1.3901229538422637E-2</v>
      </c>
      <c r="AQ19" s="4">
        <f>'t_5205 valeur'!AQ41/'t_5205 valeur'!AQ$55</f>
        <v>1.3943718083372574E-2</v>
      </c>
      <c r="AR19" s="4">
        <f>'t_5205 valeur'!AR41/'t_5205 valeur'!AR$55</f>
        <v>1.398932061088143E-2</v>
      </c>
      <c r="AS19" s="4">
        <f>'t_5205 valeur'!AS41/'t_5205 valeur'!AS$55</f>
        <v>1.4266030631177342E-2</v>
      </c>
      <c r="AT19" s="4">
        <f>'t_5205 valeur'!AT41/'t_5205 valeur'!AT$55</f>
        <v>1.4561044720163091E-2</v>
      </c>
      <c r="AU19" s="4">
        <f>'t_5205 valeur'!AU41/'t_5205 valeur'!AU$55</f>
        <v>1.5062084679379953E-2</v>
      </c>
      <c r="AV19" s="4">
        <f>'t_5205 valeur'!AV41/'t_5205 valeur'!AV$55</f>
        <v>1.3302713777120979E-2</v>
      </c>
      <c r="AW19" s="4">
        <f>'t_5205 valeur'!AW41/'t_5205 valeur'!AW$55</f>
        <v>1.3505657839362204E-2</v>
      </c>
      <c r="AX19" s="4">
        <f>'t_5205 valeur'!AX41/'t_5205 valeur'!AX$55</f>
        <v>1.5659457703000326E-2</v>
      </c>
      <c r="AY19" s="4">
        <f>'t_5205 valeur'!AY41/'t_5205 valeur'!AY$55</f>
        <v>1.6256743556639856E-2</v>
      </c>
      <c r="AZ19" s="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30" x14ac:dyDescent="0.25">
      <c r="A20" t="s">
        <v>33</v>
      </c>
      <c r="B20" s="1" t="s">
        <v>34</v>
      </c>
      <c r="C20" s="4">
        <f>'t_5205 valeur'!C42/'t_5205 valeur'!C$55</f>
        <v>3.4076438387880999E-2</v>
      </c>
      <c r="D20" s="4">
        <f>'t_5205 valeur'!D42/'t_5205 valeur'!D$55</f>
        <v>3.3862084791463486E-2</v>
      </c>
      <c r="E20" s="4">
        <f>'t_5205 valeur'!E42/'t_5205 valeur'!E$55</f>
        <v>3.4844960005098943E-2</v>
      </c>
      <c r="F20" s="4">
        <f>'t_5205 valeur'!F42/'t_5205 valeur'!F$55</f>
        <v>3.4386967255059638E-2</v>
      </c>
      <c r="G20" s="4">
        <f>'t_5205 valeur'!G42/'t_5205 valeur'!G$55</f>
        <v>3.3238743573532514E-2</v>
      </c>
      <c r="H20" s="4">
        <f>'t_5205 valeur'!H42/'t_5205 valeur'!H$55</f>
        <v>3.3101395476142617E-2</v>
      </c>
      <c r="I20" s="4">
        <f>'t_5205 valeur'!I42/'t_5205 valeur'!I$55</f>
        <v>3.2688084737318004E-2</v>
      </c>
      <c r="J20" s="4">
        <f>'t_5205 valeur'!J42/'t_5205 valeur'!J$55</f>
        <v>3.1711987744159328E-2</v>
      </c>
      <c r="K20" s="4">
        <f>'t_5205 valeur'!K42/'t_5205 valeur'!K$55</f>
        <v>3.2294932361433784E-2</v>
      </c>
      <c r="L20" s="4">
        <f>'t_5205 valeur'!L42/'t_5205 valeur'!L$55</f>
        <v>3.2129087533914046E-2</v>
      </c>
      <c r="M20" s="4">
        <f>'t_5205 valeur'!M42/'t_5205 valeur'!M$55</f>
        <v>3.1920244559909369E-2</v>
      </c>
      <c r="N20" s="4">
        <f>'t_5205 valeur'!N42/'t_5205 valeur'!N$55</f>
        <v>3.1813205854070506E-2</v>
      </c>
      <c r="O20" s="4">
        <f>'t_5205 valeur'!O42/'t_5205 valeur'!O$55</f>
        <v>3.2340931187209682E-2</v>
      </c>
      <c r="P20" s="4">
        <f>'t_5205 valeur'!P42/'t_5205 valeur'!P$55</f>
        <v>3.2155968337988318E-2</v>
      </c>
      <c r="Q20" s="4">
        <f>'t_5205 valeur'!Q42/'t_5205 valeur'!Q$55</f>
        <v>3.2003009201503091E-2</v>
      </c>
      <c r="R20" s="4">
        <f>'t_5205 valeur'!R42/'t_5205 valeur'!R$55</f>
        <v>3.1791017520239766E-2</v>
      </c>
      <c r="S20" s="4">
        <f>'t_5205 valeur'!S42/'t_5205 valeur'!S$55</f>
        <v>3.2463807183613094E-2</v>
      </c>
      <c r="T20" s="4">
        <f>'t_5205 valeur'!T42/'t_5205 valeur'!T$55</f>
        <v>3.3121790266357996E-2</v>
      </c>
      <c r="U20" s="4">
        <f>'t_5205 valeur'!U42/'t_5205 valeur'!U$55</f>
        <v>3.3864398462419239E-2</v>
      </c>
      <c r="V20" s="4">
        <f>'t_5205 valeur'!V42/'t_5205 valeur'!V$55</f>
        <v>3.3858796255698008E-2</v>
      </c>
      <c r="W20" s="4">
        <f>'t_5205 valeur'!W42/'t_5205 valeur'!W$55</f>
        <v>3.4335991988268533E-2</v>
      </c>
      <c r="X20" s="4">
        <f>'t_5205 valeur'!X42/'t_5205 valeur'!X$55</f>
        <v>3.5690978915617365E-2</v>
      </c>
      <c r="Y20" s="4">
        <f>'t_5205 valeur'!Y42/'t_5205 valeur'!Y$55</f>
        <v>3.567739231554775E-2</v>
      </c>
      <c r="Z20" s="4">
        <f>'t_5205 valeur'!Z42/'t_5205 valeur'!Z$55</f>
        <v>3.6361606101682452E-2</v>
      </c>
      <c r="AA20" s="4">
        <f>'t_5205 valeur'!AA42/'t_5205 valeur'!AA$55</f>
        <v>3.6999260315589561E-2</v>
      </c>
      <c r="AB20" s="4">
        <f>'t_5205 valeur'!AB42/'t_5205 valeur'!AB$55</f>
        <v>3.6713234962901957E-2</v>
      </c>
      <c r="AC20" s="4">
        <f>'t_5205 valeur'!AC42/'t_5205 valeur'!AC$55</f>
        <v>3.6640197922993729E-2</v>
      </c>
      <c r="AD20" s="4">
        <f>'t_5205 valeur'!AD42/'t_5205 valeur'!AD$55</f>
        <v>3.8007716086362664E-2</v>
      </c>
      <c r="AE20" s="4">
        <f>'t_5205 valeur'!AE42/'t_5205 valeur'!AE$55</f>
        <v>3.8522565971810835E-2</v>
      </c>
      <c r="AF20" s="4">
        <f>'t_5205 valeur'!AF42/'t_5205 valeur'!AF$55</f>
        <v>3.890590478900037E-2</v>
      </c>
      <c r="AG20" s="4">
        <f>'t_5205 valeur'!AG42/'t_5205 valeur'!AG$55</f>
        <v>3.8078753786239733E-2</v>
      </c>
      <c r="AH20" s="4">
        <f>'t_5205 valeur'!AH42/'t_5205 valeur'!AH$55</f>
        <v>3.8137201914748307E-2</v>
      </c>
      <c r="AI20" s="4">
        <f>'t_5205 valeur'!AI42/'t_5205 valeur'!AI$55</f>
        <v>3.6806479730413323E-2</v>
      </c>
      <c r="AJ20" s="4">
        <f>'t_5205 valeur'!AJ42/'t_5205 valeur'!AJ$55</f>
        <v>3.5979508621257927E-2</v>
      </c>
      <c r="AK20" s="4">
        <f>'t_5205 valeur'!AK42/'t_5205 valeur'!AK$55</f>
        <v>3.629566747028079E-2</v>
      </c>
      <c r="AL20" s="4">
        <f>'t_5205 valeur'!AL42/'t_5205 valeur'!AL$55</f>
        <v>3.6416778282195104E-2</v>
      </c>
      <c r="AM20" s="4">
        <f>'t_5205 valeur'!AM42/'t_5205 valeur'!AM$55</f>
        <v>3.6107092354358133E-2</v>
      </c>
      <c r="AN20" s="4">
        <f>'t_5205 valeur'!AN42/'t_5205 valeur'!AN$55</f>
        <v>3.6443406858798912E-2</v>
      </c>
      <c r="AO20" s="4">
        <f>'t_5205 valeur'!AO42/'t_5205 valeur'!AO$55</f>
        <v>3.6117149988020472E-2</v>
      </c>
      <c r="AP20" s="4">
        <f>'t_5205 valeur'!AP42/'t_5205 valeur'!AP$55</f>
        <v>3.6803621536764988E-2</v>
      </c>
      <c r="AQ20" s="4">
        <f>'t_5205 valeur'!AQ42/'t_5205 valeur'!AQ$55</f>
        <v>3.6738290984786953E-2</v>
      </c>
      <c r="AR20" s="4">
        <f>'t_5205 valeur'!AR42/'t_5205 valeur'!AR$55</f>
        <v>3.7307401716512305E-2</v>
      </c>
      <c r="AS20" s="4">
        <f>'t_5205 valeur'!AS42/'t_5205 valeur'!AS$55</f>
        <v>3.7741808721777577E-2</v>
      </c>
      <c r="AT20" s="4">
        <f>'t_5205 valeur'!AT42/'t_5205 valeur'!AT$55</f>
        <v>3.8098142036760214E-2</v>
      </c>
      <c r="AU20" s="4">
        <f>'t_5205 valeur'!AU42/'t_5205 valeur'!AU$55</f>
        <v>3.9125700429423621E-2</v>
      </c>
      <c r="AV20" s="4">
        <f>'t_5205 valeur'!AV42/'t_5205 valeur'!AV$55</f>
        <v>3.2495633774434075E-2</v>
      </c>
      <c r="AW20" s="4">
        <f>'t_5205 valeur'!AW42/'t_5205 valeur'!AW$55</f>
        <v>3.5045958882827473E-2</v>
      </c>
      <c r="AX20" s="4">
        <f>'t_5205 valeur'!AX42/'t_5205 valeur'!AX$55</f>
        <v>3.9579737877748496E-2</v>
      </c>
      <c r="AY20" s="4">
        <f>'t_5205 valeur'!AY42/'t_5205 valeur'!AY$55</f>
        <v>3.9462133454392527E-2</v>
      </c>
      <c r="AZ20" s="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30" x14ac:dyDescent="0.25">
      <c r="A21" t="s">
        <v>35</v>
      </c>
      <c r="B21" s="1" t="s">
        <v>36</v>
      </c>
      <c r="C21" s="4">
        <f>'t_5205 valeur'!C43/'t_5205 valeur'!C$55</f>
        <v>1.3370929597962525E-2</v>
      </c>
      <c r="D21" s="4">
        <f>'t_5205 valeur'!D43/'t_5205 valeur'!D$55</f>
        <v>1.330962079054558E-2</v>
      </c>
      <c r="E21" s="4">
        <f>'t_5205 valeur'!E43/'t_5205 valeur'!E$55</f>
        <v>1.4264316899837468E-2</v>
      </c>
      <c r="F21" s="4">
        <f>'t_5205 valeur'!F43/'t_5205 valeur'!F$55</f>
        <v>1.3856007737770555E-2</v>
      </c>
      <c r="G21" s="4">
        <f>'t_5205 valeur'!G43/'t_5205 valeur'!G$55</f>
        <v>1.3634648278025281E-2</v>
      </c>
      <c r="H21" s="4">
        <f>'t_5205 valeur'!H43/'t_5205 valeur'!H$55</f>
        <v>1.3527094817963705E-2</v>
      </c>
      <c r="I21" s="4">
        <f>'t_5205 valeur'!I43/'t_5205 valeur'!I$55</f>
        <v>1.3027993578269455E-2</v>
      </c>
      <c r="J21" s="4">
        <f>'t_5205 valeur'!J43/'t_5205 valeur'!J$55</f>
        <v>1.2415421932848208E-2</v>
      </c>
      <c r="K21" s="4">
        <f>'t_5205 valeur'!K43/'t_5205 valeur'!K$55</f>
        <v>1.254026790572344E-2</v>
      </c>
      <c r="L21" s="4">
        <f>'t_5205 valeur'!L43/'t_5205 valeur'!L$55</f>
        <v>1.3034096498326118E-2</v>
      </c>
      <c r="M21" s="4">
        <f>'t_5205 valeur'!M43/'t_5205 valeur'!M$55</f>
        <v>1.2931202875336957E-2</v>
      </c>
      <c r="N21" s="4">
        <f>'t_5205 valeur'!N43/'t_5205 valeur'!N$55</f>
        <v>1.2698201413257259E-2</v>
      </c>
      <c r="O21" s="4">
        <f>'t_5205 valeur'!O43/'t_5205 valeur'!O$55</f>
        <v>1.282488927298261E-2</v>
      </c>
      <c r="P21" s="4">
        <f>'t_5205 valeur'!P43/'t_5205 valeur'!P$55</f>
        <v>1.2491208384660104E-2</v>
      </c>
      <c r="Q21" s="4">
        <f>'t_5205 valeur'!Q43/'t_5205 valeur'!Q$55</f>
        <v>1.25509409425303E-2</v>
      </c>
      <c r="R21" s="4">
        <f>'t_5205 valeur'!R43/'t_5205 valeur'!R$55</f>
        <v>1.2122373127754882E-2</v>
      </c>
      <c r="S21" s="4">
        <f>'t_5205 valeur'!S43/'t_5205 valeur'!S$55</f>
        <v>1.2156431763278764E-2</v>
      </c>
      <c r="T21" s="4">
        <f>'t_5205 valeur'!T43/'t_5205 valeur'!T$55</f>
        <v>1.2872196056517921E-2</v>
      </c>
      <c r="U21" s="4">
        <f>'t_5205 valeur'!U43/'t_5205 valeur'!U$55</f>
        <v>1.34440173386767E-2</v>
      </c>
      <c r="V21" s="4">
        <f>'t_5205 valeur'!V43/'t_5205 valeur'!V$55</f>
        <v>1.3651300317446144E-2</v>
      </c>
      <c r="W21" s="4">
        <f>'t_5205 valeur'!W43/'t_5205 valeur'!W$55</f>
        <v>1.3821480832958819E-2</v>
      </c>
      <c r="X21" s="4">
        <f>'t_5205 valeur'!X43/'t_5205 valeur'!X$55</f>
        <v>1.4338944006543949E-2</v>
      </c>
      <c r="Y21" s="4">
        <f>'t_5205 valeur'!Y43/'t_5205 valeur'!Y$55</f>
        <v>1.4614213108076996E-2</v>
      </c>
      <c r="Z21" s="4">
        <f>'t_5205 valeur'!Z43/'t_5205 valeur'!Z$55</f>
        <v>1.5255619617316179E-2</v>
      </c>
      <c r="AA21" s="4">
        <f>'t_5205 valeur'!AA43/'t_5205 valeur'!AA$55</f>
        <v>1.5454071887480464E-2</v>
      </c>
      <c r="AB21" s="4">
        <f>'t_5205 valeur'!AB43/'t_5205 valeur'!AB$55</f>
        <v>1.568478561638106E-2</v>
      </c>
      <c r="AC21" s="4">
        <f>'t_5205 valeur'!AC43/'t_5205 valeur'!AC$55</f>
        <v>1.5820753272791019E-2</v>
      </c>
      <c r="AD21" s="4">
        <f>'t_5205 valeur'!AD43/'t_5205 valeur'!AD$55</f>
        <v>1.6856773142268341E-2</v>
      </c>
      <c r="AE21" s="4">
        <f>'t_5205 valeur'!AE43/'t_5205 valeur'!AE$55</f>
        <v>1.7125141422096465E-2</v>
      </c>
      <c r="AF21" s="4">
        <f>'t_5205 valeur'!AF43/'t_5205 valeur'!AF$55</f>
        <v>1.7574782287855684E-2</v>
      </c>
      <c r="AG21" s="4">
        <f>'t_5205 valeur'!AG43/'t_5205 valeur'!AG$55</f>
        <v>1.7491841332841648E-2</v>
      </c>
      <c r="AH21" s="4">
        <f>'t_5205 valeur'!AH43/'t_5205 valeur'!AH$55</f>
        <v>1.7629893361588392E-2</v>
      </c>
      <c r="AI21" s="4">
        <f>'t_5205 valeur'!AI43/'t_5205 valeur'!AI$55</f>
        <v>1.7585588319986301E-2</v>
      </c>
      <c r="AJ21" s="4">
        <f>'t_5205 valeur'!AJ43/'t_5205 valeur'!AJ$55</f>
        <v>1.6965656223220424E-2</v>
      </c>
      <c r="AK21" s="4">
        <f>'t_5205 valeur'!AK43/'t_5205 valeur'!AK$55</f>
        <v>1.7278820285530253E-2</v>
      </c>
      <c r="AL21" s="4">
        <f>'t_5205 valeur'!AL43/'t_5205 valeur'!AL$55</f>
        <v>1.7388736859949367E-2</v>
      </c>
      <c r="AM21" s="4">
        <f>'t_5205 valeur'!AM43/'t_5205 valeur'!AM$55</f>
        <v>1.7728616835696483E-2</v>
      </c>
      <c r="AN21" s="4">
        <f>'t_5205 valeur'!AN43/'t_5205 valeur'!AN$55</f>
        <v>1.7743609009105713E-2</v>
      </c>
      <c r="AO21" s="4">
        <f>'t_5205 valeur'!AO43/'t_5205 valeur'!AO$55</f>
        <v>1.7640396889037808E-2</v>
      </c>
      <c r="AP21" s="4">
        <f>'t_5205 valeur'!AP43/'t_5205 valeur'!AP$55</f>
        <v>1.8062028299401914E-2</v>
      </c>
      <c r="AQ21" s="4">
        <f>'t_5205 valeur'!AQ43/'t_5205 valeur'!AQ$55</f>
        <v>1.8181159682735145E-2</v>
      </c>
      <c r="AR21" s="4">
        <f>'t_5205 valeur'!AR43/'t_5205 valeur'!AR$55</f>
        <v>1.8541219216109069E-2</v>
      </c>
      <c r="AS21" s="4">
        <f>'t_5205 valeur'!AS43/'t_5205 valeur'!AS$55</f>
        <v>1.9170600436735522E-2</v>
      </c>
      <c r="AT21" s="4">
        <f>'t_5205 valeur'!AT43/'t_5205 valeur'!AT$55</f>
        <v>1.95000056316544E-2</v>
      </c>
      <c r="AU21" s="4">
        <f>'t_5205 valeur'!AU43/'t_5205 valeur'!AU$55</f>
        <v>2.0428699785838934E-2</v>
      </c>
      <c r="AV21" s="4">
        <f>'t_5205 valeur'!AV43/'t_5205 valeur'!AV$55</f>
        <v>1.521965473231679E-2</v>
      </c>
      <c r="AW21" s="4">
        <f>'t_5205 valeur'!AW43/'t_5205 valeur'!AW$55</f>
        <v>1.6349326841010193E-2</v>
      </c>
      <c r="AX21" s="4">
        <f>'t_5205 valeur'!AX43/'t_5205 valeur'!AX$55</f>
        <v>2.0610174387117743E-2</v>
      </c>
      <c r="AY21" s="4">
        <f>'t_5205 valeur'!AY43/'t_5205 valeur'!AY$55</f>
        <v>2.0827887118093556E-2</v>
      </c>
      <c r="AZ21" s="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30" x14ac:dyDescent="0.25">
      <c r="A22" t="s">
        <v>37</v>
      </c>
      <c r="B22" s="1" t="s">
        <v>38</v>
      </c>
      <c r="C22" s="4">
        <f>'t_5205 valeur'!C44/'t_5205 valeur'!C$55</f>
        <v>1.6389104800965816E-2</v>
      </c>
      <c r="D22" s="4">
        <f>'t_5205 valeur'!D44/'t_5205 valeur'!D$55</f>
        <v>1.6443405427112617E-2</v>
      </c>
      <c r="E22" s="4">
        <f>'t_5205 valeur'!E44/'t_5205 valeur'!E$55</f>
        <v>1.666719780745084E-2</v>
      </c>
      <c r="F22" s="4">
        <f>'t_5205 valeur'!F44/'t_5205 valeur'!F$55</f>
        <v>1.6830775632770807E-2</v>
      </c>
      <c r="G22" s="4">
        <f>'t_5205 valeur'!G44/'t_5205 valeur'!G$55</f>
        <v>1.6055754047020424E-2</v>
      </c>
      <c r="H22" s="4">
        <f>'t_5205 valeur'!H44/'t_5205 valeur'!H$55</f>
        <v>1.6264161110564647E-2</v>
      </c>
      <c r="I22" s="4">
        <f>'t_5205 valeur'!I44/'t_5205 valeur'!I$55</f>
        <v>1.6486132383606134E-2</v>
      </c>
      <c r="J22" s="4">
        <f>'t_5205 valeur'!J44/'t_5205 valeur'!J$55</f>
        <v>1.5990042129452316E-2</v>
      </c>
      <c r="K22" s="4">
        <f>'t_5205 valeur'!K44/'t_5205 valeur'!K$55</f>
        <v>1.6599445533609127E-2</v>
      </c>
      <c r="L22" s="4">
        <f>'t_5205 valeur'!L44/'t_5205 valeur'!L$55</f>
        <v>1.6024878226791696E-2</v>
      </c>
      <c r="M22" s="4">
        <f>'t_5205 valeur'!M44/'t_5205 valeur'!M$55</f>
        <v>1.6027268820564915E-2</v>
      </c>
      <c r="N22" s="4">
        <f>'t_5205 valeur'!N44/'t_5205 valeur'!N$55</f>
        <v>1.6459696464102849E-2</v>
      </c>
      <c r="O22" s="4">
        <f>'t_5205 valeur'!O44/'t_5205 valeur'!O$55</f>
        <v>1.6957977746570166E-2</v>
      </c>
      <c r="P22" s="4">
        <f>'t_5205 valeur'!P44/'t_5205 valeur'!P$55</f>
        <v>1.7044553670524813E-2</v>
      </c>
      <c r="Q22" s="4">
        <f>'t_5205 valeur'!Q44/'t_5205 valeur'!Q$55</f>
        <v>1.6843589569109564E-2</v>
      </c>
      <c r="R22" s="4">
        <f>'t_5205 valeur'!R44/'t_5205 valeur'!R$55</f>
        <v>1.7036848720087941E-2</v>
      </c>
      <c r="S22" s="4">
        <f>'t_5205 valeur'!S44/'t_5205 valeur'!S$55</f>
        <v>1.7464826699567653E-2</v>
      </c>
      <c r="T22" s="4">
        <f>'t_5205 valeur'!T44/'t_5205 valeur'!T$55</f>
        <v>1.731759399696655E-2</v>
      </c>
      <c r="U22" s="4">
        <f>'t_5205 valeur'!U44/'t_5205 valeur'!U$55</f>
        <v>1.7250347591396091E-2</v>
      </c>
      <c r="V22" s="4">
        <f>'t_5205 valeur'!V44/'t_5205 valeur'!V$55</f>
        <v>1.6852866661458275E-2</v>
      </c>
      <c r="W22" s="4">
        <f>'t_5205 valeur'!W44/'t_5205 valeur'!W$55</f>
        <v>1.6951840972106672E-2</v>
      </c>
      <c r="X22" s="4">
        <f>'t_5205 valeur'!X44/'t_5205 valeur'!X$55</f>
        <v>1.7448522048231541E-2</v>
      </c>
      <c r="Y22" s="4">
        <f>'t_5205 valeur'!Y44/'t_5205 valeur'!Y$55</f>
        <v>1.6919312661224147E-2</v>
      </c>
      <c r="Z22" s="4">
        <f>'t_5205 valeur'!Z44/'t_5205 valeur'!Z$55</f>
        <v>1.6964509093581839E-2</v>
      </c>
      <c r="AA22" s="4">
        <f>'t_5205 valeur'!AA44/'t_5205 valeur'!AA$55</f>
        <v>1.7232869332903099E-2</v>
      </c>
      <c r="AB22" s="4">
        <f>'t_5205 valeur'!AB44/'t_5205 valeur'!AB$55</f>
        <v>1.6767160663839539E-2</v>
      </c>
      <c r="AC22" s="4">
        <f>'t_5205 valeur'!AC44/'t_5205 valeur'!AC$55</f>
        <v>1.6550372093252937E-2</v>
      </c>
      <c r="AD22" s="4">
        <f>'t_5205 valeur'!AD44/'t_5205 valeur'!AD$55</f>
        <v>1.6642304282188304E-2</v>
      </c>
      <c r="AE22" s="4">
        <f>'t_5205 valeur'!AE44/'t_5205 valeur'!AE$55</f>
        <v>1.6596623525667386E-2</v>
      </c>
      <c r="AF22" s="4">
        <f>'t_5205 valeur'!AF44/'t_5205 valeur'!AF$55</f>
        <v>1.6467884402519638E-2</v>
      </c>
      <c r="AG22" s="4">
        <f>'t_5205 valeur'!AG44/'t_5205 valeur'!AG$55</f>
        <v>1.5927253039116844E-2</v>
      </c>
      <c r="AH22" s="4">
        <f>'t_5205 valeur'!AH44/'t_5205 valeur'!AH$55</f>
        <v>1.59932171578222E-2</v>
      </c>
      <c r="AI22" s="4">
        <f>'t_5205 valeur'!AI44/'t_5205 valeur'!AI$55</f>
        <v>1.5821873565096928E-2</v>
      </c>
      <c r="AJ22" s="4">
        <f>'t_5205 valeur'!AJ44/'t_5205 valeur'!AJ$55</f>
        <v>1.5612434198755076E-2</v>
      </c>
      <c r="AK22" s="4">
        <f>'t_5205 valeur'!AK44/'t_5205 valeur'!AK$55</f>
        <v>1.5867151961549027E-2</v>
      </c>
      <c r="AL22" s="4">
        <f>'t_5205 valeur'!AL44/'t_5205 valeur'!AL$55</f>
        <v>1.575129514374652E-2</v>
      </c>
      <c r="AM22" s="4">
        <f>'t_5205 valeur'!AM44/'t_5205 valeur'!AM$55</f>
        <v>1.5135535470848028E-2</v>
      </c>
      <c r="AN22" s="4">
        <f>'t_5205 valeur'!AN44/'t_5205 valeur'!AN$55</f>
        <v>1.5536056101182492E-2</v>
      </c>
      <c r="AO22" s="4">
        <f>'t_5205 valeur'!AO44/'t_5205 valeur'!AO$55</f>
        <v>1.5443414667353902E-2</v>
      </c>
      <c r="AP22" s="4">
        <f>'t_5205 valeur'!AP44/'t_5205 valeur'!AP$55</f>
        <v>1.5806469739166471E-2</v>
      </c>
      <c r="AQ22" s="4">
        <f>'t_5205 valeur'!AQ44/'t_5205 valeur'!AQ$55</f>
        <v>1.5953786534352254E-2</v>
      </c>
      <c r="AR22" s="4">
        <f>'t_5205 valeur'!AR44/'t_5205 valeur'!AR$55</f>
        <v>1.6287341782897695E-2</v>
      </c>
      <c r="AS22" s="4">
        <f>'t_5205 valeur'!AS44/'t_5205 valeur'!AS$55</f>
        <v>1.6429811427747128E-2</v>
      </c>
      <c r="AT22" s="4">
        <f>'t_5205 valeur'!AT44/'t_5205 valeur'!AT$55</f>
        <v>1.6573154386173804E-2</v>
      </c>
      <c r="AU22" s="4">
        <f>'t_5205 valeur'!AU44/'t_5205 valeur'!AU$55</f>
        <v>1.6709598538480541E-2</v>
      </c>
      <c r="AV22" s="4">
        <f>'t_5205 valeur'!AV44/'t_5205 valeur'!AV$55</f>
        <v>1.5426210787935785E-2</v>
      </c>
      <c r="AW22" s="4">
        <f>'t_5205 valeur'!AW44/'t_5205 valeur'!AW$55</f>
        <v>1.6676565099567751E-2</v>
      </c>
      <c r="AX22" s="4">
        <f>'t_5205 valeur'!AX44/'t_5205 valeur'!AX$55</f>
        <v>1.7046611546376864E-2</v>
      </c>
      <c r="AY22" s="4">
        <f>'t_5205 valeur'!AY44/'t_5205 valeur'!AY$55</f>
        <v>1.6799637892152566E-2</v>
      </c>
      <c r="AZ22" s="3"/>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30" x14ac:dyDescent="0.25">
      <c r="A23" t="s">
        <v>39</v>
      </c>
      <c r="B23" s="1" t="s">
        <v>40</v>
      </c>
      <c r="C23" s="4">
        <f>'t_5205 valeur'!C45/'t_5205 valeur'!C$55</f>
        <v>4.3246729621115657E-3</v>
      </c>
      <c r="D23" s="4">
        <f>'t_5205 valeur'!D45/'t_5205 valeur'!D$55</f>
        <v>4.1090585738052885E-3</v>
      </c>
      <c r="E23" s="4">
        <f>'t_5205 valeur'!E45/'t_5205 valeur'!E$55</f>
        <v>3.913445297810637E-3</v>
      </c>
      <c r="F23" s="4">
        <f>'t_5205 valeur'!F45/'t_5205 valeur'!F$55</f>
        <v>3.700183884518273E-3</v>
      </c>
      <c r="G23" s="4">
        <f>'t_5205 valeur'!G45/'t_5205 valeur'!G$55</f>
        <v>3.553242272310686E-3</v>
      </c>
      <c r="H23" s="4">
        <f>'t_5205 valeur'!H45/'t_5205 valeur'!H$55</f>
        <v>3.3101395476142614E-3</v>
      </c>
      <c r="I23" s="4">
        <f>'t_5205 valeur'!I45/'t_5205 valeur'!I$55</f>
        <v>3.1702681257035304E-3</v>
      </c>
      <c r="J23" s="4">
        <f>'t_5205 valeur'!J45/'t_5205 valeur'!J$55</f>
        <v>3.3097153070343415E-3</v>
      </c>
      <c r="K23" s="4">
        <f>'t_5205 valeur'!K45/'t_5205 valeur'!K$55</f>
        <v>3.1580977714826936E-3</v>
      </c>
      <c r="L23" s="4">
        <f>'t_5205 valeur'!L45/'t_5205 valeur'!L$55</f>
        <v>3.0701128087962308E-3</v>
      </c>
      <c r="M23" s="4">
        <f>'t_5205 valeur'!M45/'t_5205 valeur'!M$55</f>
        <v>2.9617728640075019E-3</v>
      </c>
      <c r="N23" s="4">
        <f>'t_5205 valeur'!N45/'t_5205 valeur'!N$55</f>
        <v>2.6553079767104009E-3</v>
      </c>
      <c r="O23" s="4">
        <f>'t_5205 valeur'!O45/'t_5205 valeur'!O$55</f>
        <v>2.5602246948255381E-3</v>
      </c>
      <c r="P23" s="4">
        <f>'t_5205 valeur'!P45/'t_5205 valeur'!P$55</f>
        <v>2.6222390262345872E-3</v>
      </c>
      <c r="Q23" s="4">
        <f>'t_5205 valeur'!Q45/'t_5205 valeur'!Q$55</f>
        <v>2.6084786898632247E-3</v>
      </c>
      <c r="R23" s="4">
        <f>'t_5205 valeur'!R45/'t_5205 valeur'!R$55</f>
        <v>2.6317956723969395E-3</v>
      </c>
      <c r="S23" s="4">
        <f>'t_5205 valeur'!S45/'t_5205 valeur'!S$55</f>
        <v>2.8408207276233526E-3</v>
      </c>
      <c r="T23" s="4">
        <f>'t_5205 valeur'!T45/'t_5205 valeur'!T$55</f>
        <v>2.9336632872994329E-3</v>
      </c>
      <c r="U23" s="4">
        <f>'t_5205 valeur'!U45/'t_5205 valeur'!U$55</f>
        <v>3.1700335323464469E-3</v>
      </c>
      <c r="V23" s="4">
        <f>'t_5205 valeur'!V45/'t_5205 valeur'!V$55</f>
        <v>3.3546292767935868E-3</v>
      </c>
      <c r="W23" s="4">
        <f>'t_5205 valeur'!W45/'t_5205 valeur'!W$55</f>
        <v>3.5626701832030439E-3</v>
      </c>
      <c r="X23" s="4">
        <f>'t_5205 valeur'!X45/'t_5205 valeur'!X$55</f>
        <v>3.9035128608418722E-3</v>
      </c>
      <c r="Y23" s="4">
        <f>'t_5205 valeur'!Y45/'t_5205 valeur'!Y$55</f>
        <v>4.1423908102970943E-3</v>
      </c>
      <c r="Z23" s="4">
        <f>'t_5205 valeur'!Z45/'t_5205 valeur'!Z$55</f>
        <v>4.1414773907844354E-3</v>
      </c>
      <c r="AA23" s="4">
        <f>'t_5205 valeur'!AA45/'t_5205 valeur'!AA$55</f>
        <v>4.3123190952059961E-3</v>
      </c>
      <c r="AB23" s="4">
        <f>'t_5205 valeur'!AB45/'t_5205 valeur'!AB$55</f>
        <v>4.2612886826813561E-3</v>
      </c>
      <c r="AC23" s="4">
        <f>'t_5205 valeur'!AC45/'t_5205 valeur'!AC$55</f>
        <v>4.2690725569497733E-3</v>
      </c>
      <c r="AD23" s="4">
        <f>'t_5205 valeur'!AD45/'t_5205 valeur'!AD$55</f>
        <v>4.5086386619060176E-3</v>
      </c>
      <c r="AE23" s="4">
        <f>'t_5205 valeur'!AE45/'t_5205 valeur'!AE$55</f>
        <v>4.8008010240469844E-3</v>
      </c>
      <c r="AF23" s="4">
        <f>'t_5205 valeur'!AF45/'t_5205 valeur'!AF$55</f>
        <v>4.8621267553666768E-3</v>
      </c>
      <c r="AG23" s="4">
        <f>'t_5205 valeur'!AG45/'t_5205 valeur'!AG$55</f>
        <v>4.6596594142812387E-3</v>
      </c>
      <c r="AH23" s="4">
        <f>'t_5205 valeur'!AH45/'t_5205 valeur'!AH$55</f>
        <v>4.5140913953377118E-3</v>
      </c>
      <c r="AI23" s="4">
        <f>'t_5205 valeur'!AI45/'t_5205 valeur'!AI$55</f>
        <v>3.3990178453300953E-3</v>
      </c>
      <c r="AJ23" s="4">
        <f>'t_5205 valeur'!AJ45/'t_5205 valeur'!AJ$55</f>
        <v>3.4014181992824254E-3</v>
      </c>
      <c r="AK23" s="4">
        <f>'t_5205 valeur'!AK45/'t_5205 valeur'!AK$55</f>
        <v>3.1487381599310149E-3</v>
      </c>
      <c r="AL23" s="4">
        <f>'t_5205 valeur'!AL45/'t_5205 valeur'!AL$55</f>
        <v>3.2767462784992164E-3</v>
      </c>
      <c r="AM23" s="4">
        <f>'t_5205 valeur'!AM45/'t_5205 valeur'!AM$55</f>
        <v>3.2429400478136247E-3</v>
      </c>
      <c r="AN23" s="4">
        <f>'t_5205 valeur'!AN45/'t_5205 valeur'!AN$55</f>
        <v>3.1637417485107073E-3</v>
      </c>
      <c r="AO23" s="4">
        <f>'t_5205 valeur'!AO45/'t_5205 valeur'!AO$55</f>
        <v>3.0342225291022781E-3</v>
      </c>
      <c r="AP23" s="4">
        <f>'t_5205 valeur'!AP45/'t_5205 valeur'!AP$55</f>
        <v>2.9351234981966068E-3</v>
      </c>
      <c r="AQ23" s="4">
        <f>'t_5205 valeur'!AQ45/'t_5205 valeur'!AQ$55</f>
        <v>2.6033447676995546E-3</v>
      </c>
      <c r="AR23" s="4">
        <f>'t_5205 valeur'!AR45/'t_5205 valeur'!AR$55</f>
        <v>2.4779917994515988E-3</v>
      </c>
      <c r="AS23" s="4">
        <f>'t_5205 valeur'!AS45/'t_5205 valeur'!AS$55</f>
        <v>2.1422258920828835E-3</v>
      </c>
      <c r="AT23" s="4">
        <f>'t_5205 valeur'!AT45/'t_5205 valeur'!AT$55</f>
        <v>2.0249820189320129E-3</v>
      </c>
      <c r="AU23" s="4">
        <f>'t_5205 valeur'!AU45/'t_5205 valeur'!AU$55</f>
        <v>1.9874021051041455E-3</v>
      </c>
      <c r="AV23" s="4">
        <f>'t_5205 valeur'!AV45/'t_5205 valeur'!AV$55</f>
        <v>1.8497682541815008E-3</v>
      </c>
      <c r="AW23" s="4">
        <f>'t_5205 valeur'!AW45/'t_5205 valeur'!AW$55</f>
        <v>2.0192803118203027E-3</v>
      </c>
      <c r="AX23" s="4">
        <f>'t_5205 valeur'!AX45/'t_5205 valeur'!AX$55</f>
        <v>1.923674044120302E-3</v>
      </c>
      <c r="AY23" s="4">
        <f>'t_5205 valeur'!AY45/'t_5205 valeur'!AY$55</f>
        <v>1.835277033229546E-3</v>
      </c>
      <c r="AZ23" s="3"/>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30" x14ac:dyDescent="0.25">
      <c r="A24" t="s">
        <v>41</v>
      </c>
      <c r="B24" s="1" t="s">
        <v>42</v>
      </c>
      <c r="C24" s="4">
        <f>'t_5205 valeur'!C46/'t_5205 valeur'!C$55</f>
        <v>3.5515239717531878E-2</v>
      </c>
      <c r="D24" s="4">
        <f>'t_5205 valeur'!D46/'t_5205 valeur'!D$55</f>
        <v>3.4600711376283635E-2</v>
      </c>
      <c r="E24" s="4">
        <f>'t_5205 valeur'!E46/'t_5205 valeur'!E$55</f>
        <v>3.4806717868638253E-2</v>
      </c>
      <c r="F24" s="4">
        <f>'t_5205 valeur'!F46/'t_5205 valeur'!F$55</f>
        <v>3.6175202019918008E-2</v>
      </c>
      <c r="G24" s="4">
        <f>'t_5205 valeur'!G46/'t_5205 valeur'!G$55</f>
        <v>3.6247972201392871E-2</v>
      </c>
      <c r="H24" s="4">
        <f>'t_5205 valeur'!H46/'t_5205 valeur'!H$55</f>
        <v>3.6428641688085635E-2</v>
      </c>
      <c r="I24" s="4">
        <f>'t_5205 valeur'!I46/'t_5205 valeur'!I$55</f>
        <v>3.6666605155837688E-2</v>
      </c>
      <c r="J24" s="4">
        <f>'t_5205 valeur'!J46/'t_5205 valeur'!J$55</f>
        <v>3.6745180645984934E-2</v>
      </c>
      <c r="K24" s="4">
        <f>'t_5205 valeur'!K46/'t_5205 valeur'!K$55</f>
        <v>3.8389456502025271E-2</v>
      </c>
      <c r="L24" s="4">
        <f>'t_5205 valeur'!L46/'t_5205 valeur'!L$55</f>
        <v>3.9112866972355775E-2</v>
      </c>
      <c r="M24" s="4">
        <f>'t_5205 valeur'!M46/'t_5205 valeur'!M$55</f>
        <v>3.9609133882876915E-2</v>
      </c>
      <c r="N24" s="4">
        <f>'t_5205 valeur'!N46/'t_5205 valeur'!N$55</f>
        <v>4.0609917586767977E-2</v>
      </c>
      <c r="O24" s="4">
        <f>'t_5205 valeur'!O46/'t_5205 valeur'!O$55</f>
        <v>4.1071621475640065E-2</v>
      </c>
      <c r="P24" s="4">
        <f>'t_5205 valeur'!P46/'t_5205 valeur'!P$55</f>
        <v>4.2116411150817372E-2</v>
      </c>
      <c r="Q24" s="4">
        <f>'t_5205 valeur'!Q46/'t_5205 valeur'!Q$55</f>
        <v>4.2737466070875016E-2</v>
      </c>
      <c r="R24" s="4">
        <f>'t_5205 valeur'!R46/'t_5205 valeur'!R$55</f>
        <v>4.2755042484701571E-2</v>
      </c>
      <c r="S24" s="4">
        <f>'t_5205 valeur'!S46/'t_5205 valeur'!S$55</f>
        <v>4.3464211534008632E-2</v>
      </c>
      <c r="T24" s="4">
        <f>'t_5205 valeur'!T46/'t_5205 valeur'!T$55</f>
        <v>4.4653548335595115E-2</v>
      </c>
      <c r="U24" s="4">
        <f>'t_5205 valeur'!U46/'t_5205 valeur'!U$55</f>
        <v>4.6470925002044659E-2</v>
      </c>
      <c r="V24" s="4">
        <f>'t_5205 valeur'!V46/'t_5205 valeur'!V$55</f>
        <v>4.693132735856427E-2</v>
      </c>
      <c r="W24" s="4">
        <f>'t_5205 valeur'!W46/'t_5205 valeur'!W$55</f>
        <v>4.7495012106236308E-2</v>
      </c>
      <c r="X24" s="4">
        <f>'t_5205 valeur'!X46/'t_5205 valeur'!X$55</f>
        <v>4.8213496290459859E-2</v>
      </c>
      <c r="Y24" s="4">
        <f>'t_5205 valeur'!Y46/'t_5205 valeur'!Y$55</f>
        <v>4.9243832899466954E-2</v>
      </c>
      <c r="Z24" s="4">
        <f>'t_5205 valeur'!Z46/'t_5205 valeur'!Z$55</f>
        <v>4.8822788585353293E-2</v>
      </c>
      <c r="AA24" s="4">
        <f>'t_5205 valeur'!AA46/'t_5205 valeur'!AA$55</f>
        <v>4.8309185349053096E-2</v>
      </c>
      <c r="AB24" s="4">
        <f>'t_5205 valeur'!AB46/'t_5205 valeur'!AB$55</f>
        <v>4.7959124576091236E-2</v>
      </c>
      <c r="AC24" s="4">
        <f>'t_5205 valeur'!AC46/'t_5205 valeur'!AC$55</f>
        <v>4.7482012612158828E-2</v>
      </c>
      <c r="AD24" s="4">
        <f>'t_5205 valeur'!AD46/'t_5205 valeur'!AD$55</f>
        <v>4.7842131748580201E-2</v>
      </c>
      <c r="AE24" s="4">
        <f>'t_5205 valeur'!AE46/'t_5205 valeur'!AE$55</f>
        <v>4.622963463732057E-2</v>
      </c>
      <c r="AF24" s="4">
        <f>'t_5205 valeur'!AF46/'t_5205 valeur'!AF$55</f>
        <v>4.7223197734637901E-2</v>
      </c>
      <c r="AG24" s="4">
        <f>'t_5205 valeur'!AG46/'t_5205 valeur'!AG$55</f>
        <v>4.8170774599100907E-2</v>
      </c>
      <c r="AH24" s="4">
        <f>'t_5205 valeur'!AH46/'t_5205 valeur'!AH$55</f>
        <v>4.8334875351025312E-2</v>
      </c>
      <c r="AI24" s="4">
        <f>'t_5205 valeur'!AI46/'t_5205 valeur'!AI$55</f>
        <v>4.7500642058322239E-2</v>
      </c>
      <c r="AJ24" s="4">
        <f>'t_5205 valeur'!AJ46/'t_5205 valeur'!AJ$55</f>
        <v>4.7837387349210392E-2</v>
      </c>
      <c r="AK24" s="4">
        <f>'t_5205 valeur'!AK46/'t_5205 valeur'!AK$55</f>
        <v>5.0448719114371932E-2</v>
      </c>
      <c r="AL24" s="4">
        <f>'t_5205 valeur'!AL46/'t_5205 valeur'!AL$55</f>
        <v>5.0566025785515632E-2</v>
      </c>
      <c r="AM24" s="4">
        <f>'t_5205 valeur'!AM46/'t_5205 valeur'!AM$55</f>
        <v>5.1571187662124311E-2</v>
      </c>
      <c r="AN24" s="4">
        <f>'t_5205 valeur'!AN46/'t_5205 valeur'!AN$55</f>
        <v>5.2381080162435832E-2</v>
      </c>
      <c r="AO24" s="4">
        <f>'t_5205 valeur'!AO46/'t_5205 valeur'!AO$55</f>
        <v>5.3535638411206107E-2</v>
      </c>
      <c r="AP24" s="4">
        <f>'t_5205 valeur'!AP46/'t_5205 valeur'!AP$55</f>
        <v>5.432831942010459E-2</v>
      </c>
      <c r="AQ24" s="4">
        <f>'t_5205 valeur'!AQ46/'t_5205 valeur'!AQ$55</f>
        <v>5.4553826890938927E-2</v>
      </c>
      <c r="AR24" s="4">
        <f>'t_5205 valeur'!AR46/'t_5205 valeur'!AR$55</f>
        <v>5.4591373294735859E-2</v>
      </c>
      <c r="AS24" s="4">
        <f>'t_5205 valeur'!AS46/'t_5205 valeur'!AS$55</f>
        <v>5.2748996453389173E-2</v>
      </c>
      <c r="AT24" s="4">
        <f>'t_5205 valeur'!AT46/'t_5205 valeur'!AT$55</f>
        <v>5.2023614331434119E-2</v>
      </c>
      <c r="AU24" s="4">
        <f>'t_5205 valeur'!AU46/'t_5205 valeur'!AU$55</f>
        <v>5.1958055272752449E-2</v>
      </c>
      <c r="AV24" s="4">
        <f>'t_5205 valeur'!AV46/'t_5205 valeur'!AV$55</f>
        <v>5.0252737287566338E-2</v>
      </c>
      <c r="AW24" s="4">
        <f>'t_5205 valeur'!AW46/'t_5205 valeur'!AW$55</f>
        <v>5.157306420084249E-2</v>
      </c>
      <c r="AX24" s="4">
        <f>'t_5205 valeur'!AX46/'t_5205 valeur'!AX$55</f>
        <v>4.9120121312777563E-2</v>
      </c>
      <c r="AY24" s="4">
        <f>'t_5205 valeur'!AY46/'t_5205 valeur'!AY$55</f>
        <v>4.866325641661657E-2</v>
      </c>
      <c r="AZ24" s="3"/>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1:230" x14ac:dyDescent="0.25">
      <c r="A25" t="s">
        <v>43</v>
      </c>
      <c r="B25" s="1" t="s">
        <v>44</v>
      </c>
      <c r="C25" s="4">
        <f>'t_5205 valeur'!C47/'t_5205 valeur'!C$55</f>
        <v>7.1940066482544191E-4</v>
      </c>
      <c r="D25" s="4">
        <f>'t_5205 valeur'!D47/'t_5205 valeur'!D$55</f>
        <v>7.171131891457748E-4</v>
      </c>
      <c r="E25" s="4">
        <f>'t_5205 valeur'!E47/'t_5205 valeur'!E$55</f>
        <v>6.6286369865196449E-4</v>
      </c>
      <c r="F25" s="4">
        <f>'t_5205 valeur'!F47/'t_5205 valeur'!F$55</f>
        <v>6.8042895140837543E-4</v>
      </c>
      <c r="G25" s="4">
        <f>'t_5205 valeur'!G47/'t_5205 valeur'!G$55</f>
        <v>6.7634128769499956E-4</v>
      </c>
      <c r="H25" s="4">
        <f>'t_5205 valeur'!H47/'t_5205 valeur'!H$55</f>
        <v>6.9281990531461289E-4</v>
      </c>
      <c r="I25" s="4">
        <f>'t_5205 valeur'!I47/'t_5205 valeur'!I$55</f>
        <v>6.9753280064955442E-4</v>
      </c>
      <c r="J25" s="4">
        <f>'t_5205 valeur'!J47/'t_5205 valeur'!J$55</f>
        <v>7.0534916379420408E-4</v>
      </c>
      <c r="K25" s="4">
        <f>'t_5205 valeur'!K47/'t_5205 valeur'!K$55</f>
        <v>7.1683349598832338E-4</v>
      </c>
      <c r="L25" s="4">
        <f>'t_5205 valeur'!L47/'t_5205 valeur'!L$55</f>
        <v>7.1397972297586765E-4</v>
      </c>
      <c r="M25" s="4">
        <f>'t_5205 valeur'!M47/'t_5205 valeur'!M$55</f>
        <v>7.1053248427550115E-4</v>
      </c>
      <c r="N25" s="4">
        <f>'t_5205 valeur'!N47/'t_5205 valeur'!N$55</f>
        <v>7.0685813036024505E-4</v>
      </c>
      <c r="O25" s="4">
        <f>'t_5205 valeur'!O47/'t_5205 valeur'!O$55</f>
        <v>6.9568974829858497E-4</v>
      </c>
      <c r="P25" s="4">
        <f>'t_5205 valeur'!P47/'t_5205 valeur'!P$55</f>
        <v>6.9519825346684404E-4</v>
      </c>
      <c r="Q25" s="4">
        <f>'t_5205 valeur'!Q47/'t_5205 valeur'!Q$55</f>
        <v>6.6535108611004E-4</v>
      </c>
      <c r="R25" s="4">
        <f>'t_5205 valeur'!R47/'t_5205 valeur'!R$55</f>
        <v>6.5526341231107472E-4</v>
      </c>
      <c r="S25" s="4">
        <f>'t_5205 valeur'!S47/'t_5205 valeur'!S$55</f>
        <v>6.6873334646608122E-4</v>
      </c>
      <c r="T25" s="4">
        <f>'t_5205 valeur'!T47/'t_5205 valeur'!T$55</f>
        <v>6.43609802825896E-4</v>
      </c>
      <c r="U25" s="4">
        <f>'t_5205 valeur'!U47/'t_5205 valeur'!U$55</f>
        <v>6.6573975627709178E-4</v>
      </c>
      <c r="V25" s="4">
        <f>'t_5205 valeur'!V47/'t_5205 valeur'!V$55</f>
        <v>6.7443354756829236E-4</v>
      </c>
      <c r="W25" s="4">
        <f>'t_5205 valeur'!W47/'t_5205 valeur'!W$55</f>
        <v>6.8112158020206611E-4</v>
      </c>
      <c r="X25" s="4">
        <f>'t_5205 valeur'!X47/'t_5205 valeur'!X$55</f>
        <v>1.1322593159529776E-3</v>
      </c>
      <c r="Y25" s="4">
        <f>'t_5205 valeur'!Y47/'t_5205 valeur'!Y$55</f>
        <v>1.280938804181645E-3</v>
      </c>
      <c r="Z25" s="4">
        <f>'t_5205 valeur'!Z47/'t_5205 valeur'!Z$55</f>
        <v>1.3541076247001666E-3</v>
      </c>
      <c r="AA25" s="4">
        <f>'t_5205 valeur'!AA47/'t_5205 valeur'!AA$55</f>
        <v>7.2327736251235643E-4</v>
      </c>
      <c r="AB25" s="4">
        <f>'t_5205 valeur'!AB47/'t_5205 valeur'!AB$55</f>
        <v>1.507088205200806E-3</v>
      </c>
      <c r="AC25" s="4">
        <f>'t_5205 valeur'!AC47/'t_5205 valeur'!AC$55</f>
        <v>1.0518362690923096E-3</v>
      </c>
      <c r="AD25" s="4">
        <f>'t_5205 valeur'!AD47/'t_5205 valeur'!AD$55</f>
        <v>1.182574105580983E-3</v>
      </c>
      <c r="AE25" s="4">
        <f>'t_5205 valeur'!AE47/'t_5205 valeur'!AE$55</f>
        <v>5.3897209657822423E-4</v>
      </c>
      <c r="AF25" s="4">
        <f>'t_5205 valeur'!AF47/'t_5205 valeur'!AF$55</f>
        <v>6.4457908985432509E-4</v>
      </c>
      <c r="AG25" s="4">
        <f>'t_5205 valeur'!AG47/'t_5205 valeur'!AG$55</f>
        <v>6.8850411290614824E-4</v>
      </c>
      <c r="AH25" s="4">
        <f>'t_5205 valeur'!AH47/'t_5205 valeur'!AH$55</f>
        <v>6.9721592013671546E-4</v>
      </c>
      <c r="AI25" s="4">
        <f>'t_5205 valeur'!AI47/'t_5205 valeur'!AI$55</f>
        <v>7.7922532744974422E-4</v>
      </c>
      <c r="AJ25" s="4">
        <f>'t_5205 valeur'!AJ47/'t_5205 valeur'!AJ$55</f>
        <v>5.0851767098906693E-4</v>
      </c>
      <c r="AK25" s="4">
        <f>'t_5205 valeur'!AK47/'t_5205 valeur'!AK$55</f>
        <v>6.6037365664206691E-4</v>
      </c>
      <c r="AL25" s="4">
        <f>'t_5205 valeur'!AL47/'t_5205 valeur'!AL$55</f>
        <v>6.1380778781437858E-4</v>
      </c>
      <c r="AM25" s="4">
        <f>'t_5205 valeur'!AM47/'t_5205 valeur'!AM$55</f>
        <v>5.73618278818419E-4</v>
      </c>
      <c r="AN25" s="4">
        <f>'t_5205 valeur'!AN47/'t_5205 valeur'!AN$55</f>
        <v>5.7782786811928668E-4</v>
      </c>
      <c r="AO25" s="4">
        <f>'t_5205 valeur'!AO47/'t_5205 valeur'!AO$55</f>
        <v>6.1710003651322548E-4</v>
      </c>
      <c r="AP25" s="4">
        <f>'t_5205 valeur'!AP47/'t_5205 valeur'!AP$55</f>
        <v>6.2688548540603566E-4</v>
      </c>
      <c r="AQ25" s="4">
        <f>'t_5205 valeur'!AQ47/'t_5205 valeur'!AQ$55</f>
        <v>6.3553000788160697E-4</v>
      </c>
      <c r="AR25" s="4">
        <f>'t_5205 valeur'!AR47/'t_5205 valeur'!AR$55</f>
        <v>6.5451581958793522E-4</v>
      </c>
      <c r="AS25" s="4">
        <f>'t_5205 valeur'!AS47/'t_5205 valeur'!AS$55</f>
        <v>6.2675029969607571E-4</v>
      </c>
      <c r="AT25" s="4">
        <f>'t_5205 valeur'!AT47/'t_5205 valeur'!AT$55</f>
        <v>6.2350459462547081E-4</v>
      </c>
      <c r="AU25" s="4">
        <f>'t_5205 valeur'!AU47/'t_5205 valeur'!AU$55</f>
        <v>6.0896644075637721E-4</v>
      </c>
      <c r="AV25" s="4">
        <f>'t_5205 valeur'!AV47/'t_5205 valeur'!AV$55</f>
        <v>4.4669846174514688E-4</v>
      </c>
      <c r="AW25" s="4">
        <f>'t_5205 valeur'!AW47/'t_5205 valeur'!AW$55</f>
        <v>5.4120173530672702E-4</v>
      </c>
      <c r="AX25" s="4">
        <f>'t_5205 valeur'!AX47/'t_5205 valeur'!AX$55</f>
        <v>5.1413510488500561E-4</v>
      </c>
      <c r="AY25" s="4">
        <f>'t_5205 valeur'!AY47/'t_5205 valeur'!AY$55</f>
        <v>5.1481359402067405E-4</v>
      </c>
      <c r="AZ25" s="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1:230" x14ac:dyDescent="0.25">
      <c r="A26" t="s">
        <v>45</v>
      </c>
      <c r="B26" s="1" t="s">
        <v>46</v>
      </c>
      <c r="C26" s="4">
        <f>'t_5205 valeur'!C48/'t_5205 valeur'!C$55</f>
        <v>7.3428481651148566E-3</v>
      </c>
      <c r="D26" s="4">
        <f>'t_5205 valeur'!D48/'t_5205 valeur'!D$55</f>
        <v>6.3392805920486489E-3</v>
      </c>
      <c r="E26" s="4">
        <f>'t_5205 valeur'!E48/'t_5205 valeur'!E$55</f>
        <v>6.2207208642722821E-3</v>
      </c>
      <c r="F26" s="4">
        <f>'t_5205 valeur'!F48/'t_5205 valeur'!F$55</f>
        <v>6.5456140449532971E-3</v>
      </c>
      <c r="G26" s="4">
        <f>'t_5205 valeur'!G48/'t_5205 valeur'!G$55</f>
        <v>6.885938472546916E-3</v>
      </c>
      <c r="H26" s="4">
        <f>'t_5205 valeur'!H48/'t_5205 valeur'!H$55</f>
        <v>7.0607757016939868E-3</v>
      </c>
      <c r="I26" s="4">
        <f>'t_5205 valeur'!I48/'t_5205 valeur'!I$55</f>
        <v>7.1377165950065515E-3</v>
      </c>
      <c r="J26" s="4">
        <f>'t_5205 valeur'!J48/'t_5205 valeur'!J$55</f>
        <v>6.7630537469679569E-3</v>
      </c>
      <c r="K26" s="4">
        <f>'t_5205 valeur'!K48/'t_5205 valeur'!K$55</f>
        <v>7.1193945203980868E-3</v>
      </c>
      <c r="L26" s="4">
        <f>'t_5205 valeur'!L48/'t_5205 valeur'!L$55</f>
        <v>7.1239310136925462E-3</v>
      </c>
      <c r="M26" s="4">
        <f>'t_5205 valeur'!M48/'t_5205 valeur'!M$55</f>
        <v>7.28601007930617E-3</v>
      </c>
      <c r="N26" s="4">
        <f>'t_5205 valeur'!N48/'t_5205 valeur'!N$55</f>
        <v>7.5321700774101438E-3</v>
      </c>
      <c r="O26" s="4">
        <f>'t_5205 valeur'!O48/'t_5205 valeur'!O$55</f>
        <v>8.0998163551906678E-3</v>
      </c>
      <c r="P26" s="4">
        <f>'t_5205 valeur'!P48/'t_5205 valeur'!P$55</f>
        <v>8.4480817000239863E-3</v>
      </c>
      <c r="Q26" s="4">
        <f>'t_5205 valeur'!Q48/'t_5205 valeur'!Q$55</f>
        <v>8.9104119884168432E-3</v>
      </c>
      <c r="R26" s="4">
        <f>'t_5205 valeur'!R48/'t_5205 valeur'!R$55</f>
        <v>8.5363277319650387E-3</v>
      </c>
      <c r="S26" s="4">
        <f>'t_5205 valeur'!S48/'t_5205 valeur'!S$55</f>
        <v>8.5967658880329555E-3</v>
      </c>
      <c r="T26" s="4">
        <f>'t_5205 valeur'!T48/'t_5205 valeur'!T$55</f>
        <v>8.7045315451957095E-3</v>
      </c>
      <c r="U26" s="4">
        <f>'t_5205 valeur'!U48/'t_5205 valeur'!U$55</f>
        <v>8.7380387666639407E-3</v>
      </c>
      <c r="V26" s="4">
        <f>'t_5205 valeur'!V48/'t_5205 valeur'!V$55</f>
        <v>8.5890626968094345E-3</v>
      </c>
      <c r="W26" s="4">
        <f>'t_5205 valeur'!W48/'t_5205 valeur'!W$55</f>
        <v>8.630650160094672E-3</v>
      </c>
      <c r="X26" s="4">
        <f>'t_5205 valeur'!X48/'t_5205 valeur'!X$55</f>
        <v>8.6084788629891048E-3</v>
      </c>
      <c r="Y26" s="4">
        <f>'t_5205 valeur'!Y48/'t_5205 valeur'!Y$55</f>
        <v>8.9326297024326009E-3</v>
      </c>
      <c r="Z26" s="4">
        <f>'t_5205 valeur'!Z48/'t_5205 valeur'!Z$55</f>
        <v>8.7706031432823947E-3</v>
      </c>
      <c r="AA26" s="4">
        <f>'t_5205 valeur'!AA48/'t_5205 valeur'!AA$55</f>
        <v>8.7258149859241185E-3</v>
      </c>
      <c r="AB26" s="4">
        <f>'t_5205 valeur'!AB48/'t_5205 valeur'!AB$55</f>
        <v>8.4183295902805055E-3</v>
      </c>
      <c r="AC26" s="4">
        <f>'t_5205 valeur'!AC48/'t_5205 valeur'!AC$55</f>
        <v>8.3072843365283467E-3</v>
      </c>
      <c r="AD26" s="4">
        <f>'t_5205 valeur'!AD48/'t_5205 valeur'!AD$55</f>
        <v>8.4972801993721692E-3</v>
      </c>
      <c r="AE26" s="4">
        <f>'t_5205 valeur'!AE48/'t_5205 valeur'!AE$55</f>
        <v>8.2704338957693031E-3</v>
      </c>
      <c r="AF26" s="4">
        <f>'t_5205 valeur'!AF48/'t_5205 valeur'!AF$55</f>
        <v>8.1694842922743864E-3</v>
      </c>
      <c r="AG26" s="4">
        <f>'t_5205 valeur'!AG48/'t_5205 valeur'!AG$55</f>
        <v>8.0947194079290952E-3</v>
      </c>
      <c r="AH26" s="4">
        <f>'t_5205 valeur'!AH48/'t_5205 valeur'!AH$55</f>
        <v>8.26073636179501E-3</v>
      </c>
      <c r="AI26" s="4">
        <f>'t_5205 valeur'!AI48/'t_5205 valeur'!AI$55</f>
        <v>8.2368300218688944E-3</v>
      </c>
      <c r="AJ26" s="4">
        <f>'t_5205 valeur'!AJ48/'t_5205 valeur'!AJ$55</f>
        <v>8.4809447128287724E-3</v>
      </c>
      <c r="AK26" s="4">
        <f>'t_5205 valeur'!AK48/'t_5205 valeur'!AK$55</f>
        <v>8.7140610778637956E-3</v>
      </c>
      <c r="AL26" s="4">
        <f>'t_5205 valeur'!AL48/'t_5205 valeur'!AL$55</f>
        <v>8.9593582867777046E-3</v>
      </c>
      <c r="AM26" s="4">
        <f>'t_5205 valeur'!AM48/'t_5205 valeur'!AM$55</f>
        <v>9.0208735335067496E-3</v>
      </c>
      <c r="AN26" s="4">
        <f>'t_5205 valeur'!AN48/'t_5205 valeur'!AN$55</f>
        <v>9.1942610780157089E-3</v>
      </c>
      <c r="AO26" s="4">
        <f>'t_5205 valeur'!AO48/'t_5205 valeur'!AO$55</f>
        <v>9.3696650243082595E-3</v>
      </c>
      <c r="AP26" s="4">
        <f>'t_5205 valeur'!AP48/'t_5205 valeur'!AP$55</f>
        <v>9.6473637445959656E-3</v>
      </c>
      <c r="AQ26" s="4">
        <f>'t_5205 valeur'!AQ48/'t_5205 valeur'!AQ$55</f>
        <v>9.7614649785885913E-3</v>
      </c>
      <c r="AR26" s="4">
        <f>'t_5205 valeur'!AR48/'t_5205 valeur'!AR$55</f>
        <v>9.7489749314498674E-3</v>
      </c>
      <c r="AS26" s="4">
        <f>'t_5205 valeur'!AS48/'t_5205 valeur'!AS$55</f>
        <v>1.0134121247995807E-2</v>
      </c>
      <c r="AT26" s="4">
        <f>'t_5205 valeur'!AT48/'t_5205 valeur'!AT$55</f>
        <v>9.9165388817465203E-3</v>
      </c>
      <c r="AU26" s="4">
        <f>'t_5205 valeur'!AU48/'t_5205 valeur'!AU$55</f>
        <v>1.0132918333981113E-2</v>
      </c>
      <c r="AV26" s="4">
        <f>'t_5205 valeur'!AV48/'t_5205 valeur'!AV$55</f>
        <v>1.0152314099549944E-2</v>
      </c>
      <c r="AW26" s="4">
        <f>'t_5205 valeur'!AW48/'t_5205 valeur'!AW$55</f>
        <v>1.0413413622079145E-2</v>
      </c>
      <c r="AX26" s="4">
        <f>'t_5205 valeur'!AX48/'t_5205 valeur'!AX$55</f>
        <v>9.8573852763837247E-3</v>
      </c>
      <c r="AY26" s="4">
        <f>'t_5205 valeur'!AY48/'t_5205 valeur'!AY$55</f>
        <v>9.7179423234941536E-3</v>
      </c>
      <c r="AZ26" s="3"/>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30" x14ac:dyDescent="0.25">
      <c r="A27" t="s">
        <v>47</v>
      </c>
      <c r="B27" s="1" t="s">
        <v>48</v>
      </c>
      <c r="C27" s="4">
        <f>'t_5205 valeur'!C49/'t_5205 valeur'!C$55</f>
        <v>1.2701142772090562E-2</v>
      </c>
      <c r="D27" s="4">
        <f>'t_5205 valeur'!D49/'t_5205 valeur'!D$55</f>
        <v>1.2678561184097298E-2</v>
      </c>
      <c r="E27" s="4">
        <f>'t_5205 valeur'!E49/'t_5205 valeur'!E$55</f>
        <v>1.2460562796774911E-2</v>
      </c>
      <c r="F27" s="4">
        <f>'t_5205 valeur'!F49/'t_5205 valeur'!F$55</f>
        <v>1.3186825545889591E-2</v>
      </c>
      <c r="G27" s="4">
        <f>'t_5205 valeur'!G49/'t_5205 valeur'!G$55</f>
        <v>1.3218061252995753E-2</v>
      </c>
      <c r="H27" s="4">
        <f>'t_5205 valeur'!H49/'t_5205 valeur'!H$55</f>
        <v>1.3172131533142022E-2</v>
      </c>
      <c r="I27" s="4">
        <f>'t_5205 valeur'!I49/'t_5205 valeur'!I$55</f>
        <v>1.3529921942758023E-2</v>
      </c>
      <c r="J27" s="4">
        <f>'t_5205 valeur'!J49/'t_5205 valeur'!J$55</f>
        <v>1.3937827141580494E-2</v>
      </c>
      <c r="K27" s="4">
        <f>'t_5205 valeur'!K49/'t_5205 valeur'!K$55</f>
        <v>1.5200324734210232E-2</v>
      </c>
      <c r="L27" s="4">
        <f>'t_5205 valeur'!L49/'t_5205 valeur'!L$55</f>
        <v>1.5971990839904596E-2</v>
      </c>
      <c r="M27" s="4">
        <f>'t_5205 valeur'!M49/'t_5205 valeur'!M$55</f>
        <v>1.6696292534281364E-2</v>
      </c>
      <c r="N27" s="4">
        <f>'t_5205 valeur'!N49/'t_5205 valeur'!N$55</f>
        <v>1.7478673768907875E-2</v>
      </c>
      <c r="O27" s="4">
        <f>'t_5205 valeur'!O49/'t_5205 valeur'!O$55</f>
        <v>1.7552122717943184E-2</v>
      </c>
      <c r="P27" s="4">
        <f>'t_5205 valeur'!P49/'t_5205 valeur'!P$55</f>
        <v>1.8172726274835044E-2</v>
      </c>
      <c r="Q27" s="4">
        <f>'t_5205 valeur'!Q49/'t_5205 valeur'!Q$55</f>
        <v>1.8620379401335242E-2</v>
      </c>
      <c r="R27" s="4">
        <f>'t_5205 valeur'!R49/'t_5205 valeur'!R$55</f>
        <v>1.8975783899139564E-2</v>
      </c>
      <c r="S27" s="4">
        <f>'t_5205 valeur'!S49/'t_5205 valeur'!S$55</f>
        <v>1.9261939568623793E-2</v>
      </c>
      <c r="T27" s="4">
        <f>'t_5205 valeur'!T49/'t_5205 valeur'!T$55</f>
        <v>1.9848793273196563E-2</v>
      </c>
      <c r="U27" s="4">
        <f>'t_5205 valeur'!U49/'t_5205 valeur'!U$55</f>
        <v>2.0529974646274641E-2</v>
      </c>
      <c r="V27" s="4">
        <f>'t_5205 valeur'!V49/'t_5205 valeur'!V$55</f>
        <v>2.0944111302262619E-2</v>
      </c>
      <c r="W27" s="4">
        <f>'t_5205 valeur'!W49/'t_5205 valeur'!W$55</f>
        <v>2.1040125525419985E-2</v>
      </c>
      <c r="X27" s="4">
        <f>'t_5205 valeur'!X49/'t_5205 valeur'!X$55</f>
        <v>2.0940030855194112E-2</v>
      </c>
      <c r="Y27" s="4">
        <f>'t_5205 valeur'!Y49/'t_5205 valeur'!Y$55</f>
        <v>2.088461515757908E-2</v>
      </c>
      <c r="Z27" s="4">
        <f>'t_5205 valeur'!Z49/'t_5205 valeur'!Z$55</f>
        <v>2.0476990771431437E-2</v>
      </c>
      <c r="AA27" s="4">
        <f>'t_5205 valeur'!AA49/'t_5205 valeur'!AA$55</f>
        <v>2.038849154968669E-2</v>
      </c>
      <c r="AB27" s="4">
        <f>'t_5205 valeur'!AB49/'t_5205 valeur'!AB$55</f>
        <v>1.9975675519147487E-2</v>
      </c>
      <c r="AC27" s="4">
        <f>'t_5205 valeur'!AC49/'t_5205 valeur'!AC$55</f>
        <v>1.9899705189552745E-2</v>
      </c>
      <c r="AD27" s="4">
        <f>'t_5205 valeur'!AD49/'t_5205 valeur'!AD$55</f>
        <v>2.0660899571062281E-2</v>
      </c>
      <c r="AE27" s="4">
        <f>'t_5205 valeur'!AE49/'t_5205 valeur'!AE$55</f>
        <v>2.1211572102618429E-2</v>
      </c>
      <c r="AF27" s="4">
        <f>'t_5205 valeur'!AF49/'t_5205 valeur'!AF$55</f>
        <v>2.1562281898885545E-2</v>
      </c>
      <c r="AG27" s="4">
        <f>'t_5205 valeur'!AG49/'t_5205 valeur'!AG$55</f>
        <v>2.2014013083709743E-2</v>
      </c>
      <c r="AH27" s="4">
        <f>'t_5205 valeur'!AH49/'t_5205 valeur'!AH$55</f>
        <v>2.207884341548267E-2</v>
      </c>
      <c r="AI27" s="4">
        <f>'t_5205 valeur'!AI49/'t_5205 valeur'!AI$55</f>
        <v>2.1990497536830796E-2</v>
      </c>
      <c r="AJ27" s="4">
        <f>'t_5205 valeur'!AJ49/'t_5205 valeur'!AJ$55</f>
        <v>2.2290966277744819E-2</v>
      </c>
      <c r="AK27" s="4">
        <f>'t_5205 valeur'!AK49/'t_5205 valeur'!AK$55</f>
        <v>2.3474847898719734E-2</v>
      </c>
      <c r="AL27" s="4">
        <f>'t_5205 valeur'!AL49/'t_5205 valeur'!AL$55</f>
        <v>2.345416374044593E-2</v>
      </c>
      <c r="AM27" s="4">
        <f>'t_5205 valeur'!AM49/'t_5205 valeur'!AM$55</f>
        <v>2.3986683342742367E-2</v>
      </c>
      <c r="AN27" s="4">
        <f>'t_5205 valeur'!AN49/'t_5205 valeur'!AN$55</f>
        <v>2.4169484248376543E-2</v>
      </c>
      <c r="AO27" s="4">
        <f>'t_5205 valeur'!AO49/'t_5205 valeur'!AO$55</f>
        <v>2.4340971640805339E-2</v>
      </c>
      <c r="AP27" s="4">
        <f>'t_5205 valeur'!AP49/'t_5205 valeur'!AP$55</f>
        <v>2.4493311465507251E-2</v>
      </c>
      <c r="AQ27" s="4">
        <f>'t_5205 valeur'!AQ49/'t_5205 valeur'!AQ$55</f>
        <v>2.4332952187792654E-2</v>
      </c>
      <c r="AR27" s="4">
        <f>'t_5205 valeur'!AR49/'t_5205 valeur'!AR$55</f>
        <v>2.4416581067429562E-2</v>
      </c>
      <c r="AS27" s="4">
        <f>'t_5205 valeur'!AS49/'t_5205 valeur'!AS$55</f>
        <v>2.4180457660364342E-2</v>
      </c>
      <c r="AT27" s="4">
        <f>'t_5205 valeur'!AT49/'t_5205 valeur'!AT$55</f>
        <v>2.3744664007453089E-2</v>
      </c>
      <c r="AU27" s="4">
        <f>'t_5205 valeur'!AU49/'t_5205 valeur'!AU$55</f>
        <v>2.3630100880719679E-2</v>
      </c>
      <c r="AV27" s="4">
        <f>'t_5205 valeur'!AV49/'t_5205 valeur'!AV$55</f>
        <v>2.2634681265533693E-2</v>
      </c>
      <c r="AW27" s="4">
        <f>'t_5205 valeur'!AW49/'t_5205 valeur'!AW$55</f>
        <v>2.4007174069514536E-2</v>
      </c>
      <c r="AX27" s="4">
        <f>'t_5205 valeur'!AX49/'t_5205 valeur'!AX$55</f>
        <v>2.2668881106256998E-2</v>
      </c>
      <c r="AY27" s="4">
        <f>'t_5205 valeur'!AY49/'t_5205 valeur'!AY$55</f>
        <v>2.2379682380070161E-2</v>
      </c>
      <c r="AZ27" s="3"/>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1:230" x14ac:dyDescent="0.25">
      <c r="A28" t="s">
        <v>49</v>
      </c>
      <c r="B28" s="1" t="s">
        <v>50</v>
      </c>
      <c r="C28" s="4">
        <f>'t_5205 valeur'!C50/'t_5205 valeur'!C$55</f>
        <v>1.4751848115501018E-2</v>
      </c>
      <c r="D28" s="4">
        <f>'t_5205 valeur'!D50/'t_5205 valeur'!D$55</f>
        <v>1.4858585279100453E-2</v>
      </c>
      <c r="E28" s="4">
        <f>'t_5205 valeur'!E50/'t_5205 valeur'!E$55</f>
        <v>1.5462570508939096E-2</v>
      </c>
      <c r="F28" s="4">
        <f>'t_5205 valeur'!F50/'t_5205 valeur'!F$55</f>
        <v>1.575671009790304E-2</v>
      </c>
      <c r="G28" s="4">
        <f>'t_5205 valeur'!G50/'t_5205 valeur'!G$55</f>
        <v>1.5467631188155207E-2</v>
      </c>
      <c r="H28" s="4">
        <f>'t_5205 valeur'!H50/'t_5205 valeur'!H$55</f>
        <v>1.5502914547935009E-2</v>
      </c>
      <c r="I28" s="4">
        <f>'t_5205 valeur'!I50/'t_5205 valeur'!I$55</f>
        <v>1.5301433817423557E-2</v>
      </c>
      <c r="J28" s="4">
        <f>'t_5205 valeur'!J50/'t_5205 valeur'!J$55</f>
        <v>1.5338950593642283E-2</v>
      </c>
      <c r="K28" s="4">
        <f>'t_5205 valeur'!K50/'t_5205 valeur'!K$55</f>
        <v>1.5355782600810108E-2</v>
      </c>
      <c r="L28" s="4">
        <f>'t_5205 valeur'!L50/'t_5205 valeur'!L$55</f>
        <v>1.5302965395782762E-2</v>
      </c>
      <c r="M28" s="4">
        <f>'t_5205 valeur'!M50/'t_5205 valeur'!M$55</f>
        <v>1.4916298785013871E-2</v>
      </c>
      <c r="N28" s="4">
        <f>'t_5205 valeur'!N50/'t_5205 valeur'!N$55</f>
        <v>1.4889920616159968E-2</v>
      </c>
      <c r="O28" s="4">
        <f>'t_5205 valeur'!O50/'t_5205 valeur'!O$55</f>
        <v>1.4723992654207631E-2</v>
      </c>
      <c r="P28" s="4">
        <f>'t_5205 valeur'!P50/'t_5205 valeur'!P$55</f>
        <v>1.4800404922491493E-2</v>
      </c>
      <c r="Q28" s="4">
        <f>'t_5205 valeur'!Q50/'t_5205 valeur'!Q$55</f>
        <v>1.4541323595012891E-2</v>
      </c>
      <c r="R28" s="4">
        <f>'t_5205 valeur'!R50/'t_5205 valeur'!R$55</f>
        <v>1.4589457778477997E-2</v>
      </c>
      <c r="S28" s="4">
        <f>'t_5205 valeur'!S50/'t_5205 valeur'!S$55</f>
        <v>1.4936772730885804E-2</v>
      </c>
      <c r="T28" s="4">
        <f>'t_5205 valeur'!T50/'t_5205 valeur'!T$55</f>
        <v>1.5458276788802851E-2</v>
      </c>
      <c r="U28" s="4">
        <f>'t_5205 valeur'!U50/'t_5205 valeur'!U$55</f>
        <v>1.6538807557045884E-2</v>
      </c>
      <c r="V28" s="4">
        <f>'t_5205 valeur'!V50/'t_5205 valeur'!V$55</f>
        <v>1.6722125406374116E-2</v>
      </c>
      <c r="W28" s="4">
        <f>'t_5205 valeur'!W50/'t_5205 valeur'!W$55</f>
        <v>1.7144669912620498E-2</v>
      </c>
      <c r="X28" s="4">
        <f>'t_5205 valeur'!X50/'t_5205 valeur'!X$55</f>
        <v>1.7532727256323662E-2</v>
      </c>
      <c r="Y28" s="4">
        <f>'t_5205 valeur'!Y50/'t_5205 valeur'!Y$55</f>
        <v>1.8145649235273627E-2</v>
      </c>
      <c r="Z28" s="4">
        <f>'t_5205 valeur'!Z50/'t_5205 valeur'!Z$55</f>
        <v>1.8221087045939301E-2</v>
      </c>
      <c r="AA28" s="4">
        <f>'t_5205 valeur'!AA50/'t_5205 valeur'!AA$55</f>
        <v>1.8471601450929933E-2</v>
      </c>
      <c r="AB28" s="4">
        <f>'t_5205 valeur'!AB50/'t_5205 valeur'!AB$55</f>
        <v>1.8059318271031348E-2</v>
      </c>
      <c r="AC28" s="4">
        <f>'t_5205 valeur'!AC50/'t_5205 valeur'!AC$55</f>
        <v>1.8223186816985426E-2</v>
      </c>
      <c r="AD28" s="4">
        <f>'t_5205 valeur'!AD50/'t_5205 valeur'!AD$55</f>
        <v>1.750017972250845E-2</v>
      </c>
      <c r="AE28" s="4">
        <f>'t_5205 valeur'!AE50/'t_5205 valeur'!AE$55</f>
        <v>1.6208656542354614E-2</v>
      </c>
      <c r="AF28" s="4">
        <f>'t_5205 valeur'!AF50/'t_5205 valeur'!AF$55</f>
        <v>1.6846852453623648E-2</v>
      </c>
      <c r="AG28" s="4">
        <f>'t_5205 valeur'!AG50/'t_5205 valeur'!AG$55</f>
        <v>1.7372472198715506E-2</v>
      </c>
      <c r="AH28" s="4">
        <f>'t_5205 valeur'!AH50/'t_5205 valeur'!AH$55</f>
        <v>1.7298079653610916E-2</v>
      </c>
      <c r="AI28" s="4">
        <f>'t_5205 valeur'!AI50/'t_5205 valeur'!AI$55</f>
        <v>1.6494089172172797E-2</v>
      </c>
      <c r="AJ28" s="4">
        <f>'t_5205 valeur'!AJ50/'t_5205 valeur'!AJ$55</f>
        <v>1.6556958687647731E-2</v>
      </c>
      <c r="AK28" s="4">
        <f>'t_5205 valeur'!AK50/'t_5205 valeur'!AK$55</f>
        <v>1.7599436481146331E-2</v>
      </c>
      <c r="AL28" s="4">
        <f>'t_5205 valeur'!AL50/'t_5205 valeur'!AL$55</f>
        <v>1.7538695970477615E-2</v>
      </c>
      <c r="AM28" s="4">
        <f>'t_5205 valeur'!AM50/'t_5205 valeur'!AM$55</f>
        <v>1.7990012507056778E-2</v>
      </c>
      <c r="AN28" s="4">
        <f>'t_5205 valeur'!AN50/'t_5205 valeur'!AN$55</f>
        <v>1.8440401438308381E-2</v>
      </c>
      <c r="AO28" s="4">
        <f>'t_5205 valeur'!AO50/'t_5205 valeur'!AO$55</f>
        <v>1.9208785807052795E-2</v>
      </c>
      <c r="AP28" s="4">
        <f>'t_5205 valeur'!AP50/'t_5205 valeur'!AP$55</f>
        <v>1.9559880733719413E-2</v>
      </c>
      <c r="AQ28" s="4">
        <f>'t_5205 valeur'!AQ50/'t_5205 valeur'!AQ$55</f>
        <v>1.9824742036903858E-2</v>
      </c>
      <c r="AR28" s="4">
        <f>'t_5205 valeur'!AR50/'t_5205 valeur'!AR$55</f>
        <v>1.9772150394322435E-2</v>
      </c>
      <c r="AS28" s="4">
        <f>'t_5205 valeur'!AS50/'t_5205 valeur'!AS$55</f>
        <v>1.7808496280120906E-2</v>
      </c>
      <c r="AT28" s="4">
        <f>'t_5205 valeur'!AT50/'t_5205 valeur'!AT$55</f>
        <v>1.7738906847609037E-2</v>
      </c>
      <c r="AU28" s="4">
        <f>'t_5205 valeur'!AU50/'t_5205 valeur'!AU$55</f>
        <v>1.7586856395642506E-2</v>
      </c>
      <c r="AV28" s="4">
        <f>'t_5205 valeur'!AV50/'t_5205 valeur'!AV$55</f>
        <v>1.7019883119500239E-2</v>
      </c>
      <c r="AW28" s="4">
        <f>'t_5205 valeur'!AW50/'t_5205 valeur'!AW$55</f>
        <v>1.6611274773942086E-2</v>
      </c>
      <c r="AX28" s="4">
        <f>'t_5205 valeur'!AX50/'t_5205 valeur'!AX$55</f>
        <v>1.6080441925118243E-2</v>
      </c>
      <c r="AY28" s="4">
        <f>'t_5205 valeur'!AY50/'t_5205 valeur'!AY$55</f>
        <v>1.6050818119031588E-2</v>
      </c>
      <c r="AZ28" s="3"/>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row>
    <row r="29" spans="1:230" x14ac:dyDescent="0.25">
      <c r="A29" t="s">
        <v>51</v>
      </c>
      <c r="B29" s="1" t="s">
        <v>52</v>
      </c>
      <c r="C29" s="4">
        <f>'t_5205 valeur'!C51/'t_5205 valeur'!C$55</f>
        <v>9.9227677906957515E-5</v>
      </c>
      <c r="D29" s="4">
        <f>'t_5205 valeur'!D51/'t_5205 valeur'!D$55</f>
        <v>1.3696861912684299E-3</v>
      </c>
      <c r="E29" s="4">
        <f>'t_5205 valeur'!E51/'t_5205 valeur'!E$55</f>
        <v>-9.5605341151725647E-5</v>
      </c>
      <c r="F29" s="4">
        <f>'t_5205 valeur'!F51/'t_5205 valeur'!F$55</f>
        <v>-3.9925996322309632E-3</v>
      </c>
      <c r="G29" s="4">
        <f>'t_5205 valeur'!G51/'t_5205 valeur'!G$55</f>
        <v>-2.5338293169443098E-3</v>
      </c>
      <c r="H29" s="4">
        <f>'t_5205 valeur'!H51/'t_5205 valeur'!H$55</f>
        <v>-3.1219662399979468E-3</v>
      </c>
      <c r="I29" s="4">
        <f>'t_5205 valeur'!I51/'t_5205 valeur'!I$55</f>
        <v>-1.0924323227104132E-3</v>
      </c>
      <c r="J29" s="4">
        <f>'t_5205 valeur'!J51/'t_5205 valeur'!J$55</f>
        <v>-2.1575386186646244E-3</v>
      </c>
      <c r="K29" s="4">
        <f>'t_5205 valeur'!K51/'t_5205 valeur'!K$55</f>
        <v>-5.8066392024435668E-3</v>
      </c>
      <c r="L29" s="4">
        <f>'t_5205 valeur'!L51/'t_5205 valeur'!L$55</f>
        <v>-7.2614382195990094E-3</v>
      </c>
      <c r="M29" s="4">
        <f>'t_5205 valeur'!M51/'t_5205 valeur'!M$55</f>
        <v>-6.8245302183849686E-3</v>
      </c>
      <c r="N29" s="4">
        <f>'t_5205 valeur'!N51/'t_5205 valeur'!N$55</f>
        <v>-2.8916923514737299E-3</v>
      </c>
      <c r="O29" s="4">
        <f>'t_5205 valeur'!O51/'t_5205 valeur'!O$55</f>
        <v>-1.4129847682834615E-3</v>
      </c>
      <c r="P29" s="4">
        <f>'t_5205 valeur'!P51/'t_5205 valeur'!P$55</f>
        <v>-1.8904513910063302E-3</v>
      </c>
      <c r="Q29" s="4">
        <f>'t_5205 valeur'!Q51/'t_5205 valeur'!Q$55</f>
        <v>-5.8237122054120259E-3</v>
      </c>
      <c r="R29" s="4">
        <f>'t_5205 valeur'!R51/'t_5205 valeur'!R$55</f>
        <v>-6.543682437150213E-3</v>
      </c>
      <c r="S29" s="4">
        <f>'t_5205 valeur'!S51/'t_5205 valeur'!S$55</f>
        <v>-8.2649912045149009E-3</v>
      </c>
      <c r="T29" s="4">
        <f>'t_5205 valeur'!T51/'t_5205 valeur'!T$55</f>
        <v>-1.0061600276735583E-2</v>
      </c>
      <c r="U29" s="4">
        <f>'t_5205 valeur'!U51/'t_5205 valeur'!U$55</f>
        <v>-1.0167661732231947E-2</v>
      </c>
      <c r="V29" s="4">
        <f>'t_5205 valeur'!V51/'t_5205 valeur'!V$55</f>
        <v>-9.5728109210402538E-3</v>
      </c>
      <c r="W29" s="4">
        <f>'t_5205 valeur'!W51/'t_5205 valeur'!W$55</f>
        <v>-7.8484488933329381E-3</v>
      </c>
      <c r="X29" s="4">
        <f>'t_5205 valeur'!X51/'t_5205 valeur'!X$55</f>
        <v>-6.7800229158459175E-3</v>
      </c>
      <c r="Y29" s="4">
        <f>'t_5205 valeur'!Y51/'t_5205 valeur'!Y$55</f>
        <v>-9.6439344301002886E-3</v>
      </c>
      <c r="Z29" s="4">
        <f>'t_5205 valeur'!Z51/'t_5205 valeur'!Z$55</f>
        <v>-1.0849822679747892E-2</v>
      </c>
      <c r="AA29" s="4">
        <f>'t_5205 valeur'!AA51/'t_5205 valeur'!AA$55</f>
        <v>-1.4071778100145883E-2</v>
      </c>
      <c r="AB29" s="4">
        <f>'t_5205 valeur'!AB51/'t_5205 valeur'!AB$55</f>
        <v>-1.6195728415240768E-2</v>
      </c>
      <c r="AC29" s="4">
        <f>'t_5205 valeur'!AC51/'t_5205 valeur'!AC$55</f>
        <v>-1.5566436052799216E-2</v>
      </c>
      <c r="AD29" s="4">
        <f>'t_5205 valeur'!AD51/'t_5205 valeur'!AD$55</f>
        <v>-1.6837602741367332E-2</v>
      </c>
      <c r="AE29" s="4">
        <f>'t_5205 valeur'!AE51/'t_5205 valeur'!AE$55</f>
        <v>-1.4796177944425472E-2</v>
      </c>
      <c r="AF29" s="4">
        <f>'t_5205 valeur'!AF51/'t_5205 valeur'!AF$55</f>
        <v>-1.7830391237280675E-2</v>
      </c>
      <c r="AG29" s="4">
        <f>'t_5205 valeur'!AG51/'t_5205 valeur'!AG$55</f>
        <v>-1.6176649265773248E-2</v>
      </c>
      <c r="AH29" s="4">
        <f>'t_5205 valeur'!AH51/'t_5205 valeur'!AH$55</f>
        <v>-1.4399289959378267E-2</v>
      </c>
      <c r="AI29" s="4">
        <f>'t_5205 valeur'!AI51/'t_5205 valeur'!AI$55</f>
        <v>-1.4266341357116727E-2</v>
      </c>
      <c r="AJ29" s="4">
        <f>'t_5205 valeur'!AJ51/'t_5205 valeur'!AJ$55</f>
        <v>-1.3052895254776773E-2</v>
      </c>
      <c r="AK29" s="4">
        <f>'t_5205 valeur'!AK51/'t_5205 valeur'!AK$55</f>
        <v>-1.2326017860714753E-2</v>
      </c>
      <c r="AL29" s="4">
        <f>'t_5205 valeur'!AL51/'t_5205 valeur'!AL$55</f>
        <v>-8.9686725172452974E-3</v>
      </c>
      <c r="AM29" s="4">
        <f>'t_5205 valeur'!AM51/'t_5205 valeur'!AM$55</f>
        <v>-9.2877149480203817E-3</v>
      </c>
      <c r="AN29" s="4">
        <f>'t_5205 valeur'!AN51/'t_5205 valeur'!AN$55</f>
        <v>-1.4802590386232314E-2</v>
      </c>
      <c r="AO29" s="4">
        <f>'t_5205 valeur'!AO51/'t_5205 valeur'!AO$55</f>
        <v>-1.4768848295062222E-2</v>
      </c>
      <c r="AP29" s="4">
        <f>'t_5205 valeur'!AP51/'t_5205 valeur'!AP$55</f>
        <v>-1.0999469693510946E-2</v>
      </c>
      <c r="AQ29" s="4">
        <f>'t_5205 valeur'!AQ51/'t_5205 valeur'!AQ$55</f>
        <v>-1.0878169673577303E-2</v>
      </c>
      <c r="AR29" s="4">
        <f>'t_5205 valeur'!AR51/'t_5205 valeur'!AR$55</f>
        <v>-7.5579174342300737E-3</v>
      </c>
      <c r="AS29" s="4">
        <f>'t_5205 valeur'!AS51/'t_5205 valeur'!AS$55</f>
        <v>-9.0472566409831676E-3</v>
      </c>
      <c r="AT29" s="4">
        <f>'t_5205 valeur'!AT51/'t_5205 valeur'!AT$55</f>
        <v>-9.0194967875434229E-3</v>
      </c>
      <c r="AU29" s="4">
        <f>'t_5205 valeur'!AU51/'t_5205 valeur'!AU$55</f>
        <v>-6.6679464927781604E-3</v>
      </c>
      <c r="AV29" s="4">
        <f>'t_5205 valeur'!AV51/'t_5205 valeur'!AV$55</f>
        <v>-8.0607241217169349E-4</v>
      </c>
      <c r="AW29" s="4">
        <f>'t_5205 valeur'!AW51/'t_5205 valeur'!AW$55</f>
        <v>-1.6330447710708798E-3</v>
      </c>
      <c r="AX29" s="4">
        <f>'t_5205 valeur'!AX51/'t_5205 valeur'!AX$55</f>
        <v>-8.9959201357547765E-3</v>
      </c>
      <c r="AY29" s="4">
        <f>'t_5205 valeur'!AY51/'t_5205 valeur'!AY$55</f>
        <v>-9.4204201814951909E-3</v>
      </c>
      <c r="AZ29" s="3"/>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1:230" x14ac:dyDescent="0.25">
      <c r="A30" t="s">
        <v>53</v>
      </c>
      <c r="B30" s="1" t="s">
        <v>54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row>
    <row r="31" spans="1:230" x14ac:dyDescent="0.25">
      <c r="A31" t="s">
        <v>55</v>
      </c>
      <c r="B31" s="1" t="s">
        <v>56</v>
      </c>
      <c r="C31" s="9">
        <f>C5+C9+C13+C14+C20+C15+C24</f>
        <v>0.36997866604925</v>
      </c>
      <c r="D31" s="9">
        <f t="shared" ref="D31:AY31" si="0">D5+D9+D13+D14+D20+D15+D24</f>
        <v>0.37360162928116575</v>
      </c>
      <c r="E31" s="9">
        <f t="shared" si="0"/>
        <v>0.37904330921954166</v>
      </c>
      <c r="F31" s="9">
        <f t="shared" si="0"/>
        <v>0.38335142187157323</v>
      </c>
      <c r="G31" s="9">
        <f t="shared" si="0"/>
        <v>0.38636731213150427</v>
      </c>
      <c r="H31" s="9">
        <f t="shared" si="0"/>
        <v>0.39116953987349617</v>
      </c>
      <c r="I31" s="9">
        <f t="shared" si="0"/>
        <v>0.39941687734125597</v>
      </c>
      <c r="J31" s="9">
        <f t="shared" si="0"/>
        <v>0.39769564662326057</v>
      </c>
      <c r="K31" s="9">
        <f t="shared" si="0"/>
        <v>0.40600412827001309</v>
      </c>
      <c r="L31" s="9">
        <f t="shared" si="0"/>
        <v>0.41410559495665883</v>
      </c>
      <c r="M31" s="9">
        <f t="shared" si="0"/>
        <v>0.41827411415400256</v>
      </c>
      <c r="N31" s="9">
        <f t="shared" si="0"/>
        <v>0.42428700276087766</v>
      </c>
      <c r="O31" s="9">
        <f t="shared" si="0"/>
        <v>0.43223074430160979</v>
      </c>
      <c r="P31" s="9">
        <f t="shared" si="0"/>
        <v>0.44199363344757353</v>
      </c>
      <c r="Q31" s="9">
        <f t="shared" si="0"/>
        <v>0.44906283787359846</v>
      </c>
      <c r="R31" s="9">
        <f t="shared" si="0"/>
        <v>0.4525757581182841</v>
      </c>
      <c r="S31" s="9">
        <f t="shared" si="0"/>
        <v>0.45576510352406924</v>
      </c>
      <c r="T31" s="9">
        <f t="shared" si="0"/>
        <v>0.46664537931401501</v>
      </c>
      <c r="U31" s="9">
        <f t="shared" si="0"/>
        <v>0.47357651100024539</v>
      </c>
      <c r="V31" s="9">
        <f t="shared" si="0"/>
        <v>0.47464974896084622</v>
      </c>
      <c r="W31" s="9">
        <f t="shared" si="0"/>
        <v>0.47700592637977657</v>
      </c>
      <c r="X31" s="9">
        <f t="shared" si="0"/>
        <v>0.47793222082214359</v>
      </c>
      <c r="Y31" s="9">
        <f t="shared" si="0"/>
        <v>0.48471285129894265</v>
      </c>
      <c r="Z31" s="9">
        <f t="shared" ref="Z31" si="1">Z5+Z9+Z13+Z14+Z20+Z15+Z24</f>
        <v>0.48590978929350342</v>
      </c>
      <c r="AA31" s="9">
        <f t="shared" si="0"/>
        <v>0.48530953946783734</v>
      </c>
      <c r="AB31" s="9">
        <f t="shared" si="0"/>
        <v>0.49022837984800427</v>
      </c>
      <c r="AC31" s="9">
        <f t="shared" si="0"/>
        <v>0.49303960928973883</v>
      </c>
      <c r="AD31" s="9">
        <f t="shared" si="0"/>
        <v>0.49646066473365136</v>
      </c>
      <c r="AE31" s="9">
        <f t="shared" si="0"/>
        <v>0.49683934682157466</v>
      </c>
      <c r="AF31" s="9">
        <f t="shared" si="0"/>
        <v>0.50171257996114749</v>
      </c>
      <c r="AG31" s="9">
        <f t="shared" si="0"/>
        <v>0.50617628689518757</v>
      </c>
      <c r="AH31" s="9">
        <f t="shared" si="0"/>
        <v>0.51127403232028368</v>
      </c>
      <c r="AI31" s="9">
        <f t="shared" si="0"/>
        <v>0.51539286186796152</v>
      </c>
      <c r="AJ31" s="9">
        <f t="shared" si="0"/>
        <v>0.51727547532276752</v>
      </c>
      <c r="AK31" s="9">
        <f t="shared" si="0"/>
        <v>0.51834163904741581</v>
      </c>
      <c r="AL31" s="9">
        <f t="shared" si="0"/>
        <v>0.51659050730887657</v>
      </c>
      <c r="AM31" s="9">
        <f t="shared" si="0"/>
        <v>0.51425604795158375</v>
      </c>
      <c r="AN31" s="9">
        <f t="shared" si="0"/>
        <v>0.51297071503962521</v>
      </c>
      <c r="AO31" s="9">
        <f t="shared" si="0"/>
        <v>0.51580191619286397</v>
      </c>
      <c r="AP31" s="9">
        <f t="shared" si="0"/>
        <v>0.52187075271913774</v>
      </c>
      <c r="AQ31" s="9">
        <f t="shared" si="0"/>
        <v>0.52502711997116414</v>
      </c>
      <c r="AR31" s="9">
        <f t="shared" si="0"/>
        <v>0.52506685229674777</v>
      </c>
      <c r="AS31" s="9">
        <f t="shared" si="0"/>
        <v>0.52561137170437933</v>
      </c>
      <c r="AT31" s="9">
        <f t="shared" si="0"/>
        <v>0.52845916326487918</v>
      </c>
      <c r="AU31" s="9">
        <f t="shared" si="0"/>
        <v>0.53158364319287243</v>
      </c>
      <c r="AV31" s="9">
        <f t="shared" si="0"/>
        <v>0.51602068919191246</v>
      </c>
      <c r="AW31" s="9">
        <f t="shared" si="0"/>
        <v>0.51646928798146707</v>
      </c>
      <c r="AX31" s="9">
        <f t="shared" si="0"/>
        <v>0.53492580423872627</v>
      </c>
      <c r="AY31" s="9">
        <f t="shared" si="0"/>
        <v>0.54653547165951166</v>
      </c>
      <c r="AZ31" s="3"/>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6E54-CE77-4965-BE84-1923A1EB0BA2}">
  <dimension ref="A2:AY79"/>
  <sheetViews>
    <sheetView topLeftCell="A9" workbookViewId="0">
      <selection activeCell="B28" sqref="B28"/>
    </sheetView>
  </sheetViews>
  <sheetFormatPr baseColWidth="10" defaultRowHeight="15" x14ac:dyDescent="0.25"/>
  <cols>
    <col min="47" max="47" width="11.42578125" style="5"/>
  </cols>
  <sheetData>
    <row r="2" spans="1:51" ht="12.75" customHeight="1" x14ac:dyDescent="0.25">
      <c r="B2" s="2">
        <v>1975</v>
      </c>
      <c r="C2" s="2">
        <v>1976</v>
      </c>
      <c r="D2" s="2">
        <v>1977</v>
      </c>
      <c r="E2" s="2">
        <v>1978</v>
      </c>
      <c r="F2" s="2">
        <v>1979</v>
      </c>
      <c r="G2" s="2">
        <v>1980</v>
      </c>
      <c r="H2" s="2">
        <v>1981</v>
      </c>
      <c r="I2" s="2">
        <v>1982</v>
      </c>
      <c r="J2" s="2">
        <v>1983</v>
      </c>
      <c r="K2" s="2">
        <v>1984</v>
      </c>
      <c r="L2" s="2">
        <v>1985</v>
      </c>
      <c r="M2" s="2">
        <v>1986</v>
      </c>
      <c r="N2" s="2">
        <v>1987</v>
      </c>
      <c r="O2" s="2">
        <v>1988</v>
      </c>
      <c r="P2" s="2">
        <v>1989</v>
      </c>
      <c r="Q2" s="2">
        <v>1990</v>
      </c>
      <c r="R2" s="2">
        <v>1991</v>
      </c>
      <c r="S2" s="2">
        <v>1992</v>
      </c>
      <c r="T2" s="2">
        <v>1993</v>
      </c>
      <c r="U2" s="2">
        <v>1994</v>
      </c>
      <c r="V2" s="2">
        <v>1995</v>
      </c>
      <c r="W2" s="2">
        <v>1996</v>
      </c>
      <c r="X2" s="2">
        <v>1997</v>
      </c>
      <c r="Y2" s="2">
        <v>1998</v>
      </c>
      <c r="Z2" s="2">
        <v>1999</v>
      </c>
      <c r="AA2" s="2">
        <v>2000</v>
      </c>
      <c r="AB2" s="2">
        <v>2001</v>
      </c>
      <c r="AC2" s="2">
        <v>2002</v>
      </c>
      <c r="AD2" s="2">
        <v>2003</v>
      </c>
      <c r="AE2" s="2">
        <v>2004</v>
      </c>
      <c r="AF2" s="2">
        <v>2005</v>
      </c>
      <c r="AG2" s="2">
        <v>2006</v>
      </c>
      <c r="AH2" s="2">
        <v>2007</v>
      </c>
      <c r="AI2" s="2">
        <v>2008</v>
      </c>
      <c r="AJ2" s="2">
        <v>2009</v>
      </c>
      <c r="AK2" s="2">
        <v>2010</v>
      </c>
      <c r="AL2" s="2">
        <v>2011</v>
      </c>
      <c r="AM2" s="2">
        <v>2012</v>
      </c>
      <c r="AN2" s="2">
        <v>2013</v>
      </c>
      <c r="AO2" s="6">
        <v>2014</v>
      </c>
      <c r="AP2" s="2">
        <v>2015</v>
      </c>
      <c r="AQ2" s="2">
        <v>2016</v>
      </c>
      <c r="AR2" s="2">
        <v>2017</v>
      </c>
      <c r="AS2" s="2">
        <v>2018</v>
      </c>
      <c r="AT2" s="2">
        <v>2019</v>
      </c>
      <c r="AU2" s="6">
        <v>2020</v>
      </c>
      <c r="AV2" s="2">
        <v>2021</v>
      </c>
      <c r="AW2" s="2">
        <v>2022</v>
      </c>
      <c r="AX2" s="2">
        <v>2023</v>
      </c>
      <c r="AY2" s="2"/>
    </row>
    <row r="3" spans="1:51" x14ac:dyDescent="0.25">
      <c r="A3" s="1" t="s">
        <v>22</v>
      </c>
      <c r="B3">
        <f>'t_5205 en niveau (4)'!C14/'t_5205 en niveau (4)'!C$31</f>
        <v>0.33270008716447264</v>
      </c>
      <c r="C3">
        <f>'t_5205 en niveau (4)'!D14/'t_5205 en niveau (4)'!D$31</f>
        <v>0.33124112249990406</v>
      </c>
      <c r="D3">
        <f>'t_5205 en niveau (4)'!E14/'t_5205 en niveau (4)'!E$31</f>
        <v>0.3317975449806625</v>
      </c>
      <c r="E3">
        <f>'t_5205 en niveau (4)'!F14/'t_5205 en niveau (4)'!F$31</f>
        <v>0.32742661835677928</v>
      </c>
      <c r="F3">
        <f>'t_5205 en niveau (4)'!G14/'t_5205 en niveau (4)'!G$31</f>
        <v>0.32643275743968347</v>
      </c>
      <c r="G3">
        <f>'t_5205 en niveau (4)'!H14/'t_5205 en niveau (4)'!H$31</f>
        <v>0.32860297815581752</v>
      </c>
      <c r="H3">
        <f>'t_5205 en niveau (4)'!I14/'t_5205 en niveau (4)'!I$31</f>
        <v>0.3256763749260792</v>
      </c>
      <c r="I3">
        <f>'t_5205 en niveau (4)'!J14/'t_5205 en niveau (4)'!J$31</f>
        <v>0.31805049516074668</v>
      </c>
      <c r="J3">
        <f>'t_5205 en niveau (4)'!K14/'t_5205 en niveau (4)'!K$31</f>
        <v>0.32143515564064384</v>
      </c>
      <c r="K3">
        <f>'t_5205 en niveau (4)'!L14/'t_5205 en niveau (4)'!L$31</f>
        <v>0.32555763446765307</v>
      </c>
      <c r="L3">
        <f>'t_5205 en niveau (4)'!M14/'t_5205 en niveau (4)'!M$31</f>
        <v>0.32447972913808704</v>
      </c>
      <c r="M3">
        <f>'t_5205 en niveau (4)'!N14/'t_5205 en niveau (4)'!N$31</f>
        <v>0.32638269100743744</v>
      </c>
      <c r="N3">
        <f>'t_5205 en niveau (4)'!O14/'t_5205 en niveau (4)'!O$31</f>
        <v>0.32879964810205031</v>
      </c>
      <c r="O3">
        <f>'t_5205 en niveau (4)'!P14/'t_5205 en niveau (4)'!P$31</f>
        <v>0.33446009648771829</v>
      </c>
      <c r="P3">
        <f>'t_5205 en niveau (4)'!Q14/'t_5205 en niveau (4)'!Q$31</f>
        <v>0.33440948925387454</v>
      </c>
      <c r="Q3">
        <f>'t_5205 en niveau (4)'!R14/'t_5205 en niveau (4)'!R$31</f>
        <v>0.33722724179945246</v>
      </c>
      <c r="R3">
        <f>'t_5205 en niveau (4)'!S14/'t_5205 en niveau (4)'!S$31</f>
        <v>0.3483814463477331</v>
      </c>
      <c r="S3">
        <f>'t_5205 en niveau (4)'!T14/'t_5205 en niveau (4)'!T$31</f>
        <v>0.35343131664480815</v>
      </c>
      <c r="T3">
        <f>'t_5205 en niveau (4)'!U14/'t_5205 en niveau (4)'!U$31</f>
        <v>0.36318609012817732</v>
      </c>
      <c r="U3">
        <f>'t_5205 en niveau (4)'!V14/'t_5205 en niveau (4)'!V$31</f>
        <v>0.37084686778838888</v>
      </c>
      <c r="V3">
        <f>'t_5205 en niveau (4)'!W14/'t_5205 en niveau (4)'!W$31</f>
        <v>0.37629343226555217</v>
      </c>
      <c r="W3">
        <f>'t_5205 en niveau (4)'!X14/'t_5205 en niveau (4)'!X$31</f>
        <v>0.37646966288599792</v>
      </c>
      <c r="X3">
        <f>'t_5205 en niveau (4)'!Y14/'t_5205 en niveau (4)'!Y$31</f>
        <v>0.37747332206847212</v>
      </c>
      <c r="Y3">
        <f>'t_5205 en niveau (4)'!Z14/'t_5205 en niveau (4)'!Z$31</f>
        <v>0.37574832009773979</v>
      </c>
      <c r="Z3">
        <f>'t_5205 en niveau (4)'!AA14/'t_5205 en niveau (4)'!AA$31</f>
        <v>0.37691293470666459</v>
      </c>
      <c r="AA3">
        <f>'t_5205 en niveau (4)'!AB14/'t_5205 en niveau (4)'!AB$31</f>
        <v>0.3634475787926123</v>
      </c>
      <c r="AB3">
        <f>'t_5205 en niveau (4)'!AC14/'t_5205 en niveau (4)'!AC$31</f>
        <v>0.35855651930049481</v>
      </c>
      <c r="AC3">
        <f>'t_5205 en niveau (4)'!AD14/'t_5205 en niveau (4)'!AD$31</f>
        <v>0.36239369044975811</v>
      </c>
      <c r="AD3">
        <f>'t_5205 en niveau (4)'!AE14/'t_5205 en niveau (4)'!AE$31</f>
        <v>0.36824103168368688</v>
      </c>
      <c r="AE3">
        <f>'t_5205 en niveau (4)'!AF14/'t_5205 en niveau (4)'!AF$31</f>
        <v>0.36738531876388586</v>
      </c>
      <c r="AF3">
        <f>'t_5205 en niveau (4)'!AG14/'t_5205 en niveau (4)'!AG$31</f>
        <v>0.37127311929387191</v>
      </c>
      <c r="AG3">
        <f>'t_5205 en niveau (4)'!AH14/'t_5205 en niveau (4)'!AH$31</f>
        <v>0.3707646182880896</v>
      </c>
      <c r="AH3">
        <f>'t_5205 en niveau (4)'!AI14/'t_5205 en niveau (4)'!AI$31</f>
        <v>0.36952406119348052</v>
      </c>
      <c r="AI3">
        <f>'t_5205 en niveau (4)'!AJ14/'t_5205 en niveau (4)'!AJ$31</f>
        <v>0.36807391225195701</v>
      </c>
      <c r="AJ3">
        <f>'t_5205 en niveau (4)'!AK14/'t_5205 en niveau (4)'!AK$31</f>
        <v>0.38561584649812775</v>
      </c>
      <c r="AK3">
        <f>'t_5205 en niveau (4)'!AL14/'t_5205 en niveau (4)'!AL$31</f>
        <v>0.38691548343475324</v>
      </c>
      <c r="AL3">
        <f>'t_5205 en niveau (4)'!AM14/'t_5205 en niveau (4)'!AM$31</f>
        <v>0.38773305847552747</v>
      </c>
      <c r="AM3">
        <f>'t_5205 en niveau (4)'!AN14/'t_5205 en niveau (4)'!AN$31</f>
        <v>0.39487454903389935</v>
      </c>
      <c r="AN3">
        <f>'t_5205 en niveau (4)'!AO14/'t_5205 en niveau (4)'!AO$31</f>
        <v>0.39834288045359961</v>
      </c>
      <c r="AO3">
        <f>'t_5205 en niveau (4)'!AP14/'t_5205 en niveau (4)'!AP$31</f>
        <v>0.40018035236005872</v>
      </c>
      <c r="AP3">
        <f>'t_5205 en niveau (4)'!AQ14/'t_5205 en niveau (4)'!AQ$31</f>
        <v>0.39819234167797202</v>
      </c>
      <c r="AQ3">
        <f>'t_5205 en niveau (4)'!AR14/'t_5205 en niveau (4)'!AR$31</f>
        <v>0.39807247382027539</v>
      </c>
      <c r="AR3">
        <f>'t_5205 en niveau (4)'!AS14/'t_5205 en niveau (4)'!AS$31</f>
        <v>0.3948760575643056</v>
      </c>
      <c r="AS3">
        <f>'t_5205 en niveau (4)'!AT14/'t_5205 en niveau (4)'!AT$31</f>
        <v>0.39021345459693907</v>
      </c>
      <c r="AT3">
        <f>'t_5205 en niveau (4)'!AU14/'t_5205 en niveau (4)'!AU$31</f>
        <v>0.38836757710398639</v>
      </c>
      <c r="AU3">
        <f>'t_5205 en niveau (4)'!AV14/'t_5205 en niveau (4)'!AV$31</f>
        <v>0.43414312678989853</v>
      </c>
      <c r="AV3">
        <f>'t_5205 en niveau (4)'!AW14/'t_5205 en niveau (4)'!AW$31</f>
        <v>0.41632359011147518</v>
      </c>
      <c r="AW3">
        <f>'t_5205 en niveau (4)'!AX14/'t_5205 en niveau (4)'!AX$31</f>
        <v>0.37806833767103315</v>
      </c>
      <c r="AX3">
        <f>'t_5205 en niveau (4)'!AY14/'t_5205 en niveau (4)'!AY$31</f>
        <v>0.35346065672839549</v>
      </c>
    </row>
    <row r="4" spans="1:51" x14ac:dyDescent="0.25">
      <c r="A4" s="1" t="s">
        <v>209</v>
      </c>
      <c r="B4">
        <f>'t_5205 en niveau (4)'!C8/'t_5205 en niveau (4)'!C$31</f>
        <v>0.13767516706523927</v>
      </c>
      <c r="C4">
        <f>'t_5205 en niveau (4)'!D8/'t_5205 en niveau (4)'!D$31</f>
        <v>0.13845061230757419</v>
      </c>
      <c r="D4">
        <f>'t_5205 en niveau (4)'!E8/'t_5205 en niveau (4)'!E$31</f>
        <v>0.14353455523793507</v>
      </c>
      <c r="E4">
        <f>'t_5205 en niveau (4)'!F8/'t_5205 en niveau (4)'!F$31</f>
        <v>0.14268530606856289</v>
      </c>
      <c r="F4">
        <f>'t_5205 en niveau (4)'!G8/'t_5205 en niveau (4)'!G$31</f>
        <v>0.13798614810868409</v>
      </c>
      <c r="G4">
        <f>'t_5205 en niveau (4)'!H8/'t_5205 en niveau (4)'!H$31</f>
        <v>0.13714385673364968</v>
      </c>
      <c r="H4">
        <f>'t_5205 en niveau (4)'!I8/'t_5205 en niveau (4)'!I$31</f>
        <v>0.13608811354228265</v>
      </c>
      <c r="I4">
        <f>'t_5205 en niveau (4)'!J8/'t_5205 en niveau (4)'!J$31</f>
        <v>0.13756961944047638</v>
      </c>
      <c r="J4">
        <f>'t_5205 en niveau (4)'!K8/'t_5205 en niveau (4)'!K$31</f>
        <v>0.13502800822520031</v>
      </c>
      <c r="K4">
        <f>'t_5205 en niveau (4)'!L8/'t_5205 en niveau (4)'!L$31</f>
        <v>0.13133544914079912</v>
      </c>
      <c r="L4">
        <f>'t_5205 en niveau (4)'!M8/'t_5205 en niveau (4)'!M$31</f>
        <v>0.13035229561308773</v>
      </c>
      <c r="M4">
        <f>'t_5205 en niveau (4)'!N8/'t_5205 en niveau (4)'!N$31</f>
        <v>0.12982826233941849</v>
      </c>
      <c r="N4">
        <f>'t_5205 en niveau (4)'!O8/'t_5205 en niveau (4)'!O$31</f>
        <v>0.12914754721130869</v>
      </c>
      <c r="O4">
        <f>'t_5205 en niveau (4)'!P8/'t_5205 en niveau (4)'!P$31</f>
        <v>0.13012964674825353</v>
      </c>
      <c r="P4">
        <f>'t_5205 en niveau (4)'!Q8/'t_5205 en niveau (4)'!Q$31</f>
        <v>0.13075083973835519</v>
      </c>
      <c r="Q4">
        <f>'t_5205 en niveau (4)'!R8/'t_5205 en niveau (4)'!R$31</f>
        <v>0.13263683402693166</v>
      </c>
      <c r="R4">
        <f>'t_5205 en niveau (4)'!S8/'t_5205 en niveau (4)'!S$31</f>
        <v>0.13478847714157891</v>
      </c>
      <c r="S4">
        <f>'t_5205 en niveau (4)'!T8/'t_5205 en niveau (4)'!T$31</f>
        <v>0.13124037748759765</v>
      </c>
      <c r="T4">
        <f>'t_5205 en niveau (4)'!U8/'t_5205 en niveau (4)'!U$31</f>
        <v>0.12959336283033013</v>
      </c>
      <c r="U4">
        <f>'t_5205 en niveau (4)'!V8/'t_5205 en niveau (4)'!V$31</f>
        <v>0.12761969384978686</v>
      </c>
      <c r="V4">
        <f>'t_5205 en niveau (4)'!W8/'t_5205 en niveau (4)'!W$31</f>
        <v>0.12774579288131396</v>
      </c>
      <c r="W4">
        <f>'t_5205 en niveau (4)'!X8/'t_5205 en niveau (4)'!X$31</f>
        <v>0.12191162359011469</v>
      </c>
      <c r="X4">
        <f>'t_5205 en niveau (4)'!Y8/'t_5205 en niveau (4)'!Y$31</f>
        <v>0.1226012695803078</v>
      </c>
      <c r="Y4">
        <f>'t_5205 en niveau (4)'!Z8/'t_5205 en niveau (4)'!Z$31</f>
        <v>0.12615120574802921</v>
      </c>
      <c r="Z4">
        <f>'t_5205 en niveau (4)'!AA8/'t_5205 en niveau (4)'!AA$31</f>
        <v>0.12949356532714282</v>
      </c>
      <c r="AA4">
        <f>'t_5205 en niveau (4)'!AB8/'t_5205 en niveau (4)'!AB$31</f>
        <v>0.13085152465837935</v>
      </c>
      <c r="AB4">
        <f>'t_5205 en niveau (4)'!AC8/'t_5205 en niveau (4)'!AC$31</f>
        <v>0.13015063800805274</v>
      </c>
      <c r="AC4">
        <f>'t_5205 en niveau (4)'!AD8/'t_5205 en niveau (4)'!AD$31</f>
        <v>0.13073057950168451</v>
      </c>
      <c r="AD4">
        <f>'t_5205 en niveau (4)'!AE8/'t_5205 en niveau (4)'!AE$31</f>
        <v>0.13183378221673589</v>
      </c>
      <c r="AE4">
        <f>'t_5205 en niveau (4)'!AF8/'t_5205 en niveau (4)'!AF$31</f>
        <v>0.12893650860455377</v>
      </c>
      <c r="AF4">
        <f>'t_5205 en niveau (4)'!AG8/'t_5205 en niveau (4)'!AG$31</f>
        <v>0.12803414412289862</v>
      </c>
      <c r="AG4">
        <f>'t_5205 en niveau (4)'!AH8/'t_5205 en niveau (4)'!AH$31</f>
        <v>0.12732423414742911</v>
      </c>
      <c r="AH4">
        <f>'t_5205 en niveau (4)'!AI8/'t_5205 en niveau (4)'!AI$31</f>
        <v>0.12671127511584671</v>
      </c>
      <c r="AI4">
        <f>'t_5205 en niveau (4)'!AJ8/'t_5205 en niveau (4)'!AJ$31</f>
        <v>0.12373020207536865</v>
      </c>
      <c r="AJ4">
        <f>'t_5205 en niveau (4)'!AK8/'t_5205 en niveau (4)'!AK$31</f>
        <v>0.12319330275703659</v>
      </c>
      <c r="AK4">
        <f>'t_5205 en niveau (4)'!AL8/'t_5205 en niveau (4)'!AL$31</f>
        <v>0.12303087671850352</v>
      </c>
      <c r="AL4">
        <f>'t_5205 en niveau (4)'!AM8/'t_5205 en niveau (4)'!AM$31</f>
        <v>0.12454200170844833</v>
      </c>
      <c r="AM4">
        <f>'t_5205 en niveau (4)'!AN8/'t_5205 en niveau (4)'!AN$31</f>
        <v>0.12558871891625151</v>
      </c>
      <c r="AN4">
        <f>'t_5205 en niveau (4)'!AO8/'t_5205 en niveau (4)'!AO$31</f>
        <v>0.12459420453805309</v>
      </c>
      <c r="AO4">
        <f>'t_5205 en niveau (4)'!AP8/'t_5205 en niveau (4)'!AP$31</f>
        <v>0.12765649604974497</v>
      </c>
      <c r="AP4">
        <f>'t_5205 en niveau (4)'!AQ8/'t_5205 en niveau (4)'!AQ$31</f>
        <v>0.12725710925772021</v>
      </c>
      <c r="AQ4">
        <f>'t_5205 en niveau (4)'!AR8/'t_5205 en niveau (4)'!AR$31</f>
        <v>0.12962055769240097</v>
      </c>
      <c r="AR4">
        <f>'t_5205 en niveau (4)'!AS8/'t_5205 en niveau (4)'!AS$31</f>
        <v>0.13374679024107106</v>
      </c>
      <c r="AS4">
        <f>'t_5205 en niveau (4)'!AT8/'t_5205 en niveau (4)'!AT$31</f>
        <v>0.13739893219417806</v>
      </c>
      <c r="AT4">
        <f>'t_5205 en niveau (4)'!AU8/'t_5205 en niveau (4)'!AU$31</f>
        <v>0.14183462937692223</v>
      </c>
      <c r="AU4">
        <f>'t_5205 en niveau (4)'!AV8/'t_5205 en niveau (4)'!AV$31</f>
        <v>0.10962151783389744</v>
      </c>
      <c r="AV4">
        <f>'t_5205 en niveau (4)'!AW8/'t_5205 en niveau (4)'!AW$31</f>
        <v>0.12000749361443527</v>
      </c>
      <c r="AW4">
        <f>'t_5205 en niveau (4)'!AX8/'t_5205 en niveau (4)'!AX$31</f>
        <v>0.15348302897439497</v>
      </c>
      <c r="AX4">
        <f>'t_5205 en niveau (4)'!AY8/'t_5205 en niveau (4)'!AY$31</f>
        <v>0.15413495203352878</v>
      </c>
    </row>
    <row r="5" spans="1:51" x14ac:dyDescent="0.25">
      <c r="A5" s="1" t="s">
        <v>210</v>
      </c>
      <c r="B5">
        <f>'t_5205 en niveau (4)'!C7/'t_5205 en niveau (4)'!C$31</f>
        <v>6.320541760722348E-2</v>
      </c>
      <c r="C5">
        <f>'t_5205 en niveau (4)'!D7/'t_5205 en niveau (4)'!D$31</f>
        <v>6.3879611501401201E-2</v>
      </c>
      <c r="D5">
        <f>'t_5205 en niveau (4)'!E7/'t_5205 en niveau (4)'!E$31</f>
        <v>6.3225155540608702E-2</v>
      </c>
      <c r="E5">
        <f>'t_5205 en niveau (4)'!F7/'t_5205 en niveau (4)'!F$31</f>
        <v>6.4646257206143379E-2</v>
      </c>
      <c r="F5">
        <f>'t_5205 en niveau (4)'!G7/'t_5205 en niveau (4)'!G$31</f>
        <v>6.578379886850852E-2</v>
      </c>
      <c r="G5">
        <f>'t_5205 en niveau (4)'!H7/'t_5205 en niveau (4)'!H$31</f>
        <v>6.6046399755100266E-2</v>
      </c>
      <c r="H5">
        <f>'t_5205 en niveau (4)'!I7/'t_5205 en niveau (4)'!I$31</f>
        <v>6.55584713187463E-2</v>
      </c>
      <c r="I5">
        <f>'t_5205 en niveau (4)'!J7/'t_5205 en niveau (4)'!J$31</f>
        <v>6.717975057380865E-2</v>
      </c>
      <c r="J5">
        <f>'t_5205 en niveau (4)'!K7/'t_5205 en niveau (4)'!K$31</f>
        <v>6.587960008508828E-2</v>
      </c>
      <c r="K5">
        <f>'t_5205 en niveau (4)'!L7/'t_5205 en niveau (4)'!L$31</f>
        <v>6.3621095920152748E-2</v>
      </c>
      <c r="L5">
        <f>'t_5205 en niveau (4)'!M7/'t_5205 en niveau (4)'!M$31</f>
        <v>6.2911181810221525E-2</v>
      </c>
      <c r="M5">
        <f>'t_5205 en niveau (4)'!N7/'t_5205 en niveau (4)'!N$31</f>
        <v>5.9797160243407699E-2</v>
      </c>
      <c r="N5">
        <f>'t_5205 en niveau (4)'!O7/'t_5205 en niveau (4)'!O$31</f>
        <v>5.7953193573863561E-2</v>
      </c>
      <c r="O5">
        <f>'t_5205 en niveau (4)'!P7/'t_5205 en niveau (4)'!P$31</f>
        <v>5.670608038190373E-2</v>
      </c>
      <c r="P5">
        <f>'t_5205 en niveau (4)'!Q7/'t_5205 en niveau (4)'!Q$31</f>
        <v>5.5271199710406019E-2</v>
      </c>
      <c r="Q5">
        <f>'t_5205 en niveau (4)'!R7/'t_5205 en niveau (4)'!R$31</f>
        <v>5.5948067155086462E-2</v>
      </c>
      <c r="R5">
        <f>'t_5205 en niveau (4)'!S7/'t_5205 en niveau (4)'!S$31</f>
        <v>5.4433297694063403E-2</v>
      </c>
      <c r="S5">
        <f>'t_5205 en niveau (4)'!T7/'t_5205 en niveau (4)'!T$31</f>
        <v>5.4434909049438325E-2</v>
      </c>
      <c r="T5">
        <f>'t_5205 en niveau (4)'!U7/'t_5205 en niveau (4)'!U$31</f>
        <v>5.2548865194580019E-2</v>
      </c>
      <c r="U5">
        <f>'t_5205 en niveau (4)'!V7/'t_5205 en niveau (4)'!V$31</f>
        <v>5.2210804945968546E-2</v>
      </c>
      <c r="V5">
        <f>'t_5205 en niveau (4)'!W7/'t_5205 en niveau (4)'!W$31</f>
        <v>5.1333042100527478E-2</v>
      </c>
      <c r="W5">
        <f>'t_5205 en niveau (4)'!X7/'t_5205 en niveau (4)'!X$31</f>
        <v>5.2802466611084023E-2</v>
      </c>
      <c r="X5">
        <f>'t_5205 en niveau (4)'!Y7/'t_5205 en niveau (4)'!Y$31</f>
        <v>5.3864304090362455E-2</v>
      </c>
      <c r="Y5">
        <f>'t_5205 en niveau (4)'!Z7/'t_5205 en niveau (4)'!Z$31</f>
        <v>5.4495738429764101E-2</v>
      </c>
      <c r="Z5">
        <f>'t_5205 en niveau (4)'!AA7/'t_5205 en niveau (4)'!AA$31</f>
        <v>5.6244224571209617E-2</v>
      </c>
      <c r="AA5">
        <f>'t_5205 en niveau (4)'!AB7/'t_5205 en niveau (4)'!AB$31</f>
        <v>5.5730431472414382E-2</v>
      </c>
      <c r="AB5">
        <f>'t_5205 en niveau (4)'!AC7/'t_5205 en niveau (4)'!AC$31</f>
        <v>5.5011918831754172E-2</v>
      </c>
      <c r="AC5">
        <f>'t_5205 en niveau (4)'!AD7/'t_5205 en niveau (4)'!AD$31</f>
        <v>5.5790190078097095E-2</v>
      </c>
      <c r="AD5">
        <f>'t_5205 en niveau (4)'!AE7/'t_5205 en niveau (4)'!AE$31</f>
        <v>5.5734017880522208E-2</v>
      </c>
      <c r="AE5">
        <f>'t_5205 en niveau (4)'!AF7/'t_5205 en niveau (4)'!AF$31</f>
        <v>5.6301182641594692E-2</v>
      </c>
      <c r="AF5">
        <f>'t_5205 en niveau (4)'!AG7/'t_5205 en niveau (4)'!AG$31</f>
        <v>5.6092713000707478E-2</v>
      </c>
      <c r="AG5">
        <f>'t_5205 en niveau (4)'!AH7/'t_5205 en niveau (4)'!AH$31</f>
        <v>5.6088199460100817E-2</v>
      </c>
      <c r="AH5">
        <f>'t_5205 en niveau (4)'!AI7/'t_5205 en niveau (4)'!AI$31</f>
        <v>5.5579988486112564E-2</v>
      </c>
      <c r="AI5">
        <f>'t_5205 en niveau (4)'!AJ7/'t_5205 en niveau (4)'!AJ$31</f>
        <v>5.6834152557800846E-2</v>
      </c>
      <c r="AJ5">
        <f>'t_5205 en niveau (4)'!AK7/'t_5205 en niveau (4)'!AK$31</f>
        <v>5.8296220799267343E-2</v>
      </c>
      <c r="AK5">
        <f>'t_5205 en niveau (4)'!AL7/'t_5205 en niveau (4)'!AL$31</f>
        <v>5.7887762001352275E-2</v>
      </c>
      <c r="AL5">
        <f>'t_5205 en niveau (4)'!AM7/'t_5205 en niveau (4)'!AM$31</f>
        <v>5.9095016555005674E-2</v>
      </c>
      <c r="AM5">
        <f>'t_5205 en niveau (4)'!AN7/'t_5205 en niveau (4)'!AN$31</f>
        <v>5.9748104155078273E-2</v>
      </c>
      <c r="AN5">
        <f>'t_5205 en niveau (4)'!AO7/'t_5205 en niveau (4)'!AO$31</f>
        <v>6.0050872267415352E-2</v>
      </c>
      <c r="AO5">
        <f>'t_5205 en niveau (4)'!AP7/'t_5205 en niveau (4)'!AP$31</f>
        <v>6.0185870603911222E-2</v>
      </c>
      <c r="AP5">
        <f>'t_5205 en niveau (4)'!AQ7/'t_5205 en niveau (4)'!AQ$31</f>
        <v>6.0053806002752702E-2</v>
      </c>
      <c r="AQ5">
        <f>'t_5205 en niveau (4)'!AR7/'t_5205 en niveau (4)'!AR$31</f>
        <v>5.8600223439119303E-2</v>
      </c>
      <c r="AR5">
        <f>'t_5205 en niveau (4)'!AS7/'t_5205 en niveau (4)'!AS$31</f>
        <v>6.0463340925293853E-2</v>
      </c>
      <c r="AS5">
        <f>'t_5205 en niveau (4)'!AT7/'t_5205 en niveau (4)'!AT$31</f>
        <v>6.0513563752452953E-2</v>
      </c>
      <c r="AT5">
        <f>'t_5205 en niveau (4)'!AU7/'t_5205 en niveau (4)'!AU$31</f>
        <v>6.1739431595835684E-2</v>
      </c>
      <c r="AU5">
        <f>'t_5205 en niveau (4)'!AV7/'t_5205 en niveau (4)'!AV$31</f>
        <v>3.969018484769591E-2</v>
      </c>
      <c r="AV5">
        <f>'t_5205 en niveau (4)'!AW7/'t_5205 en niveau (4)'!AW$31</f>
        <v>4.4477343239526082E-2</v>
      </c>
      <c r="AW5">
        <f>'t_5205 en niveau (4)'!AX7/'t_5205 en niveau (4)'!AX$31</f>
        <v>5.8288966403524871E-2</v>
      </c>
      <c r="AX5">
        <f>'t_5205 en niveau (4)'!AY7/'t_5205 en niveau (4)'!AY$31</f>
        <v>6.0085926165153403E-2</v>
      </c>
    </row>
    <row r="6" spans="1:51" x14ac:dyDescent="0.25">
      <c r="A6" s="1" t="s">
        <v>211</v>
      </c>
      <c r="B6">
        <f>('t_5205 en niveau (4)'!C6+'t_5205 en niveau (4)'!C20)/'t_5205 en niveau (4)'!C31</f>
        <v>0.10298817692152964</v>
      </c>
      <c r="C6">
        <f>('t_5205 en niveau (4)'!D6+'t_5205 en niveau (4)'!D20)/'t_5205 en niveau (4)'!D31</f>
        <v>0.10165457407194133</v>
      </c>
      <c r="D6">
        <f>('t_5205 en niveau (4)'!E6+'t_5205 en niveau (4)'!E20)/'t_5205 en niveau (4)'!E31</f>
        <v>0.10242138893559778</v>
      </c>
      <c r="E6">
        <f>('t_5205 en niveau (4)'!F6+'t_5205 en niveau (4)'!F20)/'t_5205 en niveau (4)'!F31</f>
        <v>0.10045327191914451</v>
      </c>
      <c r="F6">
        <f>('t_5205 en niveau (4)'!G6+'t_5205 en niveau (4)'!G20)/'t_5205 en niveau (4)'!G31</f>
        <v>9.6164091635588714E-2</v>
      </c>
      <c r="G6">
        <f>('t_5205 en niveau (4)'!H6+'t_5205 en niveau (4)'!H20)/'t_5205 en niveau (4)'!H31</f>
        <v>9.4450396868781858E-2</v>
      </c>
      <c r="H6">
        <f>('t_5205 en niveau (4)'!I6+'t_5205 en niveau (4)'!I20)/'t_5205 en niveau (4)'!I31</f>
        <v>9.1523137196924884E-2</v>
      </c>
      <c r="I6">
        <f>('t_5205 en niveau (4)'!J6+'t_5205 en niveau (4)'!J20)/'t_5205 en niveau (4)'!J31</f>
        <v>8.9393769160393557E-2</v>
      </c>
      <c r="J6">
        <f>('t_5205 en niveau (4)'!K6+'t_5205 en niveau (4)'!K20)/'t_5205 en niveau (4)'!K31</f>
        <v>8.8839254059419975E-2</v>
      </c>
      <c r="K6">
        <f>('t_5205 en niveau (4)'!L6+'t_5205 en niveau (4)'!L20)/'t_5205 en niveau (4)'!L31</f>
        <v>8.6616134202644995E-2</v>
      </c>
      <c r="L6">
        <f>('t_5205 en niveau (4)'!M6+'t_5205 en niveau (4)'!M20)/'t_5205 en niveau (4)'!M31</f>
        <v>8.507632585155131E-2</v>
      </c>
      <c r="M6">
        <f>('t_5205 en niveau (4)'!N6+'t_5205 en niveau (4)'!N20)/'t_5205 en niveau (4)'!N31</f>
        <v>8.3840432724814049E-2</v>
      </c>
      <c r="N6">
        <f>('t_5205 en niveau (4)'!O6+'t_5205 en niveau (4)'!O20)/'t_5205 en niveau (4)'!O31</f>
        <v>8.4575473112797256E-2</v>
      </c>
      <c r="O6">
        <f>('t_5205 en niveau (4)'!P6+'t_5205 en niveau (4)'!P20)/'t_5205 en niveau (4)'!P31</f>
        <v>8.2557246466792689E-2</v>
      </c>
      <c r="P6">
        <f>('t_5205 en niveau (4)'!Q6+'t_5205 en niveau (4)'!Q20)/'t_5205 en niveau (4)'!Q31</f>
        <v>8.0913736351620968E-2</v>
      </c>
      <c r="Q6">
        <f>('t_5205 en niveau (4)'!R6+'t_5205 en niveau (4)'!R20)/'t_5205 en niveau (4)'!R31</f>
        <v>7.9948415272876869E-2</v>
      </c>
      <c r="R6">
        <f>('t_5205 en niveau (4)'!S6+'t_5205 en niveau (4)'!S20)/'t_5205 en niveau (4)'!S31</f>
        <v>8.0840480144376947E-2</v>
      </c>
      <c r="S6">
        <f>('t_5205 en niveau (4)'!T6+'t_5205 en niveau (4)'!T20)/'t_5205 en niveau (4)'!T31</f>
        <v>8.028382847693448E-2</v>
      </c>
      <c r="T6">
        <f>('t_5205 en niveau (4)'!U6+'t_5205 en niveau (4)'!U20)/'t_5205 en niveau (4)'!U31</f>
        <v>8.0664269603932012E-2</v>
      </c>
      <c r="U6">
        <f>('t_5205 en niveau (4)'!V6+'t_5205 en niveau (4)'!V20)/'t_5205 en niveau (4)'!V31</f>
        <v>8.0588652220210472E-2</v>
      </c>
      <c r="V6">
        <f>('t_5205 en niveau (4)'!W6+'t_5205 en niveau (4)'!W20)/'t_5205 en niveau (4)'!W31</f>
        <v>8.1429996544327157E-2</v>
      </c>
      <c r="W6">
        <f>('t_5205 en niveau (4)'!X6+'t_5205 en niveau (4)'!X20)/'t_5205 en niveau (4)'!X31</f>
        <v>8.3386556340354592E-2</v>
      </c>
      <c r="X6">
        <f>('t_5205 en niveau (4)'!Y6+'t_5205 en niveau (4)'!Y20)/'t_5205 en niveau (4)'!Y31</f>
        <v>8.1983833401835862E-2</v>
      </c>
      <c r="Y6">
        <f>('t_5205 en niveau (4)'!Z6+'t_5205 en niveau (4)'!Z20)/'t_5205 en niveau (4)'!Z31</f>
        <v>8.3104982982808273E-2</v>
      </c>
      <c r="Z6">
        <f>('t_5205 en niveau (4)'!AA6+'t_5205 en niveau (4)'!AA20)/'t_5205 en niveau (4)'!AA31</f>
        <v>8.4845274854064776E-2</v>
      </c>
      <c r="AA6">
        <f>('t_5205 en niveau (4)'!AB6+'t_5205 en niveau (4)'!AB20)/'t_5205 en niveau (4)'!AB31</f>
        <v>8.3304235964348064E-2</v>
      </c>
      <c r="AB6">
        <f>('t_5205 en niveau (4)'!AC6+'t_5205 en niveau (4)'!AC20)/'t_5205 en niveau (4)'!AC31</f>
        <v>8.2703171010196128E-2</v>
      </c>
      <c r="AC6">
        <f>('t_5205 en niveau (4)'!AD6+'t_5205 en niveau (4)'!AD20)/'t_5205 en niveau (4)'!AD31</f>
        <v>8.5117628319609229E-2</v>
      </c>
      <c r="AD6">
        <f>('t_5205 en niveau (4)'!AE6+'t_5205 en niveau (4)'!AE20)/'t_5205 en niveau (4)'!AE31</f>
        <v>8.5958833651292421E-2</v>
      </c>
      <c r="AE6">
        <f>('t_5205 en niveau (4)'!AF6+'t_5205 en niveau (4)'!AF20)/'t_5205 en niveau (4)'!AF31</f>
        <v>8.5897126351487538E-2</v>
      </c>
      <c r="AF6">
        <f>('t_5205 en niveau (4)'!AG6+'t_5205 en niveau (4)'!AG20)/'t_5205 en niveau (4)'!AG31</f>
        <v>8.3538978539904996E-2</v>
      </c>
      <c r="AG6">
        <f>('t_5205 en niveau (4)'!AH6+'t_5205 en niveau (4)'!AH20)/'t_5205 en niveau (4)'!AH31</f>
        <v>8.2756671099467272E-2</v>
      </c>
      <c r="AH6">
        <f>('t_5205 en niveau (4)'!AI6+'t_5205 en niveau (4)'!AI20)/'t_5205 en niveau (4)'!AI31</f>
        <v>7.9532649421002466E-2</v>
      </c>
      <c r="AI6">
        <f>('t_5205 en niveau (4)'!AJ6+'t_5205 en niveau (4)'!AJ20)/'t_5205 en niveau (4)'!AJ31</f>
        <v>7.7502275623520855E-2</v>
      </c>
      <c r="AJ6">
        <f>('t_5205 en niveau (4)'!AK6+'t_5205 en niveau (4)'!AK20)/'t_5205 en niveau (4)'!AK31</f>
        <v>7.7709214986816738E-2</v>
      </c>
      <c r="AK6">
        <f>('t_5205 en niveau (4)'!AL6+'t_5205 en niveau (4)'!AL20)/'t_5205 en niveau (4)'!AL31</f>
        <v>7.7969799414018506E-2</v>
      </c>
      <c r="AL6">
        <f>('t_5205 en niveau (4)'!AM6+'t_5205 en niveau (4)'!AM20)/'t_5205 en niveau (4)'!AM31</f>
        <v>7.7559672147350128E-2</v>
      </c>
      <c r="AM6">
        <f>('t_5205 en niveau (4)'!AN6+'t_5205 en niveau (4)'!AN20)/'t_5205 en niveau (4)'!AN31</f>
        <v>7.810061535403344E-2</v>
      </c>
      <c r="AN6">
        <f>('t_5205 en niveau (4)'!AO6+'t_5205 en niveau (4)'!AO20)/'t_5205 en niveau (4)'!AO31</f>
        <v>7.7059144152945902E-2</v>
      </c>
      <c r="AO6">
        <f>('t_5205 en niveau (4)'!AP6+'t_5205 en niveau (4)'!AP20)/'t_5205 en niveau (4)'!AP31</f>
        <v>7.7421970686011921E-2</v>
      </c>
      <c r="AP6">
        <f>('t_5205 en niveau (4)'!AQ6+'t_5205 en niveau (4)'!AQ20)/'t_5205 en niveau (4)'!AQ31</f>
        <v>7.6775384574955571E-2</v>
      </c>
      <c r="AQ6">
        <f>('t_5205 en niveau (4)'!AR6+'t_5205 en niveau (4)'!AR20)/'t_5205 en niveau (4)'!AR31</f>
        <v>7.8087283533248286E-2</v>
      </c>
      <c r="AR6">
        <f>('t_5205 en niveau (4)'!AS6+'t_5205 en niveau (4)'!AS20)/'t_5205 en niveau (4)'!AS31</f>
        <v>7.9114642809824554E-2</v>
      </c>
      <c r="AS6">
        <f>('t_5205 en niveau (4)'!AT6+'t_5205 en niveau (4)'!AT20)/'t_5205 en niveau (4)'!AT31</f>
        <v>7.9560211368919748E-2</v>
      </c>
      <c r="AT6">
        <f>('t_5205 en niveau (4)'!AU6+'t_5205 en niveau (4)'!AU20)/'t_5205 en niveau (4)'!AU31</f>
        <v>8.1285170044668356E-2</v>
      </c>
      <c r="AU6">
        <f>('t_5205 en niveau (4)'!AV6+'t_5205 en niveau (4)'!AV20)/'t_5205 en niveau (4)'!AV31</f>
        <v>7.0842554022390009E-2</v>
      </c>
      <c r="AV6">
        <f>('t_5205 en niveau (4)'!AW6+'t_5205 en niveau (4)'!AW20)/'t_5205 en niveau (4)'!AW31</f>
        <v>7.6267327079516084E-2</v>
      </c>
      <c r="AW6">
        <f>('t_5205 en niveau (4)'!AX6+'t_5205 en niveau (4)'!AX20)/'t_5205 en niveau (4)'!AX31</f>
        <v>8.1974427369626013E-2</v>
      </c>
      <c r="AX6">
        <f>('t_5205 en niveau (4)'!AY6+'t_5205 en niveau (4)'!AY20)/'t_5205 en niveau (4)'!AY31</f>
        <v>8.0052994326230711E-2</v>
      </c>
    </row>
    <row r="7" spans="1:51" x14ac:dyDescent="0.25">
      <c r="A7" s="1" t="s">
        <v>20</v>
      </c>
      <c r="B7">
        <f>'t_5205 en niveau (4)'!C13/'t_5205 en niveau (4)'!C$31</f>
        <v>0.14652571351943319</v>
      </c>
      <c r="C7">
        <f>'t_5205 en niveau (4)'!D13/'t_5205 en niveau (4)'!D$31</f>
        <v>0.1462436177972283</v>
      </c>
      <c r="D7">
        <f>'t_5205 en niveau (4)'!E13/'t_5205 en niveau (4)'!E$31</f>
        <v>0.13778375651589037</v>
      </c>
      <c r="E7">
        <f>'t_5205 en niveau (4)'!F13/'t_5205 en niveau (4)'!F$31</f>
        <v>0.13650965953264582</v>
      </c>
      <c r="F7">
        <f>'t_5205 en niveau (4)'!G13/'t_5205 en niveau (4)'!G$31</f>
        <v>0.14214678945632594</v>
      </c>
      <c r="G7">
        <f>'t_5205 en niveau (4)'!H13/'t_5205 en niveau (4)'!H$31</f>
        <v>0.14111254455207398</v>
      </c>
      <c r="H7">
        <f>'t_5205 en niveau (4)'!I13/'t_5205 en niveau (4)'!I$31</f>
        <v>0.15083530455351865</v>
      </c>
      <c r="I7">
        <f>'t_5205 en niveau (4)'!J13/'t_5205 en niveau (4)'!J$31</f>
        <v>0.15498451117923698</v>
      </c>
      <c r="J7">
        <f>'t_5205 en niveau (4)'!K13/'t_5205 en niveau (4)'!K$31</f>
        <v>0.15513011416010775</v>
      </c>
      <c r="K7">
        <f>'t_5205 en niveau (4)'!L13/'t_5205 en niveau (4)'!L$31</f>
        <v>0.15835350161878428</v>
      </c>
      <c r="L7">
        <f>'t_5205 en niveau (4)'!M13/'t_5205 en niveau (4)'!M$31</f>
        <v>0.16181080528881234</v>
      </c>
      <c r="M7">
        <f>'t_5205 en niveau (4)'!N13/'t_5205 en niveau (4)'!N$31</f>
        <v>0.16344016227180524</v>
      </c>
      <c r="N7">
        <f>'t_5205 en niveau (4)'!O13/'t_5205 en niveau (4)'!O$31</f>
        <v>0.16344260164552277</v>
      </c>
      <c r="O7">
        <f>'t_5205 en niveau (4)'!P13/'t_5205 en niveau (4)'!P$31</f>
        <v>0.16346803901819837</v>
      </c>
      <c r="P7">
        <f>'t_5205 en niveau (4)'!Q13/'t_5205 en niveau (4)'!Q$31</f>
        <v>0.16733733489354896</v>
      </c>
      <c r="Q7">
        <f>'t_5205 en niveau (4)'!R13/'t_5205 en niveau (4)'!R$31</f>
        <v>0.1640425969587164</v>
      </c>
      <c r="R7">
        <f>'t_5205 en niveau (4)'!S13/'t_5205 en niveau (4)'!S$31</f>
        <v>0.14993137544833443</v>
      </c>
      <c r="S7">
        <f>'t_5205 en niveau (4)'!T13/'t_5205 en niveau (4)'!T$31</f>
        <v>0.14939128699321436</v>
      </c>
      <c r="T7">
        <f>'t_5205 en niveau (4)'!U13/'t_5205 en niveau (4)'!U$31</f>
        <v>0.14003474704770985</v>
      </c>
      <c r="U7">
        <f>'t_5205 en niveau (4)'!V13/'t_5205 en niveau (4)'!V$31</f>
        <v>0.1313953449312556</v>
      </c>
      <c r="V7">
        <f>'t_5205 en niveau (4)'!W13/'t_5205 en niveau (4)'!W$31</f>
        <v>0.12436510161634209</v>
      </c>
      <c r="W7">
        <f>'t_5205 en niveau (4)'!X13/'t_5205 en niveau (4)'!X$31</f>
        <v>0.12725699633469145</v>
      </c>
      <c r="X7">
        <f>'t_5205 en niveau (4)'!Y13/'t_5205 en niveau (4)'!Y$31</f>
        <v>0.1244097364935836</v>
      </c>
      <c r="Y7">
        <f>'t_5205 en niveau (4)'!Z13/'t_5205 en niveau (4)'!Z$31</f>
        <v>0.1186549146231492</v>
      </c>
      <c r="Z7">
        <f>'t_5205 en niveau (4)'!AA13/'t_5205 en niveau (4)'!AA$31</f>
        <v>0.10811602695575738</v>
      </c>
      <c r="AA7">
        <f>'t_5205 en niveau (4)'!AB13/'t_5205 en niveau (4)'!AB$31</f>
        <v>0.12366600595949119</v>
      </c>
      <c r="AB7">
        <f>'t_5205 en niveau (4)'!AC13/'t_5205 en niveau (4)'!AC$31</f>
        <v>0.12775935978846581</v>
      </c>
      <c r="AC7">
        <f>'t_5205 en niveau (4)'!AD13/'t_5205 en niveau (4)'!AD$31</f>
        <v>0.11483120794678972</v>
      </c>
      <c r="AD7">
        <f>'t_5205 en niveau (4)'!AE13/'t_5205 en niveau (4)'!AE$31</f>
        <v>0.11032244791082185</v>
      </c>
      <c r="AE7">
        <f>'t_5205 en niveau (4)'!AF13/'t_5205 en niveau (4)'!AF$31</f>
        <v>0.1142924861611662</v>
      </c>
      <c r="AF7">
        <f>'t_5205 en niveau (4)'!AG13/'t_5205 en niveau (4)'!AG$31</f>
        <v>0.11424257992790486</v>
      </c>
      <c r="AG7">
        <f>'t_5205 en niveau (4)'!AH13/'t_5205 en niveau (4)'!AH$31</f>
        <v>0.12166644104507919</v>
      </c>
      <c r="AH7">
        <f>'t_5205 en niveau (4)'!AI13/'t_5205 en niveau (4)'!AI$31</f>
        <v>0.13256825753357432</v>
      </c>
      <c r="AI7">
        <f>'t_5205 en niveau (4)'!AJ13/'t_5205 en niveau (4)'!AJ$31</f>
        <v>0.13819406517385766</v>
      </c>
      <c r="AJ7">
        <f>'t_5205 en niveau (4)'!AK13/'t_5205 en niveau (4)'!AK$31</f>
        <v>0.11440631023862805</v>
      </c>
      <c r="AK7">
        <f>'t_5205 en niveau (4)'!AL13/'t_5205 en niveau (4)'!AL$31</f>
        <v>0.11514086094207801</v>
      </c>
      <c r="AL7">
        <f>'t_5205 en niveau (4)'!AM13/'t_5205 en niveau (4)'!AM$31</f>
        <v>0.11467606548581349</v>
      </c>
      <c r="AM7">
        <f>'t_5205 en niveau (4)'!AN13/'t_5205 en niveau (4)'!AN$31</f>
        <v>0.10895550235313194</v>
      </c>
      <c r="AN7">
        <f>'t_5205 en niveau (4)'!AO13/'t_5205 en niveau (4)'!AO$31</f>
        <v>0.11117852943495447</v>
      </c>
      <c r="AO7">
        <f>'t_5205 en niveau (4)'!AP13/'t_5205 en niveau (4)'!AP$31</f>
        <v>0.10759566077605352</v>
      </c>
      <c r="AP7">
        <f>'t_5205 en niveau (4)'!AQ13/'t_5205 en niveau (4)'!AQ$31</f>
        <v>0.11361672913374962</v>
      </c>
      <c r="AQ7">
        <f>'t_5205 en niveau (4)'!AR13/'t_5205 en niveau (4)'!AR$31</f>
        <v>0.11241315865632574</v>
      </c>
      <c r="AR7">
        <f>'t_5205 en niveau (4)'!AS13/'t_5205 en niveau (4)'!AS$31</f>
        <v>0.11338098813256699</v>
      </c>
      <c r="AS7">
        <f>'t_5205 en niveau (4)'!AT13/'t_5205 en niveau (4)'!AT$31</f>
        <v>0.11635338374481054</v>
      </c>
      <c r="AT7">
        <f>'t_5205 en niveau (4)'!AU13/'t_5205 en niveau (4)'!AU$31</f>
        <v>0.11099747500910238</v>
      </c>
      <c r="AU7">
        <f>'t_5205 en niveau (4)'!AV13/'t_5205 en niveau (4)'!AV$31</f>
        <v>0.12473965113251757</v>
      </c>
      <c r="AV7">
        <f>'t_5205 en niveau (4)'!AW13/'t_5205 en niveau (4)'!AW$31</f>
        <v>0.11861843337765533</v>
      </c>
      <c r="AW7">
        <f>'t_5205 en niveau (4)'!AX13/'t_5205 en niveau (4)'!AX$31</f>
        <v>0.11627015410533592</v>
      </c>
      <c r="AX7">
        <f>'t_5205 en niveau (4)'!AY13/'t_5205 en niveau (4)'!AY$31</f>
        <v>0.14808684610359582</v>
      </c>
    </row>
    <row r="8" spans="1:51" x14ac:dyDescent="0.25">
      <c r="A8" s="1" t="s">
        <v>12</v>
      </c>
      <c r="B8">
        <f>'t_5205 en niveau (4)'!C9/'t_5205 en niveau (4)'!C$31</f>
        <v>7.547549337326509E-2</v>
      </c>
      <c r="C8">
        <f>'t_5205 en niveau (4)'!D9/'t_5205 en niveau (4)'!D$31</f>
        <v>7.9254481937886284E-2</v>
      </c>
      <c r="D8">
        <f>'t_5205 en niveau (4)'!E9/'t_5205 en niveau (4)'!E$31</f>
        <v>8.2579451824449285E-2</v>
      </c>
      <c r="E8">
        <f>'t_5205 en niveau (4)'!F9/'t_5205 en niveau (4)'!F$31</f>
        <v>8.6239016590632378E-2</v>
      </c>
      <c r="F8">
        <f>'t_5205 en niveau (4)'!G9/'t_5205 en niveau (4)'!G$31</f>
        <v>8.90732425095771E-2</v>
      </c>
      <c r="G8">
        <f>'t_5205 en niveau (4)'!H9/'t_5205 en niveau (4)'!H$31</f>
        <v>8.9213478232348625E-2</v>
      </c>
      <c r="H8">
        <f>'t_5205 en niveau (4)'!I9/'t_5205 en niveau (4)'!I$31</f>
        <v>8.8372264931992892E-2</v>
      </c>
      <c r="I8">
        <f>'t_5205 en niveau (4)'!J9/'t_5205 en niveau (4)'!J$31</f>
        <v>9.0477184084233511E-2</v>
      </c>
      <c r="J8">
        <f>'t_5205 en niveau (4)'!K9/'t_5205 en niveau (4)'!K$31</f>
        <v>8.9413599943274469E-2</v>
      </c>
      <c r="K8">
        <f>'t_5205 en niveau (4)'!L9/'t_5205 en niveau (4)'!L$31</f>
        <v>9.1207478974961523E-2</v>
      </c>
      <c r="L8">
        <f>'t_5205 en niveau (4)'!M9/'t_5205 en niveau (4)'!M$31</f>
        <v>9.2437465339598957E-2</v>
      </c>
      <c r="M8">
        <f>'t_5205 en niveau (4)'!N9/'t_5205 en niveau (4)'!N$31</f>
        <v>9.088302907369844E-2</v>
      </c>
      <c r="N8">
        <f>'t_5205 en niveau (4)'!O9/'t_5205 en niveau (4)'!O$31</f>
        <v>8.9494046726449311E-2</v>
      </c>
      <c r="O8">
        <f>'t_5205 en niveau (4)'!P9/'t_5205 en niveau (4)'!P$31</f>
        <v>8.570758426578734E-2</v>
      </c>
      <c r="P8">
        <f>'t_5205 en niveau (4)'!Q9/'t_5205 en niveau (4)'!Q$31</f>
        <v>8.3742328706003177E-2</v>
      </c>
      <c r="Q8">
        <f>'t_5205 en niveau (4)'!R9/'t_5205 en niveau (4)'!R$31</f>
        <v>8.3726284475528878E-2</v>
      </c>
      <c r="R8">
        <f>'t_5205 en niveau (4)'!S9/'t_5205 en niveau (4)'!S$31</f>
        <v>8.4669805955549488E-2</v>
      </c>
      <c r="S8">
        <f>'t_5205 en niveau (4)'!T9/'t_5205 en niveau (4)'!T$31</f>
        <v>8.3241860067286316E-2</v>
      </c>
      <c r="T8">
        <f>'t_5205 en niveau (4)'!U9/'t_5205 en niveau (4)'!U$31</f>
        <v>8.3855747942290892E-2</v>
      </c>
      <c r="U8">
        <f>'t_5205 en niveau (4)'!V9/'t_5205 en niveau (4)'!V$31</f>
        <v>8.5734824334810222E-2</v>
      </c>
      <c r="V8">
        <f>'t_5205 en niveau (4)'!W9/'t_5205 en niveau (4)'!W$31</f>
        <v>8.6610245743980283E-2</v>
      </c>
      <c r="W8">
        <f>'t_5205 en niveau (4)'!X9/'t_5205 en niveau (4)'!X$31</f>
        <v>8.5636080479479001E-2</v>
      </c>
      <c r="X8">
        <f>'t_5205 en niveau (4)'!Y9/'t_5205 en niveau (4)'!Y$31</f>
        <v>8.5941757622809825E-2</v>
      </c>
      <c r="Y8">
        <f>'t_5205 en niveau (4)'!Z9/'t_5205 en niveau (4)'!Z$31</f>
        <v>8.8460307763911936E-2</v>
      </c>
      <c r="Z8">
        <f>'t_5205 en niveau (4)'!AA9/'t_5205 en niveau (4)'!AA$31</f>
        <v>9.2223737294056654E-2</v>
      </c>
      <c r="AA8">
        <f>'t_5205 en niveau (4)'!AB9/'t_5205 en niveau (4)'!AB$31</f>
        <v>9.3886927186568825E-2</v>
      </c>
      <c r="AB8">
        <f>'t_5205 en niveau (4)'!AC9/'t_5205 en niveau (4)'!AC$31</f>
        <v>9.9256825784739905E-2</v>
      </c>
      <c r="AC8">
        <f>'t_5205 en niveau (4)'!AD9/'t_5205 en niveau (4)'!AD$31</f>
        <v>0.10469016980567433</v>
      </c>
      <c r="AD8">
        <f>'t_5205 en niveau (4)'!AE9/'t_5205 en niveau (4)'!AE$31</f>
        <v>0.1054501926457936</v>
      </c>
      <c r="AE8">
        <f>'t_5205 en niveau (4)'!AF9/'t_5205 en niveau (4)'!AF$31</f>
        <v>0.10484287192073488</v>
      </c>
      <c r="AF8">
        <f>'t_5205 en niveau (4)'!AG9/'t_5205 en niveau (4)'!AG$31</f>
        <v>0.1034430482094128</v>
      </c>
      <c r="AG8">
        <f>'t_5205 en niveau (4)'!AH9/'t_5205 en niveau (4)'!AH$31</f>
        <v>9.9110918226773578E-2</v>
      </c>
      <c r="AH8">
        <f>'t_5205 en niveau (4)'!AI9/'t_5205 en niveau (4)'!AI$31</f>
        <v>9.7009220547570302E-2</v>
      </c>
      <c r="AI8">
        <f>'t_5205 en niveau (4)'!AJ9/'t_5205 en niveau (4)'!AJ$31</f>
        <v>9.6338976879665028E-2</v>
      </c>
      <c r="AJ8">
        <f>'t_5205 en niveau (4)'!AK9/'t_5205 en niveau (4)'!AK$31</f>
        <v>9.7284691910575399E-2</v>
      </c>
      <c r="AK8">
        <f>'t_5205 en niveau (4)'!AL9/'t_5205 en niveau (4)'!AL$31</f>
        <v>9.4961460446247481E-2</v>
      </c>
      <c r="AL8">
        <f>'t_5205 en niveau (4)'!AM9/'t_5205 en niveau (4)'!AM$31</f>
        <v>9.0152419007546808E-2</v>
      </c>
      <c r="AM8">
        <f>'t_5205 en niveau (4)'!AN9/'t_5205 en niveau (4)'!AN$31</f>
        <v>8.4585459928752132E-2</v>
      </c>
      <c r="AN8">
        <f>'t_5205 en niveau (4)'!AO9/'t_5205 en niveau (4)'!AO$31</f>
        <v>7.9367936073716797E-2</v>
      </c>
      <c r="AO8">
        <f>'t_5205 en niveau (4)'!AP9/'t_5205 en niveau (4)'!AP$31</f>
        <v>7.6708636724585805E-2</v>
      </c>
      <c r="AP8">
        <f>'t_5205 en niveau (4)'!AQ9/'t_5205 en niveau (4)'!AQ$31</f>
        <v>7.4375794525452732E-2</v>
      </c>
      <c r="AQ8">
        <f>'t_5205 en niveau (4)'!AR9/'t_5205 en niveau (4)'!AR$31</f>
        <v>7.303807680679307E-2</v>
      </c>
      <c r="AR8">
        <f>'t_5205 en niveau (4)'!AS9/'t_5205 en niveau (4)'!AS$31</f>
        <v>7.0990088390609538E-2</v>
      </c>
      <c r="AS8">
        <f>'t_5205 en niveau (4)'!AT9/'t_5205 en niveau (4)'!AT$31</f>
        <v>6.9873230409477807E-2</v>
      </c>
      <c r="AT8">
        <f>'t_5205 en niveau (4)'!AU9/'t_5205 en niveau (4)'!AU$31</f>
        <v>6.9157517398164114E-2</v>
      </c>
      <c r="AU8">
        <f>'t_5205 en niveau (4)'!AV9/'t_5205 en niveau (4)'!AV$31</f>
        <v>7.5556495704243679E-2</v>
      </c>
      <c r="AV8">
        <f>'t_5205 en niveau (4)'!AW9/'t_5205 en niveau (4)'!AW$31</f>
        <v>7.4978790938818915E-2</v>
      </c>
      <c r="AW8">
        <f>'t_5205 en niveau (4)'!AX9/'t_5205 en niveau (4)'!AX$31</f>
        <v>6.8758841888141339E-2</v>
      </c>
      <c r="AX8">
        <f>'t_5205 en niveau (4)'!AY9/'t_5205 en niveau (4)'!AY$31</f>
        <v>6.44629737010151E-2</v>
      </c>
    </row>
    <row r="9" spans="1:51" x14ac:dyDescent="0.25">
      <c r="A9" s="1" t="s">
        <v>24</v>
      </c>
      <c r="B9">
        <f>'t_5205 en niveau (4)'!C15/'t_5205 en niveau (4)'!C$31</f>
        <v>4.5437275104485621E-2</v>
      </c>
      <c r="C9">
        <f>'t_5205 en niveau (4)'!D15/'t_5205 en niveau (4)'!D$31</f>
        <v>4.6642865369112059E-2</v>
      </c>
      <c r="D9">
        <f>'t_5205 en niveau (4)'!E15/'t_5205 en niveau (4)'!E$31</f>
        <v>4.6830334622498741E-2</v>
      </c>
      <c r="E9">
        <f>'t_5205 en niveau (4)'!F15/'t_5205 en niveau (4)'!F$31</f>
        <v>4.7674230977981839E-2</v>
      </c>
      <c r="F9">
        <f>'t_5205 en niveau (4)'!G15/'t_5205 en niveau (4)'!G$31</f>
        <v>4.859578354517087E-2</v>
      </c>
      <c r="G9">
        <f>'t_5205 en niveau (4)'!H15/'t_5205 en niveau (4)'!H$31</f>
        <v>5.0302844772921088E-2</v>
      </c>
      <c r="H9">
        <f>'t_5205 en niveau (4)'!I15/'t_5205 en niveau (4)'!I$31</f>
        <v>5.0136753400354818E-2</v>
      </c>
      <c r="I9">
        <f>'t_5205 en niveau (4)'!J15/'t_5205 en niveau (4)'!J$31</f>
        <v>4.9949440636887471E-2</v>
      </c>
      <c r="J9">
        <f>'t_5205 en niveau (4)'!K15/'t_5205 en niveau (4)'!K$31</f>
        <v>4.9719917747996875E-2</v>
      </c>
      <c r="K9">
        <f>'t_5205 en niveau (4)'!L15/'t_5205 en niveau (4)'!L$31</f>
        <v>4.8863658133193703E-2</v>
      </c>
      <c r="L9">
        <f>'t_5205 en niveau (4)'!M15/'t_5205 en niveau (4)'!M$31</f>
        <v>4.8235603163947344E-2</v>
      </c>
      <c r="M9">
        <f>'t_5205 en niveau (4)'!N15/'t_5205 en niveau (4)'!N$31</f>
        <v>5.0114942528735627E-2</v>
      </c>
      <c r="N9">
        <f>'t_5205 en niveau (4)'!O15/'t_5205 en niveau (4)'!O$31</f>
        <v>5.1565046136620371E-2</v>
      </c>
      <c r="O9">
        <f>'t_5205 en niveau (4)'!P15/'t_5205 en niveau (4)'!P$31</f>
        <v>5.1683936036645096E-2</v>
      </c>
      <c r="P9">
        <f>'t_5205 en niveau (4)'!Q15/'t_5205 en niveau (4)'!Q$31</f>
        <v>5.2400515207893121E-2</v>
      </c>
      <c r="Q9">
        <f>'t_5205 en niveau (4)'!R15/'t_5205 en niveau (4)'!R$31</f>
        <v>5.2000094941215554E-2</v>
      </c>
      <c r="R9">
        <f>'t_5205 en niveau (4)'!S15/'t_5205 en niveau (4)'!S$31</f>
        <v>5.1593530335084958E-2</v>
      </c>
      <c r="S9">
        <f>'t_5205 en niveau (4)'!T15/'t_5205 en niveau (4)'!T$31</f>
        <v>5.2282317386097968E-2</v>
      </c>
      <c r="T9">
        <f>'t_5205 en niveau (4)'!U15/'t_5205 en niveau (4)'!U$31</f>
        <v>5.198932029110151E-2</v>
      </c>
      <c r="U9">
        <f>'t_5205 en niveau (4)'!V15/'t_5205 en niveau (4)'!V$31</f>
        <v>5.2728109453571918E-2</v>
      </c>
      <c r="V9">
        <f>'t_5205 en niveau (4)'!W15/'t_5205 en niveau (4)'!W$31</f>
        <v>5.2653369933038194E-2</v>
      </c>
      <c r="W9">
        <f>'t_5205 en niveau (4)'!X15/'t_5205 en niveau (4)'!X$31</f>
        <v>5.1660400509682403E-2</v>
      </c>
      <c r="X9">
        <f>'t_5205 en niveau (4)'!Y15/'t_5205 en niveau (4)'!Y$31</f>
        <v>5.2131951104413092E-2</v>
      </c>
      <c r="Y9">
        <f>'t_5205 en niveau (4)'!Z15/'t_5205 en niveau (4)'!Z$31</f>
        <v>5.2910376123570996E-2</v>
      </c>
      <c r="Z9">
        <f>'t_5205 en niveau (4)'!AA15/'t_5205 en niveau (4)'!AA$31</f>
        <v>5.2621199486127701E-2</v>
      </c>
      <c r="AA9">
        <f>'t_5205 en niveau (4)'!AB15/'t_5205 en niveau (4)'!AB$31</f>
        <v>5.1283128339087165E-2</v>
      </c>
      <c r="AB9">
        <f>'t_5205 en niveau (4)'!AC15/'t_5205 en niveau (4)'!AC$31</f>
        <v>5.0256905911339925E-2</v>
      </c>
      <c r="AC9">
        <f>'t_5205 en niveau (4)'!AD15/'t_5205 en niveau (4)'!AD$31</f>
        <v>5.0082537721186607E-2</v>
      </c>
      <c r="AD9">
        <f>'t_5205 en niveau (4)'!AE15/'t_5205 en niveau (4)'!AE$31</f>
        <v>4.9409905360415972E-2</v>
      </c>
      <c r="AE9">
        <f>'t_5205 en niveau (4)'!AF15/'t_5205 en niveau (4)'!AF$31</f>
        <v>4.8220499859341175E-2</v>
      </c>
      <c r="AF9">
        <f>'t_5205 en niveau (4)'!AG15/'t_5205 en niveau (4)'!AG$31</f>
        <v>4.82073072128828E-2</v>
      </c>
      <c r="AG9">
        <f>'t_5205 en niveau (4)'!AH15/'t_5205 en niveau (4)'!AH$31</f>
        <v>4.7752808988764044E-2</v>
      </c>
      <c r="AH9">
        <f>'t_5205 en niveau (4)'!AI15/'t_5205 en niveau (4)'!AI$31</f>
        <v>4.6910597495257611E-2</v>
      </c>
      <c r="AI9">
        <f>'t_5205 en niveau (4)'!AJ15/'t_5205 en niveau (4)'!AJ$31</f>
        <v>4.684689604951757E-2</v>
      </c>
      <c r="AJ9">
        <f>'t_5205 en niveau (4)'!AK15/'t_5205 en niveau (4)'!AK$31</f>
        <v>4.6167253820190692E-2</v>
      </c>
      <c r="AK9">
        <f>'t_5205 en niveau (4)'!AL15/'t_5205 en niveau (4)'!AL$31</f>
        <v>4.6211404101870635E-2</v>
      </c>
      <c r="AL9">
        <f>'t_5205 en niveau (4)'!AM15/'t_5205 en niveau (4)'!AM$31</f>
        <v>4.5960437419254631E-2</v>
      </c>
      <c r="AM9">
        <f>'t_5205 en niveau (4)'!AN15/'t_5205 en niveau (4)'!AN$31</f>
        <v>4.6033852318519371E-2</v>
      </c>
      <c r="AN9">
        <f>'t_5205 en niveau (4)'!AO15/'t_5205 en niveau (4)'!AO$31</f>
        <v>4.5617066205936703E-2</v>
      </c>
      <c r="AO9">
        <f>'t_5205 en niveau (4)'!AP15/'t_5205 en niveau (4)'!AP$31</f>
        <v>4.6147996608298901E-2</v>
      </c>
      <c r="AP9">
        <f>'t_5205 en niveau (4)'!AQ15/'t_5205 en niveau (4)'!AQ$31</f>
        <v>4.5822151123257791E-2</v>
      </c>
      <c r="AQ9">
        <f>'t_5205 en niveau (4)'!AR15/'t_5205 en niveau (4)'!AR$31</f>
        <v>4.6199513995663792E-2</v>
      </c>
      <c r="AR9">
        <f>'t_5205 en niveau (4)'!AS15/'t_5205 en niveau (4)'!AS$31</f>
        <v>4.707068094207608E-2</v>
      </c>
      <c r="AS9">
        <f>'t_5205 en niveau (4)'!AT15/'t_5205 en niveau (4)'!AT$31</f>
        <v>4.7643260902991653E-2</v>
      </c>
      <c r="AT9">
        <f>'t_5205 en niveau (4)'!AU15/'t_5205 en niveau (4)'!AU$31</f>
        <v>4.887618664211732E-2</v>
      </c>
      <c r="AU9">
        <f>'t_5205 en niveau (4)'!AV15/'t_5205 en niveau (4)'!AV$31</f>
        <v>4.8021348607133564E-2</v>
      </c>
      <c r="AV9">
        <f>'t_5205 en niveau (4)'!AW15/'t_5205 en niveau (4)'!AW$31</f>
        <v>4.9470040011636428E-2</v>
      </c>
      <c r="AW9">
        <f>'t_5205 en niveau (4)'!AX15/'t_5205 en niveau (4)'!AX$31</f>
        <v>5.1330197950301831E-2</v>
      </c>
      <c r="AX9">
        <f>'t_5205 en niveau (4)'!AY15/'t_5205 en niveau (4)'!AY$31</f>
        <v>5.0676130288728548E-2</v>
      </c>
    </row>
    <row r="10" spans="1:51" x14ac:dyDescent="0.25">
      <c r="A10" s="1" t="s">
        <v>212</v>
      </c>
      <c r="B10">
        <f>'t_5205 en niveau (4)'!C26/'t_5205 en niveau (4)'!C$31</f>
        <v>1.9846679927586441E-2</v>
      </c>
      <c r="C10">
        <f>'t_5205 en niveau (4)'!D26/'t_5205 en niveau (4)'!D$31</f>
        <v>1.6968021805059696E-2</v>
      </c>
      <c r="D10">
        <f>'t_5205 en niveau (4)'!E26/'t_5205 en niveau (4)'!E$31</f>
        <v>1.641163611905162E-2</v>
      </c>
      <c r="E10">
        <f>'t_5205 en niveau (4)'!F26/'t_5205 en niveau (4)'!F$31</f>
        <v>1.7074709187191034E-2</v>
      </c>
      <c r="F10">
        <f>'t_5205 en niveau (4)'!G26/'t_5205 en niveau (4)'!G$31</f>
        <v>1.7822259431209887E-2</v>
      </c>
      <c r="G10">
        <f>'t_5205 en niveau (4)'!H26/'t_5205 en niveau (4)'!H$31</f>
        <v>1.8050423108040146E-2</v>
      </c>
      <c r="H10">
        <f>'t_5205 en niveau (4)'!I26/'t_5205 en niveau (4)'!I$31</f>
        <v>1.787034299231224E-2</v>
      </c>
      <c r="I10">
        <f>'t_5205 en niveau (4)'!J26/'t_5205 en niveau (4)'!J$31</f>
        <v>1.7005601656421041E-2</v>
      </c>
      <c r="J10">
        <f>'t_5205 en niveau (4)'!K26/'t_5205 en niveau (4)'!K$31</f>
        <v>1.7535276182372543E-2</v>
      </c>
      <c r="K10">
        <f>'t_5205 en niveau (4)'!L26/'t_5205 en niveau (4)'!L$31</f>
        <v>1.7203174988346032E-2</v>
      </c>
      <c r="L10">
        <f>'t_5205 en niveau (4)'!M26/'t_5205 en niveau (4)'!M$31</f>
        <v>1.7419223023262598E-2</v>
      </c>
      <c r="M10">
        <f>'t_5205 en niveau (4)'!N26/'t_5205 en niveau (4)'!N$31</f>
        <v>1.7752535496957402E-2</v>
      </c>
      <c r="N10">
        <f>'t_5205 en niveau (4)'!O26/'t_5205 en niveau (4)'!O$31</f>
        <v>1.8739565525997454E-2</v>
      </c>
      <c r="O10">
        <f>'t_5205 en niveau (4)'!P26/'t_5205 en niveau (4)'!P$31</f>
        <v>1.9113582324995285E-2</v>
      </c>
      <c r="P10">
        <f>'t_5205 en niveau (4)'!Q26/'t_5205 en niveau (4)'!Q$31</f>
        <v>1.9842238628806182E-2</v>
      </c>
      <c r="Q10">
        <f>'t_5205 en niveau (4)'!R26/'t_5205 en niveau (4)'!R$31</f>
        <v>1.8861654825387278E-2</v>
      </c>
      <c r="R10">
        <f>'t_5205 en niveau (4)'!S26/'t_5205 en niveau (4)'!S$31</f>
        <v>1.8862273178795391E-2</v>
      </c>
      <c r="S10">
        <f>'t_5205 en niveau (4)'!T26/'t_5205 en niveau (4)'!T$31</f>
        <v>1.865341848662827E-2</v>
      </c>
      <c r="T10">
        <f>'t_5205 en niveau (4)'!U26/'t_5205 en niveau (4)'!U$31</f>
        <v>1.8451165891247956E-2</v>
      </c>
      <c r="U10">
        <f>'t_5205 en niveau (4)'!V26/'t_5205 en niveau (4)'!V$31</f>
        <v>1.8095580405580167E-2</v>
      </c>
      <c r="V10">
        <f>'t_5205 en niveau (4)'!W26/'t_5205 en niveau (4)'!W$31</f>
        <v>1.8093381408480089E-2</v>
      </c>
      <c r="W10">
        <f>'t_5205 en niveau (4)'!X26/'t_5205 en niveau (4)'!X$31</f>
        <v>1.8011924051031164E-2</v>
      </c>
      <c r="X10">
        <f>'t_5205 en niveau (4)'!Y26/'t_5205 en niveau (4)'!Y$31</f>
        <v>1.8428704084273342E-2</v>
      </c>
      <c r="Y10">
        <f>'t_5205 en niveau (4)'!Z26/'t_5205 en niveau (4)'!Z$31</f>
        <v>1.8049858917299356E-2</v>
      </c>
      <c r="Z10">
        <f>'t_5205 en niveau (4)'!AA26/'t_5205 en niveau (4)'!AA$31</f>
        <v>1.7979895873244833E-2</v>
      </c>
      <c r="AA10">
        <f>'t_5205 en niveau (4)'!AB26/'t_5205 en niveau (4)'!AB$31</f>
        <v>1.7172260799936993E-2</v>
      </c>
      <c r="AB10">
        <f>'t_5205 en niveau (4)'!AC26/'t_5205 en niveau (4)'!AC$31</f>
        <v>1.6849121612147192E-2</v>
      </c>
      <c r="AC10">
        <f>'t_5205 en niveau (4)'!AD26/'t_5205 en niveau (4)'!AD$31</f>
        <v>1.7115716919750161E-2</v>
      </c>
      <c r="AD10">
        <f>'t_5205 en niveau (4)'!AE26/'t_5205 en niveau (4)'!AE$31</f>
        <v>1.6646092844050428E-2</v>
      </c>
      <c r="AE10">
        <f>'t_5205 en niveau (4)'!AF26/'t_5205 en niveau (4)'!AF$31</f>
        <v>1.6283196034085949E-2</v>
      </c>
      <c r="AF10">
        <f>'t_5205 en niveau (4)'!AG26/'t_5205 en niveau (4)'!AG$31</f>
        <v>1.599189771923323E-2</v>
      </c>
      <c r="AG10">
        <f>'t_5205 en niveau (4)'!AH26/'t_5205 en niveau (4)'!AH$31</f>
        <v>1.6157160034719179E-2</v>
      </c>
      <c r="AH10">
        <f>'t_5205 en niveau (4)'!AI26/'t_5205 en niveau (4)'!AI$31</f>
        <v>1.5981653280986045E-2</v>
      </c>
      <c r="AI10">
        <f>'t_5205 en niveau (4)'!AJ26/'t_5205 en niveau (4)'!AJ$31</f>
        <v>1.6395412342981978E-2</v>
      </c>
      <c r="AJ10">
        <f>'t_5205 en niveau (4)'!AK26/'t_5205 en niveau (4)'!AK$31</f>
        <v>1.6811424013471292E-2</v>
      </c>
      <c r="AK10">
        <f>'t_5205 en niveau (4)'!AL26/'t_5205 en niveau (4)'!AL$31</f>
        <v>1.7343249943655624E-2</v>
      </c>
      <c r="AL10">
        <f>'t_5205 en niveau (4)'!AM26/'t_5205 en niveau (4)'!AM$31</f>
        <v>1.7541599305325131E-2</v>
      </c>
      <c r="AM10">
        <f>'t_5205 en niveau (4)'!AN26/'t_5205 en niveau (4)'!AN$31</f>
        <v>1.7923559393259875E-2</v>
      </c>
      <c r="AN10">
        <f>'t_5205 en niveau (4)'!AO26/'t_5205 en niveau (4)'!AO$31</f>
        <v>1.8165238883689684E-2</v>
      </c>
      <c r="AO10">
        <f>'t_5205 en niveau (4)'!AP26/'t_5205 en niveau (4)'!AP$31</f>
        <v>1.8486116906014885E-2</v>
      </c>
      <c r="AP10">
        <f>'t_5205 en niveau (4)'!AQ26/'t_5205 en niveau (4)'!AQ$31</f>
        <v>1.8592306201486729E-2</v>
      </c>
      <c r="AQ10">
        <f>'t_5205 en niveau (4)'!AR26/'t_5205 en niveau (4)'!AR$31</f>
        <v>1.85671117664463E-2</v>
      </c>
      <c r="AR10">
        <f>'t_5205 en niveau (4)'!AS26/'t_5205 en niveau (4)'!AS$31</f>
        <v>1.9280635453404082E-2</v>
      </c>
      <c r="AS10">
        <f>'t_5205 en niveau (4)'!AT26/'t_5205 en niveau (4)'!AT$31</f>
        <v>1.8765005077177668E-2</v>
      </c>
      <c r="AT10">
        <f>'t_5205 en niveau (4)'!AU26/'t_5205 en niveau (4)'!AU$31</f>
        <v>1.9061757192375885E-2</v>
      </c>
      <c r="AU10">
        <f>'t_5205 en niveau (4)'!AV26/'t_5205 en niveau (4)'!AV$31</f>
        <v>1.9674238479562612E-2</v>
      </c>
      <c r="AV10">
        <f>'t_5205 en niveau (4)'!AW26/'t_5205 en niveau (4)'!AW$31</f>
        <v>2.016269672641758E-2</v>
      </c>
      <c r="AW10">
        <f>'t_5205 en niveau (4)'!AX26/'t_5205 en niveau (4)'!AX$31</f>
        <v>1.8427574811823021E-2</v>
      </c>
      <c r="AX10">
        <f>'t_5205 en niveau (4)'!AY26/'t_5205 en niveau (4)'!AY$31</f>
        <v>1.7780991037940119E-2</v>
      </c>
    </row>
    <row r="11" spans="1:51" x14ac:dyDescent="0.25">
      <c r="A11" s="1" t="s">
        <v>213</v>
      </c>
      <c r="B11">
        <f>'t_5205 en niveau (4)'!C27/'t_5205 en niveau (4)'!C$31</f>
        <v>3.4329392307176541E-2</v>
      </c>
      <c r="C11">
        <f>'t_5205 en niveau (4)'!D27/'t_5205 en niveau (4)'!D$31</f>
        <v>3.3936043610119392E-2</v>
      </c>
      <c r="D11">
        <f>'t_5205 en niveau (4)'!E27/'t_5205 en niveau (4)'!E$31</f>
        <v>3.2873717840928199E-2</v>
      </c>
      <c r="E11">
        <f>'t_5205 en niveau (4)'!F27/'t_5205 en niveau (4)'!F$31</f>
        <v>3.4398791274882289E-2</v>
      </c>
      <c r="F11">
        <f>'t_5205 en niveau (4)'!G27/'t_5205 en niveau (4)'!G$31</f>
        <v>3.4211127178628516E-2</v>
      </c>
      <c r="G11">
        <f>'t_5205 en niveau (4)'!H27/'t_5205 en niveau (4)'!H$31</f>
        <v>3.3673714822994333E-2</v>
      </c>
      <c r="H11">
        <f>'t_5205 en niveau (4)'!I27/'t_5205 en niveau (4)'!I$31</f>
        <v>3.387418687167356E-2</v>
      </c>
      <c r="I11">
        <f>'t_5205 en niveau (4)'!J27/'t_5205 en niveau (4)'!J$31</f>
        <v>3.5046466462289136E-2</v>
      </c>
      <c r="J11">
        <f>'t_5205 en niveau (4)'!K27/'t_5205 en niveau (4)'!K$31</f>
        <v>3.7438842799404383E-2</v>
      </c>
      <c r="K11">
        <f>'t_5205 en niveau (4)'!L27/'t_5205 en niveau (4)'!L$31</f>
        <v>3.8569850382186355E-2</v>
      </c>
      <c r="L11">
        <f>'t_5205 en niveau (4)'!M27/'t_5205 en niveau (4)'!M$31</f>
        <v>3.9917106914567575E-2</v>
      </c>
      <c r="M11">
        <f>'t_5205 en niveau (4)'!N27/'t_5205 en niveau (4)'!N$31</f>
        <v>4.1195402298850561E-2</v>
      </c>
      <c r="N11">
        <f>'t_5205 en niveau (4)'!O27/'t_5205 en niveau (4)'!O$31</f>
        <v>4.0608223615151602E-2</v>
      </c>
      <c r="O11">
        <f>'t_5205 en niveau (4)'!P27/'t_5205 en niveau (4)'!P$31</f>
        <v>4.1115357551842605E-2</v>
      </c>
      <c r="P11">
        <f>'t_5205 en niveau (4)'!Q27/'t_5205 en niveau (4)'!Q$31</f>
        <v>4.1464975123540457E-2</v>
      </c>
      <c r="Q11">
        <f>'t_5205 en niveau (4)'!R27/'t_5205 en niveau (4)'!R$31</f>
        <v>4.1928414323464711E-2</v>
      </c>
      <c r="R11">
        <f>'t_5205 en niveau (4)'!S27/'t_5205 en niveau (4)'!S$31</f>
        <v>4.2262866155584368E-2</v>
      </c>
      <c r="S11">
        <f>'t_5205 en niveau (4)'!T27/'t_5205 en niveau (4)'!T$31</f>
        <v>4.2535068711866346E-2</v>
      </c>
      <c r="T11">
        <f>'t_5205 en niveau (4)'!U27/'t_5205 en niveau (4)'!U$31</f>
        <v>4.3350914096041394E-2</v>
      </c>
      <c r="U11">
        <f>'t_5205 en niveau (4)'!V27/'t_5205 en niveau (4)'!V$31</f>
        <v>4.412540267453148E-2</v>
      </c>
      <c r="V11">
        <f>'t_5205 en niveau (4)'!W27/'t_5205 en niveau (4)'!W$31</f>
        <v>4.410872981202444E-2</v>
      </c>
      <c r="W11">
        <f>'t_5205 en niveau (4)'!X27/'t_5205 en niveau (4)'!X$31</f>
        <v>4.3813808617407864E-2</v>
      </c>
      <c r="X11">
        <f>'t_5205 en niveau (4)'!Y27/'t_5205 en niveau (4)'!Y$31</f>
        <v>4.3086571980941075E-2</v>
      </c>
      <c r="Y11">
        <f>'t_5205 en niveau (4)'!Z27/'t_5205 en niveau (4)'!Z$31</f>
        <v>4.2141548128108913E-2</v>
      </c>
      <c r="Z11">
        <f>'t_5205 en niveau (4)'!AA27/'t_5205 en niveau (4)'!AA$31</f>
        <v>4.2011314205864451E-2</v>
      </c>
      <c r="AA11">
        <f>'t_5205 en niveau (4)'!AB27/'t_5205 en niveau (4)'!AB$31</f>
        <v>4.0747692994316166E-2</v>
      </c>
      <c r="AB11">
        <f>'t_5205 en niveau (4)'!AC27/'t_5205 en niveau (4)'!AC$31</f>
        <v>4.0361270807876444E-2</v>
      </c>
      <c r="AC11">
        <f>'t_5205 en niveau (4)'!AD27/'t_5205 en niveau (4)'!AD$31</f>
        <v>4.1616387840407755E-2</v>
      </c>
      <c r="AD11">
        <f>'t_5205 en niveau (4)'!AE27/'t_5205 en niveau (4)'!AE$31</f>
        <v>4.2693019863090563E-2</v>
      </c>
      <c r="AE11">
        <f>'t_5205 en niveau (4)'!AF27/'t_5205 en niveau (4)'!AF$31</f>
        <v>4.2977359468553335E-2</v>
      </c>
      <c r="AF11">
        <f>'t_5205 en niveau (4)'!AG27/'t_5205 en niveau (4)'!AG$31</f>
        <v>4.3490802816426921E-2</v>
      </c>
      <c r="AG11">
        <f>'t_5205 en niveau (4)'!AH27/'t_5205 en niveau (4)'!AH$31</f>
        <v>4.3183971842425881E-2</v>
      </c>
      <c r="AH11">
        <f>'t_5205 en niveau (4)'!AI27/'t_5205 en niveau (4)'!AI$31</f>
        <v>4.2667446842646693E-2</v>
      </c>
      <c r="AI11">
        <f>'t_5205 en niveau (4)'!AJ27/'t_5205 en niveau (4)'!AJ$31</f>
        <v>4.3093027489532129E-2</v>
      </c>
      <c r="AJ11">
        <f>'t_5205 en niveau (4)'!AK27/'t_5205 en niveau (4)'!AK$31</f>
        <v>4.5288369928876866E-2</v>
      </c>
      <c r="AK11">
        <f>'t_5205 en niveau (4)'!AL27/'t_5205 en niveau (4)'!AL$31</f>
        <v>4.5401848095560075E-2</v>
      </c>
      <c r="AL11">
        <f>'t_5205 en niveau (4)'!AM27/'t_5205 en niveau (4)'!AM$31</f>
        <v>4.6643463773129348E-2</v>
      </c>
      <c r="AM11">
        <f>'t_5205 en niveau (4)'!AN27/'t_5205 en niveau (4)'!AN$31</f>
        <v>4.7116694071920914E-2</v>
      </c>
      <c r="AN11">
        <f>'t_5205 en niveau (4)'!AO27/'t_5205 en niveau (4)'!AO$31</f>
        <v>4.719054132343313E-2</v>
      </c>
      <c r="AO11">
        <f>'t_5205 en niveau (4)'!AP27/'t_5205 en niveau (4)'!AP$31</f>
        <v>4.6933673400718717E-2</v>
      </c>
      <c r="AP11">
        <f>'t_5205 en niveau (4)'!AQ27/'t_5205 en niveau (4)'!AQ$31</f>
        <v>4.6346086253847389E-2</v>
      </c>
      <c r="AQ11">
        <f>'t_5205 en niveau (4)'!AR27/'t_5205 en niveau (4)'!AR$31</f>
        <v>4.6501852022512058E-2</v>
      </c>
      <c r="AR11">
        <f>'t_5205 en niveau (4)'!AS27/'t_5205 en niveau (4)'!AS$31</f>
        <v>4.6004441612355763E-2</v>
      </c>
      <c r="AS11">
        <f>'t_5205 en niveau (4)'!AT27/'t_5205 en niveau (4)'!AT$31</f>
        <v>4.4931880565294631E-2</v>
      </c>
      <c r="AT11">
        <f>'t_5205 en niveau (4)'!AU27/'t_5205 en niveau (4)'!AU$31</f>
        <v>4.4452272343801336E-2</v>
      </c>
      <c r="AU11">
        <f>'t_5205 en niveau (4)'!AV27/'t_5205 en niveau (4)'!AV$31</f>
        <v>4.3863902629523568E-2</v>
      </c>
      <c r="AV11">
        <f>'t_5205 en niveau (4)'!AW27/'t_5205 en niveau (4)'!AW$31</f>
        <v>4.6483255884086583E-2</v>
      </c>
      <c r="AW11">
        <f>'t_5205 en niveau (4)'!AX27/'t_5205 en niveau (4)'!AX$31</f>
        <v>4.2377617468871157E-2</v>
      </c>
      <c r="AX11">
        <f>'t_5205 en niveau (4)'!AY27/'t_5205 en niveau (4)'!AY$31</f>
        <v>4.0948270589127596E-2</v>
      </c>
    </row>
    <row r="12" spans="1:51" x14ac:dyDescent="0.25">
      <c r="A12" s="1" t="s">
        <v>214</v>
      </c>
      <c r="B12">
        <f>('t_5205 en niveau (4)'!C28)/'t_5205 en niveau (4)'!C$31</f>
        <v>3.9872158773439421E-2</v>
      </c>
      <c r="C12">
        <f>('t_5205 en niveau (4)'!D28)/'t_5205 en niveau (4)'!D$31</f>
        <v>3.9771200429958922E-2</v>
      </c>
      <c r="D12">
        <f>('t_5205 en niveau (4)'!E28)/'t_5205 en niveau (4)'!E$31</f>
        <v>4.0793677484445935E-2</v>
      </c>
      <c r="E12">
        <f>('t_5205 en niveau (4)'!F28)/'t_5205 en niveau (4)'!F$31</f>
        <v>4.110252160009388E-2</v>
      </c>
      <c r="F12">
        <f>('t_5205 en niveau (4)'!G28)/'t_5205 en niveau (4)'!G$31</f>
        <v>4.0033488088895661E-2</v>
      </c>
      <c r="G12">
        <f>('t_5205 en niveau (4)'!H28)/'t_5205 en niveau (4)'!H$31</f>
        <v>3.9632213062777422E-2</v>
      </c>
      <c r="H12">
        <f>('t_5205 en niveau (4)'!I28)/'t_5205 en niveau (4)'!I$31</f>
        <v>3.8309432288586631E-2</v>
      </c>
      <c r="I12">
        <f>('t_5205 en niveau (4)'!J28)/'t_5205 en niveau (4)'!J$31</f>
        <v>3.856957128870199E-2</v>
      </c>
      <c r="J12">
        <f>('t_5205 en niveau (4)'!K28)/'t_5205 en niveau (4)'!K$31</f>
        <v>3.7821740055307376E-2</v>
      </c>
      <c r="K12">
        <f>('t_5205 en niveau (4)'!L28)/'t_5205 en niveau (4)'!L$31</f>
        <v>3.695425896717093E-2</v>
      </c>
      <c r="L12">
        <f>('t_5205 en niveau (4)'!M28)/'t_5205 en niveau (4)'!M$31</f>
        <v>3.566153935962172E-2</v>
      </c>
      <c r="M12">
        <f>('t_5205 en niveau (4)'!N28)/'t_5205 en niveau (4)'!N$31</f>
        <v>3.5093982420554427E-2</v>
      </c>
      <c r="N12">
        <f>('t_5205 en niveau (4)'!O28)/'t_5205 en niveau (4)'!O$31</f>
        <v>3.4065121114876681E-2</v>
      </c>
      <c r="O12">
        <f>('t_5205 en niveau (4)'!P28)/'t_5205 en niveau (4)'!P$31</f>
        <v>3.348556133500738E-2</v>
      </c>
      <c r="P12">
        <f>('t_5205 en niveau (4)'!Q28)/'t_5205 en niveau (4)'!Q$31</f>
        <v>3.2381489556938044E-2</v>
      </c>
      <c r="Q12">
        <f>('t_5205 en niveau (4)'!R28)/'t_5205 en niveau (4)'!R$31</f>
        <v>3.2236498567969986E-2</v>
      </c>
      <c r="R12">
        <f>('t_5205 en niveau (4)'!S28)/'t_5205 en niveau (4)'!S$31</f>
        <v>3.2772962684926105E-2</v>
      </c>
      <c r="S12">
        <f>('t_5205 en niveau (4)'!T28)/'t_5205 en niveau (4)'!T$31</f>
        <v>3.3126389918458121E-2</v>
      </c>
      <c r="T12">
        <f>('t_5205 en niveau (4)'!U28)/'t_5205 en niveau (4)'!U$31</f>
        <v>3.4923200735007133E-2</v>
      </c>
      <c r="U12">
        <f>('t_5205 en niveau (4)'!V28)/'t_5205 en niveau (4)'!V$31</f>
        <v>3.5230452439896941E-2</v>
      </c>
      <c r="V12">
        <f>('t_5205 en niveau (4)'!W28)/'t_5205 en niveau (4)'!W$31</f>
        <v>3.5942257662791535E-2</v>
      </c>
      <c r="W12">
        <f>('t_5205 en niveau (4)'!X28)/'t_5205 en niveau (4)'!X$31</f>
        <v>3.6684547499567399E-2</v>
      </c>
      <c r="X12">
        <f>('t_5205 en niveau (4)'!Y28)/'t_5205 en niveau (4)'!Y$31</f>
        <v>3.7435874016227493E-2</v>
      </c>
      <c r="Y12">
        <f>('t_5205 en niveau (4)'!Z28)/'t_5205 en niveau (4)'!Z$31</f>
        <v>3.7498909154376481E-2</v>
      </c>
      <c r="Z12">
        <f>('t_5205 en niveau (4)'!AA28)/'t_5205 en niveau (4)'!AA$31</f>
        <v>3.8061484369717589E-2</v>
      </c>
      <c r="AA12">
        <f>('t_5205 en niveau (4)'!AB28)/'t_5205 en niveau (4)'!AB$31</f>
        <v>3.68385817986112E-2</v>
      </c>
      <c r="AB12">
        <f>('t_5205 en niveau (4)'!AC28)/'t_5205 en niveau (4)'!AC$31</f>
        <v>3.6960898219186321E-2</v>
      </c>
      <c r="AC12">
        <f>('t_5205 en niveau (4)'!AD28)/'t_5205 en niveau (4)'!AD$31</f>
        <v>3.5249881744200635E-2</v>
      </c>
      <c r="AD12">
        <f>('t_5205 en niveau (4)'!AE28)/'t_5205 en niveau (4)'!AE$31</f>
        <v>3.262353645307299E-2</v>
      </c>
      <c r="AE12">
        <f>('t_5205 en niveau (4)'!AF28)/'t_5205 en niveau (4)'!AF$31</f>
        <v>3.357869251540048E-2</v>
      </c>
      <c r="AF12">
        <f>('t_5205 en niveau (4)'!AG28)/'t_5205 en niveau (4)'!AG$31</f>
        <v>3.4320991813495939E-2</v>
      </c>
      <c r="AG12">
        <f>('t_5205 en niveau (4)'!AH28)/'t_5205 en niveau (4)'!AH$31</f>
        <v>3.3833284227458411E-2</v>
      </c>
      <c r="AH12">
        <f>('t_5205 en niveau (4)'!AI28)/'t_5205 en niveau (4)'!AI$31</f>
        <v>3.2002944535150388E-2</v>
      </c>
      <c r="AI12">
        <f>('t_5205 en niveau (4)'!AJ28)/'t_5205 en niveau (4)'!AJ$31</f>
        <v>3.2008010194793372E-2</v>
      </c>
      <c r="AJ12">
        <f>('t_5205 en niveau (4)'!AK28)/'t_5205 en niveau (4)'!AK$31</f>
        <v>3.3953352683550098E-2</v>
      </c>
      <c r="AK12">
        <f>('t_5205 en niveau (4)'!AL28)/'t_5205 en niveau (4)'!AL$31</f>
        <v>3.3950867703403206E-2</v>
      </c>
      <c r="AL12">
        <f>('t_5205 en niveau (4)'!AM28)/'t_5205 en niveau (4)'!AM$31</f>
        <v>3.4982597829847022E-2</v>
      </c>
      <c r="AM12">
        <f>('t_5205 en niveau (4)'!AN28)/'t_5205 en niveau (4)'!AN$31</f>
        <v>3.5948253765098311E-2</v>
      </c>
      <c r="AN12">
        <f>('t_5205 en niveau (4)'!AO28)/'t_5205 en niveau (4)'!AO$31</f>
        <v>3.7240625139264544E-2</v>
      </c>
      <c r="AO12">
        <f>('t_5205 en niveau (4)'!AP28)/'t_5205 en niveau (4)'!AP$31</f>
        <v>3.7480316020404039E-2</v>
      </c>
      <c r="AP12">
        <f>('t_5205 en niveau (4)'!AQ28)/'t_5205 en niveau (4)'!AQ$31</f>
        <v>3.7759462859733195E-2</v>
      </c>
      <c r="AQ12">
        <f>('t_5205 en niveau (4)'!AR28)/'t_5205 en niveau (4)'!AR$31</f>
        <v>3.7656443761085054E-2</v>
      </c>
      <c r="AR12">
        <f>('t_5205 en niveau (4)'!AS28)/'t_5205 en niveau (4)'!AS$31</f>
        <v>3.3881489706689555E-2</v>
      </c>
      <c r="AS12">
        <f>('t_5205 en niveau (4)'!AT28)/'t_5205 en niveau (4)'!AT$31</f>
        <v>3.3567223506952001E-2</v>
      </c>
      <c r="AT12">
        <f>('t_5205 en niveau (4)'!AU28)/'t_5205 en niveau (4)'!AU$31</f>
        <v>3.3083893044582514E-2</v>
      </c>
      <c r="AU12">
        <f>('t_5205 en niveau (4)'!AV28)/'t_5205 en niveau (4)'!AV$31</f>
        <v>3.2982947149179903E-2</v>
      </c>
      <c r="AV12">
        <f>('t_5205 en niveau (4)'!AW28)/'t_5205 en niveau (4)'!AW$31</f>
        <v>3.2163141469388132E-2</v>
      </c>
      <c r="AW12">
        <f>('t_5205 en niveau (4)'!AX28)/'t_5205 en niveau (4)'!AX$31</f>
        <v>3.0061069773971636E-2</v>
      </c>
      <c r="AX12">
        <f>('t_5205 en niveau (4)'!AY28)/'t_5205 en niveau (4)'!AY$31</f>
        <v>2.9368300780724353E-2</v>
      </c>
    </row>
    <row r="13" spans="1:51" x14ac:dyDescent="0.25">
      <c r="A13" s="1" t="s">
        <v>215</v>
      </c>
      <c r="B13">
        <f>'t_5205 en niveau (4)'!C25/'t_5205 en niveau (4)'!C$31</f>
        <v>1.9444382361486711E-3</v>
      </c>
      <c r="C13">
        <f>'t_5205 en niveau (4)'!D25/'t_5205 en niveau (4)'!D$31</f>
        <v>1.9194594802103729E-3</v>
      </c>
      <c r="D13">
        <f>'t_5205 en niveau (4)'!E25/'t_5205 en niveau (4)'!E$31</f>
        <v>1.7487808979317302E-3</v>
      </c>
      <c r="E13">
        <f>'t_5205 en niveau (4)'!F25/'t_5205 en niveau (4)'!F$31</f>
        <v>1.7749482917956316E-3</v>
      </c>
      <c r="F13">
        <f>'t_5205 en niveau (4)'!G25/'t_5205 en niveau (4)'!G$31</f>
        <v>1.7505137377273768E-3</v>
      </c>
      <c r="G13">
        <f>'t_5205 en niveau (4)'!H25/'t_5205 en niveau (4)'!H$31</f>
        <v>1.7711499354951567E-3</v>
      </c>
      <c r="H13">
        <f>'t_5205 en niveau (4)'!I25/'t_5205 en niveau (4)'!I$31</f>
        <v>1.746377882909521E-3</v>
      </c>
      <c r="I13">
        <f>'t_5205 en niveau (4)'!J25/'t_5205 en niveau (4)'!J$31</f>
        <v>1.7735903568046483E-3</v>
      </c>
      <c r="J13">
        <f>'t_5205 en niveau (4)'!K25/'t_5205 en niveau (4)'!K$31</f>
        <v>1.7655817911082746E-3</v>
      </c>
      <c r="K13">
        <f>'t_5205 en niveau (4)'!L25/'t_5205 en niveau (4)'!L$31</f>
        <v>1.7241489409255488E-3</v>
      </c>
      <c r="L13">
        <f>'t_5205 en niveau (4)'!M25/'t_5205 en niveau (4)'!M$31</f>
        <v>1.6987244972417614E-3</v>
      </c>
      <c r="M13">
        <f>'t_5205 en niveau (4)'!N25/'t_5205 en niveau (4)'!N$31</f>
        <v>1.6659905341446922E-3</v>
      </c>
      <c r="N13">
        <f>'t_5205 en niveau (4)'!O25/'t_5205 en niveau (4)'!O$31</f>
        <v>1.6095332353617446E-3</v>
      </c>
      <c r="O13">
        <f>'t_5205 en niveau (4)'!P25/'t_5205 en niveau (4)'!P$31</f>
        <v>1.5728693828557239E-3</v>
      </c>
      <c r="P13">
        <f>'t_5205 en niveau (4)'!Q25/'t_5205 en niveau (4)'!Q$31</f>
        <v>1.4816436142002069E-3</v>
      </c>
      <c r="Q13">
        <f>'t_5205 en niveau (4)'!R25/'t_5205 en niveau (4)'!R$31</f>
        <v>1.4478535373514563E-3</v>
      </c>
      <c r="R13">
        <f>'t_5205 en niveau (4)'!S25/'t_5205 en niveau (4)'!S$31</f>
        <v>1.4672763256670988E-3</v>
      </c>
      <c r="S13">
        <f>'t_5205 en niveau (4)'!T25/'t_5205 en niveau (4)'!T$31</f>
        <v>1.3792267776700691E-3</v>
      </c>
      <c r="T13">
        <f>'t_5205 en niveau (4)'!U25/'t_5205 en niveau (4)'!U$31</f>
        <v>1.4057702204676001E-3</v>
      </c>
      <c r="U13">
        <f>'t_5205 en niveau (4)'!V25/'t_5205 en niveau (4)'!V$31</f>
        <v>1.4209078358196419E-3</v>
      </c>
      <c r="V13">
        <f>'t_5205 en niveau (4)'!W25/'t_5205 en niveau (4)'!W$31</f>
        <v>1.4279101003449154E-3</v>
      </c>
      <c r="W13">
        <f>'t_5205 en niveau (4)'!X25/'t_5205 en niveau (4)'!X$31</f>
        <v>2.3690792681967626E-3</v>
      </c>
      <c r="X13">
        <f>'t_5205 en niveau (4)'!Y25/'t_5205 en niveau (4)'!Y$31</f>
        <v>2.6426755567733784E-3</v>
      </c>
      <c r="Y13">
        <f>'t_5205 en niveau (4)'!Z25/'t_5205 en niveau (4)'!Z$31</f>
        <v>2.7867469529045583E-3</v>
      </c>
      <c r="Z13">
        <f>'t_5205 en niveau (4)'!AA25/'t_5205 en niveau (4)'!AA$31</f>
        <v>1.4903423561495638E-3</v>
      </c>
      <c r="AA13">
        <f>'t_5205 en niveau (4)'!AB25/'t_5205 en niveau (4)'!AB$31</f>
        <v>3.0742573607592445E-3</v>
      </c>
      <c r="AB13">
        <f>'t_5205 en niveau (4)'!AC25/'t_5205 en niveau (4)'!AC$31</f>
        <v>2.1333707257466801E-3</v>
      </c>
      <c r="AC13">
        <f>'t_5205 en niveau (4)'!AD25/'t_5205 en niveau (4)'!AD$31</f>
        <v>2.3820096728417103E-3</v>
      </c>
      <c r="AD13">
        <f>'t_5205 en niveau (4)'!AE25/'t_5205 en niveau (4)'!AE$31</f>
        <v>1.0848015561291291E-3</v>
      </c>
      <c r="AE13">
        <f>'t_5205 en niveau (4)'!AF25/'t_5205 en niveau (4)'!AF$31</f>
        <v>1.2847576791960072E-3</v>
      </c>
      <c r="AF13">
        <f>'t_5205 en niveau (4)'!AG25/'t_5205 en niveau (4)'!AG$31</f>
        <v>1.3602061786207593E-3</v>
      </c>
      <c r="AG13">
        <f>'t_5205 en niveau (4)'!AH25/'t_5205 en niveau (4)'!AH$31</f>
        <v>1.3636834184059439E-3</v>
      </c>
      <c r="AH13">
        <f>'t_5205 en niveau (4)'!AI25/'t_5205 en niveau (4)'!AI$31</f>
        <v>1.5119055483724839E-3</v>
      </c>
      <c r="AI13">
        <f>'t_5205 en niveau (4)'!AJ25/'t_5205 en niveau (4)'!AJ$31</f>
        <v>9.8306936100491546E-4</v>
      </c>
      <c r="AJ13">
        <f>'t_5205 en niveau (4)'!AK25/'t_5205 en niveau (4)'!AK$31</f>
        <v>1.2740123634591095E-3</v>
      </c>
      <c r="AK13">
        <f>'t_5205 en niveau (4)'!AL25/'t_5205 en niveau (4)'!AL$31</f>
        <v>1.1881902186161822E-3</v>
      </c>
      <c r="AL13">
        <f>'t_5205 en niveau (4)'!AM25/'t_5205 en niveau (4)'!AM$31</f>
        <v>1.1154332187308063E-3</v>
      </c>
      <c r="AM13">
        <f>'t_5205 en niveau (4)'!AN25/'t_5205 en niveau (4)'!AN$31</f>
        <v>1.1264344165819514E-3</v>
      </c>
      <c r="AN13">
        <f>'t_5205 en niveau (4)'!AO25/'t_5205 en niveau (4)'!AO$31</f>
        <v>1.1963895773556704E-3</v>
      </c>
      <c r="AO13">
        <f>'t_5205 en niveau (4)'!AP25/'t_5205 en niveau (4)'!AP$31</f>
        <v>1.2012274727789068E-3</v>
      </c>
      <c r="AP13">
        <f>'t_5205 en niveau (4)'!AQ25/'t_5205 en niveau (4)'!AQ$31</f>
        <v>1.210470818948385E-3</v>
      </c>
      <c r="AQ13">
        <f>'t_5205 en niveau (4)'!AR25/'t_5205 en niveau (4)'!AR$31</f>
        <v>1.2465380679144984E-3</v>
      </c>
      <c r="AR13">
        <f>'t_5205 en niveau (4)'!AS25/'t_5205 en niveau (4)'!AS$31</f>
        <v>1.192421498917988E-3</v>
      </c>
      <c r="AS13">
        <f>'t_5205 en niveau (4)'!AT25/'t_5205 en niveau (4)'!AT$31</f>
        <v>1.1798538808058326E-3</v>
      </c>
      <c r="AT13">
        <f>'t_5205 en niveau (4)'!AU25/'t_5205 en niveau (4)'!AU$31</f>
        <v>1.1455703134481666E-3</v>
      </c>
      <c r="AU13">
        <f>'t_5205 en niveau (4)'!AV25/'t_5205 en niveau (4)'!AV$31</f>
        <v>8.6565998437906802E-4</v>
      </c>
      <c r="AV13">
        <f>'t_5205 en niveau (4)'!AW25/'t_5205 en niveau (4)'!AW$31</f>
        <v>1.0478875470445155E-3</v>
      </c>
      <c r="AW13">
        <f>'t_5205 en niveau (4)'!AX25/'t_5205 en niveau (4)'!AX$31</f>
        <v>9.6113348956252222E-4</v>
      </c>
      <c r="AX13">
        <f>'t_5205 en niveau (4)'!AY25/'t_5205 en niveau (4)'!AY$31</f>
        <v>9.4195824555995118E-4</v>
      </c>
    </row>
    <row r="15" spans="1:51" x14ac:dyDescent="0.25">
      <c r="B15">
        <f>SUM(B3:B13)</f>
        <v>1</v>
      </c>
      <c r="C15">
        <f t="shared" ref="C15:AX15" si="0">SUM(C3:C13)</f>
        <v>0.99996161081039592</v>
      </c>
      <c r="D15">
        <f t="shared" si="0"/>
        <v>0.99999999999999989</v>
      </c>
      <c r="E15">
        <f t="shared" si="0"/>
        <v>0.99998533100585296</v>
      </c>
      <c r="F15">
        <f t="shared" si="0"/>
        <v>1</v>
      </c>
      <c r="G15">
        <f t="shared" si="0"/>
        <v>1.0000000000000002</v>
      </c>
      <c r="H15">
        <f t="shared" si="0"/>
        <v>0.99999075990538133</v>
      </c>
      <c r="I15">
        <f t="shared" si="0"/>
        <v>1</v>
      </c>
      <c r="J15">
        <f t="shared" si="0"/>
        <v>1.0000070906899241</v>
      </c>
      <c r="K15">
        <f t="shared" si="0"/>
        <v>1.0000063857368184</v>
      </c>
      <c r="L15">
        <f t="shared" si="0"/>
        <v>0.99999999999999989</v>
      </c>
      <c r="M15">
        <f t="shared" si="0"/>
        <v>0.99999459093982401</v>
      </c>
      <c r="N15">
        <f t="shared" si="0"/>
        <v>0.99999999999999967</v>
      </c>
      <c r="O15">
        <f t="shared" si="0"/>
        <v>1</v>
      </c>
      <c r="P15">
        <f t="shared" si="0"/>
        <v>0.99999579078518697</v>
      </c>
      <c r="Q15">
        <f t="shared" si="0"/>
        <v>1.0000039558839817</v>
      </c>
      <c r="R15">
        <f t="shared" si="0"/>
        <v>1.0000037914116942</v>
      </c>
      <c r="S15">
        <f t="shared" si="0"/>
        <v>1</v>
      </c>
      <c r="T15">
        <f t="shared" si="0"/>
        <v>1.0000034539808857</v>
      </c>
      <c r="U15">
        <f t="shared" si="0"/>
        <v>0.99999664087982054</v>
      </c>
      <c r="V15">
        <f t="shared" si="0"/>
        <v>1.0000032600687221</v>
      </c>
      <c r="W15">
        <f t="shared" si="0"/>
        <v>1.0000031461876073</v>
      </c>
      <c r="X15">
        <f t="shared" si="0"/>
        <v>1</v>
      </c>
      <c r="Y15">
        <f t="shared" si="0"/>
        <v>1.0000029089216627</v>
      </c>
      <c r="Z15">
        <f t="shared" si="0"/>
        <v>0.99999999999999989</v>
      </c>
      <c r="AA15">
        <f t="shared" si="0"/>
        <v>1.0000026253265248</v>
      </c>
      <c r="AB15">
        <f t="shared" si="0"/>
        <v>1</v>
      </c>
      <c r="AC15">
        <f t="shared" si="0"/>
        <v>0.99999999999999989</v>
      </c>
      <c r="AD15">
        <f t="shared" si="0"/>
        <v>0.99999766206561203</v>
      </c>
      <c r="AE15">
        <f t="shared" si="0"/>
        <v>0.99999999999999978</v>
      </c>
      <c r="AF15">
        <f t="shared" si="0"/>
        <v>0.99999578883536044</v>
      </c>
      <c r="AG15">
        <f t="shared" si="0"/>
        <v>1.000001990778713</v>
      </c>
      <c r="AH15">
        <f t="shared" si="0"/>
        <v>1</v>
      </c>
      <c r="AI15">
        <f t="shared" si="0"/>
        <v>1</v>
      </c>
      <c r="AJ15">
        <f t="shared" si="0"/>
        <v>0.99999999999999978</v>
      </c>
      <c r="AK15">
        <f t="shared" si="0"/>
        <v>1.0000018030200588</v>
      </c>
      <c r="AL15">
        <f t="shared" si="0"/>
        <v>1.0000017649259789</v>
      </c>
      <c r="AM15">
        <f t="shared" si="0"/>
        <v>1.0000017437065269</v>
      </c>
      <c r="AN15">
        <f t="shared" si="0"/>
        <v>1.0000034280503649</v>
      </c>
      <c r="AO15">
        <f t="shared" si="0"/>
        <v>0.99999831760858171</v>
      </c>
      <c r="AP15">
        <f t="shared" si="0"/>
        <v>1.0000016424298763</v>
      </c>
      <c r="AQ15">
        <f t="shared" si="0"/>
        <v>1.0000032335617843</v>
      </c>
      <c r="AR15">
        <f t="shared" si="0"/>
        <v>1.0000015772771151</v>
      </c>
      <c r="AS15">
        <f t="shared" si="0"/>
        <v>1</v>
      </c>
      <c r="AT15">
        <f t="shared" si="0"/>
        <v>1.0000014800650046</v>
      </c>
      <c r="AU15" s="5">
        <f t="shared" si="0"/>
        <v>1.000001627180422</v>
      </c>
      <c r="AV15">
        <f t="shared" si="0"/>
        <v>1.0000000000000002</v>
      </c>
      <c r="AW15">
        <f t="shared" si="0"/>
        <v>1.0000013499065863</v>
      </c>
      <c r="AX15">
        <f t="shared" si="0"/>
        <v>0.99999999999999978</v>
      </c>
    </row>
    <row r="17" spans="1:51" s="54" customFormat="1" ht="12.75" customHeight="1" x14ac:dyDescent="0.25">
      <c r="B17" s="54">
        <v>1975</v>
      </c>
      <c r="C17" s="54">
        <v>1976</v>
      </c>
      <c r="D17" s="54">
        <v>1977</v>
      </c>
      <c r="E17" s="54">
        <v>1978</v>
      </c>
      <c r="F17" s="54">
        <v>1979</v>
      </c>
      <c r="G17" s="54">
        <v>1980</v>
      </c>
      <c r="H17" s="54">
        <v>1981</v>
      </c>
      <c r="I17" s="54">
        <v>1982</v>
      </c>
      <c r="J17" s="54">
        <v>1983</v>
      </c>
      <c r="K17" s="54">
        <v>1984</v>
      </c>
      <c r="L17" s="54">
        <v>1985</v>
      </c>
      <c r="M17" s="54">
        <v>1986</v>
      </c>
      <c r="N17" s="54">
        <v>1987</v>
      </c>
      <c r="O17" s="54">
        <v>1988</v>
      </c>
      <c r="P17" s="54">
        <v>1989</v>
      </c>
      <c r="Q17" s="54">
        <v>1990</v>
      </c>
      <c r="R17" s="54">
        <v>1991</v>
      </c>
      <c r="S17" s="54">
        <v>1992</v>
      </c>
      <c r="T17" s="54">
        <v>1993</v>
      </c>
      <c r="U17" s="54">
        <v>1994</v>
      </c>
      <c r="V17" s="54">
        <v>1995</v>
      </c>
      <c r="W17" s="54">
        <v>1996</v>
      </c>
      <c r="X17" s="54">
        <v>1997</v>
      </c>
      <c r="Y17" s="54">
        <v>1998</v>
      </c>
      <c r="Z17" s="54">
        <v>1999</v>
      </c>
      <c r="AA17" s="54">
        <v>2000</v>
      </c>
      <c r="AB17" s="54">
        <v>2001</v>
      </c>
      <c r="AC17" s="54">
        <v>2002</v>
      </c>
      <c r="AD17" s="54">
        <v>2003</v>
      </c>
      <c r="AE17" s="54">
        <v>2004</v>
      </c>
      <c r="AF17" s="54">
        <v>2005</v>
      </c>
      <c r="AG17" s="54">
        <v>2006</v>
      </c>
      <c r="AH17" s="54">
        <v>2007</v>
      </c>
      <c r="AI17" s="54">
        <v>2008</v>
      </c>
      <c r="AJ17" s="54">
        <v>2009</v>
      </c>
      <c r="AK17" s="54">
        <v>2010</v>
      </c>
      <c r="AL17" s="54">
        <v>2011</v>
      </c>
      <c r="AM17" s="54">
        <v>2012</v>
      </c>
      <c r="AN17" s="54">
        <v>2013</v>
      </c>
      <c r="AO17" s="54">
        <v>2014</v>
      </c>
      <c r="AP17" s="54">
        <v>2015</v>
      </c>
      <c r="AQ17" s="54">
        <v>2016</v>
      </c>
      <c r="AR17" s="54">
        <v>2017</v>
      </c>
      <c r="AS17" s="54">
        <v>2018</v>
      </c>
      <c r="AT17" s="54">
        <v>2019</v>
      </c>
      <c r="AU17" s="58">
        <v>2020</v>
      </c>
      <c r="AV17" s="54">
        <v>2021</v>
      </c>
      <c r="AW17" s="54">
        <v>2022</v>
      </c>
      <c r="AX17" s="54">
        <v>2023</v>
      </c>
      <c r="AY17" s="55"/>
    </row>
    <row r="18" spans="1:51" x14ac:dyDescent="0.25">
      <c r="A18" s="56" t="s">
        <v>216</v>
      </c>
      <c r="B18" s="56">
        <v>1.9444382361486711E-3</v>
      </c>
      <c r="C18" s="56">
        <v>1.9194594802103729E-3</v>
      </c>
      <c r="D18" s="56">
        <v>1.7487808979317302E-3</v>
      </c>
      <c r="E18" s="56">
        <v>1.7749482917956316E-3</v>
      </c>
      <c r="F18" s="56">
        <v>1.7505137377273768E-3</v>
      </c>
      <c r="G18" s="56">
        <v>1.7711499354951567E-3</v>
      </c>
      <c r="H18" s="56">
        <v>1.746377882909521E-3</v>
      </c>
      <c r="I18" s="56">
        <v>1.7735903568046483E-3</v>
      </c>
      <c r="J18" s="56">
        <v>1.7655817911082746E-3</v>
      </c>
      <c r="K18" s="56">
        <v>1.7241489409255488E-3</v>
      </c>
      <c r="L18" s="56">
        <v>1.6987244972417614E-3</v>
      </c>
      <c r="M18" s="56">
        <v>1.6659905341446922E-3</v>
      </c>
      <c r="N18" s="56">
        <v>1.6095332353617446E-3</v>
      </c>
      <c r="O18" s="56">
        <v>1.5728693828557239E-3</v>
      </c>
      <c r="P18" s="56">
        <v>1.4816436142002069E-3</v>
      </c>
      <c r="Q18" s="56">
        <v>1.4478535373514563E-3</v>
      </c>
      <c r="R18" s="56">
        <v>1.4672763256670988E-3</v>
      </c>
      <c r="S18" s="56">
        <v>1.3792267776700691E-3</v>
      </c>
      <c r="T18" s="56">
        <v>1.4057702204676001E-3</v>
      </c>
      <c r="U18" s="56">
        <v>1.4209078358196419E-3</v>
      </c>
      <c r="V18" s="56">
        <v>1.4279101003449154E-3</v>
      </c>
      <c r="W18" s="56">
        <v>2.3690792681967626E-3</v>
      </c>
      <c r="X18" s="56">
        <v>2.6426755567733784E-3</v>
      </c>
      <c r="Y18" s="56">
        <v>2.7867469529045583E-3</v>
      </c>
      <c r="Z18" s="56">
        <v>1.4903423561495638E-3</v>
      </c>
      <c r="AA18" s="56">
        <v>3.0742573607592445E-3</v>
      </c>
      <c r="AB18" s="56">
        <v>2.1333707257466801E-3</v>
      </c>
      <c r="AC18" s="56">
        <v>2.3820096728417103E-3</v>
      </c>
      <c r="AD18" s="56">
        <v>1.0848015561291291E-3</v>
      </c>
      <c r="AE18" s="56">
        <v>1.2847576791960072E-3</v>
      </c>
      <c r="AF18" s="56">
        <v>1.3602061786207593E-3</v>
      </c>
      <c r="AG18" s="56">
        <v>1.3636834184059439E-3</v>
      </c>
      <c r="AH18" s="56">
        <v>1.5119055483724839E-3</v>
      </c>
      <c r="AI18" s="56">
        <v>9.8306936100491546E-4</v>
      </c>
      <c r="AJ18" s="56">
        <v>1.2740123634591095E-3</v>
      </c>
      <c r="AK18" s="56">
        <v>1.1881902186161822E-3</v>
      </c>
      <c r="AL18" s="56">
        <v>1.1154332187308063E-3</v>
      </c>
      <c r="AM18" s="56">
        <v>1.1264344165819514E-3</v>
      </c>
      <c r="AN18" s="56">
        <v>1.1963895773556704E-3</v>
      </c>
      <c r="AO18" s="56">
        <v>1.2012274727789068E-3</v>
      </c>
      <c r="AP18" s="56">
        <v>1.210470818948385E-3</v>
      </c>
      <c r="AQ18" s="56">
        <v>1.2465380679144984E-3</v>
      </c>
      <c r="AR18" s="56">
        <v>1.192421498917988E-3</v>
      </c>
      <c r="AS18" s="56">
        <v>1.1798538808058326E-3</v>
      </c>
      <c r="AT18" s="56">
        <v>1.1455703134481666E-3</v>
      </c>
      <c r="AU18" s="59">
        <v>8.6565998437906802E-4</v>
      </c>
      <c r="AV18" s="56">
        <v>1.0478875470445155E-3</v>
      </c>
      <c r="AW18" s="56">
        <v>9.6113348956252222E-4</v>
      </c>
      <c r="AX18" s="56">
        <v>9.4195824555995118E-4</v>
      </c>
    </row>
    <row r="19" spans="1:51" x14ac:dyDescent="0.25">
      <c r="A19" s="56" t="s">
        <v>212</v>
      </c>
      <c r="B19" s="56">
        <v>1.9846679927586441E-2</v>
      </c>
      <c r="C19" s="56">
        <v>1.6968021805059696E-2</v>
      </c>
      <c r="D19" s="56">
        <v>1.641163611905162E-2</v>
      </c>
      <c r="E19" s="56">
        <v>1.7074709187191034E-2</v>
      </c>
      <c r="F19" s="56">
        <v>1.7822259431209887E-2</v>
      </c>
      <c r="G19" s="56">
        <v>1.8050423108040146E-2</v>
      </c>
      <c r="H19" s="56">
        <v>1.787034299231224E-2</v>
      </c>
      <c r="I19" s="56">
        <v>1.7005601656421041E-2</v>
      </c>
      <c r="J19" s="56">
        <v>1.7535276182372543E-2</v>
      </c>
      <c r="K19" s="56">
        <v>1.7203174988346032E-2</v>
      </c>
      <c r="L19" s="56">
        <v>1.7419223023262598E-2</v>
      </c>
      <c r="M19" s="56">
        <v>1.7752535496957402E-2</v>
      </c>
      <c r="N19" s="56">
        <v>1.8739565525997454E-2</v>
      </c>
      <c r="O19" s="56">
        <v>1.9113582324995285E-2</v>
      </c>
      <c r="P19" s="56">
        <v>1.9842238628806182E-2</v>
      </c>
      <c r="Q19" s="56">
        <v>1.8861654825387278E-2</v>
      </c>
      <c r="R19" s="56">
        <v>1.8862273178795391E-2</v>
      </c>
      <c r="S19" s="56">
        <v>1.865341848662827E-2</v>
      </c>
      <c r="T19" s="56">
        <v>1.8451165891247956E-2</v>
      </c>
      <c r="U19" s="56">
        <v>1.8095580405580167E-2</v>
      </c>
      <c r="V19" s="56">
        <v>1.8093381408480089E-2</v>
      </c>
      <c r="W19" s="56">
        <v>1.8011924051031164E-2</v>
      </c>
      <c r="X19" s="56">
        <v>1.8428704084273342E-2</v>
      </c>
      <c r="Y19" s="56">
        <v>1.8049858917299356E-2</v>
      </c>
      <c r="Z19" s="56">
        <v>1.7979895873244833E-2</v>
      </c>
      <c r="AA19" s="56">
        <v>1.7172260799936993E-2</v>
      </c>
      <c r="AB19" s="56">
        <v>1.6849121612147192E-2</v>
      </c>
      <c r="AC19" s="56">
        <v>1.7115716919750161E-2</v>
      </c>
      <c r="AD19" s="56">
        <v>1.6646092844050428E-2</v>
      </c>
      <c r="AE19" s="56">
        <v>1.6283196034085949E-2</v>
      </c>
      <c r="AF19" s="56">
        <v>1.599189771923323E-2</v>
      </c>
      <c r="AG19" s="56">
        <v>1.6157160034719179E-2</v>
      </c>
      <c r="AH19" s="56">
        <v>1.5981653280986045E-2</v>
      </c>
      <c r="AI19" s="56">
        <v>1.6395412342981978E-2</v>
      </c>
      <c r="AJ19" s="56">
        <v>1.6811424013471292E-2</v>
      </c>
      <c r="AK19" s="56">
        <v>1.7343249943655624E-2</v>
      </c>
      <c r="AL19" s="56">
        <v>1.7541599305325131E-2</v>
      </c>
      <c r="AM19" s="56">
        <v>1.7923559393259875E-2</v>
      </c>
      <c r="AN19" s="56">
        <v>1.8165238883689684E-2</v>
      </c>
      <c r="AO19" s="56">
        <v>1.8486116906014885E-2</v>
      </c>
      <c r="AP19" s="56">
        <v>1.8592306201486729E-2</v>
      </c>
      <c r="AQ19" s="56">
        <v>1.85671117664463E-2</v>
      </c>
      <c r="AR19" s="56">
        <v>1.9280635453404082E-2</v>
      </c>
      <c r="AS19" s="56">
        <v>1.8765005077177668E-2</v>
      </c>
      <c r="AT19" s="56">
        <v>1.9061757192375885E-2</v>
      </c>
      <c r="AU19" s="59">
        <v>1.9674238479562612E-2</v>
      </c>
      <c r="AV19" s="56">
        <v>2.016269672641758E-2</v>
      </c>
      <c r="AW19" s="56">
        <v>1.8427574811823021E-2</v>
      </c>
      <c r="AX19" s="56">
        <v>1.7780991037940119E-2</v>
      </c>
    </row>
    <row r="20" spans="1:51" x14ac:dyDescent="0.25">
      <c r="A20" s="56" t="s">
        <v>218</v>
      </c>
      <c r="B20" s="56">
        <v>3.9872158773439421E-2</v>
      </c>
      <c r="C20" s="56">
        <v>3.9771200429958922E-2</v>
      </c>
      <c r="D20" s="56">
        <v>4.0793677484445935E-2</v>
      </c>
      <c r="E20" s="56">
        <v>4.110252160009388E-2</v>
      </c>
      <c r="F20" s="56">
        <v>4.0033488088895661E-2</v>
      </c>
      <c r="G20" s="56">
        <v>3.9632213062777422E-2</v>
      </c>
      <c r="H20" s="56">
        <v>3.8309432288586631E-2</v>
      </c>
      <c r="I20" s="56">
        <v>3.856957128870199E-2</v>
      </c>
      <c r="J20" s="56">
        <v>3.7821740055307376E-2</v>
      </c>
      <c r="K20" s="56">
        <v>3.695425896717093E-2</v>
      </c>
      <c r="L20" s="56">
        <v>3.566153935962172E-2</v>
      </c>
      <c r="M20" s="56">
        <v>3.5093982420554427E-2</v>
      </c>
      <c r="N20" s="56">
        <v>3.4065121114876681E-2</v>
      </c>
      <c r="O20" s="56">
        <v>3.348556133500738E-2</v>
      </c>
      <c r="P20" s="56">
        <v>3.2381489556938044E-2</v>
      </c>
      <c r="Q20" s="56">
        <v>3.2236498567969986E-2</v>
      </c>
      <c r="R20" s="56">
        <v>3.2772962684926105E-2</v>
      </c>
      <c r="S20" s="56">
        <v>3.3126389918458121E-2</v>
      </c>
      <c r="T20" s="56">
        <v>3.4923200735007133E-2</v>
      </c>
      <c r="U20" s="56">
        <v>3.5230452439896941E-2</v>
      </c>
      <c r="V20" s="56">
        <v>3.5942257662791535E-2</v>
      </c>
      <c r="W20" s="56">
        <v>3.6684547499567399E-2</v>
      </c>
      <c r="X20" s="56">
        <v>3.7435874016227493E-2</v>
      </c>
      <c r="Y20" s="56">
        <v>3.7498909154376481E-2</v>
      </c>
      <c r="Z20" s="56">
        <v>3.8061484369717589E-2</v>
      </c>
      <c r="AA20" s="56">
        <v>3.68385817986112E-2</v>
      </c>
      <c r="AB20" s="56">
        <v>3.6960898219186321E-2</v>
      </c>
      <c r="AC20" s="56">
        <v>3.5249881744200635E-2</v>
      </c>
      <c r="AD20" s="56">
        <v>3.262353645307299E-2</v>
      </c>
      <c r="AE20" s="56">
        <v>3.357869251540048E-2</v>
      </c>
      <c r="AF20" s="56">
        <v>3.4320991813495939E-2</v>
      </c>
      <c r="AG20" s="56">
        <v>3.3833284227458411E-2</v>
      </c>
      <c r="AH20" s="56">
        <v>3.2002944535150388E-2</v>
      </c>
      <c r="AI20" s="56">
        <v>3.2008010194793372E-2</v>
      </c>
      <c r="AJ20" s="56">
        <v>3.3953352683550098E-2</v>
      </c>
      <c r="AK20" s="56">
        <v>3.3950867703403206E-2</v>
      </c>
      <c r="AL20" s="56">
        <v>3.4982597829847022E-2</v>
      </c>
      <c r="AM20" s="56">
        <v>3.5948253765098311E-2</v>
      </c>
      <c r="AN20" s="56">
        <v>3.7240625139264544E-2</v>
      </c>
      <c r="AO20" s="56">
        <v>3.7480316020404039E-2</v>
      </c>
      <c r="AP20" s="56">
        <v>3.7759462859733195E-2</v>
      </c>
      <c r="AQ20" s="56">
        <v>3.7656443761085054E-2</v>
      </c>
      <c r="AR20" s="56">
        <v>3.3881489706689555E-2</v>
      </c>
      <c r="AS20" s="56">
        <v>3.3567223506952001E-2</v>
      </c>
      <c r="AT20" s="56">
        <v>3.3083893044582514E-2</v>
      </c>
      <c r="AU20" s="59">
        <v>3.2982947149179903E-2</v>
      </c>
      <c r="AV20" s="56">
        <v>3.2163141469388132E-2</v>
      </c>
      <c r="AW20" s="56">
        <v>3.0061069773971636E-2</v>
      </c>
      <c r="AX20" s="56">
        <v>2.9368300780724353E-2</v>
      </c>
    </row>
    <row r="21" spans="1:51" x14ac:dyDescent="0.25">
      <c r="A21" s="56" t="s">
        <v>213</v>
      </c>
      <c r="B21" s="56">
        <v>3.4329392307176541E-2</v>
      </c>
      <c r="C21" s="56">
        <v>3.3936043610119392E-2</v>
      </c>
      <c r="D21" s="56">
        <v>3.2873717840928199E-2</v>
      </c>
      <c r="E21" s="56">
        <v>3.4398791274882289E-2</v>
      </c>
      <c r="F21" s="56">
        <v>3.4211127178628516E-2</v>
      </c>
      <c r="G21" s="56">
        <v>3.3673714822994333E-2</v>
      </c>
      <c r="H21" s="56">
        <v>3.387418687167356E-2</v>
      </c>
      <c r="I21" s="56">
        <v>3.5046466462289136E-2</v>
      </c>
      <c r="J21" s="56">
        <v>3.7438842799404383E-2</v>
      </c>
      <c r="K21" s="56">
        <v>3.8569850382186355E-2</v>
      </c>
      <c r="L21" s="56">
        <v>3.9917106914567575E-2</v>
      </c>
      <c r="M21" s="56">
        <v>4.1195402298850561E-2</v>
      </c>
      <c r="N21" s="56">
        <v>4.0608223615151602E-2</v>
      </c>
      <c r="O21" s="56">
        <v>4.1115357551842605E-2</v>
      </c>
      <c r="P21" s="56">
        <v>4.1464975123540457E-2</v>
      </c>
      <c r="Q21" s="56">
        <v>4.1928414323464711E-2</v>
      </c>
      <c r="R21" s="56">
        <v>4.2262866155584368E-2</v>
      </c>
      <c r="S21" s="56">
        <v>4.2535068711866346E-2</v>
      </c>
      <c r="T21" s="56">
        <v>4.3350914096041394E-2</v>
      </c>
      <c r="U21" s="56">
        <v>4.412540267453148E-2</v>
      </c>
      <c r="V21" s="56">
        <v>4.410872981202444E-2</v>
      </c>
      <c r="W21" s="56">
        <v>4.3813808617407864E-2</v>
      </c>
      <c r="X21" s="56">
        <v>4.3086571980941075E-2</v>
      </c>
      <c r="Y21" s="56">
        <v>4.2141548128108913E-2</v>
      </c>
      <c r="Z21" s="56">
        <v>4.2011314205864451E-2</v>
      </c>
      <c r="AA21" s="56">
        <v>4.0747692994316166E-2</v>
      </c>
      <c r="AB21" s="56">
        <v>4.0361270807876444E-2</v>
      </c>
      <c r="AC21" s="56">
        <v>4.1616387840407755E-2</v>
      </c>
      <c r="AD21" s="56">
        <v>4.2693019863090563E-2</v>
      </c>
      <c r="AE21" s="56">
        <v>4.2977359468553335E-2</v>
      </c>
      <c r="AF21" s="56">
        <v>4.3490802816426921E-2</v>
      </c>
      <c r="AG21" s="56">
        <v>4.3183971842425881E-2</v>
      </c>
      <c r="AH21" s="56">
        <v>4.2667446842646693E-2</v>
      </c>
      <c r="AI21" s="56">
        <v>4.3093027489532129E-2</v>
      </c>
      <c r="AJ21" s="56">
        <v>4.5288369928876866E-2</v>
      </c>
      <c r="AK21" s="56">
        <v>4.5401848095560075E-2</v>
      </c>
      <c r="AL21" s="56">
        <v>4.6643463773129348E-2</v>
      </c>
      <c r="AM21" s="56">
        <v>4.7116694071920914E-2</v>
      </c>
      <c r="AN21" s="56">
        <v>4.719054132343313E-2</v>
      </c>
      <c r="AO21" s="56">
        <v>4.6933673400718717E-2</v>
      </c>
      <c r="AP21" s="56">
        <v>4.6346086253847389E-2</v>
      </c>
      <c r="AQ21" s="56">
        <v>4.6501852022512058E-2</v>
      </c>
      <c r="AR21" s="56">
        <v>4.6004441612355763E-2</v>
      </c>
      <c r="AS21" s="56">
        <v>4.4931880565294631E-2</v>
      </c>
      <c r="AT21" s="56">
        <v>4.4452272343801336E-2</v>
      </c>
      <c r="AU21" s="59">
        <v>4.3863902629523568E-2</v>
      </c>
      <c r="AV21" s="56">
        <v>4.6483255884086583E-2</v>
      </c>
      <c r="AW21" s="56">
        <v>4.2377617468871157E-2</v>
      </c>
      <c r="AX21" s="56">
        <v>4.0948270589127596E-2</v>
      </c>
    </row>
    <row r="22" spans="1:51" x14ac:dyDescent="0.25">
      <c r="A22" s="56" t="s">
        <v>220</v>
      </c>
      <c r="B22" s="56">
        <v>4.5437275104485621E-2</v>
      </c>
      <c r="C22" s="56">
        <v>4.6642865369112059E-2</v>
      </c>
      <c r="D22" s="56">
        <v>4.6830334622498741E-2</v>
      </c>
      <c r="E22" s="56">
        <v>4.7674230977981839E-2</v>
      </c>
      <c r="F22" s="56">
        <v>4.859578354517087E-2</v>
      </c>
      <c r="G22" s="56">
        <v>5.0302844772921088E-2</v>
      </c>
      <c r="H22" s="56">
        <v>5.0136753400354818E-2</v>
      </c>
      <c r="I22" s="56">
        <v>4.9949440636887471E-2</v>
      </c>
      <c r="J22" s="56">
        <v>4.9719917747996875E-2</v>
      </c>
      <c r="K22" s="56">
        <v>4.8863658133193703E-2</v>
      </c>
      <c r="L22" s="56">
        <v>4.8235603163947344E-2</v>
      </c>
      <c r="M22" s="56">
        <v>5.0114942528735627E-2</v>
      </c>
      <c r="N22" s="56">
        <v>5.1565046136620371E-2</v>
      </c>
      <c r="O22" s="56">
        <v>5.1683936036645096E-2</v>
      </c>
      <c r="P22" s="56">
        <v>5.2400515207893121E-2</v>
      </c>
      <c r="Q22" s="56">
        <v>5.2000094941215554E-2</v>
      </c>
      <c r="R22" s="56">
        <v>5.1593530335084958E-2</v>
      </c>
      <c r="S22" s="56">
        <v>5.2282317386097968E-2</v>
      </c>
      <c r="T22" s="56">
        <v>5.198932029110151E-2</v>
      </c>
      <c r="U22" s="56">
        <v>5.2728109453571918E-2</v>
      </c>
      <c r="V22" s="56">
        <v>5.2653369933038194E-2</v>
      </c>
      <c r="W22" s="56">
        <v>5.1660400509682403E-2</v>
      </c>
      <c r="X22" s="56">
        <v>5.2131951104413092E-2</v>
      </c>
      <c r="Y22" s="56">
        <v>5.2910376123570996E-2</v>
      </c>
      <c r="Z22" s="56">
        <v>5.2621199486127701E-2</v>
      </c>
      <c r="AA22" s="56">
        <v>5.1283128339087165E-2</v>
      </c>
      <c r="AB22" s="56">
        <v>5.0256905911339925E-2</v>
      </c>
      <c r="AC22" s="56">
        <v>5.0082537721186607E-2</v>
      </c>
      <c r="AD22" s="56">
        <v>4.9409905360415972E-2</v>
      </c>
      <c r="AE22" s="56">
        <v>4.8220499859341175E-2</v>
      </c>
      <c r="AF22" s="56">
        <v>4.82073072128828E-2</v>
      </c>
      <c r="AG22" s="56">
        <v>4.7752808988764044E-2</v>
      </c>
      <c r="AH22" s="56">
        <v>4.6910597495257611E-2</v>
      </c>
      <c r="AI22" s="56">
        <v>4.684689604951757E-2</v>
      </c>
      <c r="AJ22" s="56">
        <v>4.6167253820190692E-2</v>
      </c>
      <c r="AK22" s="56">
        <v>4.6211404101870635E-2</v>
      </c>
      <c r="AL22" s="56">
        <v>4.5960437419254631E-2</v>
      </c>
      <c r="AM22" s="56">
        <v>4.6033852318519371E-2</v>
      </c>
      <c r="AN22" s="56">
        <v>4.5617066205936703E-2</v>
      </c>
      <c r="AO22" s="56">
        <v>4.6147996608298901E-2</v>
      </c>
      <c r="AP22" s="56">
        <v>4.5822151123257791E-2</v>
      </c>
      <c r="AQ22" s="56">
        <v>4.6199513995663792E-2</v>
      </c>
      <c r="AR22" s="56">
        <v>4.707068094207608E-2</v>
      </c>
      <c r="AS22" s="56">
        <v>4.7643260902991653E-2</v>
      </c>
      <c r="AT22" s="56">
        <v>4.887618664211732E-2</v>
      </c>
      <c r="AU22" s="59">
        <v>4.8021348607133564E-2</v>
      </c>
      <c r="AV22" s="56">
        <v>4.9470040011636428E-2</v>
      </c>
      <c r="AW22" s="56">
        <v>5.1330197950301831E-2</v>
      </c>
      <c r="AX22" s="56">
        <v>5.0676130288728548E-2</v>
      </c>
    </row>
    <row r="23" spans="1:51" x14ac:dyDescent="0.25">
      <c r="A23" s="56" t="s">
        <v>217</v>
      </c>
      <c r="B23" s="56">
        <v>6.320541760722348E-2</v>
      </c>
      <c r="C23" s="56">
        <v>6.3879611501401201E-2</v>
      </c>
      <c r="D23" s="56">
        <v>6.3225155540608702E-2</v>
      </c>
      <c r="E23" s="56">
        <v>6.4646257206143379E-2</v>
      </c>
      <c r="F23" s="56">
        <v>6.578379886850852E-2</v>
      </c>
      <c r="G23" s="56">
        <v>6.6046399755100266E-2</v>
      </c>
      <c r="H23" s="56">
        <v>6.55584713187463E-2</v>
      </c>
      <c r="I23" s="56">
        <v>6.717975057380865E-2</v>
      </c>
      <c r="J23" s="56">
        <v>6.587960008508828E-2</v>
      </c>
      <c r="K23" s="56">
        <v>6.3621095920152748E-2</v>
      </c>
      <c r="L23" s="56">
        <v>6.2911181810221525E-2</v>
      </c>
      <c r="M23" s="56">
        <v>5.9797160243407699E-2</v>
      </c>
      <c r="N23" s="56">
        <v>5.7953193573863561E-2</v>
      </c>
      <c r="O23" s="56">
        <v>5.670608038190373E-2</v>
      </c>
      <c r="P23" s="56">
        <v>5.5271199710406019E-2</v>
      </c>
      <c r="Q23" s="56">
        <v>5.5948067155086462E-2</v>
      </c>
      <c r="R23" s="56">
        <v>5.4433297694063403E-2</v>
      </c>
      <c r="S23" s="56">
        <v>5.4434909049438325E-2</v>
      </c>
      <c r="T23" s="56">
        <v>5.2548865194580019E-2</v>
      </c>
      <c r="U23" s="56">
        <v>5.2210804945968546E-2</v>
      </c>
      <c r="V23" s="56">
        <v>5.1333042100527478E-2</v>
      </c>
      <c r="W23" s="56">
        <v>5.2802466611084023E-2</v>
      </c>
      <c r="X23" s="56">
        <v>5.3864304090362455E-2</v>
      </c>
      <c r="Y23" s="56">
        <v>5.4495738429764101E-2</v>
      </c>
      <c r="Z23" s="56">
        <v>5.6244224571209617E-2</v>
      </c>
      <c r="AA23" s="56">
        <v>5.5730431472414382E-2</v>
      </c>
      <c r="AB23" s="56">
        <v>5.5011918831754172E-2</v>
      </c>
      <c r="AC23" s="56">
        <v>5.5790190078097095E-2</v>
      </c>
      <c r="AD23" s="56">
        <v>5.5734017880522208E-2</v>
      </c>
      <c r="AE23" s="56">
        <v>5.6301182641594692E-2</v>
      </c>
      <c r="AF23" s="56">
        <v>5.6092713000707478E-2</v>
      </c>
      <c r="AG23" s="56">
        <v>5.6088199460100817E-2</v>
      </c>
      <c r="AH23" s="56">
        <v>5.5579988486112564E-2</v>
      </c>
      <c r="AI23" s="56">
        <v>5.6834152557800846E-2</v>
      </c>
      <c r="AJ23" s="56">
        <v>5.8296220799267343E-2</v>
      </c>
      <c r="AK23" s="56">
        <v>5.7887762001352275E-2</v>
      </c>
      <c r="AL23" s="56">
        <v>5.9095016555005674E-2</v>
      </c>
      <c r="AM23" s="56">
        <v>5.9748104155078273E-2</v>
      </c>
      <c r="AN23" s="56">
        <v>6.0050872267415352E-2</v>
      </c>
      <c r="AO23" s="56">
        <v>6.0185870603911222E-2</v>
      </c>
      <c r="AP23" s="56">
        <v>6.0053806002752702E-2</v>
      </c>
      <c r="AQ23" s="56">
        <v>5.8600223439119303E-2</v>
      </c>
      <c r="AR23" s="56">
        <v>6.0463340925293853E-2</v>
      </c>
      <c r="AS23" s="56">
        <v>6.0513563752452953E-2</v>
      </c>
      <c r="AT23" s="56">
        <v>6.1739431595835684E-2</v>
      </c>
      <c r="AU23" s="59">
        <v>3.969018484769591E-2</v>
      </c>
      <c r="AV23" s="56">
        <v>4.4477343239526082E-2</v>
      </c>
      <c r="AW23" s="56">
        <v>5.8288966403524871E-2</v>
      </c>
      <c r="AX23" s="56">
        <v>6.0085926165153403E-2</v>
      </c>
    </row>
    <row r="24" spans="1:51" x14ac:dyDescent="0.25">
      <c r="A24" s="56" t="s">
        <v>12</v>
      </c>
      <c r="B24" s="56">
        <v>7.547549337326509E-2</v>
      </c>
      <c r="C24" s="56">
        <v>7.9254481937886284E-2</v>
      </c>
      <c r="D24" s="56">
        <v>8.2579451824449285E-2</v>
      </c>
      <c r="E24" s="56">
        <v>8.6239016590632378E-2</v>
      </c>
      <c r="F24" s="56">
        <v>8.90732425095771E-2</v>
      </c>
      <c r="G24" s="56">
        <v>8.9213478232348625E-2</v>
      </c>
      <c r="H24" s="56">
        <v>8.8372264931992892E-2</v>
      </c>
      <c r="I24" s="56">
        <v>9.0477184084233511E-2</v>
      </c>
      <c r="J24" s="56">
        <v>8.9413599943274469E-2</v>
      </c>
      <c r="K24" s="56">
        <v>9.1207478974961523E-2</v>
      </c>
      <c r="L24" s="56">
        <v>9.2437465339598957E-2</v>
      </c>
      <c r="M24" s="56">
        <v>9.088302907369844E-2</v>
      </c>
      <c r="N24" s="56">
        <v>8.9494046726449311E-2</v>
      </c>
      <c r="O24" s="56">
        <v>8.570758426578734E-2</v>
      </c>
      <c r="P24" s="56">
        <v>8.3742328706003177E-2</v>
      </c>
      <c r="Q24" s="56">
        <v>8.3726284475528878E-2</v>
      </c>
      <c r="R24" s="56">
        <v>8.4669805955549488E-2</v>
      </c>
      <c r="S24" s="56">
        <v>8.3241860067286316E-2</v>
      </c>
      <c r="T24" s="56">
        <v>8.3855747942290892E-2</v>
      </c>
      <c r="U24" s="56">
        <v>8.5734824334810222E-2</v>
      </c>
      <c r="V24" s="56">
        <v>8.6610245743980283E-2</v>
      </c>
      <c r="W24" s="56">
        <v>8.5636080479479001E-2</v>
      </c>
      <c r="X24" s="56">
        <v>8.5941757622809825E-2</v>
      </c>
      <c r="Y24" s="56">
        <v>8.8460307763911936E-2</v>
      </c>
      <c r="Z24" s="56">
        <v>9.2223737294056654E-2</v>
      </c>
      <c r="AA24" s="56">
        <v>9.3886927186568825E-2</v>
      </c>
      <c r="AB24" s="56">
        <v>9.9256825784739905E-2</v>
      </c>
      <c r="AC24" s="56">
        <v>0.10469016980567433</v>
      </c>
      <c r="AD24" s="56">
        <v>0.1054501926457936</v>
      </c>
      <c r="AE24" s="56">
        <v>0.10484287192073488</v>
      </c>
      <c r="AF24" s="56">
        <v>0.1034430482094128</v>
      </c>
      <c r="AG24" s="56">
        <v>9.9110918226773578E-2</v>
      </c>
      <c r="AH24" s="56">
        <v>9.7009220547570302E-2</v>
      </c>
      <c r="AI24" s="56">
        <v>9.6338976879665028E-2</v>
      </c>
      <c r="AJ24" s="56">
        <v>9.7284691910575399E-2</v>
      </c>
      <c r="AK24" s="56">
        <v>9.4961460446247481E-2</v>
      </c>
      <c r="AL24" s="56">
        <v>9.0152419007546808E-2</v>
      </c>
      <c r="AM24" s="56">
        <v>8.4585459928752132E-2</v>
      </c>
      <c r="AN24" s="56">
        <v>7.9367936073716797E-2</v>
      </c>
      <c r="AO24" s="56">
        <v>7.6708636724585805E-2</v>
      </c>
      <c r="AP24" s="56">
        <v>7.4375794525452732E-2</v>
      </c>
      <c r="AQ24" s="56">
        <v>7.303807680679307E-2</v>
      </c>
      <c r="AR24" s="56">
        <v>7.0990088390609538E-2</v>
      </c>
      <c r="AS24" s="56">
        <v>6.9873230409477807E-2</v>
      </c>
      <c r="AT24" s="56">
        <v>6.9157517398164114E-2</v>
      </c>
      <c r="AU24" s="59">
        <v>7.5556495704243679E-2</v>
      </c>
      <c r="AV24" s="56">
        <v>7.4978790938818915E-2</v>
      </c>
      <c r="AW24" s="56">
        <v>6.8758841888141339E-2</v>
      </c>
      <c r="AX24" s="56">
        <v>6.44629737010151E-2</v>
      </c>
    </row>
    <row r="25" spans="1:51" x14ac:dyDescent="0.25">
      <c r="A25" s="56" t="s">
        <v>211</v>
      </c>
      <c r="B25" s="56">
        <v>0.10298817692152964</v>
      </c>
      <c r="C25" s="56">
        <v>0.10165457407194133</v>
      </c>
      <c r="D25" s="56">
        <v>0.10242138893559778</v>
      </c>
      <c r="E25" s="56">
        <v>0.10045327191914451</v>
      </c>
      <c r="F25" s="56">
        <v>9.6164091635588714E-2</v>
      </c>
      <c r="G25" s="56">
        <v>9.4450396868781858E-2</v>
      </c>
      <c r="H25" s="56">
        <v>9.1523137196924884E-2</v>
      </c>
      <c r="I25" s="56">
        <v>8.9393769160393557E-2</v>
      </c>
      <c r="J25" s="56">
        <v>8.8839254059419975E-2</v>
      </c>
      <c r="K25" s="56">
        <v>8.6616134202644995E-2</v>
      </c>
      <c r="L25" s="56">
        <v>8.507632585155131E-2</v>
      </c>
      <c r="M25" s="56">
        <v>8.3840432724814049E-2</v>
      </c>
      <c r="N25" s="56">
        <v>8.4575473112797256E-2</v>
      </c>
      <c r="O25" s="56">
        <v>8.2557246466792689E-2</v>
      </c>
      <c r="P25" s="56">
        <v>8.0913736351620968E-2</v>
      </c>
      <c r="Q25" s="56">
        <v>7.9948415272876869E-2</v>
      </c>
      <c r="R25" s="56">
        <v>8.0840480144376947E-2</v>
      </c>
      <c r="S25" s="56">
        <v>8.028382847693448E-2</v>
      </c>
      <c r="T25" s="56">
        <v>8.0664269603932012E-2</v>
      </c>
      <c r="U25" s="56">
        <v>8.0588652220210472E-2</v>
      </c>
      <c r="V25" s="56">
        <v>8.1429996544327157E-2</v>
      </c>
      <c r="W25" s="56">
        <v>8.3386556340354592E-2</v>
      </c>
      <c r="X25" s="56">
        <v>8.1983833401835862E-2</v>
      </c>
      <c r="Y25" s="56">
        <v>8.3104982982808273E-2</v>
      </c>
      <c r="Z25" s="56">
        <v>8.4845274854064776E-2</v>
      </c>
      <c r="AA25" s="56">
        <v>8.3304235964348064E-2</v>
      </c>
      <c r="AB25" s="56">
        <v>8.2703171010196128E-2</v>
      </c>
      <c r="AC25" s="56">
        <v>8.5117628319609229E-2</v>
      </c>
      <c r="AD25" s="56">
        <v>8.5958833651292421E-2</v>
      </c>
      <c r="AE25" s="56">
        <v>8.5897126351487538E-2</v>
      </c>
      <c r="AF25" s="56">
        <v>8.3538978539904996E-2</v>
      </c>
      <c r="AG25" s="56">
        <v>8.2756671099467272E-2</v>
      </c>
      <c r="AH25" s="56">
        <v>7.9532649421002466E-2</v>
      </c>
      <c r="AI25" s="56">
        <v>7.7502275623520855E-2</v>
      </c>
      <c r="AJ25" s="56">
        <v>7.7709214986816738E-2</v>
      </c>
      <c r="AK25" s="56">
        <v>7.7969799414018506E-2</v>
      </c>
      <c r="AL25" s="56">
        <v>7.7559672147350128E-2</v>
      </c>
      <c r="AM25" s="56">
        <v>7.810061535403344E-2</v>
      </c>
      <c r="AN25" s="56">
        <v>7.7059144152945902E-2</v>
      </c>
      <c r="AO25" s="56">
        <v>7.7421970686011921E-2</v>
      </c>
      <c r="AP25" s="56">
        <v>7.6775384574955571E-2</v>
      </c>
      <c r="AQ25" s="56">
        <v>7.8087283533248286E-2</v>
      </c>
      <c r="AR25" s="56">
        <v>7.9114642809824554E-2</v>
      </c>
      <c r="AS25" s="56">
        <v>7.9560211368919748E-2</v>
      </c>
      <c r="AT25" s="56">
        <v>8.1285170044668356E-2</v>
      </c>
      <c r="AU25" s="59">
        <v>7.0842554022390009E-2</v>
      </c>
      <c r="AV25" s="56">
        <v>7.6267327079516084E-2</v>
      </c>
      <c r="AW25" s="56">
        <v>8.1974427369626013E-2</v>
      </c>
      <c r="AX25" s="56">
        <v>8.0052994326230711E-2</v>
      </c>
    </row>
    <row r="26" spans="1:51" x14ac:dyDescent="0.25">
      <c r="A26" s="56" t="s">
        <v>20</v>
      </c>
      <c r="B26" s="56">
        <v>0.14652571351943319</v>
      </c>
      <c r="C26" s="56">
        <v>0.1462436177972283</v>
      </c>
      <c r="D26" s="56">
        <v>0.13778375651589037</v>
      </c>
      <c r="E26" s="56">
        <v>0.13650965953264582</v>
      </c>
      <c r="F26" s="56">
        <v>0.14214678945632594</v>
      </c>
      <c r="G26" s="56">
        <v>0.14111254455207398</v>
      </c>
      <c r="H26" s="56">
        <v>0.15083530455351865</v>
      </c>
      <c r="I26" s="56">
        <v>0.15498451117923698</v>
      </c>
      <c r="J26" s="56">
        <v>0.15513011416010775</v>
      </c>
      <c r="K26" s="56">
        <v>0.15835350161878428</v>
      </c>
      <c r="L26" s="56">
        <v>0.16181080528881234</v>
      </c>
      <c r="M26" s="56">
        <v>0.16344016227180524</v>
      </c>
      <c r="N26" s="56">
        <v>0.16344260164552277</v>
      </c>
      <c r="O26" s="56">
        <v>0.16346803901819837</v>
      </c>
      <c r="P26" s="56">
        <v>0.16733733489354896</v>
      </c>
      <c r="Q26" s="56">
        <v>0.1640425969587164</v>
      </c>
      <c r="R26" s="56">
        <v>0.14993137544833443</v>
      </c>
      <c r="S26" s="56">
        <v>0.14939128699321436</v>
      </c>
      <c r="T26" s="56">
        <v>0.14003474704770985</v>
      </c>
      <c r="U26" s="56">
        <v>0.1313953449312556</v>
      </c>
      <c r="V26" s="56">
        <v>0.12436510161634209</v>
      </c>
      <c r="W26" s="56">
        <v>0.12725699633469145</v>
      </c>
      <c r="X26" s="56">
        <v>0.1244097364935836</v>
      </c>
      <c r="Y26" s="56">
        <v>0.1186549146231492</v>
      </c>
      <c r="Z26" s="56">
        <v>0.10811602695575738</v>
      </c>
      <c r="AA26" s="56">
        <v>0.12366600595949119</v>
      </c>
      <c r="AB26" s="56">
        <v>0.12775935978846581</v>
      </c>
      <c r="AC26" s="56">
        <v>0.11483120794678972</v>
      </c>
      <c r="AD26" s="56">
        <v>0.11032244791082185</v>
      </c>
      <c r="AE26" s="56">
        <v>0.1142924861611662</v>
      </c>
      <c r="AF26" s="56">
        <v>0.11424257992790486</v>
      </c>
      <c r="AG26" s="56">
        <v>0.12166644104507919</v>
      </c>
      <c r="AH26" s="56">
        <v>0.13256825753357432</v>
      </c>
      <c r="AI26" s="56">
        <v>0.13819406517385766</v>
      </c>
      <c r="AJ26" s="56">
        <v>0.11440631023862805</v>
      </c>
      <c r="AK26" s="56">
        <v>0.11514086094207801</v>
      </c>
      <c r="AL26" s="56">
        <v>0.11467606548581349</v>
      </c>
      <c r="AM26" s="56">
        <v>0.10895550235313194</v>
      </c>
      <c r="AN26" s="56">
        <v>0.11117852943495447</v>
      </c>
      <c r="AO26" s="56">
        <v>0.10759566077605352</v>
      </c>
      <c r="AP26" s="56">
        <v>0.11361672913374962</v>
      </c>
      <c r="AQ26" s="56">
        <v>0.11241315865632574</v>
      </c>
      <c r="AR26" s="56">
        <v>0.11338098813256699</v>
      </c>
      <c r="AS26" s="56">
        <v>0.11635338374481054</v>
      </c>
      <c r="AT26" s="56">
        <v>0.11099747500910238</v>
      </c>
      <c r="AU26" s="59">
        <v>0.12473965113251757</v>
      </c>
      <c r="AV26" s="56">
        <v>0.11861843337765533</v>
      </c>
      <c r="AW26" s="56">
        <v>0.11627015410533592</v>
      </c>
      <c r="AX26" s="56">
        <v>0.14808684610359582</v>
      </c>
    </row>
    <row r="27" spans="1:51" x14ac:dyDescent="0.25">
      <c r="A27" s="56" t="s">
        <v>209</v>
      </c>
      <c r="B27" s="56">
        <v>0.13767516706523927</v>
      </c>
      <c r="C27" s="56">
        <v>0.13845061230757419</v>
      </c>
      <c r="D27" s="56">
        <v>0.14353455523793507</v>
      </c>
      <c r="E27" s="56">
        <v>0.14268530606856289</v>
      </c>
      <c r="F27" s="56">
        <v>0.13798614810868409</v>
      </c>
      <c r="G27" s="56">
        <v>0.13714385673364968</v>
      </c>
      <c r="H27" s="56">
        <v>0.13608811354228265</v>
      </c>
      <c r="I27" s="56">
        <v>0.13756961944047638</v>
      </c>
      <c r="J27" s="56">
        <v>0.13502800822520031</v>
      </c>
      <c r="K27" s="56">
        <v>0.13133544914079912</v>
      </c>
      <c r="L27" s="56">
        <v>0.13035229561308773</v>
      </c>
      <c r="M27" s="56">
        <v>0.12982826233941849</v>
      </c>
      <c r="N27" s="56">
        <v>0.12914754721130869</v>
      </c>
      <c r="O27" s="56">
        <v>0.13012964674825353</v>
      </c>
      <c r="P27" s="56">
        <v>0.13075083973835519</v>
      </c>
      <c r="Q27" s="56">
        <v>0.13263683402693166</v>
      </c>
      <c r="R27" s="56">
        <v>0.13478847714157891</v>
      </c>
      <c r="S27" s="56">
        <v>0.13124037748759765</v>
      </c>
      <c r="T27" s="56">
        <v>0.12959336283033013</v>
      </c>
      <c r="U27" s="56">
        <v>0.12761969384978686</v>
      </c>
      <c r="V27" s="56">
        <v>0.12774579288131396</v>
      </c>
      <c r="W27" s="56">
        <v>0.12191162359011469</v>
      </c>
      <c r="X27" s="56">
        <v>0.1226012695803078</v>
      </c>
      <c r="Y27" s="56">
        <v>0.12615120574802921</v>
      </c>
      <c r="Z27" s="56">
        <v>0.12949356532714282</v>
      </c>
      <c r="AA27" s="56">
        <v>0.13085152465837935</v>
      </c>
      <c r="AB27" s="56">
        <v>0.13015063800805274</v>
      </c>
      <c r="AC27" s="56">
        <v>0.13073057950168451</v>
      </c>
      <c r="AD27" s="56">
        <v>0.13183378221673589</v>
      </c>
      <c r="AE27" s="56">
        <v>0.12893650860455377</v>
      </c>
      <c r="AF27" s="56">
        <v>0.12803414412289862</v>
      </c>
      <c r="AG27" s="56">
        <v>0.12732423414742911</v>
      </c>
      <c r="AH27" s="56">
        <v>0.12671127511584671</v>
      </c>
      <c r="AI27" s="56">
        <v>0.12373020207536865</v>
      </c>
      <c r="AJ27" s="56">
        <v>0.12319330275703659</v>
      </c>
      <c r="AK27" s="56">
        <v>0.12303087671850352</v>
      </c>
      <c r="AL27" s="56">
        <v>0.12454200170844833</v>
      </c>
      <c r="AM27" s="56">
        <v>0.12558871891625151</v>
      </c>
      <c r="AN27" s="56">
        <v>0.12459420453805309</v>
      </c>
      <c r="AO27" s="56">
        <v>0.12765649604974497</v>
      </c>
      <c r="AP27" s="56">
        <v>0.12725710925772021</v>
      </c>
      <c r="AQ27" s="56">
        <v>0.12962055769240097</v>
      </c>
      <c r="AR27" s="56">
        <v>0.13374679024107106</v>
      </c>
      <c r="AS27" s="56">
        <v>0.13739893219417806</v>
      </c>
      <c r="AT27" s="56">
        <v>0.14183462937692223</v>
      </c>
      <c r="AU27" s="59">
        <v>0.10962151783389744</v>
      </c>
      <c r="AV27" s="56">
        <v>0.12000749361443527</v>
      </c>
      <c r="AW27" s="56">
        <v>0.15348302897439497</v>
      </c>
      <c r="AX27" s="56">
        <v>0.15413495203352878</v>
      </c>
    </row>
    <row r="28" spans="1:51" x14ac:dyDescent="0.25">
      <c r="A28" s="56" t="s">
        <v>22</v>
      </c>
      <c r="B28" s="56">
        <v>0.33270008716447264</v>
      </c>
      <c r="C28" s="56">
        <v>0.33124112249990406</v>
      </c>
      <c r="D28" s="56">
        <v>0.3317975449806625</v>
      </c>
      <c r="E28" s="56">
        <v>0.32742661835677928</v>
      </c>
      <c r="F28" s="56">
        <v>0.32643275743968347</v>
      </c>
      <c r="G28" s="56">
        <v>0.32860297815581752</v>
      </c>
      <c r="H28" s="56">
        <v>0.3256763749260792</v>
      </c>
      <c r="I28" s="56">
        <v>0.31805049516074668</v>
      </c>
      <c r="J28" s="56">
        <v>0.32143515564064384</v>
      </c>
      <c r="K28" s="56">
        <v>0.32555763446765307</v>
      </c>
      <c r="L28" s="56">
        <v>0.32447972913808704</v>
      </c>
      <c r="M28" s="56">
        <v>0.32638269100743744</v>
      </c>
      <c r="N28" s="56">
        <v>0.32879964810205031</v>
      </c>
      <c r="O28" s="56">
        <v>0.33446009648771829</v>
      </c>
      <c r="P28" s="56">
        <v>0.33440948925387454</v>
      </c>
      <c r="Q28" s="56">
        <v>0.33722724179945246</v>
      </c>
      <c r="R28" s="56">
        <v>0.3483814463477331</v>
      </c>
      <c r="S28" s="56">
        <v>0.35343131664480815</v>
      </c>
      <c r="T28" s="56">
        <v>0.36318609012817732</v>
      </c>
      <c r="U28" s="56">
        <v>0.37084686778838888</v>
      </c>
      <c r="V28" s="56">
        <v>0.37629343226555217</v>
      </c>
      <c r="W28" s="56">
        <v>0.37646966288599792</v>
      </c>
      <c r="X28" s="56">
        <v>0.37747332206847212</v>
      </c>
      <c r="Y28" s="56">
        <v>0.37574832009773979</v>
      </c>
      <c r="Z28" s="56">
        <v>0.37691293470666459</v>
      </c>
      <c r="AA28" s="56">
        <v>0.3634475787926123</v>
      </c>
      <c r="AB28" s="56">
        <v>0.35855651930049481</v>
      </c>
      <c r="AC28" s="56">
        <v>0.36239369044975811</v>
      </c>
      <c r="AD28" s="56">
        <v>0.36824103168368688</v>
      </c>
      <c r="AE28" s="56">
        <v>0.36738531876388586</v>
      </c>
      <c r="AF28" s="56">
        <v>0.37127311929387191</v>
      </c>
      <c r="AG28" s="56">
        <v>0.3707646182880896</v>
      </c>
      <c r="AH28" s="56">
        <v>0.36952406119348052</v>
      </c>
      <c r="AI28" s="56">
        <v>0.36807391225195701</v>
      </c>
      <c r="AJ28" s="56">
        <v>0.38561584649812775</v>
      </c>
      <c r="AK28" s="56">
        <v>0.38691548343475324</v>
      </c>
      <c r="AL28" s="56">
        <v>0.38773305847552747</v>
      </c>
      <c r="AM28" s="56">
        <v>0.39487454903389935</v>
      </c>
      <c r="AN28" s="56">
        <v>0.39834288045359961</v>
      </c>
      <c r="AO28" s="56">
        <v>0.40018035236005872</v>
      </c>
      <c r="AP28" s="56">
        <v>0.39819234167797202</v>
      </c>
      <c r="AQ28" s="56">
        <v>0.39807247382027539</v>
      </c>
      <c r="AR28" s="56">
        <v>0.3948760575643056</v>
      </c>
      <c r="AS28" s="56">
        <v>0.39021345459693907</v>
      </c>
      <c r="AT28" s="56">
        <v>0.38836757710398639</v>
      </c>
      <c r="AU28" s="59">
        <v>0.43414312678989853</v>
      </c>
      <c r="AV28" s="56">
        <v>0.41632359011147518</v>
      </c>
      <c r="AW28" s="56">
        <v>0.37806833767103315</v>
      </c>
      <c r="AX28" s="56">
        <v>0.35346065672839549</v>
      </c>
    </row>
    <row r="29" spans="1:51" ht="18" customHeight="1" x14ac:dyDescent="0.25">
      <c r="B29">
        <f>SUM(B18:B28)</f>
        <v>1</v>
      </c>
      <c r="C29">
        <f>SUM(C18:C28)</f>
        <v>0.9999616108103957</v>
      </c>
      <c r="D29">
        <f>SUM(D18:D28)</f>
        <v>0.99999999999999978</v>
      </c>
      <c r="E29">
        <f>SUM(E18:E28)</f>
        <v>0.99998533100585285</v>
      </c>
      <c r="F29">
        <f>SUM(F18:F28)</f>
        <v>1.0000000000000002</v>
      </c>
      <c r="G29">
        <f>SUM(G18:G28)</f>
        <v>1</v>
      </c>
      <c r="H29">
        <f>SUM(H18:H28)</f>
        <v>0.99999075990538144</v>
      </c>
      <c r="I29">
        <f>SUM(I18:I28)</f>
        <v>1</v>
      </c>
      <c r="J29">
        <f>SUM(J18:J28)</f>
        <v>1.0000070906899241</v>
      </c>
      <c r="K29">
        <f>SUM(K18:K28)</f>
        <v>1.0000063857368182</v>
      </c>
      <c r="L29">
        <f>SUM(L18:L28)</f>
        <v>0.99999999999999978</v>
      </c>
      <c r="M29">
        <f>SUM(M18:M28)</f>
        <v>0.99999459093982401</v>
      </c>
      <c r="N29">
        <f>SUM(N18:N28)</f>
        <v>0.99999999999999967</v>
      </c>
      <c r="O29">
        <f>SUM(O18:O28)</f>
        <v>1</v>
      </c>
      <c r="P29">
        <f>SUM(P18:P28)</f>
        <v>0.99999579078518686</v>
      </c>
      <c r="Q29">
        <f>SUM(Q18:Q28)</f>
        <v>1.0000039558839817</v>
      </c>
      <c r="R29">
        <f>SUM(R18:R28)</f>
        <v>1.0000037914116942</v>
      </c>
      <c r="S29">
        <f>SUM(S18:S28)</f>
        <v>1</v>
      </c>
      <c r="T29">
        <f>SUM(T18:T28)</f>
        <v>1.0000034539808857</v>
      </c>
      <c r="U29">
        <f>SUM(U18:U28)</f>
        <v>0.99999664087982088</v>
      </c>
      <c r="V29">
        <f>SUM(V18:V28)</f>
        <v>1.0000032600687223</v>
      </c>
      <c r="W29">
        <f>SUM(W18:W28)</f>
        <v>1.0000031461876073</v>
      </c>
      <c r="X29">
        <f>SUM(X18:X28)</f>
        <v>1</v>
      </c>
      <c r="Y29">
        <f>SUM(Y18:Y28)</f>
        <v>1.0000029089216629</v>
      </c>
      <c r="Z29">
        <f>SUM(Z18:Z28)</f>
        <v>1</v>
      </c>
      <c r="AA29">
        <f>SUM(AA18:AA28)</f>
        <v>1.0000026253265248</v>
      </c>
      <c r="AB29">
        <f>SUM(AB18:AB28)</f>
        <v>1</v>
      </c>
      <c r="AC29">
        <f>SUM(AC18:AC28)</f>
        <v>0.99999999999999989</v>
      </c>
      <c r="AD29">
        <f>SUM(AD18:AD28)</f>
        <v>0.99999766206561191</v>
      </c>
      <c r="AE29">
        <f>SUM(AE18:AE28)</f>
        <v>1</v>
      </c>
      <c r="AF29">
        <f>SUM(AF18:AF28)</f>
        <v>0.99999578883536033</v>
      </c>
      <c r="AG29">
        <f>SUM(AG18:AG28)</f>
        <v>1.000001990778713</v>
      </c>
      <c r="AH29">
        <f>SUM(AH18:AH28)</f>
        <v>1.0000000000000002</v>
      </c>
      <c r="AI29">
        <f>SUM(AI18:AI28)</f>
        <v>1</v>
      </c>
      <c r="AJ29">
        <f>SUM(AJ18:AJ28)</f>
        <v>0.99999999999999978</v>
      </c>
      <c r="AK29">
        <f>SUM(AK18:AK28)</f>
        <v>1.0000018030200588</v>
      </c>
      <c r="AL29">
        <f>SUM(AL18:AL28)</f>
        <v>1.0000017649259789</v>
      </c>
      <c r="AM29">
        <f>SUM(AM18:AM28)</f>
        <v>1.0000017437065272</v>
      </c>
      <c r="AN29">
        <f>SUM(AN18:AN28)</f>
        <v>1.0000034280503649</v>
      </c>
      <c r="AO29">
        <f>SUM(AO18:AO28)</f>
        <v>0.9999983176085816</v>
      </c>
      <c r="AP29">
        <f>SUM(AP18:AP28)</f>
        <v>1.0000016424298763</v>
      </c>
      <c r="AQ29">
        <f>SUM(AQ18:AQ28)</f>
        <v>1.0000032335617846</v>
      </c>
      <c r="AR29">
        <f>SUM(AR18:AR28)</f>
        <v>1.0000015772771149</v>
      </c>
      <c r="AS29">
        <f>SUM(AS18:AS28)</f>
        <v>1</v>
      </c>
      <c r="AT29">
        <f>SUM(AT18:AT28)</f>
        <v>1.0000014800650043</v>
      </c>
      <c r="AU29" s="5">
        <f>SUM(AU18:AU28)</f>
        <v>1.000001627180422</v>
      </c>
      <c r="AV29">
        <f>SUM(AV18:AV28)</f>
        <v>1.0000000000000002</v>
      </c>
      <c r="AW29">
        <f>SUM(AW18:AW28)</f>
        <v>1.0000013499065865</v>
      </c>
      <c r="AX29">
        <f>SUM(AX18:AX28)</f>
        <v>0.99999999999999978</v>
      </c>
    </row>
    <row r="66" spans="2:47" ht="15.75" x14ac:dyDescent="0.25">
      <c r="B66" s="57" t="s">
        <v>219</v>
      </c>
    </row>
    <row r="67" spans="2:47" ht="66" customHeight="1" x14ac:dyDescent="0.25">
      <c r="AU67"/>
    </row>
    <row r="68" spans="2:47" x14ac:dyDescent="0.25">
      <c r="AU68"/>
    </row>
    <row r="69" spans="2:47" x14ac:dyDescent="0.25">
      <c r="AU69"/>
    </row>
    <row r="70" spans="2:47" x14ac:dyDescent="0.25">
      <c r="AU70"/>
    </row>
    <row r="71" spans="2:47" x14ac:dyDescent="0.25">
      <c r="AU71"/>
    </row>
    <row r="72" spans="2:47" x14ac:dyDescent="0.25">
      <c r="AU72"/>
    </row>
    <row r="73" spans="2:47" x14ac:dyDescent="0.25">
      <c r="AU73"/>
    </row>
    <row r="74" spans="2:47" x14ac:dyDescent="0.25">
      <c r="AU74"/>
    </row>
    <row r="75" spans="2:47" x14ac:dyDescent="0.25">
      <c r="AU75"/>
    </row>
    <row r="76" spans="2:47" x14ac:dyDescent="0.25">
      <c r="AU76"/>
    </row>
    <row r="77" spans="2:47" x14ac:dyDescent="0.25">
      <c r="AU77"/>
    </row>
    <row r="78" spans="2:47" x14ac:dyDescent="0.25">
      <c r="AU78"/>
    </row>
    <row r="79" spans="2:47" x14ac:dyDescent="0.25">
      <c r="AU79"/>
    </row>
  </sheetData>
  <sortState ref="A18:AX28">
    <sortCondition ref="AX18:AX28"/>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5CF3-B3FE-4B3E-A8C2-80626E1614CD}">
  <dimension ref="B1:GK279"/>
  <sheetViews>
    <sheetView showZeros="0" topLeftCell="A19" workbookViewId="0">
      <selection activeCell="K34" sqref="K34"/>
    </sheetView>
  </sheetViews>
  <sheetFormatPr baseColWidth="10" defaultColWidth="9.140625" defaultRowHeight="15" x14ac:dyDescent="0.25"/>
  <cols>
    <col min="1" max="1" width="5" customWidth="1"/>
    <col min="2" max="2" width="14" customWidth="1"/>
    <col min="3" max="3" width="85.7109375" customWidth="1"/>
    <col min="4" max="7" width="11.42578125" customWidth="1"/>
    <col min="8" max="8" width="11.42578125" style="5" customWidth="1"/>
    <col min="9" max="193" width="11.42578125" customWidth="1"/>
  </cols>
  <sheetData>
    <row r="1" spans="2:193" x14ac:dyDescent="0.25">
      <c r="B1" s="2" t="s">
        <v>60</v>
      </c>
    </row>
    <row r="2" spans="2:193" x14ac:dyDescent="0.25">
      <c r="D2" s="10">
        <f>D6+D14+D15+D16+D21+D10</f>
        <v>0.33446342633171816</v>
      </c>
      <c r="E2" s="10">
        <f t="shared" ref="E2:H2" si="0">E6+E14+E15+E16+E21+E10</f>
        <v>0.44226925527191302</v>
      </c>
      <c r="F2" s="10">
        <f t="shared" si="0"/>
        <v>0.46789221980963935</v>
      </c>
      <c r="G2" s="10">
        <f t="shared" si="0"/>
        <v>0.46602448152336096</v>
      </c>
      <c r="H2" s="10">
        <f t="shared" si="0"/>
        <v>0.46754243329903322</v>
      </c>
      <c r="I2" s="10">
        <f>I6+I14+I15+I16+I21+I10</f>
        <v>0.47962558792011994</v>
      </c>
      <c r="J2" s="10">
        <f>J6+J14+J15+J16+J21+J10</f>
        <v>0.46576795190434617</v>
      </c>
      <c r="K2" s="10">
        <f>K6+K14+K15+K16+K21+K10</f>
        <v>0.49787221524289504</v>
      </c>
    </row>
    <row r="3" spans="2:193" ht="8.25" customHeight="1" thickBot="1" x14ac:dyDescent="0.3">
      <c r="D3" s="10"/>
      <c r="E3" s="10"/>
      <c r="F3" s="10"/>
      <c r="G3" s="10"/>
      <c r="H3" s="10"/>
      <c r="I3" s="10"/>
      <c r="J3" s="10"/>
      <c r="K3" s="10"/>
    </row>
    <row r="4" spans="2:193" ht="21.75" customHeight="1" thickBot="1" x14ac:dyDescent="0.35">
      <c r="B4" s="12"/>
      <c r="C4" s="13"/>
      <c r="D4" s="14">
        <v>1975</v>
      </c>
      <c r="E4" s="15">
        <v>2000</v>
      </c>
      <c r="F4" s="15">
        <v>2007</v>
      </c>
      <c r="G4" s="15">
        <v>2010</v>
      </c>
      <c r="H4" s="16">
        <v>2014</v>
      </c>
      <c r="I4" s="16">
        <v>2019</v>
      </c>
      <c r="J4" s="17">
        <v>2020</v>
      </c>
      <c r="K4" s="18">
        <v>2023</v>
      </c>
      <c r="L4" s="2"/>
      <c r="M4" s="2"/>
      <c r="N4" s="2"/>
      <c r="O4" s="2"/>
    </row>
    <row r="5" spans="2:193" ht="18" customHeight="1" x14ac:dyDescent="0.3">
      <c r="B5" s="19" t="s">
        <v>1</v>
      </c>
      <c r="C5" s="20" t="s">
        <v>2</v>
      </c>
      <c r="D5" s="21">
        <f>D2</f>
        <v>0.33446342633171816</v>
      </c>
      <c r="E5" s="22">
        <f t="shared" ref="E5:H5" si="1">E2</f>
        <v>0.44226925527191302</v>
      </c>
      <c r="F5" s="22">
        <f t="shared" si="1"/>
        <v>0.46789221980963935</v>
      </c>
      <c r="G5" s="22">
        <f t="shared" si="1"/>
        <v>0.46602448152336096</v>
      </c>
      <c r="H5" s="23">
        <f t="shared" si="1"/>
        <v>0.46754243329903322</v>
      </c>
      <c r="I5" s="23">
        <f>I2</f>
        <v>0.47962558792011994</v>
      </c>
      <c r="J5" s="24">
        <f>J2</f>
        <v>0.46576795190434617</v>
      </c>
      <c r="K5" s="25">
        <f>K2</f>
        <v>0.49787221524289504</v>
      </c>
      <c r="L5" s="3"/>
      <c r="M5" s="4">
        <v>0.37982192919894436</v>
      </c>
      <c r="N5" s="3">
        <f>H5-M5</f>
        <v>8.7720504100088859E-2</v>
      </c>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row>
    <row r="6" spans="2:193" ht="18" customHeight="1" x14ac:dyDescent="0.3">
      <c r="B6" s="26" t="s">
        <v>3</v>
      </c>
      <c r="C6" s="27" t="s">
        <v>4</v>
      </c>
      <c r="D6" s="28">
        <f>'t_5205 valeur'!C27/'t_5205 valeur'!C$55</f>
        <v>7.8348520680701875E-2</v>
      </c>
      <c r="E6" s="29">
        <f>'t_5205 valeur'!AB27/'t_5205 valeur'!AB$55</f>
        <v>9.5592635731246683E-2</v>
      </c>
      <c r="F6" s="29">
        <f>'t_5205 valeur'!AI27/'t_5205 valeur'!AI$55</f>
        <v>9.8135696107959164E-2</v>
      </c>
      <c r="G6" s="29">
        <f>'t_5205 valeur'!AL27/'t_5205 valeur'!AL$55</f>
        <v>9.7321599886738955E-2</v>
      </c>
      <c r="H6" s="30">
        <f>'t_5205 valeur'!AP27/'t_5205 valeur'!AP$55</f>
        <v>0.10163007786023089</v>
      </c>
      <c r="I6" s="30">
        <f>'t_5205 valeur'!AU27/'t_5205 valeur'!AU$55</f>
        <v>0.11230080739193993</v>
      </c>
      <c r="J6" s="31">
        <f>'t_5205 valeur'!AV27/'t_5205 valeur'!AV$55</f>
        <v>8.1108517498488616E-2</v>
      </c>
      <c r="K6" s="32">
        <f>'t_5205 valeur'!AY27/'t_5205 valeur'!AY$55</f>
        <v>0.12136897626308177</v>
      </c>
      <c r="L6" s="3"/>
      <c r="M6" s="4">
        <v>8.5984072884792984E-2</v>
      </c>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row>
    <row r="7" spans="2:193" ht="18" customHeight="1" x14ac:dyDescent="0.3">
      <c r="B7" s="26" t="s">
        <v>5</v>
      </c>
      <c r="C7" s="27" t="s">
        <v>6</v>
      </c>
      <c r="D7" s="28">
        <f>'t_5205 valeur'!C28/'t_5205 valeur'!C$55</f>
        <v>4.0269899283906924E-3</v>
      </c>
      <c r="E7" s="29">
        <f>'t_5205 valeur'!AB28/'t_5205 valeur'!AB$55</f>
        <v>4.1248656683762451E-3</v>
      </c>
      <c r="F7" s="29">
        <f>'t_5205 valeur'!AI28/'t_5205 valeur'!AI$55</f>
        <v>4.1840800666184145E-3</v>
      </c>
      <c r="G7" s="29">
        <f>'t_5205 valeur'!AL28/'t_5205 valeur'!AL$55</f>
        <v>3.861679951864057E-3</v>
      </c>
      <c r="H7" s="30">
        <f>'t_5205 valeur'!AP28/'t_5205 valeur'!AP$55</f>
        <v>3.6006405821430707E-3</v>
      </c>
      <c r="I7" s="30">
        <f>'t_5205 valeur'!AU28/'t_5205 valeur'!AU$55</f>
        <v>4.0841664004733257E-3</v>
      </c>
      <c r="J7" s="31">
        <f>'t_5205 valeur'!AV28/'t_5205 valeur'!AV$55</f>
        <v>4.0605897763149063E-3</v>
      </c>
      <c r="K7" s="32">
        <f>'t_5205 valeur'!AY28/'t_5205 valeur'!AY$55</f>
        <v>4.2896675574501881E-3</v>
      </c>
      <c r="L7" s="3"/>
      <c r="M7" s="4">
        <v>8.1896792556390725E-3</v>
      </c>
      <c r="N7" s="3"/>
      <c r="O7" s="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row>
    <row r="8" spans="2:193" ht="18" customHeight="1" x14ac:dyDescent="0.3">
      <c r="B8" s="26" t="s">
        <v>7</v>
      </c>
      <c r="C8" s="27" t="s">
        <v>8</v>
      </c>
      <c r="D8" s="28">
        <f>'t_5205 valeur'!C29/'t_5205 valeur'!C$55</f>
        <v>2.3384656093406321E-2</v>
      </c>
      <c r="E8" s="29">
        <f>'t_5205 valeur'!AB29/'t_5205 valeur'!AB$55</f>
        <v>2.732063912895193E-2</v>
      </c>
      <c r="F8" s="29">
        <f>'t_5205 valeur'!AI29/'t_5205 valeur'!AI$55</f>
        <v>2.8645529328445905E-2</v>
      </c>
      <c r="G8" s="29">
        <f>'t_5205 valeur'!AL29/'t_5205 valeur'!AL$55</f>
        <v>2.9904268339254081E-2</v>
      </c>
      <c r="H8" s="30">
        <f>'t_5205 valeur'!AP29/'t_5205 valeur'!AP$55</f>
        <v>3.1409245595119775E-2</v>
      </c>
      <c r="I8" s="30">
        <f>'t_5205 valeur'!AU29/'t_5205 valeur'!AU$55</f>
        <v>3.2819671976371471E-2</v>
      </c>
      <c r="J8" s="31">
        <f>'t_5205 valeur'!AV29/'t_5205 valeur'!AV$55</f>
        <v>2.0480956539262445E-2</v>
      </c>
      <c r="K8" s="32">
        <f>'t_5205 valeur'!AY29/'t_5205 valeur'!AY$55</f>
        <v>3.283908999677071E-2</v>
      </c>
      <c r="L8" s="3"/>
      <c r="M8" s="4">
        <v>2.6976838963915846E-2</v>
      </c>
      <c r="N8" s="3"/>
      <c r="O8" s="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row>
    <row r="9" spans="2:193" ht="18" customHeight="1" x14ac:dyDescent="0.3">
      <c r="B9" s="26" t="s">
        <v>9</v>
      </c>
      <c r="C9" s="27" t="s">
        <v>10</v>
      </c>
      <c r="D9" s="28">
        <f>'t_5205 valeur'!C30/'t_5205 valeur'!C$55</f>
        <v>5.0936874658904861E-2</v>
      </c>
      <c r="E9" s="29">
        <f>'t_5205 valeur'!AB30/'t_5205 valeur'!AB$55</f>
        <v>6.4147130933918495E-2</v>
      </c>
      <c r="F9" s="29">
        <f>'t_5205 valeur'!AI30/'t_5205 valeur'!AI$55</f>
        <v>6.5306086712894854E-2</v>
      </c>
      <c r="G9" s="29">
        <f>'t_5205 valeur'!AL30/'t_5205 valeur'!AL$55</f>
        <v>6.3556583018667581E-2</v>
      </c>
      <c r="H9" s="30">
        <f>'t_5205 valeur'!AP30/'t_5205 valeur'!AP$55</f>
        <v>6.6620191682968039E-2</v>
      </c>
      <c r="I9" s="30">
        <f>'t_5205 valeur'!AU30/'t_5205 valeur'!AU$55</f>
        <v>7.5396969015095128E-2</v>
      </c>
      <c r="J9" s="31">
        <f>'t_5205 valeur'!AV30/'t_5205 valeur'!AV$55</f>
        <v>5.6566971182911277E-2</v>
      </c>
      <c r="K9" s="32">
        <f>'t_5205 valeur'!AY30/'t_5205 valeur'!AY$55</f>
        <v>8.4240218708860864E-2</v>
      </c>
      <c r="L9" s="3"/>
      <c r="M9" s="4">
        <v>5.0817554665238067E-2</v>
      </c>
      <c r="N9" s="3"/>
      <c r="O9" s="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row>
    <row r="10" spans="2:193" ht="18" customHeight="1" x14ac:dyDescent="0.3">
      <c r="B10" s="26" t="s">
        <v>11</v>
      </c>
      <c r="C10" s="27" t="s">
        <v>12</v>
      </c>
      <c r="D10" s="28">
        <f>'t_5205 valeur'!C31/'t_5205 valeur'!C$55</f>
        <v>2.7924322357649627E-2</v>
      </c>
      <c r="E10" s="29">
        <f>'t_5205 valeur'!AB31/'t_5205 valeur'!AB$55</f>
        <v>4.6026036203579181E-2</v>
      </c>
      <c r="F10" s="29">
        <f>'t_5205 valeur'!AI31/'t_5205 valeur'!AI$55</f>
        <v>4.9997859805592515E-2</v>
      </c>
      <c r="G10" s="29">
        <f>'t_5205 valeur'!AL31/'t_5205 valeur'!AL$55</f>
        <v>4.9056189026718801E-2</v>
      </c>
      <c r="H10" s="30">
        <f>'t_5205 valeur'!AP31/'t_5205 valeur'!AP$55</f>
        <v>4.0031993987518485E-2</v>
      </c>
      <c r="I10" s="30">
        <f>'t_5205 valeur'!AU31/'t_5205 valeur'!AU$55</f>
        <v>3.6763005052690541E-2</v>
      </c>
      <c r="J10" s="31">
        <f>'t_5205 valeur'!AV31/'t_5205 valeur'!AV$55</f>
        <v>3.8988714986229599E-2</v>
      </c>
      <c r="K10" s="32">
        <f>'t_5205 valeur'!AY31/'t_5205 valeur'!AY$55</f>
        <v>3.5231301736258984E-2</v>
      </c>
      <c r="L10" s="3"/>
      <c r="M10" s="4">
        <v>3.0938569188952905E-2</v>
      </c>
      <c r="N10" s="3"/>
      <c r="O10" s="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row>
    <row r="11" spans="2:193" ht="18" customHeight="1" x14ac:dyDescent="0.3">
      <c r="B11" s="26" t="s">
        <v>13</v>
      </c>
      <c r="C11" s="27" t="s">
        <v>14</v>
      </c>
      <c r="D11" s="28">
        <f>'t_5205 valeur'!C32/'t_5205 valeur'!C$55</f>
        <v>1.8811913936527362E-2</v>
      </c>
      <c r="E11" s="29">
        <f>'t_5205 valeur'!AB32/'t_5205 valeur'!AB$55</f>
        <v>1.9117240136680418E-2</v>
      </c>
      <c r="F11" s="29">
        <f>'t_5205 valeur'!AI32/'t_5205 valeur'!AI$55</f>
        <v>1.6698380456522919E-2</v>
      </c>
      <c r="G11" s="29">
        <f>'t_5205 valeur'!AL32/'t_5205 valeur'!AL$55</f>
        <v>1.5277200812946036E-2</v>
      </c>
      <c r="H11" s="30">
        <f>'t_5205 valeur'!AP32/'t_5205 valeur'!AP$55</f>
        <v>1.3409554647908099E-2</v>
      </c>
      <c r="I11" s="30">
        <f>'t_5205 valeur'!AU32/'t_5205 valeur'!AU$55</f>
        <v>1.2140776676113251E-2</v>
      </c>
      <c r="J11" s="31">
        <f>'t_5205 valeur'!AV32/'t_5205 valeur'!AV$55</f>
        <v>1.1789648686773697E-2</v>
      </c>
      <c r="K11" s="32">
        <f>'t_5205 valeur'!AY32/'t_5205 valeur'!AY$55</f>
        <v>1.0933437276649459E-2</v>
      </c>
      <c r="L11" s="3"/>
      <c r="M11" s="4">
        <v>1.3116370484551092E-2</v>
      </c>
      <c r="N11" s="3"/>
      <c r="O11" s="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row>
    <row r="12" spans="2:193" ht="18" customHeight="1" x14ac:dyDescent="0.3">
      <c r="B12" s="26" t="s">
        <v>15</v>
      </c>
      <c r="C12" s="27" t="s">
        <v>16</v>
      </c>
      <c r="D12" s="28">
        <f>'t_5205 valeur'!C33/'t_5205 valeur'!C$55</f>
        <v>9.0214497163742212E-3</v>
      </c>
      <c r="E12" s="29">
        <f>'t_5205 valeur'!AB33/'t_5205 valeur'!AB$55</f>
        <v>2.5034910134556856E-2</v>
      </c>
      <c r="F12" s="29">
        <f>'t_5205 valeur'!AI33/'t_5205 valeur'!AI$55</f>
        <v>3.1083405321690672E-2</v>
      </c>
      <c r="G12" s="29">
        <f>'t_5205 valeur'!AL33/'t_5205 valeur'!AL$55</f>
        <v>3.1578035554280542E-2</v>
      </c>
      <c r="H12" s="30">
        <f>'t_5205 valeur'!AP33/'t_5205 valeur'!AP$55</f>
        <v>2.4298397491053274E-2</v>
      </c>
      <c r="I12" s="30">
        <f>'t_5205 valeur'!AU33/'t_5205 valeur'!AU$55</f>
        <v>2.1623816095282005E-2</v>
      </c>
      <c r="J12" s="31">
        <f>'t_5205 valeur'!AV33/'t_5205 valeur'!AV$55</f>
        <v>2.3965540404379666E-2</v>
      </c>
      <c r="K12" s="32">
        <f>'t_5205 valeur'!AY33/'t_5205 valeur'!AY$55</f>
        <v>2.0786434594938646E-2</v>
      </c>
      <c r="L12" s="3"/>
      <c r="M12" s="4">
        <v>1.7097820621111478E-2</v>
      </c>
      <c r="N12" s="3"/>
      <c r="O12" s="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row>
    <row r="13" spans="2:193" ht="18" customHeight="1" x14ac:dyDescent="0.3">
      <c r="B13" s="26" t="s">
        <v>17</v>
      </c>
      <c r="C13" s="27" t="s">
        <v>18</v>
      </c>
      <c r="D13" s="28">
        <f>'t_5205 valeur'!C34/'t_5205 valeur'!C$55</f>
        <v>8.268973158913127E-5</v>
      </c>
      <c r="E13" s="29">
        <f>'t_5205 valeur'!AB34/'t_5205 valeur'!AB$55</f>
        <v>1.8751729419108235E-3</v>
      </c>
      <c r="F13" s="29">
        <f>'t_5205 valeur'!AI34/'t_5205 valeur'!AI$55</f>
        <v>2.2160740273789231E-3</v>
      </c>
      <c r="G13" s="29">
        <f>'t_5205 valeur'!AL34/'t_5205 valeur'!AL$55</f>
        <v>2.2009526594922255E-3</v>
      </c>
      <c r="H13" s="30">
        <f>'t_5205 valeur'!AP34/'t_5205 valeur'!AP$55</f>
        <v>2.3249198394330287E-3</v>
      </c>
      <c r="I13" s="30">
        <f>'t_5205 valeur'!AU34/'t_5205 valeur'!AU$55</f>
        <v>2.9991990596425189E-3</v>
      </c>
      <c r="J13" s="31">
        <f>'t_5205 valeur'!AV34/'t_5205 valeur'!AV$55</f>
        <v>3.2335258950762415E-3</v>
      </c>
      <c r="K13" s="32">
        <f>'t_5205 valeur'!AY34/'t_5205 valeur'!AY$55</f>
        <v>3.5114298646708834E-3</v>
      </c>
      <c r="L13" s="3"/>
      <c r="M13" s="4">
        <v>7.2437808329033299E-4</v>
      </c>
      <c r="N13" s="3"/>
      <c r="O13" s="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row>
    <row r="14" spans="2:193" ht="18" customHeight="1" x14ac:dyDescent="0.3">
      <c r="B14" s="26" t="s">
        <v>19</v>
      </c>
      <c r="C14" s="27" t="s">
        <v>20</v>
      </c>
      <c r="D14" s="28">
        <f>'t_5205 valeur'!C35/'t_5205 valeur'!C$55</f>
        <v>5.4211388029834454E-2</v>
      </c>
      <c r="E14" s="29">
        <f>'t_5205 valeur'!AB35/'t_5205 valeur'!AB$55</f>
        <v>6.0624585743795006E-2</v>
      </c>
      <c r="F14" s="29">
        <f>'t_5205 valeur'!AI35/'t_5205 valeur'!AI$55</f>
        <v>6.8324733643077812E-2</v>
      </c>
      <c r="G14" s="29">
        <f>'t_5205 valeur'!AL35/'t_5205 valeur'!AL$55</f>
        <v>5.9480675766048888E-2</v>
      </c>
      <c r="H14" s="30">
        <f>'t_5205 valeur'!AP35/'t_5205 valeur'!AP$55</f>
        <v>5.6151028478512055E-2</v>
      </c>
      <c r="I14" s="30">
        <f>'t_5205 valeur'!AU35/'t_5205 valeur'!AU$55</f>
        <v>5.900444215054846E-2</v>
      </c>
      <c r="J14" s="31">
        <f>'t_5205 valeur'!AV35/'t_5205 valeur'!AV$55</f>
        <v>6.4368240746960445E-2</v>
      </c>
      <c r="K14" s="32">
        <f>'t_5205 valeur'!AY35/'t_5205 valeur'!AY$55</f>
        <v>8.0934714281798256E-2</v>
      </c>
      <c r="L14" s="3"/>
      <c r="M14" s="4">
        <v>3.8972461143557666E-2</v>
      </c>
      <c r="N14" s="3"/>
      <c r="O14" s="3"/>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row>
    <row r="15" spans="2:193" ht="18" customHeight="1" x14ac:dyDescent="0.3">
      <c r="B15" s="26" t="s">
        <v>21</v>
      </c>
      <c r="C15" s="27" t="s">
        <v>22</v>
      </c>
      <c r="D15" s="28">
        <f>'t_5205 valeur'!C36/'t_5205 valeur'!C$55</f>
        <v>0.1230919344435808</v>
      </c>
      <c r="E15" s="29">
        <f>'t_5205 valeur'!AB36/'t_5205 valeur'!AB$55</f>
        <v>0.17817231771118219</v>
      </c>
      <c r="F15" s="29">
        <f>'t_5205 valeur'!AI36/'t_5205 valeur'!AI$55</f>
        <v>0.19045006342757967</v>
      </c>
      <c r="G15" s="29">
        <f>'t_5205 valeur'!AL36/'t_5205 valeur'!AL$55</f>
        <v>0.1998768658732184</v>
      </c>
      <c r="H15" s="30">
        <f>'t_5205 valeur'!AP36/'t_5205 valeur'!AP$55</f>
        <v>0.20884242170955361</v>
      </c>
      <c r="I15" s="30">
        <f>'t_5205 valeur'!AU36/'t_5205 valeur'!AU$55</f>
        <v>0.20644985153492587</v>
      </c>
      <c r="J15" s="31">
        <f>'t_5205 valeur'!AV36/'t_5205 valeur'!AV$55</f>
        <v>0.22402683549405528</v>
      </c>
      <c r="K15" s="32">
        <f>'t_5205 valeur'!AY36/'t_5205 valeur'!AY$55</f>
        <v>0.19317878673813438</v>
      </c>
      <c r="L15" s="3"/>
      <c r="M15" s="4">
        <v>0.15631776665428693</v>
      </c>
      <c r="N15" s="3"/>
      <c r="O15" s="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row>
    <row r="16" spans="2:193" ht="18" customHeight="1" x14ac:dyDescent="0.3">
      <c r="B16" s="26" t="s">
        <v>23</v>
      </c>
      <c r="C16" s="27" t="s">
        <v>24</v>
      </c>
      <c r="D16" s="28">
        <f>'t_5205 valeur'!C37/'t_5205 valeur'!C$55</f>
        <v>1.6810822432070386E-2</v>
      </c>
      <c r="E16" s="29">
        <f>'t_5205 valeur'!AB37/'t_5205 valeur'!AB$55</f>
        <v>2.5140444919207975E-2</v>
      </c>
      <c r="F16" s="29">
        <f>'t_5205 valeur'!AI37/'t_5205 valeur'!AI$55</f>
        <v>2.4177387095016847E-2</v>
      </c>
      <c r="G16" s="29">
        <f>'t_5205 valeur'!AL37/'t_5205 valeur'!AL$55</f>
        <v>2.3872372688440852E-2</v>
      </c>
      <c r="H16" s="30">
        <f>'t_5205 valeur'!AP37/'t_5205 valeur'!AP$55</f>
        <v>2.4083289726453162E-2</v>
      </c>
      <c r="I16" s="30">
        <f>'t_5205 valeur'!AU37/'t_5205 valeur'!AU$55</f>
        <v>2.5981781360591531E-2</v>
      </c>
      <c r="J16" s="31">
        <f>'t_5205 valeur'!AV37/'t_5205 valeur'!AV$55</f>
        <v>2.4780009404178148E-2</v>
      </c>
      <c r="K16" s="32">
        <f>'t_5205 valeur'!AY37/'t_5205 valeur'!AY$55</f>
        <v>2.769630276922912E-2</v>
      </c>
      <c r="L16" s="3"/>
      <c r="M16" s="4">
        <v>1.5500507787721725E-2</v>
      </c>
      <c r="N16" s="3"/>
      <c r="O16" s="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row>
    <row r="17" spans="2:193" ht="18" customHeight="1" x14ac:dyDescent="0.3">
      <c r="B17" s="26" t="s">
        <v>25</v>
      </c>
      <c r="C17" s="27" t="s">
        <v>26</v>
      </c>
      <c r="D17" s="28">
        <f>'t_5205 valeur'!C38/'t_5205 valeur'!C$55</f>
        <v>4.0104519820728666E-3</v>
      </c>
      <c r="E17" s="29">
        <f>'t_5205 valeur'!AB38/'t_5205 valeur'!AB$55</f>
        <v>6.8623350214608849E-3</v>
      </c>
      <c r="F17" s="29">
        <f>'t_5205 valeur'!AI38/'t_5205 valeur'!AI$55</f>
        <v>6.8505677352073639E-3</v>
      </c>
      <c r="G17" s="29">
        <f>'t_5205 valeur'!AL38/'t_5205 valeur'!AL$55</f>
        <v>6.9167475452345606E-3</v>
      </c>
      <c r="H17" s="30">
        <f>'t_5205 valeur'!AP38/'t_5205 valeur'!AP$55</f>
        <v>6.8790585128239348E-3</v>
      </c>
      <c r="I17" s="30">
        <f>'t_5205 valeur'!AU38/'t_5205 valeur'!AU$55</f>
        <v>7.5011447624952201E-3</v>
      </c>
      <c r="J17" s="31">
        <f>'t_5205 valeur'!AV38/'t_5205 valeur'!AV$55</f>
        <v>7.7357761805602211E-3</v>
      </c>
      <c r="K17" s="32">
        <f>'t_5205 valeur'!AY38/'t_5205 valeur'!AY$55</f>
        <v>7.3892465469045316E-3</v>
      </c>
      <c r="L17" s="3"/>
      <c r="M17" s="4">
        <v>6.2117721298490429E-3</v>
      </c>
      <c r="N17" s="3"/>
      <c r="O17" s="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row>
    <row r="18" spans="2:193" ht="18" customHeight="1" x14ac:dyDescent="0.3">
      <c r="B18" s="26" t="s">
        <v>27</v>
      </c>
      <c r="C18" s="27" t="s">
        <v>28</v>
      </c>
      <c r="D18" s="28">
        <f>'t_5205 valeur'!C39/'t_5205 valeur'!C$55</f>
        <v>0</v>
      </c>
      <c r="E18" s="29">
        <f>'t_5205 valeur'!AB39/'t_5205 valeur'!AB$55</f>
        <v>0</v>
      </c>
      <c r="F18" s="29">
        <f>'t_5205 valeur'!AI39/'t_5205 valeur'!AI$55</f>
        <v>0</v>
      </c>
      <c r="G18" s="29">
        <f>'t_5205 valeur'!AL39/'t_5205 valeur'!AL$55</f>
        <v>0</v>
      </c>
      <c r="H18" s="30">
        <f>'t_5205 valeur'!AP39/'t_5205 valeur'!AP$55</f>
        <v>0</v>
      </c>
      <c r="I18" s="30">
        <f>'t_5205 valeur'!AU39/'t_5205 valeur'!AU$55</f>
        <v>0</v>
      </c>
      <c r="J18" s="31">
        <f>'t_5205 valeur'!AV39/'t_5205 valeur'!AV$55</f>
        <v>0</v>
      </c>
      <c r="K18" s="32">
        <f>'t_5205 valeur'!AY39/'t_5205 valeur'!AY$55</f>
        <v>0</v>
      </c>
      <c r="L18" s="3"/>
      <c r="M18" s="4">
        <v>0</v>
      </c>
      <c r="N18" s="3"/>
      <c r="O18" s="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row>
    <row r="19" spans="2:193" ht="18" customHeight="1" x14ac:dyDescent="0.3">
      <c r="B19" s="26" t="s">
        <v>29</v>
      </c>
      <c r="C19" s="27" t="s">
        <v>30</v>
      </c>
      <c r="D19" s="28">
        <f>'t_5205 valeur'!C40/'t_5205 valeur'!C$55</f>
        <v>3.3241272098830771E-3</v>
      </c>
      <c r="E19" s="29">
        <f>'t_5205 valeur'!AB40/'t_5205 valeur'!AB$55</f>
        <v>3.788956170889131E-3</v>
      </c>
      <c r="F19" s="29">
        <f>'t_5205 valeur'!AI40/'t_5205 valeur'!AI$55</f>
        <v>3.1674877230666253E-3</v>
      </c>
      <c r="G19" s="29">
        <f>'t_5205 valeur'!AL40/'t_5205 valeur'!AL$55</f>
        <v>3.159386974607545E-3</v>
      </c>
      <c r="H19" s="30">
        <f>'t_5205 valeur'!AP40/'t_5205 valeur'!AP$55</f>
        <v>3.3030016752065914E-3</v>
      </c>
      <c r="I19" s="30">
        <f>'t_5205 valeur'!AU40/'t_5205 valeur'!AU$55</f>
        <v>3.4185519187163549E-3</v>
      </c>
      <c r="J19" s="31">
        <f>'t_5205 valeur'!AV40/'t_5205 valeur'!AV$55</f>
        <v>3.7423591052596229E-3</v>
      </c>
      <c r="K19" s="32">
        <f>'t_5205 valeur'!AY40/'t_5205 valeur'!AY$55</f>
        <v>4.0503126656847317E-3</v>
      </c>
      <c r="L19" s="3"/>
      <c r="M19" s="4">
        <v>2.6089442945365984E-3</v>
      </c>
      <c r="N19" s="3"/>
      <c r="O19" s="3"/>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row>
    <row r="20" spans="2:193" ht="18" customHeight="1" x14ac:dyDescent="0.3">
      <c r="B20" s="26" t="s">
        <v>31</v>
      </c>
      <c r="C20" s="27" t="s">
        <v>32</v>
      </c>
      <c r="D20" s="28">
        <f>'t_5205 valeur'!C41/'t_5205 valeur'!C$55</f>
        <v>9.4762432401144427E-3</v>
      </c>
      <c r="E20" s="29">
        <f>'t_5205 valeur'!AB41/'t_5205 valeur'!AB$55</f>
        <v>1.448915372685796E-2</v>
      </c>
      <c r="F20" s="29">
        <f>'t_5205 valeur'!AI41/'t_5205 valeur'!AI$55</f>
        <v>1.4159331636742855E-2</v>
      </c>
      <c r="G20" s="29">
        <f>'t_5205 valeur'!AL41/'t_5205 valeur'!AL$55</f>
        <v>1.3796238168598748E-2</v>
      </c>
      <c r="H20" s="30">
        <f>'t_5205 valeur'!AP41/'t_5205 valeur'!AP$55</f>
        <v>1.3901229538422637E-2</v>
      </c>
      <c r="I20" s="30">
        <f>'t_5205 valeur'!AU41/'t_5205 valeur'!AU$55</f>
        <v>1.5062084679379953E-2</v>
      </c>
      <c r="J20" s="31">
        <f>'t_5205 valeur'!AV41/'t_5205 valeur'!AV$55</f>
        <v>1.3302713777120979E-2</v>
      </c>
      <c r="K20" s="32">
        <f>'t_5205 valeur'!AY41/'t_5205 valeur'!AY$55</f>
        <v>1.6256743556639856E-2</v>
      </c>
      <c r="L20" s="3"/>
      <c r="M20" s="4">
        <v>6.6797913633360835E-3</v>
      </c>
      <c r="N20" s="3"/>
      <c r="O20" s="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row>
    <row r="21" spans="2:193" ht="18" customHeight="1" x14ac:dyDescent="0.3">
      <c r="B21" s="26" t="s">
        <v>33</v>
      </c>
      <c r="C21" s="27" t="s">
        <v>34</v>
      </c>
      <c r="D21" s="28">
        <f>'t_5205 valeur'!C42/'t_5205 valeur'!C$55</f>
        <v>3.4076438387880999E-2</v>
      </c>
      <c r="E21" s="29">
        <f>'t_5205 valeur'!AB42/'t_5205 valeur'!AB$55</f>
        <v>3.6713234962901957E-2</v>
      </c>
      <c r="F21" s="29">
        <f>'t_5205 valeur'!AI42/'t_5205 valeur'!AI$55</f>
        <v>3.6806479730413323E-2</v>
      </c>
      <c r="G21" s="29">
        <f>'t_5205 valeur'!AL42/'t_5205 valeur'!AL$55</f>
        <v>3.6416778282195104E-2</v>
      </c>
      <c r="H21" s="30">
        <f>'t_5205 valeur'!AP42/'t_5205 valeur'!AP$55</f>
        <v>3.6803621536764988E-2</v>
      </c>
      <c r="I21" s="30">
        <f>'t_5205 valeur'!AU42/'t_5205 valeur'!AU$55</f>
        <v>3.9125700429423621E-2</v>
      </c>
      <c r="J21" s="31">
        <f>'t_5205 valeur'!AV42/'t_5205 valeur'!AV$55</f>
        <v>3.2495633774434075E-2</v>
      </c>
      <c r="K21" s="32">
        <f>'t_5205 valeur'!AY42/'t_5205 valeur'!AY$55</f>
        <v>3.9462133454392527E-2</v>
      </c>
      <c r="L21" s="3"/>
      <c r="M21" s="4">
        <v>5.2108551539632085E-2</v>
      </c>
      <c r="N21" s="3"/>
      <c r="O21" s="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row>
    <row r="22" spans="2:193" ht="18" customHeight="1" x14ac:dyDescent="0.3">
      <c r="B22" s="26" t="s">
        <v>35</v>
      </c>
      <c r="C22" s="27" t="s">
        <v>36</v>
      </c>
      <c r="D22" s="28">
        <f>'t_5205 valeur'!C43/'t_5205 valeur'!C$55</f>
        <v>1.3370929597962525E-2</v>
      </c>
      <c r="E22" s="29">
        <f>'t_5205 valeur'!AB43/'t_5205 valeur'!AB$55</f>
        <v>1.568478561638106E-2</v>
      </c>
      <c r="F22" s="29">
        <f>'t_5205 valeur'!AI43/'t_5205 valeur'!AI$55</f>
        <v>1.7585588319986301E-2</v>
      </c>
      <c r="G22" s="29">
        <f>'t_5205 valeur'!AL43/'t_5205 valeur'!AL$55</f>
        <v>1.7388736859949367E-2</v>
      </c>
      <c r="H22" s="30">
        <f>'t_5205 valeur'!AP43/'t_5205 valeur'!AP$55</f>
        <v>1.8062028299401914E-2</v>
      </c>
      <c r="I22" s="30">
        <f>'t_5205 valeur'!AU43/'t_5205 valeur'!AU$55</f>
        <v>2.0428699785838934E-2</v>
      </c>
      <c r="J22" s="31">
        <f>'t_5205 valeur'!AV43/'t_5205 valeur'!AV$55</f>
        <v>1.521965473231679E-2</v>
      </c>
      <c r="K22" s="32">
        <f>'t_5205 valeur'!AY43/'t_5205 valeur'!AY$55</f>
        <v>2.0827887118093556E-2</v>
      </c>
      <c r="L22" s="3"/>
      <c r="M22" s="4">
        <v>2.9825051518268853E-2</v>
      </c>
      <c r="N22" s="3"/>
      <c r="O22" s="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row>
    <row r="23" spans="2:193" ht="18" customHeight="1" x14ac:dyDescent="0.3">
      <c r="B23" s="26" t="s">
        <v>37</v>
      </c>
      <c r="C23" s="27" t="s">
        <v>38</v>
      </c>
      <c r="D23" s="28">
        <f>'t_5205 valeur'!C44/'t_5205 valeur'!C$55</f>
        <v>1.6389104800965816E-2</v>
      </c>
      <c r="E23" s="29">
        <f>'t_5205 valeur'!AB44/'t_5205 valeur'!AB$55</f>
        <v>1.6767160663839539E-2</v>
      </c>
      <c r="F23" s="29">
        <f>'t_5205 valeur'!AI44/'t_5205 valeur'!AI$55</f>
        <v>1.5821873565096928E-2</v>
      </c>
      <c r="G23" s="29">
        <f>'t_5205 valeur'!AL44/'t_5205 valeur'!AL$55</f>
        <v>1.575129514374652E-2</v>
      </c>
      <c r="H23" s="30">
        <f>'t_5205 valeur'!AP44/'t_5205 valeur'!AP$55</f>
        <v>1.5806469739166471E-2</v>
      </c>
      <c r="I23" s="30">
        <f>'t_5205 valeur'!AU44/'t_5205 valeur'!AU$55</f>
        <v>1.6709598538480541E-2</v>
      </c>
      <c r="J23" s="31">
        <f>'t_5205 valeur'!AV44/'t_5205 valeur'!AV$55</f>
        <v>1.5426210787935785E-2</v>
      </c>
      <c r="K23" s="32">
        <f>'t_5205 valeur'!AY44/'t_5205 valeur'!AY$55</f>
        <v>1.6799637892152566E-2</v>
      </c>
      <c r="L23" s="3"/>
      <c r="M23" s="4">
        <v>1.9915138647411269E-2</v>
      </c>
      <c r="N23" s="3"/>
      <c r="O23" s="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row>
    <row r="24" spans="2:193" ht="18" customHeight="1" x14ac:dyDescent="0.3">
      <c r="B24" s="26" t="s">
        <v>39</v>
      </c>
      <c r="C24" s="27" t="s">
        <v>40</v>
      </c>
      <c r="D24" s="28">
        <f>'t_5205 valeur'!C45/'t_5205 valeur'!C$55</f>
        <v>4.3246729621115657E-3</v>
      </c>
      <c r="E24" s="29">
        <f>'t_5205 valeur'!AB45/'t_5205 valeur'!AB$55</f>
        <v>4.2612886826813561E-3</v>
      </c>
      <c r="F24" s="29">
        <f>'t_5205 valeur'!AI45/'t_5205 valeur'!AI$55</f>
        <v>3.3990178453300953E-3</v>
      </c>
      <c r="G24" s="29">
        <f>'t_5205 valeur'!AL45/'t_5205 valeur'!AL$55</f>
        <v>3.2767462784992164E-3</v>
      </c>
      <c r="H24" s="30">
        <f>'t_5205 valeur'!AP45/'t_5205 valeur'!AP$55</f>
        <v>2.9351234981966068E-3</v>
      </c>
      <c r="I24" s="30">
        <f>'t_5205 valeur'!AU45/'t_5205 valeur'!AU$55</f>
        <v>1.9874021051041455E-3</v>
      </c>
      <c r="J24" s="31">
        <f>'t_5205 valeur'!AV45/'t_5205 valeur'!AV$55</f>
        <v>1.8497682541815008E-3</v>
      </c>
      <c r="K24" s="32">
        <f>'t_5205 valeur'!AY45/'t_5205 valeur'!AY$55</f>
        <v>1.835277033229546E-3</v>
      </c>
      <c r="L24" s="3"/>
      <c r="M24" s="4">
        <v>2.368361373951969E-3</v>
      </c>
      <c r="N24" s="3"/>
      <c r="O24" s="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row>
    <row r="25" spans="2:193" ht="18" customHeight="1" x14ac:dyDescent="0.3">
      <c r="B25" s="26"/>
      <c r="C25" s="27"/>
      <c r="D25" s="28"/>
      <c r="E25" s="29"/>
      <c r="F25" s="29"/>
      <c r="G25" s="29"/>
      <c r="H25" s="30"/>
      <c r="I25" s="30"/>
      <c r="J25" s="31"/>
      <c r="K25" s="32"/>
      <c r="L25" s="3"/>
      <c r="M25" s="4"/>
      <c r="N25" s="3"/>
      <c r="O25" s="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row>
    <row r="26" spans="2:193" ht="18" customHeight="1" x14ac:dyDescent="0.3">
      <c r="B26" s="33" t="s">
        <v>41</v>
      </c>
      <c r="C26" s="34" t="s">
        <v>42</v>
      </c>
      <c r="D26" s="35">
        <f>'t_5205 valeur'!C46/'t_5205 valeur'!C$55</f>
        <v>3.5515239717531878E-2</v>
      </c>
      <c r="E26" s="36">
        <f>'t_5205 valeur'!AB46/'t_5205 valeur'!AB$55</f>
        <v>4.7959124576091236E-2</v>
      </c>
      <c r="F26" s="36">
        <f>'t_5205 valeur'!AI46/'t_5205 valeur'!AI$55</f>
        <v>4.7500642058322239E-2</v>
      </c>
      <c r="G26" s="36">
        <f>'t_5205 valeur'!AL46/'t_5205 valeur'!AL$55</f>
        <v>5.0566025785515632E-2</v>
      </c>
      <c r="H26" s="37">
        <f>'t_5205 valeur'!AP46/'t_5205 valeur'!AP$55</f>
        <v>5.432831942010459E-2</v>
      </c>
      <c r="I26" s="37">
        <f>'t_5205 valeur'!AU46/'t_5205 valeur'!AU$55</f>
        <v>5.1958055272752449E-2</v>
      </c>
      <c r="J26" s="38">
        <f>'t_5205 valeur'!AV46/'t_5205 valeur'!AV$55</f>
        <v>5.0252737287566338E-2</v>
      </c>
      <c r="K26" s="39">
        <f>'t_5205 valeur'!AY46/'t_5205 valeur'!AY$55</f>
        <v>4.866325641661657E-2</v>
      </c>
      <c r="L26" s="3"/>
      <c r="M26" s="4">
        <v>0.23131653415981673</v>
      </c>
      <c r="N26" s="3"/>
      <c r="O26" s="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row>
    <row r="27" spans="2:193" ht="18" customHeight="1" x14ac:dyDescent="0.3">
      <c r="B27" s="26" t="s">
        <v>43</v>
      </c>
      <c r="C27" s="27" t="s">
        <v>44</v>
      </c>
      <c r="D27" s="28">
        <f>'t_5205 valeur'!C47/'t_5205 valeur'!C$55</f>
        <v>7.1940066482544191E-4</v>
      </c>
      <c r="E27" s="29">
        <f>'t_5205 valeur'!AB47/'t_5205 valeur'!AB$55</f>
        <v>1.507088205200806E-3</v>
      </c>
      <c r="F27" s="29">
        <f>'t_5205 valeur'!AI47/'t_5205 valeur'!AI$55</f>
        <v>7.7922532744974422E-4</v>
      </c>
      <c r="G27" s="29">
        <f>'t_5205 valeur'!AL47/'t_5205 valeur'!AL$55</f>
        <v>6.1380778781437858E-4</v>
      </c>
      <c r="H27" s="30">
        <f>'t_5205 valeur'!AP47/'t_5205 valeur'!AP$55</f>
        <v>6.2688548540603566E-4</v>
      </c>
      <c r="I27" s="30">
        <f>'t_5205 valeur'!AU47/'t_5205 valeur'!AU$55</f>
        <v>6.0896644075637721E-4</v>
      </c>
      <c r="J27" s="31">
        <f>'t_5205 valeur'!AV47/'t_5205 valeur'!AV$55</f>
        <v>4.4669846174514688E-4</v>
      </c>
      <c r="K27" s="32">
        <f>'t_5205 valeur'!AY47/'t_5205 valeur'!AY$55</f>
        <v>5.1481359402067405E-4</v>
      </c>
      <c r="L27" s="3"/>
      <c r="M27" s="4">
        <v>1.2863955617052465E-2</v>
      </c>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row>
    <row r="28" spans="2:193" ht="18" customHeight="1" x14ac:dyDescent="0.3">
      <c r="B28" s="26" t="s">
        <v>45</v>
      </c>
      <c r="C28" s="27" t="s">
        <v>46</v>
      </c>
      <c r="D28" s="28">
        <f>'t_5205 valeur'!C48/'t_5205 valeur'!C$55</f>
        <v>7.3428481651148566E-3</v>
      </c>
      <c r="E28" s="29">
        <f>'t_5205 valeur'!AB48/'t_5205 valeur'!AB$55</f>
        <v>8.4183295902805055E-3</v>
      </c>
      <c r="F28" s="29">
        <f>'t_5205 valeur'!AI48/'t_5205 valeur'!AI$55</f>
        <v>8.2368300218688944E-3</v>
      </c>
      <c r="G28" s="29">
        <f>'t_5205 valeur'!AL48/'t_5205 valeur'!AL$55</f>
        <v>8.9593582867777046E-3</v>
      </c>
      <c r="H28" s="30">
        <f>'t_5205 valeur'!AP48/'t_5205 valeur'!AP$55</f>
        <v>9.6473637445959656E-3</v>
      </c>
      <c r="I28" s="30">
        <f>'t_5205 valeur'!AU48/'t_5205 valeur'!AU$55</f>
        <v>1.0132918333981113E-2</v>
      </c>
      <c r="J28" s="31">
        <f>'t_5205 valeur'!AV48/'t_5205 valeur'!AV$55</f>
        <v>1.0152314099549944E-2</v>
      </c>
      <c r="K28" s="32">
        <f>'t_5205 valeur'!AY48/'t_5205 valeur'!AY$55</f>
        <v>9.7179423234941536E-3</v>
      </c>
      <c r="L28" s="3"/>
      <c r="M28" s="4">
        <v>6.9788109550681807E-2</v>
      </c>
      <c r="N28" s="3"/>
      <c r="O28" s="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row>
    <row r="29" spans="2:193" ht="18" customHeight="1" x14ac:dyDescent="0.3">
      <c r="B29" s="26" t="s">
        <v>47</v>
      </c>
      <c r="C29" s="27" t="s">
        <v>48</v>
      </c>
      <c r="D29" s="28">
        <f>'t_5205 valeur'!C49/'t_5205 valeur'!C$55</f>
        <v>1.2701142772090562E-2</v>
      </c>
      <c r="E29" s="29">
        <f>'t_5205 valeur'!AB49/'t_5205 valeur'!AB$55</f>
        <v>1.9975675519147487E-2</v>
      </c>
      <c r="F29" s="29">
        <f>'t_5205 valeur'!AI49/'t_5205 valeur'!AI$55</f>
        <v>2.1990497536830796E-2</v>
      </c>
      <c r="G29" s="29">
        <f>'t_5205 valeur'!AL49/'t_5205 valeur'!AL$55</f>
        <v>2.345416374044593E-2</v>
      </c>
      <c r="H29" s="30">
        <f>'t_5205 valeur'!AP49/'t_5205 valeur'!AP$55</f>
        <v>2.4493311465507251E-2</v>
      </c>
      <c r="I29" s="30">
        <f>'t_5205 valeur'!AU49/'t_5205 valeur'!AU$55</f>
        <v>2.3630100880719679E-2</v>
      </c>
      <c r="J29" s="31">
        <f>'t_5205 valeur'!AV49/'t_5205 valeur'!AV$55</f>
        <v>2.2634681265533693E-2</v>
      </c>
      <c r="K29" s="32">
        <f>'t_5205 valeur'!AY49/'t_5205 valeur'!AY$55</f>
        <v>2.2379682380070161E-2</v>
      </c>
      <c r="L29" s="3"/>
      <c r="M29" s="4">
        <v>9.6914819842174982E-2</v>
      </c>
      <c r="N29" s="3"/>
      <c r="O29" s="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row>
    <row r="30" spans="2:193" ht="18" customHeight="1" x14ac:dyDescent="0.3">
      <c r="B30" s="26" t="s">
        <v>49</v>
      </c>
      <c r="C30" s="27" t="s">
        <v>50</v>
      </c>
      <c r="D30" s="28">
        <f>'t_5205 valeur'!C50/'t_5205 valeur'!C$55</f>
        <v>1.4751848115501018E-2</v>
      </c>
      <c r="E30" s="29">
        <f>'t_5205 valeur'!AB50/'t_5205 valeur'!AB$55</f>
        <v>1.8059318271031348E-2</v>
      </c>
      <c r="F30" s="29">
        <f>'t_5205 valeur'!AI50/'t_5205 valeur'!AI$55</f>
        <v>1.6494089172172797E-2</v>
      </c>
      <c r="G30" s="29">
        <f>'t_5205 valeur'!AL50/'t_5205 valeur'!AL$55</f>
        <v>1.7538695970477615E-2</v>
      </c>
      <c r="H30" s="30">
        <f>'t_5205 valeur'!AP50/'t_5205 valeur'!AP$55</f>
        <v>1.9559880733719413E-2</v>
      </c>
      <c r="I30" s="30">
        <f>'t_5205 valeur'!AU50/'t_5205 valeur'!AU$55</f>
        <v>1.7586856395642506E-2</v>
      </c>
      <c r="J30" s="31">
        <f>'t_5205 valeur'!AV50/'t_5205 valeur'!AV$55</f>
        <v>1.7019883119500239E-2</v>
      </c>
      <c r="K30" s="32">
        <f>'t_5205 valeur'!AY50/'t_5205 valeur'!AY$55</f>
        <v>1.6050818119031588E-2</v>
      </c>
      <c r="L30" s="3"/>
      <c r="M30" s="4">
        <v>5.1749649149907484E-2</v>
      </c>
      <c r="N30" s="3"/>
      <c r="O30" s="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row>
    <row r="31" spans="2:193" ht="18" customHeight="1" x14ac:dyDescent="0.3">
      <c r="B31" s="26"/>
      <c r="C31" s="27"/>
      <c r="D31" s="28"/>
      <c r="E31" s="29"/>
      <c r="F31" s="29"/>
      <c r="G31" s="29"/>
      <c r="H31" s="30"/>
      <c r="I31" s="30"/>
      <c r="J31" s="31"/>
      <c r="K31" s="32"/>
      <c r="L31" s="3"/>
      <c r="M31" s="4"/>
      <c r="N31" s="3"/>
      <c r="O31" s="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row>
    <row r="32" spans="2:193" ht="18" customHeight="1" thickBot="1" x14ac:dyDescent="0.35">
      <c r="B32" s="40" t="s">
        <v>55</v>
      </c>
      <c r="C32" s="41" t="s">
        <v>56</v>
      </c>
      <c r="D32" s="42">
        <f t="shared" ref="D32:K32" si="2">D6+D10+D14+D15+D21+D16+D26</f>
        <v>0.36997866604925</v>
      </c>
      <c r="E32" s="43">
        <f t="shared" si="2"/>
        <v>0.49022837984800427</v>
      </c>
      <c r="F32" s="43">
        <f t="shared" si="2"/>
        <v>0.51539286186796152</v>
      </c>
      <c r="G32" s="43">
        <f t="shared" si="2"/>
        <v>0.51659050730887657</v>
      </c>
      <c r="H32" s="44">
        <f t="shared" si="2"/>
        <v>0.52187075271913774</v>
      </c>
      <c r="I32" s="44">
        <f t="shared" si="2"/>
        <v>0.53158364319287243</v>
      </c>
      <c r="J32" s="45">
        <f t="shared" ref="J32" si="3">J6+J10+J14+J15+J21+J16+J26</f>
        <v>0.51602068919191246</v>
      </c>
      <c r="K32" s="46">
        <f t="shared" si="2"/>
        <v>0.54653547165951166</v>
      </c>
      <c r="L32" s="3"/>
      <c r="M32" s="4">
        <v>0.6111384633587611</v>
      </c>
      <c r="N32" s="3"/>
      <c r="O32" s="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row>
    <row r="33" spans="2:193" ht="20.100000000000001" customHeight="1" x14ac:dyDescent="0.25">
      <c r="B33" s="47" t="s">
        <v>203</v>
      </c>
      <c r="C33" s="1"/>
      <c r="D33" s="3"/>
      <c r="E33" s="3"/>
      <c r="F33" s="3"/>
      <c r="G33" s="3"/>
      <c r="H33" s="11"/>
      <c r="I33" s="3"/>
      <c r="J33" s="3"/>
      <c r="K33" s="3"/>
      <c r="L33" s="3"/>
      <c r="M33" s="3"/>
      <c r="N33" s="3"/>
      <c r="O33" s="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row>
    <row r="34" spans="2:193" ht="20.100000000000001" customHeight="1" x14ac:dyDescent="0.35">
      <c r="C34" s="1"/>
      <c r="D34" s="3"/>
      <c r="E34" s="3"/>
      <c r="F34" s="3"/>
      <c r="G34" s="3"/>
      <c r="H34" s="11"/>
      <c r="I34" s="3"/>
      <c r="J34" s="3"/>
      <c r="K34" s="53">
        <f>K32-D32</f>
        <v>0.17655680561026166</v>
      </c>
      <c r="L34" s="3"/>
      <c r="M34" s="3"/>
      <c r="N34" s="3"/>
      <c r="O34" s="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row>
    <row r="35" spans="2:193" ht="20.100000000000001" customHeight="1" x14ac:dyDescent="0.25">
      <c r="C35" s="1"/>
      <c r="D35" s="3"/>
      <c r="E35" s="3"/>
      <c r="F35" s="3"/>
      <c r="G35" s="3"/>
      <c r="H35" s="11"/>
      <c r="I35" s="3"/>
      <c r="J35" s="3"/>
      <c r="K35" s="3"/>
      <c r="L35" s="3"/>
      <c r="M35" s="3"/>
      <c r="N35" s="3"/>
      <c r="O35" s="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row>
    <row r="36" spans="2:193" ht="20.100000000000001" customHeight="1" x14ac:dyDescent="0.25">
      <c r="C36" s="1" t="s">
        <v>57</v>
      </c>
      <c r="D36" s="3"/>
      <c r="E36" s="3"/>
      <c r="F36" s="3"/>
      <c r="G36" s="3"/>
      <c r="H36" s="11"/>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row>
    <row r="37" spans="2:193" ht="20.100000000000001" customHeight="1" x14ac:dyDescent="0.25">
      <c r="C37" s="1"/>
      <c r="D37" s="3"/>
      <c r="E37" s="3"/>
      <c r="F37" s="3"/>
      <c r="G37" s="3"/>
      <c r="H37" s="11"/>
      <c r="I37" s="3"/>
      <c r="J37" s="3"/>
      <c r="K37" s="3"/>
      <c r="L37" s="3"/>
      <c r="M37" s="3"/>
      <c r="N37" s="3"/>
      <c r="O37" s="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row>
    <row r="38" spans="2:193" ht="20.100000000000001" customHeight="1" x14ac:dyDescent="0.25">
      <c r="C38" s="1" t="s">
        <v>58</v>
      </c>
      <c r="D38" s="3"/>
      <c r="E38" s="3"/>
      <c r="F38" s="3"/>
      <c r="G38" s="3"/>
      <c r="H38" s="11"/>
      <c r="I38" s="3"/>
      <c r="J38" s="3"/>
      <c r="K38" s="3"/>
      <c r="L38" s="3"/>
      <c r="M38" s="3"/>
      <c r="N38" s="3"/>
      <c r="O38" s="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row>
    <row r="39" spans="2:193" ht="20.100000000000001" customHeight="1" x14ac:dyDescent="0.25">
      <c r="C39" s="1"/>
      <c r="D39" s="3"/>
      <c r="E39" s="3"/>
      <c r="F39" s="3"/>
      <c r="G39" s="3"/>
      <c r="H39" s="11"/>
      <c r="I39" s="3"/>
      <c r="J39" s="3"/>
      <c r="K39" s="3"/>
      <c r="L39" s="3"/>
      <c r="M39" s="3"/>
      <c r="N39" s="3"/>
      <c r="O39" s="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row>
    <row r="40" spans="2:193" ht="20.100000000000001" customHeight="1" x14ac:dyDescent="0.25">
      <c r="C40" s="1"/>
      <c r="D40" s="3"/>
      <c r="E40" s="3"/>
      <c r="F40" s="3"/>
      <c r="G40" s="3"/>
      <c r="H40" s="11"/>
      <c r="I40" s="3"/>
      <c r="J40" s="3"/>
      <c r="K40" s="3"/>
      <c r="L40" s="3"/>
      <c r="M40" s="3"/>
      <c r="N40" s="3"/>
      <c r="O40" s="3"/>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row>
    <row r="41" spans="2:193" ht="20.100000000000001" customHeight="1" x14ac:dyDescent="0.25">
      <c r="C41" s="1"/>
      <c r="D41" s="3"/>
      <c r="E41" s="3"/>
      <c r="F41" s="3"/>
      <c r="G41" s="3"/>
      <c r="H41" s="11"/>
      <c r="I41" s="3"/>
      <c r="J41" s="3"/>
      <c r="K41" s="3"/>
      <c r="L41" s="3"/>
      <c r="M41" s="3"/>
      <c r="N41" s="3"/>
      <c r="O41" s="3"/>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row>
    <row r="42" spans="2:193" ht="20.100000000000001" customHeight="1" x14ac:dyDescent="0.25">
      <c r="C42" s="1"/>
      <c r="D42" s="3"/>
      <c r="E42" s="3"/>
      <c r="F42" s="3"/>
      <c r="G42" s="3"/>
      <c r="H42" s="11"/>
      <c r="I42" s="3"/>
      <c r="J42" s="3"/>
      <c r="K42" s="3"/>
      <c r="L42" s="3"/>
      <c r="M42" s="3"/>
      <c r="N42" s="3"/>
      <c r="O42" s="3"/>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row>
    <row r="43" spans="2:193" ht="20.100000000000001" customHeight="1" x14ac:dyDescent="0.25">
      <c r="C43" s="1"/>
      <c r="D43" s="3"/>
      <c r="E43" s="3"/>
      <c r="F43" s="3"/>
      <c r="G43" s="3"/>
      <c r="H43" s="11"/>
      <c r="I43" s="3"/>
      <c r="J43" s="3"/>
      <c r="K43" s="3"/>
      <c r="L43" s="3"/>
      <c r="M43" s="3"/>
      <c r="N43" s="3"/>
      <c r="O43" s="3"/>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row>
    <row r="44" spans="2:193" ht="20.100000000000001" customHeight="1" x14ac:dyDescent="0.25">
      <c r="C44" s="1"/>
      <c r="D44" s="3"/>
      <c r="E44" s="3"/>
      <c r="F44" s="3"/>
      <c r="G44" s="3"/>
      <c r="H44" s="11"/>
      <c r="I44" s="3"/>
      <c r="J44" s="3"/>
      <c r="K44" s="3"/>
      <c r="L44" s="3"/>
      <c r="M44" s="3"/>
      <c r="N44" s="3"/>
      <c r="O44" s="3"/>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row>
    <row r="45" spans="2:193" ht="20.100000000000001" customHeight="1" x14ac:dyDescent="0.25">
      <c r="C45" s="1"/>
      <c r="D45" s="3"/>
      <c r="E45" s="3"/>
      <c r="F45" s="3"/>
      <c r="G45" s="3"/>
      <c r="H45" s="11"/>
      <c r="I45" s="3"/>
      <c r="J45" s="3"/>
      <c r="K45" s="3"/>
      <c r="L45" s="3"/>
      <c r="M45" s="3"/>
      <c r="N45" s="3"/>
      <c r="O45" s="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row>
    <row r="46" spans="2:193" ht="20.100000000000001" customHeight="1" x14ac:dyDescent="0.25">
      <c r="C46" s="1"/>
      <c r="D46" s="3"/>
      <c r="E46" s="3"/>
      <c r="F46" s="3"/>
      <c r="G46" s="3"/>
      <c r="H46" s="8"/>
      <c r="I46" s="3"/>
      <c r="J46" s="3"/>
      <c r="K46" s="3"/>
      <c r="L46" s="3"/>
      <c r="M46" s="3"/>
      <c r="N46" s="3"/>
      <c r="O46" s="3"/>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row>
    <row r="47" spans="2:193" ht="20.100000000000001" customHeight="1" x14ac:dyDescent="0.25">
      <c r="C47" s="1"/>
      <c r="D47" s="3"/>
      <c r="E47" s="3"/>
      <c r="F47" s="3"/>
      <c r="G47" s="3"/>
      <c r="H47" s="8"/>
      <c r="I47" s="3"/>
      <c r="J47" s="3"/>
      <c r="K47" s="3"/>
      <c r="L47" s="3"/>
      <c r="M47" s="3"/>
      <c r="N47" s="3"/>
      <c r="O47" s="3"/>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row>
    <row r="48" spans="2:193" ht="20.100000000000001" customHeight="1" x14ac:dyDescent="0.25">
      <c r="C48" s="1"/>
      <c r="D48" s="3"/>
      <c r="E48" s="3"/>
      <c r="F48" s="3"/>
      <c r="G48" s="3"/>
      <c r="H48" s="8"/>
      <c r="I48" s="3"/>
      <c r="J48" s="3"/>
      <c r="K48" s="3"/>
      <c r="L48" s="3"/>
      <c r="M48" s="3"/>
      <c r="N48" s="3"/>
      <c r="O48" s="3"/>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row>
    <row r="49" spans="3:193" ht="20.100000000000001" customHeight="1" x14ac:dyDescent="0.25">
      <c r="C49" s="1"/>
      <c r="D49" s="3"/>
      <c r="E49" s="3"/>
      <c r="F49" s="3"/>
      <c r="G49" s="3"/>
      <c r="H49" s="8"/>
      <c r="I49" s="3"/>
      <c r="J49" s="3"/>
      <c r="K49" s="3"/>
      <c r="L49" s="3"/>
      <c r="M49" s="3"/>
      <c r="N49" s="3"/>
      <c r="O49" s="3"/>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row>
    <row r="50" spans="3:193" ht="20.100000000000001" customHeight="1" x14ac:dyDescent="0.25">
      <c r="C50" s="1"/>
      <c r="D50" s="3"/>
      <c r="E50" s="3"/>
      <c r="F50" s="3"/>
      <c r="G50" s="3"/>
      <c r="H50" s="8"/>
      <c r="I50" s="3"/>
      <c r="J50" s="3"/>
      <c r="K50" s="3"/>
      <c r="L50" s="3"/>
      <c r="M50" s="3"/>
      <c r="N50" s="3"/>
      <c r="O50" s="3"/>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row>
    <row r="51" spans="3:193" ht="20.100000000000001" customHeight="1" x14ac:dyDescent="0.25">
      <c r="C51" s="1"/>
      <c r="D51" s="3"/>
      <c r="E51" s="3"/>
      <c r="F51" s="3"/>
      <c r="G51" s="3"/>
      <c r="H51" s="8"/>
      <c r="I51" s="3"/>
      <c r="J51" s="3"/>
      <c r="K51" s="3"/>
      <c r="L51" s="3"/>
      <c r="M51" s="3"/>
      <c r="N51" s="3"/>
      <c r="O51" s="3"/>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row>
    <row r="52" spans="3:193" ht="20.100000000000001" customHeight="1" x14ac:dyDescent="0.25">
      <c r="C52" s="1"/>
      <c r="D52" s="3"/>
      <c r="E52" s="3"/>
      <c r="F52" s="3"/>
      <c r="G52" s="3"/>
      <c r="H52" s="8"/>
      <c r="I52" s="3"/>
      <c r="J52" s="3"/>
      <c r="K52" s="3"/>
      <c r="L52" s="3"/>
      <c r="M52" s="3"/>
      <c r="N52" s="3"/>
      <c r="O52" s="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row>
    <row r="53" spans="3:193" ht="20.100000000000001" customHeight="1" x14ac:dyDescent="0.25">
      <c r="C53" s="1"/>
      <c r="D53" s="3"/>
      <c r="E53" s="3"/>
      <c r="F53" s="3"/>
      <c r="G53" s="3"/>
      <c r="H53" s="8"/>
      <c r="I53" s="3"/>
      <c r="J53" s="3"/>
      <c r="K53" s="3"/>
      <c r="L53" s="3"/>
      <c r="M53" s="3"/>
      <c r="N53" s="3"/>
      <c r="O53" s="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row>
    <row r="54" spans="3:193" ht="20.100000000000001" customHeight="1" x14ac:dyDescent="0.25">
      <c r="C54" s="1"/>
      <c r="D54" s="3"/>
      <c r="E54" s="3"/>
      <c r="F54" s="3"/>
      <c r="G54" s="3"/>
      <c r="H54" s="8"/>
      <c r="I54" s="3"/>
      <c r="J54" s="3"/>
      <c r="K54" s="3"/>
      <c r="L54" s="3"/>
      <c r="M54" s="3"/>
      <c r="N54" s="3"/>
      <c r="O54" s="3"/>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row>
    <row r="55" spans="3:193" ht="20.100000000000001" customHeight="1" x14ac:dyDescent="0.25">
      <c r="C55" s="1"/>
      <c r="D55" s="3"/>
      <c r="E55" s="3"/>
      <c r="F55" s="3"/>
      <c r="G55" s="3"/>
      <c r="H55" s="8"/>
      <c r="I55" s="3"/>
      <c r="J55" s="3"/>
      <c r="K55" s="3"/>
      <c r="L55" s="3"/>
      <c r="M55" s="3"/>
      <c r="N55" s="3"/>
      <c r="O55" s="3"/>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row>
    <row r="56" spans="3:193" ht="20.100000000000001" customHeight="1" x14ac:dyDescent="0.25">
      <c r="C56" s="1"/>
      <c r="D56" s="3"/>
      <c r="E56" s="3"/>
      <c r="F56" s="3"/>
      <c r="G56" s="3"/>
      <c r="H56" s="8"/>
      <c r="I56" s="3"/>
      <c r="J56" s="3"/>
      <c r="K56" s="3"/>
      <c r="L56" s="3"/>
      <c r="M56" s="3"/>
      <c r="N56" s="3"/>
      <c r="O56" s="3"/>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row>
    <row r="57" spans="3:193" ht="20.100000000000001" customHeight="1" x14ac:dyDescent="0.25">
      <c r="C57" s="1"/>
      <c r="D57" s="3"/>
      <c r="E57" s="3"/>
      <c r="F57" s="3"/>
      <c r="G57" s="3"/>
      <c r="H57" s="8"/>
      <c r="I57" s="3"/>
      <c r="J57" s="3"/>
      <c r="K57" s="3"/>
      <c r="L57" s="3"/>
      <c r="M57" s="3"/>
      <c r="N57" s="3"/>
      <c r="O57" s="3"/>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row>
    <row r="58" spans="3:193" ht="20.100000000000001" customHeight="1" x14ac:dyDescent="0.25">
      <c r="C58" s="1"/>
      <c r="D58" s="3"/>
      <c r="E58" s="3"/>
      <c r="F58" s="3"/>
      <c r="G58" s="3"/>
      <c r="H58" s="8"/>
      <c r="I58" s="3"/>
      <c r="J58" s="3"/>
      <c r="K58" s="3"/>
      <c r="L58" s="3"/>
      <c r="M58" s="3"/>
      <c r="N58" s="3"/>
      <c r="O58" s="3"/>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row>
    <row r="59" spans="3:193" ht="20.100000000000001" customHeight="1" x14ac:dyDescent="0.25">
      <c r="C59" s="1"/>
      <c r="D59" s="3"/>
      <c r="E59" s="3"/>
      <c r="F59" s="3"/>
      <c r="G59" s="3"/>
      <c r="H59" s="8"/>
      <c r="I59" s="3"/>
      <c r="J59" s="3"/>
      <c r="K59" s="3"/>
      <c r="L59" s="3"/>
      <c r="M59" s="3"/>
      <c r="N59" s="3"/>
      <c r="O59" s="3"/>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row>
    <row r="60" spans="3:193" ht="20.100000000000001" customHeight="1" x14ac:dyDescent="0.25">
      <c r="C60" s="1"/>
      <c r="D60" s="3"/>
      <c r="E60" s="3"/>
      <c r="F60" s="3"/>
      <c r="G60" s="3"/>
      <c r="H60" s="8"/>
      <c r="I60" s="3"/>
      <c r="J60" s="3"/>
      <c r="K60" s="3"/>
      <c r="L60" s="3"/>
      <c r="M60" s="3"/>
      <c r="N60" s="3"/>
      <c r="O60" s="3"/>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row>
    <row r="61" spans="3:193" ht="20.100000000000001" customHeight="1" x14ac:dyDescent="0.25">
      <c r="C61" s="1"/>
      <c r="D61" s="3"/>
      <c r="E61" s="3"/>
      <c r="F61" s="3"/>
      <c r="G61" s="3"/>
      <c r="H61" s="8"/>
      <c r="I61" s="3"/>
      <c r="J61" s="3"/>
      <c r="K61" s="3"/>
      <c r="L61" s="3"/>
      <c r="M61" s="3"/>
      <c r="N61" s="3"/>
      <c r="O61" s="3"/>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row>
    <row r="62" spans="3:193" ht="20.100000000000001" customHeight="1" x14ac:dyDescent="0.25">
      <c r="C62" s="1"/>
      <c r="D62" s="3"/>
      <c r="E62" s="3"/>
      <c r="F62" s="3"/>
      <c r="G62" s="3"/>
      <c r="H62" s="8"/>
      <c r="I62" s="3"/>
      <c r="J62" s="3"/>
      <c r="K62" s="3"/>
      <c r="L62" s="3"/>
      <c r="M62" s="3"/>
      <c r="N62" s="3"/>
      <c r="O62" s="3"/>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row>
    <row r="63" spans="3:193" ht="20.100000000000001" customHeight="1" x14ac:dyDescent="0.25">
      <c r="C63" s="1"/>
      <c r="D63" s="3"/>
      <c r="E63" s="3"/>
      <c r="F63" s="3"/>
      <c r="G63" s="3"/>
      <c r="H63" s="8"/>
      <c r="I63" s="3"/>
      <c r="J63" s="3"/>
      <c r="K63" s="3"/>
      <c r="L63" s="3"/>
      <c r="M63" s="3"/>
      <c r="N63" s="3"/>
      <c r="O63" s="3"/>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row>
    <row r="64" spans="3:193" ht="20.100000000000001" customHeight="1" x14ac:dyDescent="0.25">
      <c r="C64" s="1"/>
      <c r="D64" s="3"/>
      <c r="E64" s="3"/>
      <c r="F64" s="3"/>
      <c r="G64" s="3"/>
      <c r="H64" s="8"/>
      <c r="I64" s="3"/>
      <c r="J64" s="3"/>
      <c r="K64" s="3"/>
      <c r="L64" s="3"/>
      <c r="M64" s="3"/>
      <c r="N64" s="3"/>
      <c r="O64" s="3"/>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row>
    <row r="65" spans="3:193" ht="20.100000000000001" customHeight="1" x14ac:dyDescent="0.25">
      <c r="C65" s="1"/>
      <c r="D65" s="3"/>
      <c r="E65" s="3"/>
      <c r="F65" s="3"/>
      <c r="G65" s="3"/>
      <c r="H65" s="8"/>
      <c r="I65" s="3"/>
      <c r="J65" s="3"/>
      <c r="K65" s="3"/>
      <c r="L65" s="3"/>
      <c r="M65" s="3"/>
      <c r="N65" s="3"/>
      <c r="O65" s="3"/>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row>
    <row r="66" spans="3:193" ht="20.100000000000001" customHeight="1" x14ac:dyDescent="0.25">
      <c r="C66" s="1"/>
      <c r="D66" s="3"/>
      <c r="E66" s="3"/>
      <c r="F66" s="3"/>
      <c r="G66" s="3"/>
      <c r="H66" s="8"/>
      <c r="I66" s="3"/>
      <c r="J66" s="3"/>
      <c r="K66" s="3"/>
      <c r="L66" s="3"/>
      <c r="M66" s="3"/>
      <c r="N66" s="3"/>
      <c r="O66" s="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row>
    <row r="67" spans="3:193" ht="20.100000000000001" customHeight="1" x14ac:dyDescent="0.25">
      <c r="C67" s="1"/>
      <c r="D67" s="3"/>
      <c r="E67" s="3"/>
      <c r="F67" s="3"/>
      <c r="G67" s="3"/>
      <c r="H67" s="8"/>
      <c r="I67" s="3"/>
      <c r="J67" s="3"/>
      <c r="K67" s="3"/>
      <c r="L67" s="3"/>
      <c r="M67" s="3"/>
      <c r="N67" s="3"/>
      <c r="O67" s="3"/>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row>
    <row r="68" spans="3:193" ht="20.100000000000001" customHeight="1" x14ac:dyDescent="0.25">
      <c r="C68" s="1"/>
      <c r="D68" s="3"/>
      <c r="E68" s="3"/>
      <c r="F68" s="3"/>
      <c r="G68" s="3"/>
      <c r="H68" s="8"/>
      <c r="I68" s="3"/>
      <c r="J68" s="3"/>
      <c r="K68" s="3"/>
      <c r="L68" s="3"/>
      <c r="M68" s="3"/>
      <c r="N68" s="3"/>
      <c r="O68" s="3"/>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row>
    <row r="69" spans="3:193" ht="20.100000000000001" customHeight="1" x14ac:dyDescent="0.25">
      <c r="C69" s="1"/>
      <c r="D69" s="3"/>
      <c r="E69" s="3"/>
      <c r="F69" s="3"/>
      <c r="G69" s="3"/>
      <c r="H69" s="8"/>
      <c r="I69" s="3"/>
      <c r="J69" s="3"/>
      <c r="K69" s="3"/>
      <c r="L69" s="3"/>
      <c r="M69" s="3"/>
      <c r="N69" s="3"/>
      <c r="O69" s="3"/>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row>
    <row r="70" spans="3:193" ht="20.100000000000001" customHeight="1" x14ac:dyDescent="0.25">
      <c r="C70" s="1"/>
      <c r="D70" s="3"/>
      <c r="E70" s="3"/>
      <c r="F70" s="3"/>
      <c r="G70" s="3"/>
      <c r="H70" s="8"/>
      <c r="I70" s="3"/>
      <c r="J70" s="3"/>
      <c r="K70" s="3"/>
      <c r="L70" s="3"/>
      <c r="M70" s="3"/>
      <c r="N70" s="3"/>
      <c r="O70" s="3"/>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row>
    <row r="71" spans="3:193" ht="20.100000000000001" customHeight="1" x14ac:dyDescent="0.25">
      <c r="C71" s="1"/>
      <c r="D71" s="3"/>
      <c r="E71" s="3"/>
      <c r="F71" s="3"/>
      <c r="G71" s="3"/>
      <c r="H71" s="8"/>
      <c r="I71" s="3"/>
      <c r="J71" s="3"/>
      <c r="K71" s="3"/>
      <c r="L71" s="3"/>
      <c r="M71" s="3"/>
      <c r="N71" s="3"/>
      <c r="O71" s="3"/>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row>
    <row r="72" spans="3:193" ht="20.100000000000001" customHeight="1" x14ac:dyDescent="0.25">
      <c r="C72" s="1"/>
      <c r="D72" s="3"/>
      <c r="E72" s="3"/>
      <c r="F72" s="3"/>
      <c r="G72" s="3"/>
      <c r="H72" s="8"/>
      <c r="I72" s="3"/>
      <c r="J72" s="3"/>
      <c r="K72" s="3"/>
      <c r="L72" s="3"/>
      <c r="M72" s="3"/>
      <c r="N72" s="3"/>
      <c r="O72" s="3"/>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row>
    <row r="73" spans="3:193" x14ac:dyDescent="0.25">
      <c r="C73" s="1"/>
      <c r="D73" s="3"/>
      <c r="E73" s="3"/>
      <c r="F73" s="3"/>
      <c r="G73" s="3"/>
      <c r="H73" s="8"/>
      <c r="I73" s="3"/>
      <c r="J73" s="3"/>
      <c r="K73" s="3"/>
      <c r="L73" s="3"/>
      <c r="M73" s="3"/>
      <c r="N73" s="3"/>
      <c r="O73" s="3"/>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row>
    <row r="74" spans="3:193" x14ac:dyDescent="0.25">
      <c r="C74" s="1"/>
      <c r="D74" s="3"/>
      <c r="E74" s="3"/>
      <c r="F74" s="3"/>
      <c r="G74" s="3"/>
      <c r="H74" s="8"/>
      <c r="I74" s="3"/>
      <c r="J74" s="3"/>
      <c r="K74" s="3"/>
      <c r="L74" s="3"/>
      <c r="M74" s="3"/>
      <c r="N74" s="3"/>
      <c r="O74" s="3"/>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row>
    <row r="75" spans="3:193" x14ac:dyDescent="0.25">
      <c r="C75" s="1"/>
      <c r="D75" s="3"/>
      <c r="E75" s="3"/>
      <c r="F75" s="3"/>
      <c r="G75" s="3"/>
      <c r="H75" s="8"/>
      <c r="I75" s="3"/>
      <c r="J75" s="3"/>
      <c r="K75" s="3"/>
      <c r="L75" s="3"/>
      <c r="M75" s="3"/>
      <c r="N75" s="3"/>
      <c r="O75" s="3"/>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row>
    <row r="76" spans="3:193" x14ac:dyDescent="0.25">
      <c r="C76" s="1"/>
      <c r="D76" s="3"/>
      <c r="E76" s="3"/>
      <c r="F76" s="3"/>
      <c r="G76" s="3"/>
      <c r="H76" s="8"/>
      <c r="I76" s="3"/>
      <c r="J76" s="3"/>
      <c r="K76" s="3"/>
      <c r="L76" s="3"/>
      <c r="M76" s="3"/>
      <c r="N76" s="3"/>
      <c r="O76" s="3"/>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row>
    <row r="77" spans="3:193" x14ac:dyDescent="0.25">
      <c r="C77" s="1"/>
      <c r="D77" s="3"/>
      <c r="E77" s="3"/>
      <c r="F77" s="3"/>
      <c r="G77" s="3"/>
      <c r="H77" s="8"/>
      <c r="I77" s="3"/>
      <c r="J77" s="3"/>
      <c r="K77" s="3"/>
      <c r="L77" s="3"/>
      <c r="M77" s="3"/>
      <c r="N77" s="3"/>
      <c r="O77" s="3"/>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row>
    <row r="78" spans="3:193" x14ac:dyDescent="0.25">
      <c r="C78" s="1"/>
      <c r="D78" s="3"/>
      <c r="E78" s="3"/>
      <c r="F78" s="3"/>
      <c r="G78" s="3"/>
      <c r="H78" s="8"/>
      <c r="I78" s="3"/>
      <c r="J78" s="3"/>
      <c r="K78" s="3"/>
      <c r="L78" s="3"/>
      <c r="M78" s="3"/>
      <c r="N78" s="3"/>
      <c r="O78" s="3"/>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row>
    <row r="79" spans="3:193" x14ac:dyDescent="0.25">
      <c r="C79" s="1"/>
      <c r="D79" s="3"/>
      <c r="E79" s="3"/>
      <c r="F79" s="3"/>
      <c r="G79" s="3"/>
      <c r="H79" s="8"/>
      <c r="I79" s="3"/>
      <c r="J79" s="3"/>
      <c r="K79" s="3"/>
      <c r="L79" s="3"/>
      <c r="M79" s="3"/>
      <c r="N79" s="3"/>
      <c r="O79" s="3"/>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row>
    <row r="80" spans="3:193" x14ac:dyDescent="0.25">
      <c r="C80" s="1"/>
      <c r="D80" s="3"/>
      <c r="E80" s="3"/>
      <c r="F80" s="3"/>
      <c r="G80" s="3"/>
      <c r="H80" s="8"/>
      <c r="I80" s="3"/>
      <c r="J80" s="3"/>
      <c r="K80" s="3"/>
      <c r="L80" s="3"/>
      <c r="M80" s="3"/>
      <c r="N80" s="3"/>
      <c r="O80" s="3"/>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row>
    <row r="81" spans="3:193" x14ac:dyDescent="0.25">
      <c r="C81" s="1"/>
      <c r="D81" s="3"/>
      <c r="E81" s="3"/>
      <c r="F81" s="3"/>
      <c r="G81" s="3"/>
      <c r="H81" s="8"/>
      <c r="I81" s="3"/>
      <c r="J81" s="3"/>
      <c r="K81" s="3"/>
      <c r="L81" s="3"/>
      <c r="M81" s="3"/>
      <c r="N81" s="3"/>
      <c r="O81" s="3"/>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row>
    <row r="82" spans="3:193" x14ac:dyDescent="0.25">
      <c r="C82" s="1"/>
      <c r="D82" s="3"/>
      <c r="E82" s="3"/>
      <c r="F82" s="3"/>
      <c r="G82" s="3"/>
      <c r="H82" s="8"/>
      <c r="I82" s="3"/>
      <c r="J82" s="3"/>
      <c r="K82" s="3"/>
      <c r="L82" s="3"/>
      <c r="M82" s="3"/>
      <c r="N82" s="3"/>
      <c r="O82" s="3"/>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row>
    <row r="83" spans="3:193" x14ac:dyDescent="0.25">
      <c r="C83" s="1"/>
      <c r="D83" s="3"/>
      <c r="E83" s="3"/>
      <c r="F83" s="3"/>
      <c r="G83" s="3"/>
      <c r="H83" s="8"/>
      <c r="I83" s="3"/>
      <c r="J83" s="3"/>
      <c r="K83" s="3"/>
      <c r="L83" s="3"/>
      <c r="M83" s="3"/>
      <c r="N83" s="3"/>
      <c r="O83" s="3"/>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row>
    <row r="84" spans="3:193" x14ac:dyDescent="0.25">
      <c r="C84" s="1"/>
      <c r="D84" s="3"/>
      <c r="E84" s="3"/>
      <c r="F84" s="3"/>
      <c r="G84" s="3"/>
      <c r="H84" s="8"/>
      <c r="I84" s="3"/>
      <c r="J84" s="3"/>
      <c r="K84" s="3"/>
      <c r="L84" s="3"/>
      <c r="M84" s="3"/>
      <c r="N84" s="3"/>
      <c r="O84" s="3"/>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row>
    <row r="85" spans="3:193" x14ac:dyDescent="0.25">
      <c r="C85" s="1"/>
      <c r="D85" s="3"/>
      <c r="E85" s="3"/>
      <c r="F85" s="3"/>
      <c r="G85" s="3"/>
      <c r="H85" s="8"/>
      <c r="I85" s="3"/>
      <c r="J85" s="3"/>
      <c r="K85" s="3"/>
      <c r="L85" s="3"/>
      <c r="M85" s="3"/>
      <c r="N85" s="3"/>
      <c r="O85" s="3"/>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3:193" x14ac:dyDescent="0.25">
      <c r="C86" s="1"/>
      <c r="D86" s="3"/>
      <c r="E86" s="3"/>
      <c r="F86" s="3"/>
      <c r="G86" s="3"/>
      <c r="H86" s="8"/>
      <c r="I86" s="3"/>
      <c r="J86" s="3"/>
      <c r="K86" s="3"/>
      <c r="L86" s="3"/>
      <c r="M86" s="3"/>
      <c r="N86" s="3"/>
      <c r="O86" s="3"/>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row>
    <row r="87" spans="3:193" x14ac:dyDescent="0.25">
      <c r="C87" s="1"/>
      <c r="D87" s="3"/>
      <c r="E87" s="3"/>
      <c r="F87" s="3"/>
      <c r="G87" s="3"/>
      <c r="H87" s="8"/>
      <c r="I87" s="3"/>
      <c r="J87" s="3"/>
      <c r="K87" s="3"/>
      <c r="L87" s="3"/>
      <c r="M87" s="3"/>
      <c r="N87" s="3"/>
      <c r="O87" s="3"/>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row>
    <row r="88" spans="3:193" x14ac:dyDescent="0.25">
      <c r="C88" s="1"/>
      <c r="D88" s="3"/>
      <c r="E88" s="3"/>
      <c r="F88" s="3"/>
      <c r="G88" s="3"/>
      <c r="H88" s="8"/>
      <c r="I88" s="3"/>
      <c r="J88" s="3"/>
      <c r="K88" s="3"/>
      <c r="L88" s="3"/>
      <c r="M88" s="3"/>
      <c r="N88" s="3"/>
      <c r="O88" s="3"/>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3:193" x14ac:dyDescent="0.25">
      <c r="C89" s="1"/>
      <c r="D89" s="3"/>
      <c r="E89" s="3"/>
      <c r="F89" s="3"/>
      <c r="G89" s="3"/>
      <c r="H89" s="8"/>
      <c r="I89" s="3"/>
      <c r="J89" s="3"/>
      <c r="K89" s="3"/>
      <c r="L89" s="3"/>
      <c r="M89" s="3"/>
      <c r="N89" s="3"/>
      <c r="O89" s="3"/>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row>
    <row r="90" spans="3:193" x14ac:dyDescent="0.25">
      <c r="C90" s="1"/>
      <c r="D90" s="3"/>
      <c r="E90" s="3"/>
      <c r="F90" s="3"/>
      <c r="G90" s="3"/>
      <c r="H90" s="8"/>
      <c r="I90" s="3"/>
      <c r="J90" s="3"/>
      <c r="K90" s="3"/>
      <c r="L90" s="3"/>
      <c r="M90" s="3"/>
      <c r="N90" s="3"/>
      <c r="O90" s="3"/>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row>
    <row r="91" spans="3:193" x14ac:dyDescent="0.25">
      <c r="C91" s="1"/>
      <c r="D91" s="3"/>
      <c r="E91" s="3"/>
      <c r="F91" s="3"/>
      <c r="G91" s="3"/>
      <c r="H91" s="8"/>
      <c r="I91" s="3"/>
      <c r="J91" s="3"/>
      <c r="K91" s="3"/>
      <c r="L91" s="3"/>
      <c r="M91" s="3"/>
      <c r="N91" s="3"/>
      <c r="O91" s="3"/>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row>
    <row r="92" spans="3:193" x14ac:dyDescent="0.25">
      <c r="C92" s="1"/>
      <c r="D92" s="3"/>
      <c r="E92" s="3"/>
      <c r="F92" s="3"/>
      <c r="G92" s="3"/>
      <c r="H92" s="8"/>
      <c r="I92" s="3"/>
      <c r="J92" s="3"/>
      <c r="K92" s="3"/>
      <c r="L92" s="3"/>
      <c r="M92" s="3"/>
      <c r="N92" s="3"/>
      <c r="O92" s="3"/>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row>
    <row r="93" spans="3:193" x14ac:dyDescent="0.25">
      <c r="C93" s="1"/>
      <c r="D93" s="3"/>
      <c r="E93" s="3"/>
      <c r="F93" s="3"/>
      <c r="G93" s="3"/>
      <c r="H93" s="8"/>
      <c r="I93" s="3"/>
      <c r="J93" s="3"/>
      <c r="K93" s="3"/>
      <c r="L93" s="3"/>
      <c r="M93" s="3"/>
      <c r="N93" s="3"/>
      <c r="O93" s="3"/>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row>
    <row r="94" spans="3:193" x14ac:dyDescent="0.25">
      <c r="C94" s="1"/>
      <c r="D94" s="3"/>
      <c r="E94" s="3"/>
      <c r="F94" s="3"/>
      <c r="G94" s="3"/>
      <c r="H94" s="8"/>
      <c r="I94" s="3"/>
      <c r="J94" s="3"/>
      <c r="K94" s="3"/>
      <c r="L94" s="3"/>
      <c r="M94" s="3"/>
      <c r="N94" s="3"/>
      <c r="O94" s="3"/>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row>
    <row r="95" spans="3:193" x14ac:dyDescent="0.25">
      <c r="C95" s="1"/>
      <c r="D95" s="3"/>
      <c r="E95" s="3"/>
      <c r="F95" s="3"/>
      <c r="G95" s="3"/>
      <c r="H95" s="8"/>
      <c r="I95" s="3"/>
      <c r="J95" s="3"/>
      <c r="K95" s="3"/>
      <c r="L95" s="3"/>
      <c r="M95" s="3"/>
      <c r="N95" s="3"/>
      <c r="O95" s="3"/>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row>
    <row r="96" spans="3:193" x14ac:dyDescent="0.25">
      <c r="C96" s="1"/>
      <c r="D96" s="3"/>
      <c r="E96" s="3"/>
      <c r="F96" s="3"/>
      <c r="G96" s="3"/>
      <c r="H96" s="8"/>
      <c r="I96" s="3"/>
      <c r="J96" s="3"/>
      <c r="K96" s="3"/>
      <c r="L96" s="3"/>
      <c r="M96" s="3"/>
      <c r="N96" s="3"/>
      <c r="O96" s="3"/>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row>
    <row r="97" spans="3:193" x14ac:dyDescent="0.25">
      <c r="C97" s="1"/>
      <c r="D97" s="3"/>
      <c r="E97" s="3"/>
      <c r="F97" s="3"/>
      <c r="G97" s="3"/>
      <c r="H97" s="8"/>
      <c r="I97" s="3"/>
      <c r="J97" s="3"/>
      <c r="K97" s="3"/>
      <c r="L97" s="3"/>
      <c r="M97" s="3"/>
      <c r="N97" s="3"/>
      <c r="O97" s="3"/>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row>
    <row r="98" spans="3:193" x14ac:dyDescent="0.25">
      <c r="C98" s="1"/>
      <c r="D98" s="3"/>
      <c r="E98" s="3"/>
      <c r="F98" s="3"/>
      <c r="G98" s="3"/>
      <c r="H98" s="8"/>
      <c r="I98" s="3"/>
      <c r="J98" s="3"/>
      <c r="K98" s="3"/>
      <c r="L98" s="3"/>
      <c r="M98" s="3"/>
      <c r="N98" s="3"/>
      <c r="O98" s="3"/>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row>
    <row r="99" spans="3:193" x14ac:dyDescent="0.25">
      <c r="C99" s="1"/>
      <c r="D99" s="3"/>
      <c r="E99" s="3"/>
      <c r="F99" s="3"/>
      <c r="G99" s="3"/>
      <c r="H99" s="8"/>
      <c r="I99" s="3"/>
      <c r="J99" s="3"/>
      <c r="K99" s="3"/>
      <c r="L99" s="3"/>
      <c r="M99" s="3"/>
      <c r="N99" s="3"/>
      <c r="O99" s="3"/>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row>
    <row r="100" spans="3:193" x14ac:dyDescent="0.25">
      <c r="C100" s="1"/>
      <c r="D100" s="3"/>
      <c r="E100" s="3"/>
      <c r="F100" s="3"/>
      <c r="G100" s="3"/>
      <c r="H100" s="8"/>
      <c r="I100" s="3"/>
      <c r="J100" s="3"/>
      <c r="K100" s="3"/>
      <c r="L100" s="3"/>
      <c r="M100" s="3"/>
      <c r="N100" s="3"/>
      <c r="O100" s="3"/>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row>
    <row r="101" spans="3:193" x14ac:dyDescent="0.25">
      <c r="C101" s="1"/>
      <c r="D101" s="3"/>
      <c r="E101" s="3"/>
      <c r="F101" s="3"/>
      <c r="G101" s="3"/>
      <c r="H101" s="8"/>
      <c r="I101" s="3"/>
      <c r="J101" s="3"/>
      <c r="K101" s="3"/>
      <c r="L101" s="3"/>
      <c r="M101" s="3"/>
      <c r="N101" s="3"/>
      <c r="O101" s="3"/>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row>
    <row r="102" spans="3:193" x14ac:dyDescent="0.25">
      <c r="C102" s="1"/>
      <c r="D102" s="3"/>
      <c r="E102" s="3"/>
      <c r="F102" s="3"/>
      <c r="G102" s="3"/>
      <c r="H102" s="8"/>
      <c r="I102" s="3"/>
      <c r="J102" s="3"/>
      <c r="K102" s="3"/>
      <c r="L102" s="3"/>
      <c r="M102" s="3"/>
      <c r="N102" s="3"/>
      <c r="O102" s="3"/>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row>
    <row r="103" spans="3:193" x14ac:dyDescent="0.25">
      <c r="C103" s="1"/>
      <c r="D103" s="3"/>
      <c r="E103" s="3"/>
      <c r="F103" s="3"/>
      <c r="G103" s="3"/>
      <c r="H103" s="8"/>
      <c r="I103" s="3"/>
      <c r="J103" s="3"/>
      <c r="K103" s="3"/>
      <c r="L103" s="3"/>
      <c r="M103" s="3"/>
      <c r="N103" s="3"/>
      <c r="O103" s="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row>
    <row r="104" spans="3:193" x14ac:dyDescent="0.25">
      <c r="C104" s="1"/>
      <c r="D104" s="3"/>
      <c r="E104" s="3"/>
      <c r="F104" s="3"/>
      <c r="G104" s="3"/>
      <c r="H104" s="8"/>
      <c r="I104" s="3"/>
      <c r="J104" s="3"/>
      <c r="K104" s="3"/>
      <c r="L104" s="3"/>
      <c r="M104" s="3"/>
      <c r="N104" s="3"/>
      <c r="O104" s="3"/>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row>
    <row r="105" spans="3:193" x14ac:dyDescent="0.25">
      <c r="C105" s="1"/>
      <c r="D105" s="3"/>
      <c r="E105" s="3"/>
      <c r="F105" s="3"/>
      <c r="G105" s="3"/>
      <c r="H105" s="8"/>
      <c r="I105" s="3"/>
      <c r="J105" s="3"/>
      <c r="K105" s="3"/>
      <c r="L105" s="3"/>
      <c r="M105" s="3"/>
      <c r="N105" s="3"/>
      <c r="O105" s="3"/>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row>
    <row r="106" spans="3:193" x14ac:dyDescent="0.25">
      <c r="C106" s="1"/>
      <c r="D106" s="3"/>
      <c r="E106" s="3"/>
      <c r="F106" s="3"/>
      <c r="G106" s="3"/>
      <c r="H106" s="8"/>
      <c r="I106" s="3"/>
      <c r="J106" s="3"/>
      <c r="K106" s="3"/>
      <c r="L106" s="3"/>
      <c r="M106" s="3"/>
      <c r="N106" s="3"/>
      <c r="O106" s="3"/>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row>
    <row r="107" spans="3:193" x14ac:dyDescent="0.25">
      <c r="C107" s="1"/>
      <c r="D107" s="3"/>
      <c r="E107" s="3"/>
      <c r="F107" s="3"/>
      <c r="G107" s="3"/>
      <c r="H107" s="8"/>
      <c r="I107" s="3"/>
      <c r="J107" s="3"/>
      <c r="K107" s="3"/>
      <c r="L107" s="3"/>
      <c r="M107" s="3"/>
      <c r="N107" s="3"/>
      <c r="O107" s="3"/>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row>
    <row r="108" spans="3:193" x14ac:dyDescent="0.25">
      <c r="C108" s="1"/>
      <c r="D108" s="3"/>
      <c r="E108" s="3"/>
      <c r="F108" s="3"/>
      <c r="G108" s="3"/>
      <c r="H108" s="8"/>
      <c r="I108" s="3"/>
      <c r="J108" s="3"/>
      <c r="K108" s="3"/>
      <c r="L108" s="3"/>
      <c r="M108" s="3"/>
      <c r="N108" s="3"/>
      <c r="O108" s="3"/>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row>
    <row r="109" spans="3:193" x14ac:dyDescent="0.25">
      <c r="C109" s="1"/>
      <c r="D109" s="3"/>
      <c r="E109" s="3"/>
      <c r="F109" s="3"/>
      <c r="G109" s="3"/>
      <c r="H109" s="8"/>
      <c r="I109" s="3"/>
      <c r="J109" s="3"/>
      <c r="K109" s="3"/>
      <c r="L109" s="3"/>
      <c r="M109" s="3"/>
      <c r="N109" s="3"/>
      <c r="O109" s="3"/>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row>
    <row r="110" spans="3:193" x14ac:dyDescent="0.25">
      <c r="C110" s="1"/>
      <c r="D110" s="3"/>
      <c r="E110" s="3"/>
      <c r="F110" s="3"/>
      <c r="G110" s="3"/>
      <c r="H110" s="8"/>
      <c r="I110" s="3"/>
      <c r="J110" s="3"/>
      <c r="K110" s="3"/>
      <c r="L110" s="3"/>
      <c r="M110" s="3"/>
      <c r="N110" s="3"/>
      <c r="O110" s="3"/>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row>
    <row r="111" spans="3:193" x14ac:dyDescent="0.25">
      <c r="C111" s="1"/>
      <c r="D111" s="3"/>
      <c r="E111" s="3"/>
      <c r="F111" s="3"/>
      <c r="G111" s="3"/>
      <c r="H111" s="8"/>
      <c r="I111" s="3"/>
      <c r="J111" s="3"/>
      <c r="K111" s="3"/>
      <c r="L111" s="3"/>
      <c r="M111" s="3"/>
      <c r="N111" s="3"/>
      <c r="O111" s="3"/>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row>
    <row r="112" spans="3:193" x14ac:dyDescent="0.25">
      <c r="C112" s="1"/>
      <c r="D112" s="3"/>
      <c r="E112" s="3"/>
      <c r="F112" s="3"/>
      <c r="G112" s="3"/>
      <c r="H112" s="8"/>
      <c r="I112" s="3"/>
      <c r="J112" s="3"/>
      <c r="K112" s="3"/>
      <c r="L112" s="3"/>
      <c r="M112" s="3"/>
      <c r="N112" s="3"/>
      <c r="O112" s="3"/>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row>
    <row r="113" spans="3:193" x14ac:dyDescent="0.25">
      <c r="C113" s="1"/>
      <c r="D113" s="3"/>
      <c r="E113" s="3"/>
      <c r="F113" s="3"/>
      <c r="G113" s="3"/>
      <c r="H113" s="8"/>
      <c r="I113" s="3"/>
      <c r="J113" s="3"/>
      <c r="K113" s="3"/>
      <c r="L113" s="3"/>
      <c r="M113" s="3"/>
      <c r="N113" s="3"/>
      <c r="O113" s="3"/>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row>
    <row r="114" spans="3:193" x14ac:dyDescent="0.25">
      <c r="C114" s="1"/>
      <c r="D114" s="3"/>
      <c r="E114" s="3"/>
      <c r="F114" s="3"/>
      <c r="G114" s="3"/>
      <c r="H114" s="8"/>
      <c r="I114" s="3"/>
      <c r="J114" s="3"/>
      <c r="K114" s="3"/>
      <c r="L114" s="3"/>
      <c r="M114" s="3"/>
      <c r="N114" s="3"/>
      <c r="O114" s="3"/>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row>
    <row r="115" spans="3:193" x14ac:dyDescent="0.25">
      <c r="C115" s="1"/>
      <c r="D115" s="3"/>
      <c r="E115" s="3"/>
      <c r="F115" s="3"/>
      <c r="G115" s="3"/>
      <c r="H115" s="8"/>
      <c r="I115" s="3"/>
      <c r="J115" s="3"/>
      <c r="K115" s="3"/>
      <c r="L115" s="3"/>
      <c r="M115" s="3"/>
      <c r="N115" s="3"/>
      <c r="O115" s="3"/>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row>
    <row r="116" spans="3:193" x14ac:dyDescent="0.25">
      <c r="C116" s="1"/>
      <c r="D116" s="3"/>
      <c r="E116" s="3"/>
      <c r="F116" s="3"/>
      <c r="G116" s="3"/>
      <c r="H116" s="8"/>
      <c r="I116" s="3"/>
      <c r="J116" s="3"/>
      <c r="K116" s="3"/>
      <c r="L116" s="3"/>
      <c r="M116" s="3"/>
      <c r="N116" s="3"/>
      <c r="O116" s="3"/>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row>
    <row r="117" spans="3:193" x14ac:dyDescent="0.25">
      <c r="C117" s="1"/>
      <c r="D117" s="3"/>
      <c r="E117" s="3"/>
      <c r="F117" s="3"/>
      <c r="G117" s="3"/>
      <c r="H117" s="8"/>
      <c r="I117" s="3"/>
      <c r="J117" s="3"/>
      <c r="K117" s="3"/>
      <c r="L117" s="3"/>
      <c r="M117" s="3"/>
      <c r="N117" s="3"/>
      <c r="O117" s="3"/>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row>
    <row r="118" spans="3:193" x14ac:dyDescent="0.25">
      <c r="C118" s="1"/>
      <c r="D118" s="3"/>
      <c r="E118" s="3"/>
      <c r="F118" s="3"/>
      <c r="G118" s="3"/>
      <c r="H118" s="8"/>
      <c r="I118" s="3"/>
      <c r="J118" s="3"/>
      <c r="K118" s="3"/>
      <c r="L118" s="3"/>
      <c r="M118" s="3"/>
      <c r="N118" s="3"/>
      <c r="O118" s="3"/>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row>
    <row r="119" spans="3:193" x14ac:dyDescent="0.25">
      <c r="C119" s="1"/>
      <c r="D119" s="3"/>
      <c r="E119" s="3"/>
      <c r="F119" s="3"/>
      <c r="G119" s="3"/>
      <c r="H119" s="8"/>
      <c r="I119" s="3"/>
      <c r="J119" s="3"/>
      <c r="K119" s="3"/>
      <c r="L119" s="3"/>
      <c r="M119" s="3"/>
      <c r="N119" s="3"/>
      <c r="O119" s="3"/>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row>
    <row r="120" spans="3:193" x14ac:dyDescent="0.25">
      <c r="C120" s="1"/>
      <c r="D120" s="3"/>
      <c r="E120" s="3"/>
      <c r="F120" s="3"/>
      <c r="G120" s="3"/>
      <c r="H120" s="8"/>
      <c r="I120" s="3"/>
      <c r="J120" s="3"/>
      <c r="K120" s="3"/>
      <c r="L120" s="3"/>
      <c r="M120" s="3"/>
      <c r="N120" s="3"/>
      <c r="O120" s="3"/>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row>
    <row r="121" spans="3:193" x14ac:dyDescent="0.25">
      <c r="C121" s="1"/>
      <c r="D121" s="3"/>
      <c r="E121" s="3"/>
      <c r="F121" s="3"/>
      <c r="G121" s="3"/>
      <c r="H121" s="8"/>
      <c r="I121" s="3"/>
      <c r="J121" s="3"/>
      <c r="K121" s="3"/>
      <c r="L121" s="3"/>
      <c r="M121" s="3"/>
      <c r="N121" s="3"/>
      <c r="O121" s="3"/>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row>
    <row r="122" spans="3:193" x14ac:dyDescent="0.25">
      <c r="C122" s="1"/>
      <c r="D122" s="3"/>
      <c r="E122" s="3"/>
      <c r="F122" s="3"/>
      <c r="G122" s="3"/>
      <c r="H122" s="8"/>
      <c r="I122" s="3"/>
      <c r="J122" s="3"/>
      <c r="K122" s="3"/>
      <c r="L122" s="3"/>
      <c r="M122" s="3"/>
      <c r="N122" s="3"/>
      <c r="O122" s="3"/>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row>
    <row r="123" spans="3:193" x14ac:dyDescent="0.25">
      <c r="C123" s="1"/>
      <c r="D123" s="3"/>
      <c r="E123" s="3"/>
      <c r="F123" s="3"/>
      <c r="G123" s="3"/>
      <c r="H123" s="8"/>
      <c r="I123" s="3"/>
      <c r="J123" s="3"/>
      <c r="K123" s="3"/>
      <c r="L123" s="3"/>
      <c r="M123" s="3"/>
      <c r="N123" s="3"/>
      <c r="O123" s="3"/>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row>
    <row r="124" spans="3:193" x14ac:dyDescent="0.25">
      <c r="C124" s="1"/>
      <c r="D124" s="3"/>
      <c r="E124" s="3"/>
      <c r="F124" s="3"/>
      <c r="G124" s="3"/>
      <c r="H124" s="8"/>
      <c r="I124" s="3"/>
      <c r="J124" s="3"/>
      <c r="K124" s="3"/>
      <c r="L124" s="3"/>
      <c r="M124" s="3"/>
      <c r="N124" s="3"/>
      <c r="O124" s="3"/>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row>
    <row r="125" spans="3:193" x14ac:dyDescent="0.25">
      <c r="C125" s="1"/>
      <c r="D125" s="3"/>
      <c r="E125" s="3"/>
      <c r="F125" s="3"/>
      <c r="G125" s="3"/>
      <c r="H125" s="8"/>
      <c r="I125" s="3"/>
      <c r="J125" s="3"/>
      <c r="K125" s="3"/>
      <c r="L125" s="3"/>
      <c r="M125" s="3"/>
      <c r="N125" s="3"/>
      <c r="O125" s="3"/>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row>
    <row r="126" spans="3:193" x14ac:dyDescent="0.25">
      <c r="C126" s="1"/>
      <c r="D126" s="3"/>
      <c r="E126" s="3"/>
      <c r="F126" s="3"/>
      <c r="G126" s="3"/>
      <c r="H126" s="8"/>
      <c r="I126" s="3"/>
      <c r="J126" s="3"/>
      <c r="K126" s="3"/>
      <c r="L126" s="3"/>
      <c r="M126" s="3"/>
      <c r="N126" s="3"/>
      <c r="O126" s="3"/>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row>
    <row r="127" spans="3:193" x14ac:dyDescent="0.25">
      <c r="C127" s="1"/>
      <c r="D127" s="3"/>
      <c r="E127" s="3"/>
      <c r="F127" s="3"/>
      <c r="G127" s="3"/>
      <c r="H127" s="8"/>
      <c r="I127" s="3"/>
      <c r="J127" s="3"/>
      <c r="K127" s="3"/>
      <c r="L127" s="3"/>
      <c r="M127" s="3"/>
      <c r="N127" s="3"/>
      <c r="O127" s="3"/>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row>
    <row r="128" spans="3:193" x14ac:dyDescent="0.25">
      <c r="C128" s="1"/>
      <c r="D128" s="3"/>
      <c r="E128" s="3"/>
      <c r="F128" s="3"/>
      <c r="G128" s="3"/>
      <c r="H128" s="8"/>
      <c r="I128" s="3"/>
      <c r="J128" s="3"/>
      <c r="K128" s="3"/>
      <c r="L128" s="3"/>
      <c r="M128" s="3"/>
      <c r="N128" s="3"/>
      <c r="O128" s="3"/>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row>
    <row r="129" spans="3:193" x14ac:dyDescent="0.25">
      <c r="C129" s="1"/>
      <c r="D129" s="3"/>
      <c r="E129" s="3"/>
      <c r="F129" s="3"/>
      <c r="G129" s="3"/>
      <c r="H129" s="8"/>
      <c r="I129" s="3"/>
      <c r="J129" s="3"/>
      <c r="K129" s="3"/>
      <c r="L129" s="3"/>
      <c r="M129" s="3"/>
      <c r="N129" s="3"/>
      <c r="O129" s="3"/>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row>
    <row r="130" spans="3:193" x14ac:dyDescent="0.25">
      <c r="C130" s="1"/>
      <c r="D130" s="3"/>
      <c r="E130" s="3"/>
      <c r="F130" s="3"/>
      <c r="G130" s="3"/>
      <c r="H130" s="8"/>
      <c r="I130" s="3"/>
      <c r="J130" s="3"/>
      <c r="K130" s="3"/>
      <c r="L130" s="3"/>
      <c r="M130" s="3"/>
      <c r="N130" s="3"/>
      <c r="O130" s="3"/>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row>
    <row r="131" spans="3:193" x14ac:dyDescent="0.25">
      <c r="C131" s="1"/>
      <c r="D131" s="3"/>
      <c r="E131" s="3"/>
      <c r="F131" s="3"/>
      <c r="G131" s="3"/>
      <c r="H131" s="8"/>
      <c r="I131" s="3"/>
      <c r="J131" s="3"/>
      <c r="K131" s="3"/>
      <c r="L131" s="3"/>
      <c r="M131" s="3"/>
      <c r="N131" s="3"/>
      <c r="O131" s="3"/>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row>
    <row r="132" spans="3:193" x14ac:dyDescent="0.25">
      <c r="C132" s="1"/>
      <c r="D132" s="3"/>
      <c r="E132" s="3"/>
      <c r="F132" s="3"/>
      <c r="G132" s="3"/>
      <c r="H132" s="8"/>
      <c r="I132" s="3"/>
      <c r="J132" s="3"/>
      <c r="K132" s="3"/>
      <c r="L132" s="3"/>
      <c r="M132" s="3"/>
      <c r="N132" s="3"/>
      <c r="O132" s="3"/>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row>
    <row r="133" spans="3:193" x14ac:dyDescent="0.25">
      <c r="C133" s="1"/>
      <c r="D133" s="3"/>
      <c r="E133" s="3"/>
      <c r="F133" s="3"/>
      <c r="G133" s="3"/>
      <c r="H133" s="8"/>
      <c r="I133" s="3"/>
      <c r="J133" s="3"/>
      <c r="K133" s="3"/>
      <c r="L133" s="3"/>
      <c r="M133" s="3"/>
      <c r="N133" s="3"/>
      <c r="O133" s="3"/>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row>
    <row r="134" spans="3:193" x14ac:dyDescent="0.25">
      <c r="C134" s="1"/>
      <c r="D134" s="3"/>
      <c r="E134" s="3"/>
      <c r="F134" s="3"/>
      <c r="G134" s="3"/>
      <c r="H134" s="8"/>
      <c r="I134" s="3"/>
      <c r="J134" s="3"/>
      <c r="K134" s="3"/>
      <c r="L134" s="3"/>
      <c r="M134" s="3"/>
      <c r="N134" s="3"/>
      <c r="O134" s="3"/>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row>
    <row r="135" spans="3:193" x14ac:dyDescent="0.25">
      <c r="C135" s="1"/>
      <c r="D135" s="3"/>
      <c r="E135" s="3"/>
      <c r="F135" s="3"/>
      <c r="G135" s="3"/>
      <c r="H135" s="8"/>
      <c r="I135" s="3"/>
      <c r="J135" s="3"/>
      <c r="K135" s="3"/>
      <c r="L135" s="3"/>
      <c r="M135" s="3"/>
      <c r="N135" s="3"/>
      <c r="O135" s="3"/>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row>
    <row r="136" spans="3:193" x14ac:dyDescent="0.25">
      <c r="C136" s="1"/>
      <c r="D136" s="3"/>
      <c r="E136" s="3"/>
      <c r="F136" s="3"/>
      <c r="G136" s="3"/>
      <c r="H136" s="8"/>
      <c r="I136" s="3"/>
      <c r="J136" s="3"/>
      <c r="K136" s="3"/>
      <c r="L136" s="3"/>
      <c r="M136" s="3"/>
      <c r="N136" s="3"/>
      <c r="O136" s="3"/>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row>
    <row r="137" spans="3:193" x14ac:dyDescent="0.25">
      <c r="C137" s="1"/>
      <c r="D137" s="3"/>
      <c r="E137" s="3"/>
      <c r="F137" s="3"/>
      <c r="G137" s="3"/>
      <c r="H137" s="8"/>
      <c r="I137" s="3"/>
      <c r="J137" s="3"/>
      <c r="K137" s="3"/>
      <c r="L137" s="3"/>
      <c r="M137" s="3"/>
      <c r="N137" s="3"/>
      <c r="O137" s="3"/>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row>
    <row r="138" spans="3:193" x14ac:dyDescent="0.25">
      <c r="C138" s="1"/>
      <c r="D138" s="3"/>
      <c r="E138" s="3"/>
      <c r="F138" s="3"/>
      <c r="G138" s="3"/>
      <c r="H138" s="8"/>
      <c r="I138" s="3"/>
      <c r="J138" s="3"/>
      <c r="K138" s="3"/>
      <c r="L138" s="3"/>
      <c r="M138" s="3"/>
      <c r="N138" s="3"/>
      <c r="O138" s="3"/>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row>
    <row r="139" spans="3:193" x14ac:dyDescent="0.25">
      <c r="C139" s="1"/>
      <c r="D139" s="3"/>
      <c r="E139" s="3"/>
      <c r="F139" s="3"/>
      <c r="G139" s="3"/>
      <c r="H139" s="8"/>
      <c r="I139" s="3"/>
      <c r="J139" s="3"/>
      <c r="K139" s="3"/>
      <c r="L139" s="3"/>
      <c r="M139" s="3"/>
      <c r="N139" s="3"/>
      <c r="O139" s="3"/>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row>
    <row r="140" spans="3:193" x14ac:dyDescent="0.25">
      <c r="C140" s="1"/>
      <c r="D140" s="3"/>
      <c r="E140" s="3"/>
      <c r="F140" s="3"/>
      <c r="G140" s="3"/>
      <c r="H140" s="8"/>
      <c r="I140" s="3"/>
      <c r="J140" s="3"/>
      <c r="K140" s="3"/>
      <c r="L140" s="3"/>
      <c r="M140" s="3"/>
      <c r="N140" s="3"/>
      <c r="O140" s="3"/>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row>
    <row r="141" spans="3:193" x14ac:dyDescent="0.25">
      <c r="C141" s="1"/>
      <c r="D141" s="3"/>
      <c r="E141" s="3"/>
      <c r="F141" s="3"/>
      <c r="G141" s="3"/>
      <c r="H141" s="8"/>
      <c r="I141" s="3"/>
      <c r="J141" s="3"/>
      <c r="K141" s="3"/>
      <c r="L141" s="3"/>
      <c r="M141" s="3"/>
      <c r="N141" s="3"/>
      <c r="O141" s="3"/>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row>
    <row r="142" spans="3:193" x14ac:dyDescent="0.25">
      <c r="C142" s="1"/>
      <c r="D142" s="3"/>
      <c r="E142" s="3"/>
      <c r="F142" s="3"/>
      <c r="G142" s="3"/>
      <c r="H142" s="8"/>
      <c r="I142" s="3"/>
      <c r="J142" s="3"/>
      <c r="K142" s="3"/>
      <c r="L142" s="3"/>
      <c r="M142" s="3"/>
      <c r="N142" s="3"/>
      <c r="O142" s="3"/>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row>
    <row r="143" spans="3:193" x14ac:dyDescent="0.25">
      <c r="C143" s="1"/>
      <c r="D143" s="3"/>
      <c r="E143" s="3"/>
      <c r="F143" s="3"/>
      <c r="G143" s="3"/>
      <c r="H143" s="8"/>
      <c r="I143" s="3"/>
      <c r="J143" s="3"/>
      <c r="K143" s="3"/>
      <c r="L143" s="3"/>
      <c r="M143" s="3"/>
      <c r="N143" s="3"/>
      <c r="O143" s="3"/>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row>
    <row r="144" spans="3:193" x14ac:dyDescent="0.25">
      <c r="C144" s="1"/>
      <c r="D144" s="3"/>
      <c r="E144" s="3"/>
      <c r="F144" s="3"/>
      <c r="G144" s="3"/>
      <c r="H144" s="8"/>
      <c r="I144" s="3"/>
      <c r="J144" s="3"/>
      <c r="K144" s="3"/>
      <c r="L144" s="3"/>
      <c r="M144" s="3"/>
      <c r="N144" s="3"/>
      <c r="O144" s="3"/>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row>
    <row r="145" spans="3:193" x14ac:dyDescent="0.25">
      <c r="C145" s="1"/>
      <c r="D145" s="3"/>
      <c r="E145" s="3"/>
      <c r="F145" s="3"/>
      <c r="G145" s="3"/>
      <c r="H145" s="8"/>
      <c r="I145" s="3"/>
      <c r="J145" s="3"/>
      <c r="K145" s="3"/>
      <c r="L145" s="3"/>
      <c r="M145" s="3"/>
      <c r="N145" s="3"/>
      <c r="O145" s="3"/>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row>
    <row r="146" spans="3:193" x14ac:dyDescent="0.25">
      <c r="C146" s="1"/>
      <c r="D146" s="3"/>
      <c r="E146" s="3"/>
      <c r="F146" s="3"/>
      <c r="G146" s="3"/>
      <c r="H146" s="8"/>
      <c r="I146" s="3"/>
      <c r="J146" s="3"/>
      <c r="K146" s="3"/>
      <c r="L146" s="3"/>
      <c r="M146" s="3"/>
      <c r="N146" s="3"/>
      <c r="O146" s="3"/>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row>
    <row r="147" spans="3:193" x14ac:dyDescent="0.25">
      <c r="C147" s="1"/>
      <c r="D147" s="3"/>
      <c r="E147" s="3"/>
      <c r="F147" s="3"/>
      <c r="G147" s="3"/>
      <c r="H147" s="8"/>
      <c r="I147" s="3"/>
      <c r="J147" s="3"/>
      <c r="K147" s="3"/>
      <c r="L147" s="3"/>
      <c r="M147" s="3"/>
      <c r="N147" s="3"/>
      <c r="O147" s="3"/>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row>
    <row r="148" spans="3:193" x14ac:dyDescent="0.25">
      <c r="C148" s="1"/>
      <c r="D148" s="3"/>
      <c r="E148" s="3"/>
      <c r="F148" s="3"/>
      <c r="G148" s="3"/>
      <c r="H148" s="8"/>
      <c r="I148" s="3"/>
      <c r="J148" s="3"/>
      <c r="K148" s="3"/>
      <c r="L148" s="3"/>
      <c r="M148" s="3"/>
      <c r="N148" s="3"/>
      <c r="O148" s="3"/>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row>
    <row r="149" spans="3:193" x14ac:dyDescent="0.25">
      <c r="C149" s="1"/>
      <c r="D149" s="3"/>
      <c r="E149" s="3"/>
      <c r="F149" s="3"/>
      <c r="G149" s="3"/>
      <c r="H149" s="8"/>
      <c r="I149" s="3"/>
      <c r="J149" s="3"/>
      <c r="K149" s="3"/>
      <c r="L149" s="3"/>
      <c r="M149" s="3"/>
      <c r="N149" s="3"/>
      <c r="O149" s="3"/>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row>
    <row r="150" spans="3:193" x14ac:dyDescent="0.25">
      <c r="C150" s="1"/>
      <c r="D150" s="3"/>
      <c r="E150" s="3"/>
      <c r="F150" s="3"/>
      <c r="G150" s="3"/>
      <c r="H150" s="8"/>
      <c r="I150" s="3"/>
      <c r="J150" s="3"/>
      <c r="K150" s="3"/>
      <c r="L150" s="3"/>
      <c r="M150" s="3"/>
      <c r="N150" s="3"/>
      <c r="O150" s="3"/>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row>
    <row r="151" spans="3:193" x14ac:dyDescent="0.25">
      <c r="C151" s="1"/>
      <c r="D151" s="3"/>
      <c r="E151" s="3"/>
      <c r="F151" s="3"/>
      <c r="G151" s="3"/>
      <c r="H151" s="8"/>
      <c r="I151" s="3"/>
      <c r="J151" s="3"/>
      <c r="K151" s="3"/>
      <c r="L151" s="3"/>
      <c r="M151" s="3"/>
      <c r="N151" s="3"/>
      <c r="O151" s="3"/>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row>
    <row r="152" spans="3:193" x14ac:dyDescent="0.25">
      <c r="C152" s="1"/>
      <c r="D152" s="3"/>
      <c r="E152" s="3"/>
      <c r="F152" s="3"/>
      <c r="G152" s="3"/>
      <c r="H152" s="8"/>
      <c r="I152" s="3"/>
      <c r="J152" s="3"/>
      <c r="K152" s="3"/>
      <c r="L152" s="3"/>
      <c r="M152" s="3"/>
      <c r="N152" s="3"/>
      <c r="O152" s="3"/>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row>
    <row r="153" spans="3:193" x14ac:dyDescent="0.25">
      <c r="C153" s="1"/>
      <c r="D153" s="3"/>
      <c r="E153" s="3"/>
      <c r="F153" s="3"/>
      <c r="G153" s="3"/>
      <c r="H153" s="8"/>
      <c r="I153" s="3"/>
      <c r="J153" s="3"/>
      <c r="K153" s="3"/>
      <c r="L153" s="3"/>
      <c r="M153" s="3"/>
      <c r="N153" s="3"/>
      <c r="O153" s="3"/>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row>
    <row r="154" spans="3:193" x14ac:dyDescent="0.25">
      <c r="C154" s="1"/>
      <c r="D154" s="3"/>
      <c r="E154" s="3"/>
      <c r="F154" s="3"/>
      <c r="G154" s="3"/>
      <c r="H154" s="8"/>
      <c r="I154" s="3"/>
      <c r="J154" s="3"/>
      <c r="K154" s="3"/>
      <c r="L154" s="3"/>
      <c r="M154" s="3"/>
      <c r="N154" s="3"/>
      <c r="O154" s="3"/>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row>
    <row r="155" spans="3:193" x14ac:dyDescent="0.25">
      <c r="C155" s="1"/>
      <c r="D155" s="3"/>
      <c r="E155" s="3"/>
      <c r="F155" s="3"/>
      <c r="G155" s="3"/>
      <c r="H155" s="8"/>
      <c r="I155" s="3"/>
      <c r="J155" s="3"/>
      <c r="K155" s="3"/>
      <c r="L155" s="3"/>
      <c r="M155" s="3"/>
      <c r="N155" s="3"/>
      <c r="O155" s="3"/>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row>
    <row r="156" spans="3:193" x14ac:dyDescent="0.25">
      <c r="C156" s="1"/>
      <c r="D156" s="3"/>
      <c r="E156" s="3"/>
      <c r="F156" s="3"/>
      <c r="G156" s="3"/>
      <c r="H156" s="8"/>
      <c r="I156" s="3"/>
      <c r="J156" s="3"/>
      <c r="K156" s="3"/>
      <c r="L156" s="3"/>
      <c r="M156" s="3"/>
      <c r="N156" s="3"/>
      <c r="O156" s="3"/>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row>
    <row r="157" spans="3:193" x14ac:dyDescent="0.25">
      <c r="C157" s="1"/>
      <c r="D157" s="3"/>
      <c r="E157" s="3"/>
      <c r="F157" s="3"/>
      <c r="G157" s="3"/>
      <c r="H157" s="8"/>
      <c r="I157" s="3"/>
      <c r="J157" s="3"/>
      <c r="K157" s="3"/>
      <c r="L157" s="3"/>
      <c r="M157" s="3"/>
      <c r="N157" s="3"/>
      <c r="O157" s="3"/>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row>
    <row r="158" spans="3:193" x14ac:dyDescent="0.25">
      <c r="C158" s="1"/>
      <c r="D158" s="3"/>
      <c r="E158" s="3"/>
      <c r="F158" s="3"/>
      <c r="G158" s="3"/>
      <c r="H158" s="8"/>
      <c r="I158" s="3"/>
      <c r="J158" s="3"/>
      <c r="K158" s="3"/>
      <c r="L158" s="3"/>
      <c r="M158" s="3"/>
      <c r="N158" s="3"/>
      <c r="O158" s="3"/>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row>
    <row r="159" spans="3:193" x14ac:dyDescent="0.25">
      <c r="C159" s="1"/>
      <c r="D159" s="3"/>
      <c r="E159" s="3"/>
      <c r="F159" s="3"/>
      <c r="G159" s="3"/>
      <c r="H159" s="8"/>
      <c r="I159" s="3"/>
      <c r="J159" s="3"/>
      <c r="K159" s="3"/>
      <c r="L159" s="3"/>
      <c r="M159" s="3"/>
      <c r="N159" s="3"/>
      <c r="O159" s="3"/>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row>
    <row r="160" spans="3:193" x14ac:dyDescent="0.25">
      <c r="C160" s="1"/>
      <c r="D160" s="3"/>
      <c r="E160" s="3"/>
      <c r="F160" s="3"/>
      <c r="G160" s="3"/>
      <c r="H160" s="8"/>
      <c r="I160" s="3"/>
      <c r="J160" s="3"/>
      <c r="K160" s="3"/>
      <c r="L160" s="3"/>
      <c r="M160" s="3"/>
      <c r="N160" s="3"/>
      <c r="O160" s="3"/>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row>
    <row r="161" spans="3:193" x14ac:dyDescent="0.25">
      <c r="C161" s="1"/>
      <c r="D161" s="3"/>
      <c r="E161" s="3"/>
      <c r="F161" s="3"/>
      <c r="G161" s="3"/>
      <c r="H161" s="8"/>
      <c r="I161" s="3"/>
      <c r="J161" s="3"/>
      <c r="K161" s="3"/>
      <c r="L161" s="3"/>
      <c r="M161" s="3"/>
      <c r="N161" s="3"/>
      <c r="O161" s="3"/>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row>
    <row r="162" spans="3:193" x14ac:dyDescent="0.25">
      <c r="C162" s="1"/>
      <c r="D162" s="3"/>
      <c r="E162" s="3"/>
      <c r="F162" s="3"/>
      <c r="G162" s="3"/>
      <c r="H162" s="8"/>
      <c r="I162" s="3"/>
      <c r="J162" s="3"/>
      <c r="K162" s="3"/>
      <c r="L162" s="3"/>
      <c r="M162" s="3"/>
      <c r="N162" s="3"/>
      <c r="O162" s="3"/>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row>
    <row r="163" spans="3:193" x14ac:dyDescent="0.25">
      <c r="C163" s="1"/>
      <c r="D163" s="3"/>
      <c r="E163" s="3"/>
      <c r="F163" s="3"/>
      <c r="G163" s="3"/>
      <c r="H163" s="8"/>
      <c r="I163" s="3"/>
      <c r="J163" s="3"/>
      <c r="K163" s="3"/>
      <c r="L163" s="3"/>
      <c r="M163" s="3"/>
      <c r="N163" s="3"/>
      <c r="O163" s="3"/>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row>
    <row r="164" spans="3:193" x14ac:dyDescent="0.25">
      <c r="C164" s="1"/>
      <c r="D164" s="3"/>
      <c r="E164" s="3"/>
      <c r="F164" s="3"/>
      <c r="G164" s="3"/>
      <c r="H164" s="8"/>
      <c r="I164" s="3"/>
      <c r="J164" s="3"/>
      <c r="K164" s="3"/>
      <c r="L164" s="3"/>
      <c r="M164" s="3"/>
      <c r="N164" s="3"/>
      <c r="O164" s="3"/>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row>
    <row r="165" spans="3:193" x14ac:dyDescent="0.25">
      <c r="C165" s="1"/>
      <c r="D165" s="3"/>
      <c r="E165" s="3"/>
      <c r="F165" s="3"/>
      <c r="G165" s="3"/>
      <c r="H165" s="8"/>
      <c r="I165" s="3"/>
      <c r="J165" s="3"/>
      <c r="K165" s="3"/>
      <c r="L165" s="3"/>
      <c r="M165" s="3"/>
      <c r="N165" s="3"/>
      <c r="O165" s="3"/>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row>
    <row r="166" spans="3:193" x14ac:dyDescent="0.25">
      <c r="C166" s="1"/>
      <c r="D166" s="3"/>
      <c r="E166" s="3"/>
      <c r="F166" s="3"/>
      <c r="G166" s="3"/>
      <c r="H166" s="8"/>
      <c r="I166" s="3"/>
      <c r="J166" s="3"/>
      <c r="K166" s="3"/>
      <c r="L166" s="3"/>
      <c r="M166" s="3"/>
      <c r="N166" s="3"/>
      <c r="O166" s="3"/>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row>
    <row r="167" spans="3:193" x14ac:dyDescent="0.25">
      <c r="C167" s="1"/>
      <c r="D167" s="3"/>
      <c r="E167" s="3"/>
      <c r="F167" s="3"/>
      <c r="G167" s="3"/>
      <c r="H167" s="8"/>
      <c r="I167" s="3"/>
      <c r="J167" s="3"/>
      <c r="K167" s="3"/>
      <c r="L167" s="3"/>
      <c r="M167" s="3"/>
      <c r="N167" s="3"/>
      <c r="O167" s="3"/>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row>
    <row r="168" spans="3:193" x14ac:dyDescent="0.25">
      <c r="C168" s="1"/>
      <c r="D168" s="3"/>
      <c r="E168" s="3"/>
      <c r="F168" s="3"/>
      <c r="G168" s="3"/>
      <c r="H168" s="8"/>
      <c r="I168" s="3"/>
      <c r="J168" s="3"/>
      <c r="K168" s="3"/>
      <c r="L168" s="3"/>
      <c r="M168" s="3"/>
      <c r="N168" s="3"/>
      <c r="O168" s="3"/>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row>
    <row r="169" spans="3:193" x14ac:dyDescent="0.25">
      <c r="C169" s="1"/>
      <c r="D169" s="3"/>
      <c r="E169" s="3"/>
      <c r="F169" s="3"/>
      <c r="G169" s="3"/>
      <c r="H169" s="8"/>
      <c r="I169" s="3"/>
      <c r="J169" s="3"/>
      <c r="K169" s="3"/>
      <c r="L169" s="3"/>
      <c r="M169" s="3"/>
      <c r="N169" s="3"/>
      <c r="O169" s="3"/>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row>
    <row r="170" spans="3:193" x14ac:dyDescent="0.25">
      <c r="C170" s="1"/>
      <c r="D170" s="3"/>
      <c r="E170" s="3"/>
      <c r="F170" s="3"/>
      <c r="G170" s="3"/>
      <c r="H170" s="8"/>
      <c r="I170" s="3"/>
      <c r="J170" s="3"/>
      <c r="K170" s="3"/>
      <c r="L170" s="3"/>
      <c r="M170" s="3"/>
      <c r="N170" s="3"/>
      <c r="O170" s="3"/>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row>
    <row r="171" spans="3:193" x14ac:dyDescent="0.25">
      <c r="C171" s="1"/>
      <c r="D171" s="3"/>
      <c r="E171" s="3"/>
      <c r="F171" s="3"/>
      <c r="G171" s="3"/>
      <c r="H171" s="8"/>
      <c r="I171" s="3"/>
      <c r="J171" s="3"/>
      <c r="K171" s="3"/>
      <c r="L171" s="3"/>
      <c r="M171" s="3"/>
      <c r="N171" s="3"/>
      <c r="O171" s="3"/>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row>
    <row r="172" spans="3:193" x14ac:dyDescent="0.25">
      <c r="C172" s="1"/>
      <c r="D172" s="3"/>
      <c r="E172" s="3"/>
      <c r="F172" s="3"/>
      <c r="G172" s="3"/>
      <c r="H172" s="8"/>
      <c r="I172" s="3"/>
      <c r="J172" s="3"/>
      <c r="K172" s="3"/>
      <c r="L172" s="3"/>
      <c r="M172" s="3"/>
      <c r="N172" s="3"/>
      <c r="O172" s="3"/>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row>
    <row r="173" spans="3:193" x14ac:dyDescent="0.25">
      <c r="C173" s="1"/>
      <c r="D173" s="3"/>
      <c r="E173" s="3"/>
      <c r="F173" s="3"/>
      <c r="G173" s="3"/>
      <c r="H173" s="8"/>
      <c r="I173" s="3"/>
      <c r="J173" s="3"/>
      <c r="K173" s="3"/>
      <c r="L173" s="3"/>
      <c r="M173" s="3"/>
      <c r="N173" s="3"/>
      <c r="O173" s="3"/>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row>
    <row r="174" spans="3:193" x14ac:dyDescent="0.25">
      <c r="C174" s="1"/>
      <c r="D174" s="3"/>
      <c r="E174" s="3"/>
      <c r="F174" s="3"/>
      <c r="G174" s="3"/>
      <c r="H174" s="8"/>
      <c r="I174" s="3"/>
      <c r="J174" s="3"/>
      <c r="K174" s="3"/>
      <c r="L174" s="3"/>
      <c r="M174" s="3"/>
      <c r="N174" s="3"/>
      <c r="O174" s="3"/>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row>
    <row r="175" spans="3:193" x14ac:dyDescent="0.25">
      <c r="C175" s="1"/>
      <c r="D175" s="3"/>
      <c r="E175" s="3"/>
      <c r="F175" s="3"/>
      <c r="G175" s="3"/>
      <c r="H175" s="8"/>
      <c r="I175" s="3"/>
      <c r="J175" s="3"/>
      <c r="K175" s="3"/>
      <c r="L175" s="3"/>
      <c r="M175" s="3"/>
      <c r="N175" s="3"/>
      <c r="O175" s="3"/>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row>
    <row r="176" spans="3:193" x14ac:dyDescent="0.25">
      <c r="C176" s="1"/>
      <c r="D176" s="3"/>
      <c r="E176" s="3"/>
      <c r="F176" s="3"/>
      <c r="G176" s="3"/>
      <c r="H176" s="8"/>
      <c r="I176" s="3"/>
      <c r="J176" s="3"/>
      <c r="K176" s="3"/>
      <c r="L176" s="3"/>
      <c r="M176" s="3"/>
      <c r="N176" s="3"/>
      <c r="O176" s="3"/>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row>
    <row r="177" spans="3:193" x14ac:dyDescent="0.25">
      <c r="C177" s="1"/>
      <c r="D177" s="3"/>
      <c r="E177" s="3"/>
      <c r="F177" s="3"/>
      <c r="G177" s="3"/>
      <c r="H177" s="8"/>
      <c r="I177" s="3"/>
      <c r="J177" s="3"/>
      <c r="K177" s="3"/>
      <c r="L177" s="3"/>
      <c r="M177" s="3"/>
      <c r="N177" s="3"/>
      <c r="O177" s="3"/>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row>
    <row r="178" spans="3:193" x14ac:dyDescent="0.25">
      <c r="C178" s="1"/>
      <c r="D178" s="3"/>
      <c r="E178" s="3"/>
      <c r="F178" s="3"/>
      <c r="G178" s="3"/>
      <c r="H178" s="8"/>
      <c r="I178" s="3"/>
      <c r="J178" s="3"/>
      <c r="K178" s="3"/>
      <c r="L178" s="3"/>
      <c r="M178" s="3"/>
      <c r="N178" s="3"/>
      <c r="O178" s="3"/>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row>
    <row r="179" spans="3:193" x14ac:dyDescent="0.25">
      <c r="C179" s="1"/>
      <c r="D179" s="3"/>
      <c r="E179" s="3"/>
      <c r="F179" s="3"/>
      <c r="G179" s="3"/>
      <c r="H179" s="8"/>
      <c r="I179" s="3"/>
      <c r="J179" s="3"/>
      <c r="K179" s="3"/>
      <c r="L179" s="3"/>
      <c r="M179" s="3"/>
      <c r="N179" s="3"/>
      <c r="O179" s="3"/>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row>
    <row r="180" spans="3:193" x14ac:dyDescent="0.25">
      <c r="C180" s="1"/>
      <c r="D180" s="3"/>
      <c r="E180" s="3"/>
      <c r="F180" s="3"/>
      <c r="G180" s="3"/>
      <c r="H180" s="8"/>
      <c r="I180" s="3"/>
      <c r="J180" s="3"/>
      <c r="K180" s="3"/>
      <c r="L180" s="3"/>
      <c r="M180" s="3"/>
      <c r="N180" s="3"/>
      <c r="O180" s="3"/>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row>
    <row r="181" spans="3:193" x14ac:dyDescent="0.25">
      <c r="C181" s="1"/>
      <c r="D181" s="3"/>
      <c r="E181" s="3"/>
      <c r="F181" s="3"/>
      <c r="G181" s="3"/>
      <c r="H181" s="8"/>
      <c r="I181" s="3"/>
      <c r="J181" s="3"/>
      <c r="K181" s="3"/>
      <c r="L181" s="3"/>
      <c r="M181" s="3"/>
      <c r="N181" s="3"/>
      <c r="O181" s="3"/>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row>
    <row r="182" spans="3:193" x14ac:dyDescent="0.25">
      <c r="C182" s="1"/>
      <c r="D182" s="3"/>
      <c r="E182" s="3"/>
      <c r="F182" s="3"/>
      <c r="G182" s="3"/>
      <c r="H182" s="8"/>
      <c r="I182" s="3"/>
      <c r="J182" s="3"/>
      <c r="K182" s="3"/>
      <c r="L182" s="3"/>
      <c r="M182" s="3"/>
      <c r="N182" s="3"/>
      <c r="O182" s="3"/>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row>
    <row r="183" spans="3:193" x14ac:dyDescent="0.25">
      <c r="C183" s="1"/>
      <c r="D183" s="3"/>
      <c r="E183" s="3"/>
      <c r="F183" s="3"/>
      <c r="G183" s="3"/>
      <c r="H183" s="8"/>
      <c r="I183" s="3"/>
      <c r="J183" s="3"/>
      <c r="K183" s="3"/>
      <c r="L183" s="3"/>
      <c r="M183" s="3"/>
      <c r="N183" s="3"/>
      <c r="O183" s="3"/>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row>
    <row r="184" spans="3:193" x14ac:dyDescent="0.25">
      <c r="C184" s="1"/>
      <c r="D184" s="3"/>
      <c r="E184" s="3"/>
      <c r="F184" s="3"/>
      <c r="G184" s="3"/>
      <c r="H184" s="8"/>
      <c r="I184" s="3"/>
      <c r="J184" s="3"/>
      <c r="K184" s="3"/>
      <c r="L184" s="3"/>
      <c r="M184" s="3"/>
      <c r="N184" s="3"/>
      <c r="O184" s="3"/>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row>
    <row r="185" spans="3:193" x14ac:dyDescent="0.25">
      <c r="C185" s="1"/>
      <c r="D185" s="3"/>
      <c r="E185" s="3"/>
      <c r="F185" s="3"/>
      <c r="G185" s="3"/>
      <c r="H185" s="8"/>
      <c r="I185" s="3"/>
      <c r="J185" s="3"/>
      <c r="K185" s="3"/>
      <c r="L185" s="3"/>
      <c r="M185" s="3"/>
      <c r="N185" s="3"/>
      <c r="O185" s="3"/>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row>
    <row r="186" spans="3:193" x14ac:dyDescent="0.25">
      <c r="C186" s="1"/>
      <c r="D186" s="3"/>
      <c r="E186" s="3"/>
      <c r="F186" s="3"/>
      <c r="G186" s="3"/>
      <c r="H186" s="8"/>
      <c r="I186" s="3"/>
      <c r="J186" s="3"/>
      <c r="K186" s="3"/>
      <c r="L186" s="3"/>
      <c r="M186" s="3"/>
      <c r="N186" s="3"/>
      <c r="O186" s="3"/>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row>
    <row r="187" spans="3:193" x14ac:dyDescent="0.25">
      <c r="C187" s="1"/>
      <c r="D187" s="3"/>
      <c r="E187" s="3"/>
      <c r="F187" s="3"/>
      <c r="G187" s="3"/>
      <c r="H187" s="8"/>
      <c r="I187" s="3"/>
      <c r="J187" s="3"/>
      <c r="K187" s="3"/>
      <c r="L187" s="3"/>
      <c r="M187" s="3"/>
      <c r="N187" s="3"/>
      <c r="O187" s="3"/>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row>
    <row r="188" spans="3:193" x14ac:dyDescent="0.25">
      <c r="C188" s="1"/>
      <c r="D188" s="3"/>
      <c r="E188" s="3"/>
      <c r="F188" s="3"/>
      <c r="G188" s="3"/>
      <c r="H188" s="8"/>
      <c r="I188" s="3"/>
      <c r="J188" s="3"/>
      <c r="K188" s="3"/>
      <c r="L188" s="3"/>
      <c r="M188" s="3"/>
      <c r="N188" s="3"/>
      <c r="O188" s="3"/>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row>
    <row r="189" spans="3:193" x14ac:dyDescent="0.25">
      <c r="C189" s="1"/>
      <c r="D189" s="3"/>
      <c r="E189" s="3"/>
      <c r="F189" s="3"/>
      <c r="G189" s="3"/>
      <c r="H189" s="8"/>
      <c r="I189" s="3"/>
      <c r="J189" s="3"/>
      <c r="K189" s="3"/>
      <c r="L189" s="3"/>
      <c r="M189" s="3"/>
      <c r="N189" s="3"/>
      <c r="O189" s="3"/>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row>
    <row r="190" spans="3:193" x14ac:dyDescent="0.25">
      <c r="C190" s="1"/>
      <c r="D190" s="3"/>
      <c r="E190" s="3"/>
      <c r="F190" s="3"/>
      <c r="G190" s="3"/>
      <c r="H190" s="8"/>
      <c r="I190" s="3"/>
      <c r="J190" s="3"/>
      <c r="K190" s="3"/>
      <c r="L190" s="3"/>
      <c r="M190" s="3"/>
      <c r="N190" s="3"/>
      <c r="O190" s="3"/>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row>
    <row r="191" spans="3:193" x14ac:dyDescent="0.25">
      <c r="C191" s="1"/>
      <c r="D191" s="3"/>
      <c r="E191" s="3"/>
      <c r="F191" s="3"/>
      <c r="G191" s="3"/>
      <c r="H191" s="8"/>
      <c r="I191" s="3"/>
      <c r="J191" s="3"/>
      <c r="K191" s="3"/>
      <c r="L191" s="3"/>
      <c r="M191" s="3"/>
      <c r="N191" s="3"/>
      <c r="O191" s="3"/>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row>
    <row r="192" spans="3:193" x14ac:dyDescent="0.25">
      <c r="C192" s="1"/>
      <c r="D192" s="3"/>
      <c r="E192" s="3"/>
      <c r="F192" s="3"/>
      <c r="G192" s="3"/>
      <c r="H192" s="8"/>
      <c r="I192" s="3"/>
      <c r="J192" s="3"/>
      <c r="K192" s="3"/>
      <c r="L192" s="3"/>
      <c r="M192" s="3"/>
      <c r="N192" s="3"/>
      <c r="O192" s="3"/>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row>
    <row r="193" spans="3:193" x14ac:dyDescent="0.25">
      <c r="C193" s="1"/>
      <c r="D193" s="3"/>
      <c r="E193" s="3"/>
      <c r="F193" s="3"/>
      <c r="G193" s="3"/>
      <c r="H193" s="8"/>
      <c r="I193" s="3"/>
      <c r="J193" s="3"/>
      <c r="K193" s="3"/>
      <c r="L193" s="3"/>
      <c r="M193" s="3"/>
      <c r="N193" s="3"/>
      <c r="O193" s="3"/>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row>
    <row r="194" spans="3:193" x14ac:dyDescent="0.25">
      <c r="C194" s="1"/>
      <c r="D194" s="3"/>
      <c r="E194" s="3"/>
      <c r="F194" s="3"/>
      <c r="G194" s="3"/>
      <c r="H194" s="8"/>
      <c r="I194" s="3"/>
      <c r="J194" s="3"/>
      <c r="K194" s="3"/>
      <c r="L194" s="3"/>
      <c r="M194" s="3"/>
      <c r="N194" s="3"/>
      <c r="O194" s="3"/>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row>
    <row r="195" spans="3:193" x14ac:dyDescent="0.25">
      <c r="C195" s="1"/>
      <c r="D195" s="3"/>
      <c r="E195" s="3"/>
      <c r="F195" s="3"/>
      <c r="G195" s="3"/>
      <c r="H195" s="8"/>
      <c r="I195" s="3"/>
      <c r="J195" s="3"/>
      <c r="K195" s="3"/>
      <c r="L195" s="3"/>
      <c r="M195" s="3"/>
      <c r="N195" s="3"/>
      <c r="O195" s="3"/>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row>
    <row r="196" spans="3:193" x14ac:dyDescent="0.25">
      <c r="C196" s="1"/>
      <c r="D196" s="3"/>
      <c r="E196" s="3"/>
      <c r="F196" s="3"/>
      <c r="G196" s="3"/>
      <c r="H196" s="8"/>
      <c r="I196" s="3"/>
      <c r="J196" s="3"/>
      <c r="K196" s="3"/>
      <c r="L196" s="3"/>
      <c r="M196" s="3"/>
      <c r="N196" s="3"/>
      <c r="O196" s="3"/>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row>
    <row r="197" spans="3:193" x14ac:dyDescent="0.25">
      <c r="C197" s="1"/>
      <c r="D197" s="3"/>
      <c r="E197" s="3"/>
      <c r="F197" s="3"/>
      <c r="G197" s="3"/>
      <c r="H197" s="8"/>
      <c r="I197" s="3"/>
      <c r="J197" s="3"/>
      <c r="K197" s="3"/>
      <c r="L197" s="3"/>
      <c r="M197" s="3"/>
      <c r="N197" s="3"/>
      <c r="O197" s="3"/>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row>
    <row r="198" spans="3:193" x14ac:dyDescent="0.25">
      <c r="C198" s="1"/>
      <c r="D198" s="3"/>
      <c r="E198" s="3"/>
      <c r="F198" s="3"/>
      <c r="G198" s="3"/>
      <c r="H198" s="8"/>
      <c r="I198" s="3"/>
      <c r="J198" s="3"/>
      <c r="K198" s="3"/>
      <c r="L198" s="3"/>
      <c r="M198" s="3"/>
      <c r="N198" s="3"/>
      <c r="O198" s="3"/>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row>
    <row r="199" spans="3:193" x14ac:dyDescent="0.25">
      <c r="C199" s="1"/>
      <c r="D199" s="3"/>
      <c r="E199" s="3"/>
      <c r="F199" s="3"/>
      <c r="G199" s="3"/>
      <c r="H199" s="8"/>
      <c r="I199" s="3"/>
      <c r="J199" s="3"/>
      <c r="K199" s="3"/>
      <c r="L199" s="3"/>
      <c r="M199" s="3"/>
      <c r="N199" s="3"/>
      <c r="O199" s="3"/>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row>
    <row r="200" spans="3:193" x14ac:dyDescent="0.25">
      <c r="C200" s="1"/>
      <c r="D200" s="3"/>
      <c r="E200" s="3"/>
      <c r="F200" s="3"/>
      <c r="G200" s="3"/>
      <c r="H200" s="8"/>
      <c r="I200" s="3"/>
      <c r="J200" s="3"/>
      <c r="K200" s="3"/>
      <c r="L200" s="3"/>
      <c r="M200" s="3"/>
      <c r="N200" s="3"/>
      <c r="O200" s="3"/>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row>
    <row r="201" spans="3:193" x14ac:dyDescent="0.25">
      <c r="C201" s="1"/>
      <c r="D201" s="3"/>
      <c r="E201" s="3"/>
      <c r="F201" s="3"/>
      <c r="G201" s="3"/>
      <c r="H201" s="8"/>
      <c r="I201" s="3"/>
      <c r="J201" s="3"/>
      <c r="K201" s="3"/>
      <c r="L201" s="3"/>
      <c r="M201" s="3"/>
      <c r="N201" s="3"/>
      <c r="O201" s="3"/>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row>
    <row r="202" spans="3:193" x14ac:dyDescent="0.25">
      <c r="C202" s="1"/>
      <c r="D202" s="3"/>
      <c r="E202" s="3"/>
      <c r="F202" s="3"/>
      <c r="G202" s="3"/>
      <c r="H202" s="8"/>
      <c r="I202" s="3"/>
      <c r="J202" s="3"/>
      <c r="K202" s="3"/>
      <c r="L202" s="3"/>
      <c r="M202" s="3"/>
      <c r="N202" s="3"/>
      <c r="O202" s="3"/>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row>
    <row r="203" spans="3:193" x14ac:dyDescent="0.25">
      <c r="C203" s="1"/>
      <c r="D203" s="3"/>
      <c r="E203" s="3"/>
      <c r="F203" s="3"/>
      <c r="G203" s="3"/>
      <c r="H203" s="8"/>
      <c r="I203" s="3"/>
      <c r="J203" s="3"/>
      <c r="K203" s="3"/>
      <c r="L203" s="3"/>
      <c r="M203" s="3"/>
      <c r="N203" s="3"/>
      <c r="O203" s="3"/>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row>
    <row r="204" spans="3:193" x14ac:dyDescent="0.25">
      <c r="C204" s="1"/>
      <c r="D204" s="3"/>
      <c r="E204" s="3"/>
      <c r="F204" s="3"/>
      <c r="G204" s="3"/>
      <c r="H204" s="8"/>
      <c r="I204" s="3"/>
      <c r="J204" s="3"/>
      <c r="K204" s="3"/>
      <c r="L204" s="3"/>
      <c r="M204" s="3"/>
      <c r="N204" s="3"/>
      <c r="O204" s="3"/>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row>
    <row r="205" spans="3:193" x14ac:dyDescent="0.25">
      <c r="C205" s="1"/>
      <c r="D205" s="3"/>
      <c r="E205" s="3"/>
      <c r="F205" s="3"/>
      <c r="G205" s="3"/>
      <c r="H205" s="8"/>
      <c r="I205" s="3"/>
      <c r="J205" s="3"/>
      <c r="K205" s="3"/>
      <c r="L205" s="3"/>
      <c r="M205" s="3"/>
      <c r="N205" s="3"/>
      <c r="O205" s="3"/>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row>
    <row r="206" spans="3:193" x14ac:dyDescent="0.25">
      <c r="C206" s="1"/>
      <c r="D206" s="3"/>
      <c r="E206" s="3"/>
      <c r="F206" s="3"/>
      <c r="G206" s="3"/>
      <c r="H206" s="8"/>
      <c r="I206" s="3"/>
      <c r="J206" s="3"/>
      <c r="K206" s="3"/>
      <c r="L206" s="3"/>
      <c r="M206" s="3"/>
      <c r="N206" s="3"/>
      <c r="O206" s="3"/>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row>
    <row r="207" spans="3:193" x14ac:dyDescent="0.25">
      <c r="C207" s="1"/>
      <c r="D207" s="3"/>
      <c r="E207" s="3"/>
      <c r="F207" s="3"/>
      <c r="G207" s="3"/>
      <c r="H207" s="8"/>
      <c r="I207" s="3"/>
      <c r="J207" s="3"/>
      <c r="K207" s="3"/>
      <c r="L207" s="3"/>
      <c r="M207" s="3"/>
      <c r="N207" s="3"/>
      <c r="O207" s="3"/>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row>
    <row r="208" spans="3:193" x14ac:dyDescent="0.25">
      <c r="C208" s="1"/>
      <c r="D208" s="3"/>
      <c r="E208" s="3"/>
      <c r="F208" s="3"/>
      <c r="G208" s="3"/>
      <c r="H208" s="8"/>
      <c r="I208" s="3"/>
      <c r="J208" s="3"/>
      <c r="K208" s="3"/>
      <c r="L208" s="3"/>
      <c r="M208" s="3"/>
      <c r="N208" s="3"/>
      <c r="O208" s="3"/>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row>
    <row r="209" spans="3:193" x14ac:dyDescent="0.25">
      <c r="C209" s="1"/>
      <c r="D209" s="3"/>
      <c r="E209" s="3"/>
      <c r="F209" s="3"/>
      <c r="G209" s="3"/>
      <c r="H209" s="8"/>
      <c r="I209" s="3"/>
      <c r="J209" s="3"/>
      <c r="K209" s="3"/>
      <c r="L209" s="3"/>
      <c r="M209" s="3"/>
      <c r="N209" s="3"/>
      <c r="O209" s="3"/>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row>
    <row r="210" spans="3:193" x14ac:dyDescent="0.25">
      <c r="C210" s="1"/>
      <c r="D210" s="3"/>
      <c r="E210" s="3"/>
      <c r="F210" s="3"/>
      <c r="G210" s="3"/>
      <c r="H210" s="8"/>
      <c r="I210" s="3"/>
      <c r="J210" s="3"/>
      <c r="K210" s="3"/>
      <c r="L210" s="3"/>
      <c r="M210" s="3"/>
      <c r="N210" s="3"/>
      <c r="O210" s="3"/>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row>
    <row r="211" spans="3:193" x14ac:dyDescent="0.25">
      <c r="C211" s="1"/>
      <c r="D211" s="3"/>
      <c r="E211" s="3"/>
      <c r="F211" s="3"/>
      <c r="G211" s="3"/>
      <c r="H211" s="8"/>
      <c r="I211" s="3"/>
      <c r="J211" s="3"/>
      <c r="K211" s="3"/>
      <c r="L211" s="3"/>
      <c r="M211" s="3"/>
      <c r="N211" s="3"/>
      <c r="O211" s="3"/>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row>
    <row r="212" spans="3:193" x14ac:dyDescent="0.25">
      <c r="C212" s="1"/>
      <c r="D212" s="3"/>
      <c r="E212" s="3"/>
      <c r="F212" s="3"/>
      <c r="G212" s="3"/>
      <c r="H212" s="8"/>
      <c r="I212" s="3"/>
      <c r="J212" s="3"/>
      <c r="K212" s="3"/>
      <c r="L212" s="3"/>
      <c r="M212" s="3"/>
      <c r="N212" s="3"/>
      <c r="O212" s="3"/>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row>
    <row r="213" spans="3:193" x14ac:dyDescent="0.25">
      <c r="C213" s="1"/>
      <c r="D213" s="3"/>
      <c r="E213" s="3"/>
      <c r="F213" s="3"/>
      <c r="G213" s="3"/>
      <c r="H213" s="8"/>
      <c r="I213" s="3"/>
      <c r="J213" s="3"/>
      <c r="K213" s="3"/>
      <c r="L213" s="3"/>
      <c r="M213" s="3"/>
      <c r="N213" s="3"/>
      <c r="O213" s="3"/>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row>
    <row r="214" spans="3:193" x14ac:dyDescent="0.25">
      <c r="C214" s="1"/>
      <c r="D214" s="3"/>
      <c r="E214" s="3"/>
      <c r="F214" s="3"/>
      <c r="G214" s="3"/>
      <c r="H214" s="8"/>
      <c r="I214" s="3"/>
      <c r="J214" s="3"/>
      <c r="K214" s="3"/>
      <c r="L214" s="3"/>
      <c r="M214" s="3"/>
      <c r="N214" s="3"/>
      <c r="O214" s="3"/>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row>
    <row r="215" spans="3:193" x14ac:dyDescent="0.25">
      <c r="C215" s="1"/>
      <c r="D215" s="3"/>
      <c r="E215" s="3"/>
      <c r="F215" s="3"/>
      <c r="G215" s="3"/>
      <c r="H215" s="8"/>
      <c r="I215" s="3"/>
      <c r="J215" s="3"/>
      <c r="K215" s="3"/>
      <c r="L215" s="3"/>
      <c r="M215" s="3"/>
      <c r="N215" s="3"/>
      <c r="O215" s="3"/>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row>
    <row r="216" spans="3:193" x14ac:dyDescent="0.25">
      <c r="C216" s="1"/>
      <c r="D216" s="3"/>
      <c r="E216" s="3"/>
      <c r="F216" s="3"/>
      <c r="G216" s="3"/>
      <c r="H216" s="8"/>
      <c r="I216" s="3"/>
      <c r="J216" s="3"/>
      <c r="K216" s="3"/>
      <c r="L216" s="3"/>
      <c r="M216" s="3"/>
      <c r="N216" s="3"/>
      <c r="O216" s="3"/>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row>
    <row r="217" spans="3:193" x14ac:dyDescent="0.25">
      <c r="C217" s="1"/>
      <c r="D217" s="3"/>
      <c r="E217" s="3"/>
      <c r="F217" s="3"/>
      <c r="G217" s="3"/>
      <c r="H217" s="8"/>
      <c r="I217" s="3"/>
      <c r="J217" s="3"/>
      <c r="K217" s="3"/>
      <c r="L217" s="3"/>
      <c r="M217" s="3"/>
      <c r="N217" s="3"/>
      <c r="O217" s="3"/>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row>
    <row r="218" spans="3:193" x14ac:dyDescent="0.25">
      <c r="C218" s="1"/>
      <c r="D218" s="3"/>
      <c r="E218" s="3"/>
      <c r="F218" s="3"/>
      <c r="G218" s="3"/>
      <c r="H218" s="8"/>
      <c r="I218" s="3"/>
      <c r="J218" s="3"/>
      <c r="K218" s="3"/>
      <c r="L218" s="3"/>
      <c r="M218" s="3"/>
      <c r="N218" s="3"/>
      <c r="O218" s="3"/>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row>
    <row r="219" spans="3:193" x14ac:dyDescent="0.25">
      <c r="C219" s="1"/>
      <c r="D219" s="3"/>
      <c r="E219" s="3"/>
      <c r="F219" s="3"/>
      <c r="G219" s="3"/>
      <c r="H219" s="8"/>
      <c r="I219" s="3"/>
      <c r="J219" s="3"/>
      <c r="K219" s="3"/>
      <c r="L219" s="3"/>
      <c r="M219" s="3"/>
      <c r="N219" s="3"/>
      <c r="O219" s="3"/>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row>
    <row r="220" spans="3:193" x14ac:dyDescent="0.25">
      <c r="C220" s="1"/>
      <c r="D220" s="3"/>
      <c r="E220" s="3"/>
      <c r="F220" s="3"/>
      <c r="G220" s="3"/>
      <c r="H220" s="8"/>
      <c r="I220" s="3"/>
      <c r="J220" s="3"/>
      <c r="K220" s="3"/>
      <c r="L220" s="3"/>
      <c r="M220" s="3"/>
      <c r="N220" s="3"/>
      <c r="O220" s="3"/>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row>
    <row r="221" spans="3:193" x14ac:dyDescent="0.25">
      <c r="C221" s="1"/>
      <c r="D221" s="3"/>
      <c r="E221" s="3"/>
      <c r="F221" s="3"/>
      <c r="G221" s="3"/>
      <c r="H221" s="8"/>
      <c r="I221" s="3"/>
      <c r="J221" s="3"/>
      <c r="K221" s="3"/>
      <c r="L221" s="3"/>
      <c r="M221" s="3"/>
      <c r="N221" s="3"/>
      <c r="O221" s="3"/>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row>
    <row r="222" spans="3:193" x14ac:dyDescent="0.25">
      <c r="C222" s="1"/>
      <c r="D222" s="3"/>
      <c r="E222" s="3"/>
      <c r="F222" s="3"/>
      <c r="G222" s="3"/>
      <c r="H222" s="8"/>
      <c r="I222" s="3"/>
      <c r="J222" s="3"/>
      <c r="K222" s="3"/>
      <c r="L222" s="3"/>
      <c r="M222" s="3"/>
      <c r="N222" s="3"/>
      <c r="O222" s="3"/>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row>
    <row r="223" spans="3:193" x14ac:dyDescent="0.25">
      <c r="C223" s="1"/>
      <c r="D223" s="3"/>
      <c r="E223" s="3"/>
      <c r="F223" s="3"/>
      <c r="G223" s="3"/>
      <c r="H223" s="8"/>
      <c r="I223" s="3"/>
      <c r="J223" s="3"/>
      <c r="K223" s="3"/>
      <c r="L223" s="3"/>
      <c r="M223" s="3"/>
      <c r="N223" s="3"/>
      <c r="O223" s="3"/>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row>
    <row r="224" spans="3:193" x14ac:dyDescent="0.25">
      <c r="C224" s="1"/>
      <c r="D224" s="3"/>
      <c r="E224" s="3"/>
      <c r="F224" s="3"/>
      <c r="G224" s="3"/>
      <c r="H224" s="8"/>
      <c r="I224" s="3"/>
      <c r="J224" s="3"/>
      <c r="K224" s="3"/>
      <c r="L224" s="3"/>
      <c r="M224" s="3"/>
      <c r="N224" s="3"/>
      <c r="O224" s="3"/>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row>
    <row r="225" spans="3:193" x14ac:dyDescent="0.25">
      <c r="C225" s="1"/>
      <c r="D225" s="3"/>
      <c r="E225" s="3"/>
      <c r="F225" s="3"/>
      <c r="G225" s="3"/>
      <c r="H225" s="8"/>
      <c r="I225" s="3"/>
      <c r="J225" s="3"/>
      <c r="K225" s="3"/>
      <c r="L225" s="3"/>
      <c r="M225" s="3"/>
      <c r="N225" s="3"/>
      <c r="O225" s="3"/>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row>
    <row r="226" spans="3:193" x14ac:dyDescent="0.25">
      <c r="C226" s="1"/>
      <c r="D226" s="3"/>
      <c r="E226" s="3"/>
      <c r="F226" s="3"/>
      <c r="G226" s="3"/>
      <c r="H226" s="8"/>
      <c r="I226" s="3"/>
      <c r="J226" s="3"/>
      <c r="K226" s="3"/>
      <c r="L226" s="3"/>
      <c r="M226" s="3"/>
      <c r="N226" s="3"/>
      <c r="O226" s="3"/>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row>
    <row r="227" spans="3:193" x14ac:dyDescent="0.25">
      <c r="C227" s="1"/>
      <c r="D227" s="3"/>
      <c r="E227" s="3"/>
      <c r="F227" s="3"/>
      <c r="G227" s="3"/>
      <c r="H227" s="8"/>
      <c r="I227" s="3"/>
      <c r="J227" s="3"/>
      <c r="K227" s="3"/>
      <c r="L227" s="3"/>
      <c r="M227" s="3"/>
      <c r="N227" s="3"/>
      <c r="O227" s="3"/>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row>
    <row r="228" spans="3:193" x14ac:dyDescent="0.25">
      <c r="C228" s="1"/>
      <c r="D228" s="3"/>
      <c r="E228" s="3"/>
      <c r="F228" s="3"/>
      <c r="G228" s="3"/>
      <c r="H228" s="8"/>
      <c r="I228" s="3"/>
      <c r="J228" s="3"/>
      <c r="K228" s="3"/>
      <c r="L228" s="3"/>
      <c r="M228" s="3"/>
      <c r="N228" s="3"/>
      <c r="O228" s="3"/>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row>
    <row r="229" spans="3:193" x14ac:dyDescent="0.25">
      <c r="C229" s="1"/>
      <c r="D229" s="3"/>
      <c r="E229" s="3"/>
      <c r="F229" s="3"/>
      <c r="G229" s="3"/>
      <c r="H229" s="8"/>
      <c r="I229" s="3"/>
      <c r="J229" s="3"/>
      <c r="K229" s="3"/>
      <c r="L229" s="3"/>
      <c r="M229" s="3"/>
      <c r="N229" s="3"/>
      <c r="O229" s="3"/>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row>
    <row r="230" spans="3:193" x14ac:dyDescent="0.25">
      <c r="C230" s="1"/>
      <c r="D230" s="3"/>
      <c r="E230" s="3"/>
      <c r="F230" s="3"/>
      <c r="G230" s="3"/>
      <c r="H230" s="8"/>
      <c r="I230" s="3"/>
      <c r="J230" s="3"/>
      <c r="K230" s="3"/>
      <c r="L230" s="3"/>
      <c r="M230" s="3"/>
      <c r="N230" s="3"/>
      <c r="O230" s="3"/>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row>
    <row r="231" spans="3:193" x14ac:dyDescent="0.25">
      <c r="C231" s="1"/>
      <c r="D231" s="3"/>
      <c r="E231" s="3"/>
      <c r="F231" s="3"/>
      <c r="G231" s="3"/>
      <c r="H231" s="8"/>
      <c r="I231" s="3"/>
      <c r="J231" s="3"/>
      <c r="K231" s="3"/>
      <c r="L231" s="3"/>
      <c r="M231" s="3"/>
      <c r="N231" s="3"/>
      <c r="O231" s="3"/>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row>
    <row r="232" spans="3:193" x14ac:dyDescent="0.25">
      <c r="C232" s="1"/>
      <c r="D232" s="3"/>
      <c r="E232" s="3"/>
      <c r="F232" s="3"/>
      <c r="G232" s="3"/>
      <c r="H232" s="8"/>
      <c r="I232" s="3"/>
      <c r="J232" s="3"/>
      <c r="K232" s="3"/>
      <c r="L232" s="3"/>
      <c r="M232" s="3"/>
      <c r="N232" s="3"/>
      <c r="O232" s="3"/>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row>
    <row r="233" spans="3:193" x14ac:dyDescent="0.25">
      <c r="C233" s="1"/>
      <c r="D233" s="3"/>
      <c r="E233" s="3"/>
      <c r="F233" s="3"/>
      <c r="G233" s="3"/>
      <c r="H233" s="8"/>
      <c r="I233" s="3"/>
      <c r="J233" s="3"/>
      <c r="K233" s="3"/>
      <c r="L233" s="3"/>
      <c r="M233" s="3"/>
      <c r="N233" s="3"/>
      <c r="O233" s="3"/>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row>
    <row r="234" spans="3:193" x14ac:dyDescent="0.25">
      <c r="C234" s="1"/>
      <c r="D234" s="3"/>
      <c r="E234" s="3"/>
      <c r="F234" s="3"/>
      <c r="G234" s="3"/>
      <c r="H234" s="8"/>
      <c r="I234" s="3"/>
      <c r="J234" s="3"/>
      <c r="K234" s="3"/>
      <c r="L234" s="3"/>
      <c r="M234" s="3"/>
      <c r="N234" s="3"/>
      <c r="O234" s="3"/>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row>
    <row r="235" spans="3:193" x14ac:dyDescent="0.25">
      <c r="C235" s="1"/>
      <c r="D235" s="3"/>
      <c r="E235" s="3"/>
      <c r="F235" s="3"/>
      <c r="G235" s="3"/>
      <c r="H235" s="8"/>
      <c r="I235" s="3"/>
      <c r="J235" s="3"/>
      <c r="K235" s="3"/>
      <c r="L235" s="3"/>
      <c r="M235" s="3"/>
      <c r="N235" s="3"/>
      <c r="O235" s="3"/>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row>
    <row r="236" spans="3:193" x14ac:dyDescent="0.25">
      <c r="C236" s="1"/>
      <c r="D236" s="3"/>
      <c r="E236" s="3"/>
      <c r="F236" s="3"/>
      <c r="G236" s="3"/>
      <c r="H236" s="8"/>
      <c r="I236" s="3"/>
      <c r="J236" s="3"/>
      <c r="K236" s="3"/>
      <c r="L236" s="3"/>
      <c r="M236" s="3"/>
      <c r="N236" s="3"/>
      <c r="O236" s="3"/>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row>
    <row r="237" spans="3:193" x14ac:dyDescent="0.25">
      <c r="C237" s="1"/>
      <c r="D237" s="3"/>
      <c r="E237" s="3"/>
      <c r="F237" s="3"/>
      <c r="G237" s="3"/>
      <c r="H237" s="8"/>
      <c r="I237" s="3"/>
      <c r="J237" s="3"/>
      <c r="K237" s="3"/>
      <c r="L237" s="3"/>
      <c r="M237" s="3"/>
      <c r="N237" s="3"/>
      <c r="O237" s="3"/>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row>
    <row r="238" spans="3:193" x14ac:dyDescent="0.25">
      <c r="C238" s="1"/>
      <c r="D238" s="3"/>
      <c r="E238" s="3"/>
      <c r="F238" s="3"/>
      <c r="G238" s="3"/>
      <c r="H238" s="8"/>
      <c r="I238" s="3"/>
      <c r="J238" s="3"/>
      <c r="K238" s="3"/>
      <c r="L238" s="3"/>
      <c r="M238" s="3"/>
      <c r="N238" s="3"/>
      <c r="O238" s="3"/>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row>
    <row r="239" spans="3:193" x14ac:dyDescent="0.25">
      <c r="C239" s="1"/>
      <c r="D239" s="3"/>
      <c r="E239" s="3"/>
      <c r="F239" s="3"/>
      <c r="G239" s="3"/>
      <c r="H239" s="8"/>
      <c r="I239" s="3"/>
      <c r="J239" s="3"/>
      <c r="K239" s="3"/>
      <c r="L239" s="3"/>
      <c r="M239" s="3"/>
      <c r="N239" s="3"/>
      <c r="O239" s="3"/>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row>
    <row r="240" spans="3:193" x14ac:dyDescent="0.25">
      <c r="C240" s="1"/>
      <c r="D240" s="3"/>
      <c r="E240" s="3"/>
      <c r="F240" s="3"/>
      <c r="G240" s="3"/>
      <c r="H240" s="8"/>
      <c r="I240" s="3"/>
      <c r="J240" s="3"/>
      <c r="K240" s="3"/>
      <c r="L240" s="3"/>
      <c r="M240" s="3"/>
      <c r="N240" s="3"/>
      <c r="O240" s="3"/>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row>
    <row r="241" spans="3:193" x14ac:dyDescent="0.25">
      <c r="C241" s="1"/>
      <c r="D241" s="3"/>
      <c r="E241" s="3"/>
      <c r="F241" s="3"/>
      <c r="G241" s="3"/>
      <c r="H241" s="8"/>
      <c r="I241" s="3"/>
      <c r="J241" s="3"/>
      <c r="K241" s="3"/>
      <c r="L241" s="3"/>
      <c r="M241" s="3"/>
      <c r="N241" s="3"/>
      <c r="O241" s="3"/>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row>
    <row r="242" spans="3:193" x14ac:dyDescent="0.25">
      <c r="C242" s="1"/>
      <c r="D242" s="3"/>
      <c r="E242" s="3"/>
      <c r="F242" s="3"/>
      <c r="G242" s="3"/>
      <c r="H242" s="8"/>
      <c r="I242" s="3"/>
      <c r="J242" s="3"/>
      <c r="K242" s="3"/>
      <c r="L242" s="3"/>
      <c r="M242" s="3"/>
      <c r="N242" s="3"/>
      <c r="O242" s="3"/>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row>
    <row r="243" spans="3:193" x14ac:dyDescent="0.25">
      <c r="C243" s="1"/>
      <c r="D243" s="3"/>
      <c r="E243" s="3"/>
      <c r="F243" s="3"/>
      <c r="G243" s="3"/>
      <c r="H243" s="8"/>
      <c r="I243" s="3"/>
      <c r="J243" s="3"/>
      <c r="K243" s="3"/>
      <c r="L243" s="3"/>
      <c r="M243" s="3"/>
      <c r="N243" s="3"/>
      <c r="O243" s="3"/>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row>
    <row r="244" spans="3:193" x14ac:dyDescent="0.25">
      <c r="C244" s="1"/>
      <c r="D244" s="3"/>
      <c r="E244" s="3"/>
      <c r="F244" s="3"/>
      <c r="G244" s="3"/>
      <c r="H244" s="8"/>
      <c r="I244" s="3"/>
      <c r="J244" s="3"/>
      <c r="K244" s="3"/>
      <c r="L244" s="3"/>
      <c r="M244" s="3"/>
      <c r="N244" s="3"/>
      <c r="O244" s="3"/>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row>
    <row r="245" spans="3:193" x14ac:dyDescent="0.25">
      <c r="C245" s="1"/>
      <c r="D245" s="3"/>
      <c r="E245" s="3"/>
      <c r="F245" s="3"/>
      <c r="G245" s="3"/>
      <c r="H245" s="8"/>
      <c r="I245" s="3"/>
      <c r="J245" s="3"/>
      <c r="K245" s="3"/>
      <c r="L245" s="3"/>
      <c r="M245" s="3"/>
      <c r="N245" s="3"/>
      <c r="O245" s="3"/>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row>
    <row r="246" spans="3:193" x14ac:dyDescent="0.25">
      <c r="C246" s="1"/>
      <c r="D246" s="3"/>
      <c r="E246" s="3"/>
      <c r="F246" s="3"/>
      <c r="G246" s="3"/>
      <c r="H246" s="8"/>
      <c r="I246" s="3"/>
      <c r="J246" s="3"/>
      <c r="K246" s="3"/>
      <c r="L246" s="3"/>
      <c r="M246" s="3"/>
      <c r="N246" s="3"/>
      <c r="O246" s="3"/>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row>
    <row r="247" spans="3:193" x14ac:dyDescent="0.25">
      <c r="C247" s="1"/>
      <c r="D247" s="3"/>
      <c r="E247" s="3"/>
      <c r="F247" s="3"/>
      <c r="G247" s="3"/>
      <c r="H247" s="8"/>
      <c r="I247" s="3"/>
      <c r="J247" s="3"/>
      <c r="K247" s="3"/>
      <c r="L247" s="3"/>
      <c r="M247" s="3"/>
      <c r="N247" s="3"/>
      <c r="O247" s="3"/>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row>
    <row r="248" spans="3:193" x14ac:dyDescent="0.25">
      <c r="C248" s="1"/>
      <c r="D248" s="3"/>
      <c r="E248" s="3"/>
      <c r="F248" s="3"/>
      <c r="G248" s="3"/>
      <c r="H248" s="8"/>
      <c r="I248" s="3"/>
      <c r="J248" s="3"/>
      <c r="K248" s="3"/>
      <c r="L248" s="3"/>
      <c r="M248" s="3"/>
      <c r="N248" s="3"/>
      <c r="O248" s="3"/>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row>
    <row r="249" spans="3:193" x14ac:dyDescent="0.25">
      <c r="C249" s="1"/>
      <c r="D249" s="3"/>
      <c r="E249" s="3"/>
      <c r="F249" s="3"/>
      <c r="G249" s="3"/>
      <c r="H249" s="8"/>
      <c r="I249" s="3"/>
      <c r="J249" s="3"/>
      <c r="K249" s="3"/>
      <c r="L249" s="3"/>
      <c r="M249" s="3"/>
      <c r="N249" s="3"/>
      <c r="O249" s="3"/>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row>
    <row r="250" spans="3:193" x14ac:dyDescent="0.25">
      <c r="C250" s="1"/>
      <c r="D250" s="3"/>
      <c r="E250" s="3"/>
      <c r="F250" s="3"/>
      <c r="G250" s="3"/>
      <c r="H250" s="8"/>
      <c r="I250" s="3"/>
      <c r="J250" s="3"/>
      <c r="K250" s="3"/>
      <c r="L250" s="3"/>
      <c r="M250" s="3"/>
      <c r="N250" s="3"/>
      <c r="O250" s="3"/>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row>
    <row r="251" spans="3:193" x14ac:dyDescent="0.25">
      <c r="C251" s="1"/>
      <c r="D251" s="3"/>
      <c r="E251" s="3"/>
      <c r="F251" s="3"/>
      <c r="G251" s="3"/>
      <c r="H251" s="8"/>
      <c r="I251" s="3"/>
      <c r="J251" s="3"/>
      <c r="K251" s="3"/>
      <c r="L251" s="3"/>
      <c r="M251" s="3"/>
      <c r="N251" s="3"/>
      <c r="O251" s="3"/>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row>
    <row r="252" spans="3:193" x14ac:dyDescent="0.25">
      <c r="C252" s="1"/>
      <c r="D252" s="3"/>
      <c r="E252" s="3"/>
      <c r="F252" s="3"/>
      <c r="G252" s="3"/>
      <c r="H252" s="8"/>
      <c r="I252" s="3"/>
      <c r="J252" s="3"/>
      <c r="K252" s="3"/>
      <c r="L252" s="3"/>
      <c r="M252" s="3"/>
      <c r="N252" s="3"/>
      <c r="O252" s="3"/>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row>
    <row r="253" spans="3:193" x14ac:dyDescent="0.25">
      <c r="C253" s="1"/>
      <c r="D253" s="3"/>
      <c r="E253" s="3"/>
      <c r="F253" s="3"/>
      <c r="G253" s="3"/>
      <c r="H253" s="8"/>
      <c r="I253" s="3"/>
      <c r="J253" s="3"/>
      <c r="K253" s="3"/>
      <c r="L253" s="3"/>
      <c r="M253" s="3"/>
      <c r="N253" s="3"/>
      <c r="O253" s="3"/>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row>
    <row r="254" spans="3:193" x14ac:dyDescent="0.25">
      <c r="C254" s="1"/>
      <c r="D254" s="3"/>
      <c r="E254" s="3"/>
      <c r="F254" s="3"/>
      <c r="G254" s="3"/>
      <c r="H254" s="8"/>
      <c r="I254" s="3"/>
      <c r="J254" s="3"/>
      <c r="K254" s="3"/>
      <c r="L254" s="3"/>
      <c r="M254" s="3"/>
      <c r="N254" s="3"/>
      <c r="O254" s="3"/>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row>
    <row r="255" spans="3:193" x14ac:dyDescent="0.25">
      <c r="C255" s="1"/>
      <c r="D255" s="3"/>
      <c r="E255" s="3"/>
      <c r="F255" s="3"/>
      <c r="G255" s="3"/>
      <c r="H255" s="8"/>
      <c r="I255" s="3"/>
      <c r="J255" s="3"/>
      <c r="K255" s="3"/>
      <c r="L255" s="3"/>
      <c r="M255" s="3"/>
      <c r="N255" s="3"/>
      <c r="O255" s="3"/>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row>
    <row r="256" spans="3:193" x14ac:dyDescent="0.25">
      <c r="C256" s="1"/>
      <c r="D256" s="3"/>
      <c r="E256" s="3"/>
      <c r="F256" s="3"/>
      <c r="G256" s="3"/>
      <c r="H256" s="8"/>
      <c r="I256" s="3"/>
      <c r="J256" s="3"/>
      <c r="K256" s="3"/>
      <c r="L256" s="3"/>
      <c r="M256" s="3"/>
      <c r="N256" s="3"/>
      <c r="O256" s="3"/>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row>
    <row r="257" spans="3:193" x14ac:dyDescent="0.25">
      <c r="C257" s="1"/>
      <c r="D257" s="3"/>
      <c r="E257" s="3"/>
      <c r="F257" s="3"/>
      <c r="G257" s="3"/>
      <c r="H257" s="8"/>
      <c r="I257" s="3"/>
      <c r="J257" s="3"/>
      <c r="K257" s="3"/>
      <c r="L257" s="3"/>
      <c r="M257" s="3"/>
      <c r="N257" s="3"/>
      <c r="O257" s="3"/>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row>
    <row r="258" spans="3:193" x14ac:dyDescent="0.25">
      <c r="C258" s="1"/>
      <c r="D258" s="3"/>
      <c r="E258" s="3"/>
      <c r="F258" s="3"/>
      <c r="G258" s="3"/>
      <c r="H258" s="8"/>
      <c r="I258" s="3"/>
      <c r="J258" s="3"/>
      <c r="K258" s="3"/>
      <c r="L258" s="3"/>
      <c r="M258" s="3"/>
      <c r="N258" s="3"/>
      <c r="O258" s="3"/>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row>
    <row r="259" spans="3:193" x14ac:dyDescent="0.25">
      <c r="C259" s="1"/>
      <c r="D259" s="3"/>
      <c r="E259" s="3"/>
      <c r="F259" s="3"/>
      <c r="G259" s="3"/>
      <c r="H259" s="8"/>
      <c r="I259" s="3"/>
      <c r="J259" s="3"/>
      <c r="K259" s="3"/>
      <c r="L259" s="3"/>
      <c r="M259" s="3"/>
      <c r="N259" s="3"/>
      <c r="O259" s="3"/>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row>
    <row r="260" spans="3:193" x14ac:dyDescent="0.25">
      <c r="C260" s="1"/>
      <c r="D260" s="3"/>
      <c r="E260" s="3"/>
      <c r="F260" s="3"/>
      <c r="G260" s="3"/>
      <c r="H260" s="8"/>
      <c r="I260" s="3"/>
      <c r="J260" s="3"/>
      <c r="K260" s="3"/>
      <c r="L260" s="3"/>
      <c r="M260" s="3"/>
      <c r="N260" s="3"/>
      <c r="O260" s="3"/>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row>
    <row r="261" spans="3:193" x14ac:dyDescent="0.25">
      <c r="C261" s="1"/>
      <c r="D261" s="3"/>
      <c r="E261" s="3"/>
      <c r="F261" s="3"/>
      <c r="G261" s="3"/>
      <c r="H261" s="8"/>
      <c r="I261" s="3"/>
      <c r="J261" s="3"/>
      <c r="K261" s="3"/>
      <c r="L261" s="3"/>
      <c r="M261" s="3"/>
      <c r="N261" s="3"/>
      <c r="O261" s="3"/>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row>
    <row r="262" spans="3:193" x14ac:dyDescent="0.25">
      <c r="C262" s="1"/>
      <c r="D262" s="3"/>
      <c r="E262" s="3"/>
      <c r="F262" s="3"/>
      <c r="G262" s="3"/>
      <c r="H262" s="8"/>
      <c r="I262" s="3"/>
      <c r="J262" s="3"/>
      <c r="K262" s="3"/>
      <c r="L262" s="3"/>
      <c r="M262" s="3"/>
      <c r="N262" s="3"/>
      <c r="O262" s="3"/>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row>
    <row r="263" spans="3:193" x14ac:dyDescent="0.25">
      <c r="C263" s="1"/>
      <c r="D263" s="3"/>
      <c r="E263" s="3"/>
      <c r="F263" s="3"/>
      <c r="G263" s="3"/>
      <c r="H263" s="8"/>
      <c r="I263" s="3"/>
      <c r="J263" s="3"/>
      <c r="K263" s="3"/>
      <c r="L263" s="3"/>
      <c r="M263" s="3"/>
      <c r="N263" s="3"/>
      <c r="O263" s="3"/>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row>
    <row r="264" spans="3:193" x14ac:dyDescent="0.25">
      <c r="C264" s="1"/>
      <c r="D264" s="3"/>
      <c r="E264" s="3"/>
      <c r="F264" s="3"/>
      <c r="G264" s="3"/>
      <c r="H264" s="8"/>
      <c r="I264" s="3"/>
      <c r="J264" s="3"/>
      <c r="K264" s="3"/>
      <c r="L264" s="3"/>
      <c r="M264" s="3"/>
      <c r="N264" s="3"/>
      <c r="O264" s="3"/>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row>
    <row r="265" spans="3:193" x14ac:dyDescent="0.25">
      <c r="C265" s="1"/>
      <c r="D265" s="3"/>
      <c r="E265" s="3"/>
      <c r="F265" s="3"/>
      <c r="G265" s="3"/>
      <c r="H265" s="8"/>
      <c r="I265" s="3"/>
      <c r="J265" s="3"/>
      <c r="K265" s="3"/>
      <c r="L265" s="3"/>
      <c r="M265" s="3"/>
      <c r="N265" s="3"/>
      <c r="O265" s="3"/>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row>
    <row r="266" spans="3:193" x14ac:dyDescent="0.25">
      <c r="C266" s="1"/>
      <c r="D266" s="3"/>
      <c r="E266" s="3"/>
      <c r="F266" s="3"/>
      <c r="G266" s="3"/>
      <c r="H266" s="8"/>
      <c r="I266" s="3"/>
      <c r="J266" s="3"/>
      <c r="K266" s="3"/>
      <c r="L266" s="3"/>
      <c r="M266" s="3"/>
      <c r="N266" s="3"/>
      <c r="O266" s="3"/>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row>
    <row r="267" spans="3:193" x14ac:dyDescent="0.25">
      <c r="C267" s="1"/>
      <c r="D267" s="3"/>
      <c r="E267" s="3"/>
      <c r="F267" s="3"/>
      <c r="G267" s="3"/>
      <c r="H267" s="8"/>
      <c r="I267" s="3"/>
      <c r="J267" s="3"/>
      <c r="K267" s="3"/>
      <c r="L267" s="3"/>
      <c r="M267" s="3"/>
      <c r="N267" s="3"/>
      <c r="O267" s="3"/>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row>
    <row r="268" spans="3:193" x14ac:dyDescent="0.25">
      <c r="C268" s="1"/>
      <c r="D268" s="3"/>
      <c r="E268" s="3"/>
      <c r="F268" s="3"/>
      <c r="G268" s="3"/>
      <c r="H268" s="8"/>
      <c r="I268" s="3"/>
      <c r="J268" s="3"/>
      <c r="K268" s="3"/>
      <c r="L268" s="3"/>
      <c r="M268" s="3"/>
      <c r="N268" s="3"/>
      <c r="O268" s="3"/>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row>
    <row r="269" spans="3:193" x14ac:dyDescent="0.25">
      <c r="C269" s="1"/>
      <c r="D269" s="3"/>
      <c r="E269" s="3"/>
      <c r="F269" s="3"/>
      <c r="G269" s="3"/>
      <c r="H269" s="8"/>
      <c r="I269" s="3"/>
      <c r="J269" s="3"/>
      <c r="K269" s="3"/>
      <c r="L269" s="3"/>
      <c r="M269" s="3"/>
      <c r="N269" s="3"/>
      <c r="O269" s="3"/>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row>
    <row r="270" spans="3:193" x14ac:dyDescent="0.25">
      <c r="C270" s="1"/>
      <c r="D270" s="3"/>
      <c r="E270" s="3"/>
      <c r="F270" s="3"/>
      <c r="G270" s="3"/>
      <c r="H270" s="8"/>
      <c r="I270" s="3"/>
      <c r="J270" s="3"/>
      <c r="K270" s="3"/>
      <c r="L270" s="3"/>
      <c r="M270" s="3"/>
      <c r="N270" s="3"/>
      <c r="O270" s="3"/>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row>
    <row r="271" spans="3:193" x14ac:dyDescent="0.25">
      <c r="C271" s="1"/>
      <c r="D271" s="3"/>
      <c r="E271" s="3"/>
      <c r="F271" s="3"/>
      <c r="G271" s="3"/>
      <c r="H271" s="8"/>
      <c r="I271" s="3"/>
      <c r="J271" s="3"/>
      <c r="K271" s="3"/>
      <c r="L271" s="3"/>
      <c r="M271" s="3"/>
      <c r="N271" s="3"/>
      <c r="O271" s="3"/>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row>
    <row r="272" spans="3:193" x14ac:dyDescent="0.25">
      <c r="C272" s="1"/>
      <c r="D272" s="3"/>
      <c r="E272" s="3"/>
      <c r="F272" s="3"/>
      <c r="G272" s="3"/>
      <c r="H272" s="8"/>
      <c r="I272" s="3"/>
      <c r="J272" s="3"/>
      <c r="K272" s="3"/>
      <c r="L272" s="3"/>
      <c r="M272" s="3"/>
      <c r="N272" s="3"/>
      <c r="O272" s="3"/>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row>
    <row r="273" spans="3:193" x14ac:dyDescent="0.25">
      <c r="C273" s="1"/>
      <c r="D273" s="3"/>
      <c r="E273" s="3"/>
      <c r="F273" s="3"/>
      <c r="G273" s="3"/>
      <c r="H273" s="8"/>
      <c r="I273" s="3"/>
      <c r="J273" s="3"/>
      <c r="K273" s="3"/>
      <c r="L273" s="3"/>
      <c r="M273" s="3"/>
      <c r="N273" s="3"/>
      <c r="O273" s="3"/>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row>
    <row r="274" spans="3:193" x14ac:dyDescent="0.25">
      <c r="C274" s="1"/>
      <c r="D274" s="3"/>
      <c r="E274" s="3"/>
      <c r="F274" s="3"/>
      <c r="G274" s="3"/>
      <c r="H274" s="8"/>
      <c r="I274" s="3"/>
      <c r="J274" s="3"/>
      <c r="K274" s="3"/>
      <c r="L274" s="3"/>
      <c r="M274" s="3"/>
      <c r="N274" s="3"/>
      <c r="O274" s="3"/>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row>
    <row r="275" spans="3:193" x14ac:dyDescent="0.25">
      <c r="C275" s="1"/>
      <c r="D275" s="3"/>
      <c r="E275" s="3"/>
      <c r="F275" s="3"/>
      <c r="G275" s="3"/>
      <c r="H275" s="8"/>
      <c r="I275" s="3"/>
      <c r="J275" s="3"/>
      <c r="K275" s="3"/>
      <c r="L275" s="3"/>
      <c r="M275" s="3"/>
      <c r="N275" s="3"/>
      <c r="O275" s="3"/>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row>
    <row r="276" spans="3:193" x14ac:dyDescent="0.25">
      <c r="C276" s="1"/>
      <c r="D276" s="3"/>
      <c r="E276" s="3"/>
      <c r="F276" s="3"/>
      <c r="G276" s="3"/>
      <c r="H276" s="8"/>
      <c r="I276" s="3"/>
      <c r="J276" s="3"/>
      <c r="K276" s="3"/>
      <c r="L276" s="3"/>
      <c r="M276" s="3"/>
      <c r="N276" s="3"/>
      <c r="O276" s="3"/>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row>
    <row r="277" spans="3:193" x14ac:dyDescent="0.25">
      <c r="C277" s="1"/>
      <c r="D277" s="3"/>
      <c r="E277" s="3"/>
      <c r="F277" s="3"/>
      <c r="G277" s="3"/>
      <c r="H277" s="8"/>
      <c r="I277" s="3"/>
      <c r="J277" s="3"/>
      <c r="K277" s="3"/>
      <c r="L277" s="3"/>
      <c r="M277" s="3"/>
      <c r="N277" s="3"/>
      <c r="O277" s="3"/>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row>
    <row r="278" spans="3:193" x14ac:dyDescent="0.25">
      <c r="C278" s="1"/>
      <c r="D278" s="3"/>
      <c r="E278" s="3"/>
      <c r="F278" s="3"/>
      <c r="G278" s="3"/>
      <c r="H278" s="8"/>
      <c r="I278" s="3"/>
      <c r="J278" s="3"/>
      <c r="K278" s="3"/>
      <c r="L278" s="3"/>
      <c r="M278" s="3"/>
      <c r="N278" s="3"/>
      <c r="O278" s="3"/>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row>
    <row r="279" spans="3:193" x14ac:dyDescent="0.25">
      <c r="C279" s="1"/>
      <c r="D279" s="3"/>
      <c r="E279" s="3"/>
      <c r="F279" s="3"/>
      <c r="G279" s="3"/>
      <c r="H279" s="8"/>
      <c r="I279" s="3"/>
      <c r="J279" s="3"/>
      <c r="K279" s="3"/>
      <c r="L279" s="3"/>
      <c r="M279" s="3"/>
      <c r="N279" s="3"/>
      <c r="O279" s="3"/>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t_5205 volume</vt:lpstr>
      <vt:lpstr>t_5205 en niveau (2)</vt:lpstr>
      <vt:lpstr>volume</vt:lpstr>
      <vt:lpstr>t_5205 en niveau (3)</vt:lpstr>
      <vt:lpstr>t_5205 valeur</vt:lpstr>
      <vt:lpstr>t_5205 en niveau (4)</vt:lpstr>
      <vt:lpstr>valeur</vt:lpstr>
      <vt:lpstr>t_5205 en niveau (5)</vt:lpstr>
    </vt:vector>
  </TitlesOfParts>
  <Company>INSEE-SNPT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Meunier Yanique</dc:creator>
  <cp:lastModifiedBy>pc</cp:lastModifiedBy>
  <dcterms:created xsi:type="dcterms:W3CDTF">2020-05-29T07:44:57Z</dcterms:created>
  <dcterms:modified xsi:type="dcterms:W3CDTF">2024-07-02T10:26:08Z</dcterms:modified>
</cp:coreProperties>
</file>