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E:\Tableaux excel1\"/>
    </mc:Choice>
  </mc:AlternateContent>
  <xr:revisionPtr revIDLastSave="0" documentId="8_{4986571A-972D-44BC-BA9D-D300AFE737FF}" xr6:coauthVersionLast="36" xr6:coauthVersionMax="36" xr10:uidLastSave="{00000000-0000-0000-0000-000000000000}"/>
  <bookViews>
    <workbookView xWindow="0" yWindow="0" windowWidth="21600" windowHeight="8985" firstSheet="3" activeTab="6" xr2:uid="{00000000-000D-0000-FFFF-FFFF00000000}"/>
  </bookViews>
  <sheets>
    <sheet name="mat transport" sheetId="1" r:id="rId1"/>
    <sheet name="mat transport (2)" sheetId="3" r:id="rId2"/>
    <sheet name="autres machines" sheetId="4" r:id="rId3"/>
    <sheet name="produits industriels" sheetId="5" r:id="rId4"/>
    <sheet name="produits industriels (2)" sheetId="6" r:id="rId5"/>
    <sheet name="produits industriels (3)" sheetId="7" r:id="rId6"/>
    <sheet name="FBCF france insee base 2014" sheetId="8" r:id="rId7"/>
    <sheet name="Overview" sheetId="2"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7" l="1"/>
  <c r="I34" i="7"/>
  <c r="J34" i="7"/>
  <c r="K34" i="7"/>
  <c r="G34" i="7"/>
  <c r="E34" i="7"/>
  <c r="F34" i="7"/>
  <c r="D34" i="7"/>
  <c r="C34" i="7"/>
  <c r="D62" i="8"/>
  <c r="E62" i="8"/>
  <c r="F62" i="8"/>
  <c r="G62" i="8"/>
  <c r="H62" i="8"/>
  <c r="I62" i="8"/>
  <c r="J62" i="8"/>
  <c r="K62" i="8"/>
  <c r="L62" i="8"/>
  <c r="M62" i="8"/>
  <c r="N62" i="8"/>
  <c r="O62" i="8"/>
  <c r="P62" i="8"/>
  <c r="Q62" i="8"/>
  <c r="R62" i="8"/>
  <c r="S62" i="8"/>
  <c r="T62" i="8"/>
  <c r="U62" i="8"/>
  <c r="V62" i="8"/>
  <c r="W62" i="8"/>
  <c r="X62" i="8"/>
  <c r="Y62" i="8"/>
  <c r="D63" i="8"/>
  <c r="E63" i="8"/>
  <c r="F63" i="8"/>
  <c r="G63" i="8"/>
  <c r="H63" i="8"/>
  <c r="I63" i="8"/>
  <c r="J63" i="8"/>
  <c r="K63" i="8"/>
  <c r="L63" i="8"/>
  <c r="M63" i="8"/>
  <c r="N63" i="8"/>
  <c r="O63" i="8"/>
  <c r="P63" i="8"/>
  <c r="Q63" i="8"/>
  <c r="R63" i="8"/>
  <c r="S63" i="8"/>
  <c r="T63" i="8"/>
  <c r="U63" i="8"/>
  <c r="V63" i="8"/>
  <c r="W63" i="8"/>
  <c r="X63" i="8"/>
  <c r="Y63" i="8"/>
  <c r="C61" i="8"/>
  <c r="C63" i="8"/>
  <c r="C62" i="8"/>
  <c r="V61" i="8"/>
  <c r="R61" i="8"/>
  <c r="N61" i="8"/>
  <c r="J61" i="8"/>
  <c r="F61" i="8"/>
  <c r="Y60" i="8"/>
  <c r="X60" i="8"/>
  <c r="W60" i="8"/>
  <c r="V60" i="8"/>
  <c r="U60" i="8"/>
  <c r="T60" i="8"/>
  <c r="S60" i="8"/>
  <c r="R60" i="8"/>
  <c r="Q60" i="8"/>
  <c r="P60" i="8"/>
  <c r="O60" i="8"/>
  <c r="N60" i="8"/>
  <c r="M60" i="8"/>
  <c r="L60" i="8"/>
  <c r="K60" i="8"/>
  <c r="J60" i="8"/>
  <c r="I60" i="8"/>
  <c r="H60" i="8"/>
  <c r="G60" i="8"/>
  <c r="F60" i="8"/>
  <c r="E60" i="8"/>
  <c r="D60" i="8"/>
  <c r="C60" i="8"/>
  <c r="Y59" i="8"/>
  <c r="X59" i="8"/>
  <c r="W59" i="8"/>
  <c r="V59" i="8"/>
  <c r="U59" i="8"/>
  <c r="T59" i="8"/>
  <c r="S59" i="8"/>
  <c r="R59" i="8"/>
  <c r="Q59" i="8"/>
  <c r="P59" i="8"/>
  <c r="O59" i="8"/>
  <c r="N59" i="8"/>
  <c r="M59" i="8"/>
  <c r="L59" i="8"/>
  <c r="K59" i="8"/>
  <c r="J59" i="8"/>
  <c r="I59" i="8"/>
  <c r="H59" i="8"/>
  <c r="G59" i="8"/>
  <c r="F59" i="8"/>
  <c r="E59" i="8"/>
  <c r="D59" i="8"/>
  <c r="C59" i="8"/>
  <c r="Y58" i="8"/>
  <c r="Y61" i="8" s="1"/>
  <c r="X58" i="8"/>
  <c r="X61" i="8" s="1"/>
  <c r="W58" i="8"/>
  <c r="W61" i="8" s="1"/>
  <c r="V58" i="8"/>
  <c r="U58" i="8"/>
  <c r="U61" i="8" s="1"/>
  <c r="T58" i="8"/>
  <c r="T61" i="8" s="1"/>
  <c r="S58" i="8"/>
  <c r="S61" i="8" s="1"/>
  <c r="R58" i="8"/>
  <c r="Q58" i="8"/>
  <c r="Q61" i="8" s="1"/>
  <c r="P58" i="8"/>
  <c r="P61" i="8" s="1"/>
  <c r="O58" i="8"/>
  <c r="O61" i="8" s="1"/>
  <c r="N58" i="8"/>
  <c r="M58" i="8"/>
  <c r="M61" i="8" s="1"/>
  <c r="L58" i="8"/>
  <c r="L61" i="8" s="1"/>
  <c r="K58" i="8"/>
  <c r="K61" i="8" s="1"/>
  <c r="J58" i="8"/>
  <c r="I58" i="8"/>
  <c r="I61" i="8" s="1"/>
  <c r="H58" i="8"/>
  <c r="H61" i="8" s="1"/>
  <c r="G58" i="8"/>
  <c r="G61" i="8" s="1"/>
  <c r="F58" i="8"/>
  <c r="E58" i="8"/>
  <c r="E61" i="8" s="1"/>
  <c r="D58" i="8"/>
  <c r="D61" i="8" s="1"/>
  <c r="C58" i="8"/>
  <c r="K28" i="7"/>
  <c r="J28" i="7"/>
  <c r="I28" i="7"/>
  <c r="H28" i="7"/>
  <c r="G28" i="7"/>
  <c r="F28" i="7"/>
  <c r="E28" i="7"/>
  <c r="D28" i="7"/>
  <c r="C28" i="7"/>
  <c r="L38" i="7"/>
  <c r="K38" i="7"/>
  <c r="J38" i="7"/>
  <c r="I38" i="7"/>
  <c r="H38" i="7"/>
  <c r="G38" i="7"/>
  <c r="F38" i="7"/>
  <c r="E38" i="7"/>
  <c r="D38" i="7"/>
  <c r="C38" i="7"/>
  <c r="K27" i="7"/>
  <c r="J27" i="7"/>
  <c r="I27" i="7"/>
  <c r="H27" i="7"/>
  <c r="G27" i="7"/>
  <c r="F27" i="7"/>
  <c r="E27" i="7"/>
  <c r="D27" i="7"/>
  <c r="C27" i="7"/>
  <c r="L26" i="7"/>
  <c r="K26" i="7"/>
  <c r="J26" i="7"/>
  <c r="I26" i="7"/>
  <c r="H26" i="7"/>
  <c r="G26" i="7"/>
  <c r="F26" i="7"/>
  <c r="E26" i="7"/>
  <c r="D26" i="7"/>
  <c r="C26" i="7"/>
  <c r="K17" i="7"/>
  <c r="J17" i="7"/>
  <c r="I17" i="7"/>
  <c r="H17" i="7"/>
  <c r="G17" i="7"/>
  <c r="F17" i="7"/>
  <c r="E17" i="7"/>
  <c r="D17" i="7"/>
  <c r="C17" i="7"/>
  <c r="K9" i="7"/>
  <c r="J9" i="7"/>
  <c r="I9" i="7"/>
  <c r="H9" i="7"/>
  <c r="G9" i="7"/>
  <c r="F9" i="7"/>
  <c r="E9" i="7"/>
  <c r="D9" i="7"/>
  <c r="C9" i="7"/>
  <c r="L15" i="7"/>
  <c r="K15" i="7"/>
  <c r="J15" i="7"/>
  <c r="I15" i="7"/>
  <c r="H15" i="7"/>
  <c r="G15" i="7"/>
  <c r="F15" i="7"/>
  <c r="E15" i="7"/>
  <c r="D15" i="7"/>
  <c r="C15" i="7"/>
  <c r="L24" i="7"/>
  <c r="K24" i="7"/>
  <c r="J24" i="7"/>
  <c r="I24" i="7"/>
  <c r="H24" i="7"/>
  <c r="G24" i="7"/>
  <c r="F24" i="7"/>
  <c r="E24" i="7"/>
  <c r="D24" i="7"/>
  <c r="C24" i="7"/>
  <c r="L12" i="7"/>
  <c r="K12" i="7"/>
  <c r="J12" i="7"/>
  <c r="I12" i="7"/>
  <c r="H12" i="7"/>
  <c r="G12" i="7"/>
  <c r="F12" i="7"/>
  <c r="E12" i="7"/>
  <c r="D12" i="7"/>
  <c r="C12" i="7"/>
  <c r="K32" i="7"/>
  <c r="J32" i="7"/>
  <c r="I32" i="7"/>
  <c r="H32" i="7"/>
  <c r="G32" i="7"/>
  <c r="F32" i="7"/>
  <c r="E32" i="7"/>
  <c r="D32" i="7"/>
  <c r="C32" i="7"/>
  <c r="K30" i="7"/>
  <c r="J30" i="7"/>
  <c r="I30" i="7"/>
  <c r="H30" i="7"/>
  <c r="G30" i="7"/>
  <c r="F30" i="7"/>
  <c r="E30" i="7"/>
  <c r="D30" i="7"/>
  <c r="C30" i="7"/>
  <c r="K20" i="7"/>
  <c r="J20" i="7"/>
  <c r="I20" i="7"/>
  <c r="H20" i="7"/>
  <c r="G20" i="7"/>
  <c r="F20" i="7"/>
  <c r="E20" i="7"/>
  <c r="D20" i="7"/>
  <c r="C20" i="7"/>
  <c r="K8" i="7"/>
  <c r="J8" i="7"/>
  <c r="I8" i="7"/>
  <c r="H8" i="7"/>
  <c r="G8" i="7"/>
  <c r="F8" i="7"/>
  <c r="E8" i="7"/>
  <c r="D8" i="7"/>
  <c r="C8" i="7"/>
  <c r="J31" i="7"/>
  <c r="I31" i="7"/>
  <c r="H31" i="7"/>
  <c r="G31" i="7"/>
  <c r="F31" i="7"/>
  <c r="E31" i="7"/>
  <c r="D31" i="7"/>
  <c r="C31" i="7"/>
  <c r="L21" i="7"/>
  <c r="K21" i="7"/>
  <c r="J21" i="7"/>
  <c r="I21" i="7"/>
  <c r="H21" i="7"/>
  <c r="G21" i="7"/>
  <c r="F21" i="7"/>
  <c r="E21" i="7"/>
  <c r="D21" i="7"/>
  <c r="C21" i="7"/>
  <c r="J10" i="7"/>
  <c r="I10" i="7"/>
  <c r="H10" i="7"/>
  <c r="G10" i="7"/>
  <c r="F10" i="7"/>
  <c r="E10" i="7"/>
  <c r="D10" i="7"/>
  <c r="C10" i="7"/>
  <c r="K29" i="7"/>
  <c r="J29" i="7"/>
  <c r="I29" i="7"/>
  <c r="H29" i="7"/>
  <c r="G29" i="7"/>
  <c r="F29" i="7"/>
  <c r="E29" i="7"/>
  <c r="D29" i="7"/>
  <c r="C29" i="7"/>
  <c r="K19" i="7"/>
  <c r="J19" i="7"/>
  <c r="I19" i="7"/>
  <c r="H19" i="7"/>
  <c r="G19" i="7"/>
  <c r="F19" i="7"/>
  <c r="E19" i="7"/>
  <c r="D19" i="7"/>
  <c r="C19" i="7"/>
  <c r="L16" i="7"/>
  <c r="K16" i="7"/>
  <c r="J16" i="7"/>
  <c r="I16" i="7"/>
  <c r="H16" i="7"/>
  <c r="G16" i="7"/>
  <c r="F16" i="7"/>
  <c r="E16" i="7"/>
  <c r="D16" i="7"/>
  <c r="C16" i="7"/>
  <c r="L22" i="7"/>
  <c r="K22" i="7"/>
  <c r="J22" i="7"/>
  <c r="I22" i="7"/>
  <c r="H22" i="7"/>
  <c r="G22" i="7"/>
  <c r="F22" i="7"/>
  <c r="E22" i="7"/>
  <c r="D22" i="7"/>
  <c r="C22" i="7"/>
  <c r="L18" i="7"/>
  <c r="K18" i="7"/>
  <c r="J18" i="7"/>
  <c r="I18" i="7"/>
  <c r="H18" i="7"/>
  <c r="G18" i="7"/>
  <c r="F18" i="7"/>
  <c r="E18" i="7"/>
  <c r="D18" i="7"/>
  <c r="C18" i="7"/>
  <c r="K14" i="7"/>
  <c r="J14" i="7"/>
  <c r="I14" i="7"/>
  <c r="H14" i="7"/>
  <c r="G14" i="7"/>
  <c r="F14" i="7"/>
  <c r="E14" i="7"/>
  <c r="D14" i="7"/>
  <c r="C14" i="7"/>
  <c r="L7" i="7"/>
  <c r="K7" i="7"/>
  <c r="J7" i="7"/>
  <c r="I7" i="7"/>
  <c r="H7" i="7"/>
  <c r="G7" i="7"/>
  <c r="F7" i="7"/>
  <c r="E7" i="7"/>
  <c r="D7" i="7"/>
  <c r="C7" i="7"/>
  <c r="L33" i="7"/>
  <c r="K33" i="7"/>
  <c r="J33" i="7"/>
  <c r="I33" i="7"/>
  <c r="H33" i="7"/>
  <c r="G33" i="7"/>
  <c r="F33" i="7"/>
  <c r="E33" i="7"/>
  <c r="D33" i="7"/>
  <c r="C33" i="7"/>
  <c r="L36" i="7"/>
  <c r="K36" i="7"/>
  <c r="J36" i="7"/>
  <c r="I36" i="7"/>
  <c r="H36" i="7"/>
  <c r="G36" i="7"/>
  <c r="F36" i="7"/>
  <c r="E36" i="7"/>
  <c r="D36" i="7"/>
  <c r="C36" i="7"/>
  <c r="L11" i="7"/>
  <c r="K11" i="7"/>
  <c r="J11" i="7"/>
  <c r="I11" i="7"/>
  <c r="H11" i="7"/>
  <c r="G11" i="7"/>
  <c r="F11" i="7"/>
  <c r="E11" i="7"/>
  <c r="D11" i="7"/>
  <c r="C11" i="7"/>
  <c r="L37" i="7"/>
  <c r="K37" i="7"/>
  <c r="J37" i="7"/>
  <c r="I37" i="7"/>
  <c r="H37" i="7"/>
  <c r="G37" i="7"/>
  <c r="F37" i="7"/>
  <c r="E37" i="7"/>
  <c r="D37" i="7"/>
  <c r="C37" i="7"/>
  <c r="L13" i="7"/>
  <c r="K13" i="7"/>
  <c r="J13" i="7"/>
  <c r="I13" i="7"/>
  <c r="H13" i="7"/>
  <c r="G13" i="7"/>
  <c r="F13" i="7"/>
  <c r="E13" i="7"/>
  <c r="D13" i="7"/>
  <c r="C13" i="7"/>
  <c r="L39" i="7"/>
  <c r="K39" i="7"/>
  <c r="J39" i="7"/>
  <c r="I39" i="7"/>
  <c r="H39" i="7"/>
  <c r="G39" i="7"/>
  <c r="F39" i="7"/>
  <c r="E39" i="7"/>
  <c r="D39" i="7"/>
  <c r="C39" i="7"/>
  <c r="K23" i="7"/>
  <c r="J23" i="7"/>
  <c r="I23" i="7"/>
  <c r="H23" i="7"/>
  <c r="G23" i="7"/>
  <c r="F23" i="7"/>
  <c r="E23" i="7"/>
  <c r="D23" i="7"/>
  <c r="C23" i="7"/>
  <c r="L25" i="7"/>
  <c r="K25" i="7"/>
  <c r="J25" i="7"/>
  <c r="I25" i="7"/>
  <c r="H25" i="7"/>
  <c r="G25" i="7"/>
  <c r="F25" i="7"/>
  <c r="E25" i="7"/>
  <c r="D25" i="7"/>
  <c r="C25" i="7"/>
  <c r="K35" i="7"/>
  <c r="J35" i="7"/>
  <c r="I35" i="7"/>
  <c r="H35" i="7"/>
  <c r="G35" i="7"/>
  <c r="F35" i="7"/>
  <c r="E35" i="7"/>
  <c r="D35" i="7"/>
  <c r="C35" i="7"/>
  <c r="L42" i="6"/>
  <c r="K42" i="6"/>
  <c r="J42" i="6"/>
  <c r="I42" i="6"/>
  <c r="H42" i="6"/>
  <c r="G42" i="6"/>
  <c r="F42" i="6"/>
  <c r="E42" i="6"/>
  <c r="D42" i="6"/>
  <c r="C42" i="6"/>
  <c r="L41" i="6"/>
  <c r="K41" i="6"/>
  <c r="J41" i="6"/>
  <c r="I41" i="6"/>
  <c r="H41" i="6"/>
  <c r="G41" i="6"/>
  <c r="F41" i="6"/>
  <c r="E41" i="6"/>
  <c r="D41" i="6"/>
  <c r="C41" i="6"/>
  <c r="L40" i="6"/>
  <c r="K40" i="6"/>
  <c r="J40" i="6"/>
  <c r="I40" i="6"/>
  <c r="H40" i="6"/>
  <c r="G40" i="6"/>
  <c r="F40" i="6"/>
  <c r="E40" i="6"/>
  <c r="D40" i="6"/>
  <c r="C40" i="6"/>
  <c r="L39" i="6"/>
  <c r="K39" i="6"/>
  <c r="J39" i="6"/>
  <c r="I39" i="6"/>
  <c r="H39" i="6"/>
  <c r="G39" i="6"/>
  <c r="F39" i="6"/>
  <c r="E39" i="6"/>
  <c r="D39" i="6"/>
  <c r="C39" i="6"/>
  <c r="L38" i="6"/>
  <c r="K38" i="6"/>
  <c r="J38" i="6"/>
  <c r="I38" i="6"/>
  <c r="H38" i="6"/>
  <c r="G38" i="6"/>
  <c r="F38" i="6"/>
  <c r="E38" i="6"/>
  <c r="D38" i="6"/>
  <c r="C38" i="6"/>
  <c r="L37" i="6"/>
  <c r="K37" i="6"/>
  <c r="J37" i="6"/>
  <c r="I37" i="6"/>
  <c r="H37" i="6"/>
  <c r="G37" i="6"/>
  <c r="F37" i="6"/>
  <c r="E37" i="6"/>
  <c r="D37" i="6"/>
  <c r="C37" i="6"/>
  <c r="L36" i="6"/>
  <c r="K36" i="6"/>
  <c r="J36" i="6"/>
  <c r="I36" i="6"/>
  <c r="H36" i="6"/>
  <c r="G36" i="6"/>
  <c r="F36" i="6"/>
  <c r="E36" i="6"/>
  <c r="D36" i="6"/>
  <c r="C36" i="6"/>
  <c r="L35" i="6"/>
  <c r="K35" i="6"/>
  <c r="J35" i="6"/>
  <c r="I35" i="6"/>
  <c r="H35" i="6"/>
  <c r="G35" i="6"/>
  <c r="F35" i="6"/>
  <c r="E35" i="6"/>
  <c r="D35" i="6"/>
  <c r="C35" i="6"/>
  <c r="L34" i="6"/>
  <c r="K34" i="6"/>
  <c r="J34" i="6"/>
  <c r="I34" i="6"/>
  <c r="H34" i="6"/>
  <c r="G34" i="6"/>
  <c r="F34" i="6"/>
  <c r="E34" i="6"/>
  <c r="D34" i="6"/>
  <c r="C34" i="6"/>
  <c r="L33" i="6"/>
  <c r="K33" i="6"/>
  <c r="J33" i="6"/>
  <c r="I33" i="6"/>
  <c r="H33" i="6"/>
  <c r="G33" i="6"/>
  <c r="F33" i="6"/>
  <c r="E33" i="6"/>
  <c r="D33" i="6"/>
  <c r="C33" i="6"/>
  <c r="L32" i="6"/>
  <c r="K32" i="6"/>
  <c r="J32" i="6"/>
  <c r="I32" i="6"/>
  <c r="H32" i="6"/>
  <c r="G32" i="6"/>
  <c r="F32" i="6"/>
  <c r="E32" i="6"/>
  <c r="D32" i="6"/>
  <c r="C32" i="6"/>
  <c r="L31" i="6"/>
  <c r="K31" i="6"/>
  <c r="J31" i="6"/>
  <c r="I31" i="6"/>
  <c r="H31" i="6"/>
  <c r="G31" i="6"/>
  <c r="F31" i="6"/>
  <c r="E31" i="6"/>
  <c r="D31" i="6"/>
  <c r="C31" i="6"/>
  <c r="L30" i="6"/>
  <c r="K30" i="6"/>
  <c r="J30" i="6"/>
  <c r="I30" i="6"/>
  <c r="H30" i="6"/>
  <c r="G30" i="6"/>
  <c r="F30" i="6"/>
  <c r="E30" i="6"/>
  <c r="D30" i="6"/>
  <c r="C30" i="6"/>
  <c r="L29" i="6"/>
  <c r="K29" i="6"/>
  <c r="J29" i="6"/>
  <c r="I29" i="6"/>
  <c r="H29" i="6"/>
  <c r="G29" i="6"/>
  <c r="F29" i="6"/>
  <c r="E29" i="6"/>
  <c r="D29" i="6"/>
  <c r="C29" i="6"/>
  <c r="L28" i="6"/>
  <c r="K28" i="6"/>
  <c r="J28" i="6"/>
  <c r="I28" i="6"/>
  <c r="H28" i="6"/>
  <c r="G28" i="6"/>
  <c r="F28" i="6"/>
  <c r="E28" i="6"/>
  <c r="D28" i="6"/>
  <c r="C28" i="6"/>
  <c r="L27" i="6"/>
  <c r="K27" i="6"/>
  <c r="J27" i="6"/>
  <c r="I27" i="6"/>
  <c r="H27" i="6"/>
  <c r="G27" i="6"/>
  <c r="F27" i="6"/>
  <c r="E27" i="6"/>
  <c r="D27" i="6"/>
  <c r="C27" i="6"/>
  <c r="L26" i="6"/>
  <c r="K26" i="6"/>
  <c r="J26" i="6"/>
  <c r="I26" i="6"/>
  <c r="H26" i="6"/>
  <c r="G26" i="6"/>
  <c r="F26" i="6"/>
  <c r="E26" i="6"/>
  <c r="D26" i="6"/>
  <c r="C26" i="6"/>
  <c r="L25" i="6"/>
  <c r="K25" i="6"/>
  <c r="J25" i="6"/>
  <c r="I25" i="6"/>
  <c r="H25" i="6"/>
  <c r="G25" i="6"/>
  <c r="F25" i="6"/>
  <c r="E25" i="6"/>
  <c r="D25" i="6"/>
  <c r="C25" i="6"/>
  <c r="L24" i="6"/>
  <c r="K24" i="6"/>
  <c r="J24" i="6"/>
  <c r="I24" i="6"/>
  <c r="H24" i="6"/>
  <c r="G24" i="6"/>
  <c r="F24" i="6"/>
  <c r="E24" i="6"/>
  <c r="D24" i="6"/>
  <c r="C24" i="6"/>
  <c r="L23" i="6"/>
  <c r="K23" i="6"/>
  <c r="J23" i="6"/>
  <c r="I23" i="6"/>
  <c r="H23" i="6"/>
  <c r="G23" i="6"/>
  <c r="F23" i="6"/>
  <c r="E23" i="6"/>
  <c r="D23" i="6"/>
  <c r="C23" i="6"/>
  <c r="L22" i="6"/>
  <c r="K22" i="6"/>
  <c r="J22" i="6"/>
  <c r="I22" i="6"/>
  <c r="H22" i="6"/>
  <c r="G22" i="6"/>
  <c r="F22" i="6"/>
  <c r="E22" i="6"/>
  <c r="D22" i="6"/>
  <c r="C22" i="6"/>
  <c r="L21" i="6"/>
  <c r="K21" i="6"/>
  <c r="J21" i="6"/>
  <c r="I21" i="6"/>
  <c r="H21" i="6"/>
  <c r="G21" i="6"/>
  <c r="F21" i="6"/>
  <c r="E21" i="6"/>
  <c r="D21" i="6"/>
  <c r="C21" i="6"/>
  <c r="L20" i="6"/>
  <c r="K20" i="6"/>
  <c r="J20" i="6"/>
  <c r="I20" i="6"/>
  <c r="H20" i="6"/>
  <c r="G20" i="6"/>
  <c r="F20" i="6"/>
  <c r="E20" i="6"/>
  <c r="D20" i="6"/>
  <c r="C20" i="6"/>
  <c r="L19" i="6"/>
  <c r="K19" i="6"/>
  <c r="J19" i="6"/>
  <c r="I19" i="6"/>
  <c r="H19" i="6"/>
  <c r="G19" i="6"/>
  <c r="F19" i="6"/>
  <c r="E19" i="6"/>
  <c r="D19" i="6"/>
  <c r="C19" i="6"/>
  <c r="L18" i="6"/>
  <c r="K18" i="6"/>
  <c r="J18" i="6"/>
  <c r="I18" i="6"/>
  <c r="H18" i="6"/>
  <c r="G18" i="6"/>
  <c r="F18" i="6"/>
  <c r="E18" i="6"/>
  <c r="D18" i="6"/>
  <c r="C18" i="6"/>
  <c r="L17" i="6"/>
  <c r="K17" i="6"/>
  <c r="J17" i="6"/>
  <c r="I17" i="6"/>
  <c r="H17" i="6"/>
  <c r="G17" i="6"/>
  <c r="F17" i="6"/>
  <c r="E17" i="6"/>
  <c r="D17" i="6"/>
  <c r="C17" i="6"/>
  <c r="L16" i="6"/>
  <c r="K16" i="6"/>
  <c r="J16" i="6"/>
  <c r="I16" i="6"/>
  <c r="H16" i="6"/>
  <c r="G16" i="6"/>
  <c r="F16" i="6"/>
  <c r="E16" i="6"/>
  <c r="D16" i="6"/>
  <c r="C16" i="6"/>
  <c r="L15" i="6"/>
  <c r="K15" i="6"/>
  <c r="J15" i="6"/>
  <c r="I15" i="6"/>
  <c r="H15" i="6"/>
  <c r="G15" i="6"/>
  <c r="F15" i="6"/>
  <c r="E15" i="6"/>
  <c r="D15" i="6"/>
  <c r="C15" i="6"/>
  <c r="L14" i="6"/>
  <c r="K14" i="6"/>
  <c r="J14" i="6"/>
  <c r="I14" i="6"/>
  <c r="H14" i="6"/>
  <c r="G14" i="6"/>
  <c r="F14" i="6"/>
  <c r="E14" i="6"/>
  <c r="D14" i="6"/>
  <c r="C14" i="6"/>
  <c r="L13" i="6"/>
  <c r="K13" i="6"/>
  <c r="J13" i="6"/>
  <c r="I13" i="6"/>
  <c r="H13" i="6"/>
  <c r="G13" i="6"/>
  <c r="F13" i="6"/>
  <c r="E13" i="6"/>
  <c r="D13" i="6"/>
  <c r="C13" i="6"/>
  <c r="L12" i="6"/>
  <c r="K12" i="6"/>
  <c r="J12" i="6"/>
  <c r="I12" i="6"/>
  <c r="H12" i="6"/>
  <c r="G12" i="6"/>
  <c r="F12" i="6"/>
  <c r="E12" i="6"/>
  <c r="D12" i="6"/>
  <c r="C12" i="6"/>
  <c r="L11" i="6"/>
  <c r="K11" i="6"/>
  <c r="J11" i="6"/>
  <c r="I11" i="6"/>
  <c r="H11" i="6"/>
  <c r="G11" i="6"/>
  <c r="F11" i="6"/>
  <c r="E11" i="6"/>
  <c r="D11" i="6"/>
  <c r="C11" i="6"/>
  <c r="L10" i="6"/>
  <c r="K10" i="6"/>
  <c r="J10" i="6"/>
  <c r="I10" i="6"/>
  <c r="H10" i="6"/>
  <c r="G10" i="6"/>
  <c r="F10" i="6"/>
  <c r="E10" i="6"/>
  <c r="D10" i="6"/>
  <c r="C10" i="6"/>
  <c r="L9" i="6"/>
  <c r="K9" i="6"/>
  <c r="J9" i="6"/>
  <c r="I9" i="6"/>
  <c r="H9" i="6"/>
  <c r="G9" i="6"/>
  <c r="F9" i="6"/>
  <c r="E9" i="6"/>
  <c r="D9" i="6"/>
  <c r="C9" i="6"/>
  <c r="L8" i="6"/>
  <c r="K8" i="6"/>
  <c r="J8" i="6"/>
  <c r="I8" i="6"/>
  <c r="H8" i="6"/>
  <c r="G8" i="6"/>
  <c r="F8" i="6"/>
  <c r="E8" i="6"/>
  <c r="D8" i="6"/>
  <c r="C8" i="6"/>
  <c r="D8" i="5"/>
  <c r="E8" i="5"/>
  <c r="F8" i="5"/>
  <c r="G8" i="5"/>
  <c r="H8" i="5"/>
  <c r="I8" i="5"/>
  <c r="J8" i="5"/>
  <c r="K8" i="5"/>
  <c r="L8" i="5"/>
  <c r="M8" i="5"/>
  <c r="N8" i="5"/>
  <c r="O8" i="5"/>
  <c r="P8" i="5"/>
  <c r="Q8" i="5"/>
  <c r="R8" i="5"/>
  <c r="S8" i="5"/>
  <c r="T8" i="5"/>
  <c r="U8" i="5"/>
  <c r="V8" i="5"/>
  <c r="W8" i="5"/>
  <c r="X8" i="5"/>
  <c r="Y8" i="5"/>
  <c r="Z8" i="5"/>
  <c r="D9" i="5"/>
  <c r="E9" i="5"/>
  <c r="F9" i="5"/>
  <c r="G9" i="5"/>
  <c r="H9" i="5"/>
  <c r="I9" i="5"/>
  <c r="J9" i="5"/>
  <c r="K9" i="5"/>
  <c r="L9" i="5"/>
  <c r="M9" i="5"/>
  <c r="N9" i="5"/>
  <c r="O9" i="5"/>
  <c r="P9" i="5"/>
  <c r="Q9" i="5"/>
  <c r="R9" i="5"/>
  <c r="S9" i="5"/>
  <c r="T9" i="5"/>
  <c r="U9" i="5"/>
  <c r="V9" i="5"/>
  <c r="W9" i="5"/>
  <c r="X9" i="5"/>
  <c r="Y9" i="5"/>
  <c r="Z9" i="5"/>
  <c r="D10" i="5"/>
  <c r="E10" i="5"/>
  <c r="F10" i="5"/>
  <c r="G10" i="5"/>
  <c r="H10" i="5"/>
  <c r="I10" i="5"/>
  <c r="J10" i="5"/>
  <c r="K10" i="5"/>
  <c r="L10" i="5"/>
  <c r="M10" i="5"/>
  <c r="N10" i="5"/>
  <c r="O10" i="5"/>
  <c r="P10" i="5"/>
  <c r="Q10" i="5"/>
  <c r="R10" i="5"/>
  <c r="S10" i="5"/>
  <c r="T10" i="5"/>
  <c r="U10" i="5"/>
  <c r="V10" i="5"/>
  <c r="W10" i="5"/>
  <c r="X10" i="5"/>
  <c r="Y10" i="5"/>
  <c r="Z10" i="5"/>
  <c r="D11" i="5"/>
  <c r="E11" i="5"/>
  <c r="F11" i="5"/>
  <c r="G11" i="5"/>
  <c r="H11" i="5"/>
  <c r="I11" i="5"/>
  <c r="J11" i="5"/>
  <c r="K11" i="5"/>
  <c r="L11" i="5"/>
  <c r="M11" i="5"/>
  <c r="N11" i="5"/>
  <c r="O11" i="5"/>
  <c r="P11" i="5"/>
  <c r="Q11" i="5"/>
  <c r="R11" i="5"/>
  <c r="S11" i="5"/>
  <c r="T11" i="5"/>
  <c r="U11" i="5"/>
  <c r="V11" i="5"/>
  <c r="W11" i="5"/>
  <c r="X11" i="5"/>
  <c r="Y11" i="5"/>
  <c r="Z11" i="5"/>
  <c r="D12" i="5"/>
  <c r="E12" i="5"/>
  <c r="F12" i="5"/>
  <c r="G12" i="5"/>
  <c r="H12" i="5"/>
  <c r="I12" i="5"/>
  <c r="J12" i="5"/>
  <c r="K12" i="5"/>
  <c r="L12" i="5"/>
  <c r="M12" i="5"/>
  <c r="N12" i="5"/>
  <c r="O12" i="5"/>
  <c r="P12" i="5"/>
  <c r="Q12" i="5"/>
  <c r="R12" i="5"/>
  <c r="S12" i="5"/>
  <c r="T12" i="5"/>
  <c r="U12" i="5"/>
  <c r="V12" i="5"/>
  <c r="W12" i="5"/>
  <c r="X12" i="5"/>
  <c r="Y12" i="5"/>
  <c r="Z12" i="5"/>
  <c r="D13" i="5"/>
  <c r="E13" i="5"/>
  <c r="F13" i="5"/>
  <c r="G13" i="5"/>
  <c r="H13" i="5"/>
  <c r="I13" i="5"/>
  <c r="J13" i="5"/>
  <c r="K13" i="5"/>
  <c r="L13" i="5"/>
  <c r="M13" i="5"/>
  <c r="N13" i="5"/>
  <c r="O13" i="5"/>
  <c r="P13" i="5"/>
  <c r="Q13" i="5"/>
  <c r="R13" i="5"/>
  <c r="S13" i="5"/>
  <c r="T13" i="5"/>
  <c r="U13" i="5"/>
  <c r="V13" i="5"/>
  <c r="W13" i="5"/>
  <c r="X13" i="5"/>
  <c r="Y13" i="5"/>
  <c r="Z13" i="5"/>
  <c r="D14" i="5"/>
  <c r="E14" i="5"/>
  <c r="F14" i="5"/>
  <c r="G14" i="5"/>
  <c r="H14" i="5"/>
  <c r="I14" i="5"/>
  <c r="J14" i="5"/>
  <c r="K14" i="5"/>
  <c r="L14" i="5"/>
  <c r="M14" i="5"/>
  <c r="N14" i="5"/>
  <c r="O14" i="5"/>
  <c r="P14" i="5"/>
  <c r="Q14" i="5"/>
  <c r="R14" i="5"/>
  <c r="S14" i="5"/>
  <c r="T14" i="5"/>
  <c r="U14" i="5"/>
  <c r="V14" i="5"/>
  <c r="W14" i="5"/>
  <c r="X14" i="5"/>
  <c r="Y14" i="5"/>
  <c r="Z14" i="5"/>
  <c r="D15" i="5"/>
  <c r="E15" i="5"/>
  <c r="F15" i="5"/>
  <c r="G15" i="5"/>
  <c r="H15" i="5"/>
  <c r="I15" i="5"/>
  <c r="J15" i="5"/>
  <c r="K15" i="5"/>
  <c r="L15" i="5"/>
  <c r="M15" i="5"/>
  <c r="N15" i="5"/>
  <c r="O15" i="5"/>
  <c r="P15" i="5"/>
  <c r="Q15" i="5"/>
  <c r="R15" i="5"/>
  <c r="S15" i="5"/>
  <c r="T15" i="5"/>
  <c r="U15" i="5"/>
  <c r="V15" i="5"/>
  <c r="W15" i="5"/>
  <c r="X15" i="5"/>
  <c r="Y15" i="5"/>
  <c r="Z15" i="5"/>
  <c r="D16" i="5"/>
  <c r="E16" i="5"/>
  <c r="F16" i="5"/>
  <c r="G16" i="5"/>
  <c r="H16" i="5"/>
  <c r="I16" i="5"/>
  <c r="J16" i="5"/>
  <c r="K16" i="5"/>
  <c r="L16" i="5"/>
  <c r="M16" i="5"/>
  <c r="N16" i="5"/>
  <c r="O16" i="5"/>
  <c r="P16" i="5"/>
  <c r="Q16" i="5"/>
  <c r="R16" i="5"/>
  <c r="S16" i="5"/>
  <c r="T16" i="5"/>
  <c r="U16" i="5"/>
  <c r="V16" i="5"/>
  <c r="W16" i="5"/>
  <c r="X16" i="5"/>
  <c r="Y16" i="5"/>
  <c r="Z16" i="5"/>
  <c r="D17" i="5"/>
  <c r="E17" i="5"/>
  <c r="F17" i="5"/>
  <c r="G17" i="5"/>
  <c r="H17" i="5"/>
  <c r="I17" i="5"/>
  <c r="J17" i="5"/>
  <c r="K17" i="5"/>
  <c r="L17" i="5"/>
  <c r="M17" i="5"/>
  <c r="N17" i="5"/>
  <c r="O17" i="5"/>
  <c r="P17" i="5"/>
  <c r="Q17" i="5"/>
  <c r="R17" i="5"/>
  <c r="S17" i="5"/>
  <c r="T17" i="5"/>
  <c r="U17" i="5"/>
  <c r="V17" i="5"/>
  <c r="W17" i="5"/>
  <c r="X17" i="5"/>
  <c r="Y17" i="5"/>
  <c r="Z17" i="5"/>
  <c r="D18" i="5"/>
  <c r="E18" i="5"/>
  <c r="F18" i="5"/>
  <c r="G18" i="5"/>
  <c r="H18" i="5"/>
  <c r="I18" i="5"/>
  <c r="J18" i="5"/>
  <c r="K18" i="5"/>
  <c r="L18" i="5"/>
  <c r="M18" i="5"/>
  <c r="N18" i="5"/>
  <c r="O18" i="5"/>
  <c r="P18" i="5"/>
  <c r="Q18" i="5"/>
  <c r="R18" i="5"/>
  <c r="S18" i="5"/>
  <c r="T18" i="5"/>
  <c r="U18" i="5"/>
  <c r="V18" i="5"/>
  <c r="W18" i="5"/>
  <c r="X18" i="5"/>
  <c r="Y18" i="5"/>
  <c r="Z18" i="5"/>
  <c r="D19" i="5"/>
  <c r="E19" i="5"/>
  <c r="F19" i="5"/>
  <c r="G19" i="5"/>
  <c r="H19" i="5"/>
  <c r="I19" i="5"/>
  <c r="J19" i="5"/>
  <c r="K19" i="5"/>
  <c r="L19" i="5"/>
  <c r="M19" i="5"/>
  <c r="N19" i="5"/>
  <c r="O19" i="5"/>
  <c r="P19" i="5"/>
  <c r="Q19" i="5"/>
  <c r="R19" i="5"/>
  <c r="S19" i="5"/>
  <c r="T19" i="5"/>
  <c r="U19" i="5"/>
  <c r="V19" i="5"/>
  <c r="W19" i="5"/>
  <c r="X19" i="5"/>
  <c r="Y19" i="5"/>
  <c r="Z19" i="5"/>
  <c r="D20" i="5"/>
  <c r="E20" i="5"/>
  <c r="F20" i="5"/>
  <c r="G20" i="5"/>
  <c r="H20" i="5"/>
  <c r="I20" i="5"/>
  <c r="J20" i="5"/>
  <c r="K20" i="5"/>
  <c r="L20" i="5"/>
  <c r="M20" i="5"/>
  <c r="N20" i="5"/>
  <c r="O20" i="5"/>
  <c r="P20" i="5"/>
  <c r="Q20" i="5"/>
  <c r="R20" i="5"/>
  <c r="S20" i="5"/>
  <c r="T20" i="5"/>
  <c r="U20" i="5"/>
  <c r="V20" i="5"/>
  <c r="W20" i="5"/>
  <c r="X20" i="5"/>
  <c r="Y20" i="5"/>
  <c r="Z20" i="5"/>
  <c r="D21" i="5"/>
  <c r="E21" i="5"/>
  <c r="F21" i="5"/>
  <c r="G21" i="5"/>
  <c r="H21" i="5"/>
  <c r="I21" i="5"/>
  <c r="J21" i="5"/>
  <c r="K21" i="5"/>
  <c r="L21" i="5"/>
  <c r="M21" i="5"/>
  <c r="N21" i="5"/>
  <c r="O21" i="5"/>
  <c r="P21" i="5"/>
  <c r="Q21" i="5"/>
  <c r="R21" i="5"/>
  <c r="S21" i="5"/>
  <c r="T21" i="5"/>
  <c r="U21" i="5"/>
  <c r="V21" i="5"/>
  <c r="W21" i="5"/>
  <c r="X21" i="5"/>
  <c r="Y21" i="5"/>
  <c r="Z21" i="5"/>
  <c r="D22" i="5"/>
  <c r="E22" i="5"/>
  <c r="F22" i="5"/>
  <c r="G22" i="5"/>
  <c r="H22" i="5"/>
  <c r="I22" i="5"/>
  <c r="J22" i="5"/>
  <c r="K22" i="5"/>
  <c r="L22" i="5"/>
  <c r="M22" i="5"/>
  <c r="N22" i="5"/>
  <c r="O22" i="5"/>
  <c r="P22" i="5"/>
  <c r="Q22" i="5"/>
  <c r="R22" i="5"/>
  <c r="S22" i="5"/>
  <c r="T22" i="5"/>
  <c r="U22" i="5"/>
  <c r="V22" i="5"/>
  <c r="W22" i="5"/>
  <c r="X22" i="5"/>
  <c r="Y22" i="5"/>
  <c r="Z22" i="5"/>
  <c r="D23" i="5"/>
  <c r="E23" i="5"/>
  <c r="F23" i="5"/>
  <c r="G23" i="5"/>
  <c r="H23" i="5"/>
  <c r="I23" i="5"/>
  <c r="J23" i="5"/>
  <c r="K23" i="5"/>
  <c r="L23" i="5"/>
  <c r="M23" i="5"/>
  <c r="N23" i="5"/>
  <c r="O23" i="5"/>
  <c r="P23" i="5"/>
  <c r="Q23" i="5"/>
  <c r="R23" i="5"/>
  <c r="S23" i="5"/>
  <c r="T23" i="5"/>
  <c r="U23" i="5"/>
  <c r="V23" i="5"/>
  <c r="W23" i="5"/>
  <c r="X23" i="5"/>
  <c r="Y23" i="5"/>
  <c r="Z23" i="5"/>
  <c r="D24" i="5"/>
  <c r="E24" i="5"/>
  <c r="F24" i="5"/>
  <c r="G24" i="5"/>
  <c r="H24" i="5"/>
  <c r="I24" i="5"/>
  <c r="J24" i="5"/>
  <c r="K24" i="5"/>
  <c r="L24" i="5"/>
  <c r="M24" i="5"/>
  <c r="N24" i="5"/>
  <c r="O24" i="5"/>
  <c r="P24" i="5"/>
  <c r="Q24" i="5"/>
  <c r="R24" i="5"/>
  <c r="S24" i="5"/>
  <c r="T24" i="5"/>
  <c r="U24" i="5"/>
  <c r="V24" i="5"/>
  <c r="W24" i="5"/>
  <c r="X24" i="5"/>
  <c r="Y24" i="5"/>
  <c r="Z24" i="5"/>
  <c r="D25" i="5"/>
  <c r="E25" i="5"/>
  <c r="F25" i="5"/>
  <c r="G25" i="5"/>
  <c r="H25" i="5"/>
  <c r="I25" i="5"/>
  <c r="J25" i="5"/>
  <c r="K25" i="5"/>
  <c r="L25" i="5"/>
  <c r="M25" i="5"/>
  <c r="N25" i="5"/>
  <c r="O25" i="5"/>
  <c r="P25" i="5"/>
  <c r="Q25" i="5"/>
  <c r="R25" i="5"/>
  <c r="S25" i="5"/>
  <c r="T25" i="5"/>
  <c r="U25" i="5"/>
  <c r="V25" i="5"/>
  <c r="W25" i="5"/>
  <c r="X25" i="5"/>
  <c r="Y25" i="5"/>
  <c r="Z25" i="5"/>
  <c r="D26" i="5"/>
  <c r="E26" i="5"/>
  <c r="F26" i="5"/>
  <c r="G26" i="5"/>
  <c r="H26" i="5"/>
  <c r="I26" i="5"/>
  <c r="J26" i="5"/>
  <c r="K26" i="5"/>
  <c r="L26" i="5"/>
  <c r="M26" i="5"/>
  <c r="N26" i="5"/>
  <c r="O26" i="5"/>
  <c r="P26" i="5"/>
  <c r="Q26" i="5"/>
  <c r="R26" i="5"/>
  <c r="S26" i="5"/>
  <c r="T26" i="5"/>
  <c r="U26" i="5"/>
  <c r="V26" i="5"/>
  <c r="W26" i="5"/>
  <c r="X26" i="5"/>
  <c r="Y26" i="5"/>
  <c r="Z26" i="5"/>
  <c r="D27" i="5"/>
  <c r="E27" i="5"/>
  <c r="F27" i="5"/>
  <c r="G27" i="5"/>
  <c r="H27" i="5"/>
  <c r="I27" i="5"/>
  <c r="J27" i="5"/>
  <c r="K27" i="5"/>
  <c r="L27" i="5"/>
  <c r="M27" i="5"/>
  <c r="N27" i="5"/>
  <c r="O27" i="5"/>
  <c r="P27" i="5"/>
  <c r="Q27" i="5"/>
  <c r="R27" i="5"/>
  <c r="S27" i="5"/>
  <c r="T27" i="5"/>
  <c r="U27" i="5"/>
  <c r="V27" i="5"/>
  <c r="W27" i="5"/>
  <c r="X27" i="5"/>
  <c r="Y27" i="5"/>
  <c r="Z27" i="5"/>
  <c r="D28" i="5"/>
  <c r="E28" i="5"/>
  <c r="F28" i="5"/>
  <c r="G28" i="5"/>
  <c r="H28" i="5"/>
  <c r="I28" i="5"/>
  <c r="J28" i="5"/>
  <c r="K28" i="5"/>
  <c r="L28" i="5"/>
  <c r="M28" i="5"/>
  <c r="N28" i="5"/>
  <c r="O28" i="5"/>
  <c r="P28" i="5"/>
  <c r="Q28" i="5"/>
  <c r="R28" i="5"/>
  <c r="S28" i="5"/>
  <c r="T28" i="5"/>
  <c r="U28" i="5"/>
  <c r="V28" i="5"/>
  <c r="W28" i="5"/>
  <c r="X28" i="5"/>
  <c r="Y28" i="5"/>
  <c r="Z28" i="5"/>
  <c r="D29" i="5"/>
  <c r="E29" i="5"/>
  <c r="F29" i="5"/>
  <c r="G29" i="5"/>
  <c r="H29" i="5"/>
  <c r="I29" i="5"/>
  <c r="J29" i="5"/>
  <c r="K29" i="5"/>
  <c r="L29" i="5"/>
  <c r="M29" i="5"/>
  <c r="N29" i="5"/>
  <c r="O29" i="5"/>
  <c r="P29" i="5"/>
  <c r="Q29" i="5"/>
  <c r="R29" i="5"/>
  <c r="S29" i="5"/>
  <c r="T29" i="5"/>
  <c r="U29" i="5"/>
  <c r="V29" i="5"/>
  <c r="W29" i="5"/>
  <c r="X29" i="5"/>
  <c r="Y29" i="5"/>
  <c r="Z29" i="5"/>
  <c r="D30" i="5"/>
  <c r="E30" i="5"/>
  <c r="F30" i="5"/>
  <c r="G30" i="5"/>
  <c r="H30" i="5"/>
  <c r="I30" i="5"/>
  <c r="J30" i="5"/>
  <c r="K30" i="5"/>
  <c r="L30" i="5"/>
  <c r="M30" i="5"/>
  <c r="N30" i="5"/>
  <c r="O30" i="5"/>
  <c r="P30" i="5"/>
  <c r="Q30" i="5"/>
  <c r="R30" i="5"/>
  <c r="S30" i="5"/>
  <c r="T30" i="5"/>
  <c r="U30" i="5"/>
  <c r="V30" i="5"/>
  <c r="W30" i="5"/>
  <c r="X30" i="5"/>
  <c r="Y30" i="5"/>
  <c r="Z30" i="5"/>
  <c r="D31" i="5"/>
  <c r="E31" i="5"/>
  <c r="F31" i="5"/>
  <c r="G31" i="5"/>
  <c r="H31" i="5"/>
  <c r="I31" i="5"/>
  <c r="J31" i="5"/>
  <c r="K31" i="5"/>
  <c r="L31" i="5"/>
  <c r="M31" i="5"/>
  <c r="N31" i="5"/>
  <c r="O31" i="5"/>
  <c r="P31" i="5"/>
  <c r="Q31" i="5"/>
  <c r="R31" i="5"/>
  <c r="S31" i="5"/>
  <c r="T31" i="5"/>
  <c r="U31" i="5"/>
  <c r="V31" i="5"/>
  <c r="W31" i="5"/>
  <c r="X31" i="5"/>
  <c r="Y31" i="5"/>
  <c r="Z31" i="5"/>
  <c r="D32" i="5"/>
  <c r="E32" i="5"/>
  <c r="F32" i="5"/>
  <c r="G32" i="5"/>
  <c r="H32" i="5"/>
  <c r="I32" i="5"/>
  <c r="J32" i="5"/>
  <c r="K32" i="5"/>
  <c r="L32" i="5"/>
  <c r="M32" i="5"/>
  <c r="N32" i="5"/>
  <c r="O32" i="5"/>
  <c r="P32" i="5"/>
  <c r="Q32" i="5"/>
  <c r="R32" i="5"/>
  <c r="S32" i="5"/>
  <c r="T32" i="5"/>
  <c r="U32" i="5"/>
  <c r="V32" i="5"/>
  <c r="W32" i="5"/>
  <c r="X32" i="5"/>
  <c r="Y32" i="5"/>
  <c r="Z32" i="5"/>
  <c r="D33" i="5"/>
  <c r="E33" i="5"/>
  <c r="F33" i="5"/>
  <c r="G33" i="5"/>
  <c r="H33" i="5"/>
  <c r="I33" i="5"/>
  <c r="J33" i="5"/>
  <c r="K33" i="5"/>
  <c r="L33" i="5"/>
  <c r="M33" i="5"/>
  <c r="N33" i="5"/>
  <c r="O33" i="5"/>
  <c r="P33" i="5"/>
  <c r="Q33" i="5"/>
  <c r="R33" i="5"/>
  <c r="S33" i="5"/>
  <c r="T33" i="5"/>
  <c r="U33" i="5"/>
  <c r="V33" i="5"/>
  <c r="W33" i="5"/>
  <c r="X33" i="5"/>
  <c r="Y33" i="5"/>
  <c r="Z33" i="5"/>
  <c r="D34" i="5"/>
  <c r="E34" i="5"/>
  <c r="F34" i="5"/>
  <c r="G34" i="5"/>
  <c r="H34" i="5"/>
  <c r="I34" i="5"/>
  <c r="J34" i="5"/>
  <c r="K34" i="5"/>
  <c r="L34" i="5"/>
  <c r="M34" i="5"/>
  <c r="N34" i="5"/>
  <c r="O34" i="5"/>
  <c r="P34" i="5"/>
  <c r="Q34" i="5"/>
  <c r="R34" i="5"/>
  <c r="S34" i="5"/>
  <c r="T34" i="5"/>
  <c r="U34" i="5"/>
  <c r="V34" i="5"/>
  <c r="W34" i="5"/>
  <c r="X34" i="5"/>
  <c r="Y34" i="5"/>
  <c r="Z34" i="5"/>
  <c r="D35" i="5"/>
  <c r="E35" i="5"/>
  <c r="F35" i="5"/>
  <c r="G35" i="5"/>
  <c r="H35" i="5"/>
  <c r="I35" i="5"/>
  <c r="J35" i="5"/>
  <c r="K35" i="5"/>
  <c r="L35" i="5"/>
  <c r="M35" i="5"/>
  <c r="N35" i="5"/>
  <c r="O35" i="5"/>
  <c r="P35" i="5"/>
  <c r="Q35" i="5"/>
  <c r="R35" i="5"/>
  <c r="S35" i="5"/>
  <c r="T35" i="5"/>
  <c r="U35" i="5"/>
  <c r="V35" i="5"/>
  <c r="W35" i="5"/>
  <c r="X35" i="5"/>
  <c r="Y35" i="5"/>
  <c r="Z35" i="5"/>
  <c r="D36" i="5"/>
  <c r="E36" i="5"/>
  <c r="F36" i="5"/>
  <c r="G36" i="5"/>
  <c r="H36" i="5"/>
  <c r="I36" i="5"/>
  <c r="J36" i="5"/>
  <c r="K36" i="5"/>
  <c r="L36" i="5"/>
  <c r="M36" i="5"/>
  <c r="N36" i="5"/>
  <c r="O36" i="5"/>
  <c r="P36" i="5"/>
  <c r="Q36" i="5"/>
  <c r="R36" i="5"/>
  <c r="S36" i="5"/>
  <c r="T36" i="5"/>
  <c r="U36" i="5"/>
  <c r="V36" i="5"/>
  <c r="W36" i="5"/>
  <c r="X36" i="5"/>
  <c r="Y36" i="5"/>
  <c r="Z36" i="5"/>
  <c r="D37" i="5"/>
  <c r="E37" i="5"/>
  <c r="F37" i="5"/>
  <c r="G37" i="5"/>
  <c r="H37" i="5"/>
  <c r="I37" i="5"/>
  <c r="J37" i="5"/>
  <c r="K37" i="5"/>
  <c r="L37" i="5"/>
  <c r="M37" i="5"/>
  <c r="N37" i="5"/>
  <c r="O37" i="5"/>
  <c r="P37" i="5"/>
  <c r="Q37" i="5"/>
  <c r="R37" i="5"/>
  <c r="S37" i="5"/>
  <c r="T37" i="5"/>
  <c r="U37" i="5"/>
  <c r="V37" i="5"/>
  <c r="W37" i="5"/>
  <c r="X37" i="5"/>
  <c r="Y37" i="5"/>
  <c r="Z37" i="5"/>
  <c r="D38" i="5"/>
  <c r="E38" i="5"/>
  <c r="F38" i="5"/>
  <c r="G38" i="5"/>
  <c r="H38" i="5"/>
  <c r="I38" i="5"/>
  <c r="J38" i="5"/>
  <c r="K38" i="5"/>
  <c r="L38" i="5"/>
  <c r="M38" i="5"/>
  <c r="N38" i="5"/>
  <c r="O38" i="5"/>
  <c r="P38" i="5"/>
  <c r="Q38" i="5"/>
  <c r="R38" i="5"/>
  <c r="S38" i="5"/>
  <c r="T38" i="5"/>
  <c r="U38" i="5"/>
  <c r="V38" i="5"/>
  <c r="W38" i="5"/>
  <c r="X38" i="5"/>
  <c r="Y38" i="5"/>
  <c r="Z38" i="5"/>
  <c r="D39" i="5"/>
  <c r="E39" i="5"/>
  <c r="F39" i="5"/>
  <c r="G39" i="5"/>
  <c r="H39" i="5"/>
  <c r="I39" i="5"/>
  <c r="J39" i="5"/>
  <c r="K39" i="5"/>
  <c r="L39" i="5"/>
  <c r="M39" i="5"/>
  <c r="N39" i="5"/>
  <c r="O39" i="5"/>
  <c r="P39" i="5"/>
  <c r="Q39" i="5"/>
  <c r="R39" i="5"/>
  <c r="S39" i="5"/>
  <c r="T39" i="5"/>
  <c r="U39" i="5"/>
  <c r="V39" i="5"/>
  <c r="W39" i="5"/>
  <c r="X39" i="5"/>
  <c r="Y39" i="5"/>
  <c r="Z39" i="5"/>
  <c r="D40" i="5"/>
  <c r="E40" i="5"/>
  <c r="F40" i="5"/>
  <c r="G40" i="5"/>
  <c r="H40" i="5"/>
  <c r="I40" i="5"/>
  <c r="J40" i="5"/>
  <c r="K40" i="5"/>
  <c r="L40" i="5"/>
  <c r="M40" i="5"/>
  <c r="N40" i="5"/>
  <c r="O40" i="5"/>
  <c r="P40" i="5"/>
  <c r="Q40" i="5"/>
  <c r="R40" i="5"/>
  <c r="S40" i="5"/>
  <c r="T40" i="5"/>
  <c r="U40" i="5"/>
  <c r="V40" i="5"/>
  <c r="W40" i="5"/>
  <c r="X40" i="5"/>
  <c r="Y40" i="5"/>
  <c r="Z40" i="5"/>
  <c r="D41" i="5"/>
  <c r="E41" i="5"/>
  <c r="F41" i="5"/>
  <c r="G41" i="5"/>
  <c r="H41" i="5"/>
  <c r="I41" i="5"/>
  <c r="J41" i="5"/>
  <c r="K41" i="5"/>
  <c r="L41" i="5"/>
  <c r="M41" i="5"/>
  <c r="N41" i="5"/>
  <c r="O41" i="5"/>
  <c r="P41" i="5"/>
  <c r="Q41" i="5"/>
  <c r="R41" i="5"/>
  <c r="S41" i="5"/>
  <c r="T41" i="5"/>
  <c r="U41" i="5"/>
  <c r="V41" i="5"/>
  <c r="W41" i="5"/>
  <c r="X41" i="5"/>
  <c r="Y41" i="5"/>
  <c r="Z41" i="5"/>
  <c r="D42" i="5"/>
  <c r="E42" i="5"/>
  <c r="F42" i="5"/>
  <c r="G42" i="5"/>
  <c r="H42" i="5"/>
  <c r="I42" i="5"/>
  <c r="J42" i="5"/>
  <c r="K42" i="5"/>
  <c r="L42" i="5"/>
  <c r="M42" i="5"/>
  <c r="N42" i="5"/>
  <c r="O42" i="5"/>
  <c r="P42" i="5"/>
  <c r="Q42" i="5"/>
  <c r="R42" i="5"/>
  <c r="S42" i="5"/>
  <c r="T42" i="5"/>
  <c r="U42" i="5"/>
  <c r="V42" i="5"/>
  <c r="W42" i="5"/>
  <c r="X42" i="5"/>
  <c r="Y42" i="5"/>
  <c r="Z42"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00000000-0006-0000-0000-000001000000}">
      <text>
        <r>
          <rPr>
            <sz val="11"/>
            <color theme="1"/>
            <rFont val="Calibri"/>
            <family val="2"/>
            <scheme val="minor"/>
          </rPr>
          <t>Observation status: Estimated value</t>
        </r>
      </text>
    </comment>
    <comment ref="Z10" authorId="0" shapeId="0" xr:uid="{00000000-0006-0000-0000-000002000000}">
      <text>
        <r>
          <rPr>
            <sz val="11"/>
            <color theme="1"/>
            <rFont val="Calibri"/>
            <family val="2"/>
            <scheme val="minor"/>
          </rPr>
          <t>Observation status: Estimated value</t>
        </r>
      </text>
    </comment>
    <comment ref="X12" authorId="0" shapeId="0" xr:uid="{00000000-0006-0000-0000-000003000000}">
      <text>
        <r>
          <rPr>
            <sz val="11"/>
            <color theme="1"/>
            <rFont val="Calibri"/>
            <family val="2"/>
            <scheme val="minor"/>
          </rPr>
          <t>Observation status: Estimated value</t>
        </r>
      </text>
    </comment>
    <comment ref="Y12" authorId="0" shapeId="0" xr:uid="{00000000-0006-0000-0000-000004000000}">
      <text>
        <r>
          <rPr>
            <sz val="11"/>
            <color theme="1"/>
            <rFont val="Calibri"/>
            <family val="2"/>
            <scheme val="minor"/>
          </rPr>
          <t>Observation status: Estimated value</t>
        </r>
      </text>
    </comment>
    <comment ref="Y13" authorId="0" shapeId="0" xr:uid="{00000000-0006-0000-0000-000005000000}">
      <text>
        <r>
          <rPr>
            <sz val="11"/>
            <color theme="1"/>
            <rFont val="Calibri"/>
            <family val="2"/>
            <scheme val="minor"/>
          </rPr>
          <t>Observation status: Estimated value</t>
        </r>
      </text>
    </comment>
    <comment ref="Z13" authorId="0" shapeId="0" xr:uid="{00000000-0006-0000-0000-000006000000}">
      <text>
        <r>
          <rPr>
            <sz val="11"/>
            <color theme="1"/>
            <rFont val="Calibri"/>
            <family val="2"/>
            <scheme val="minor"/>
          </rPr>
          <t>Observation status: Estimated value</t>
        </r>
      </text>
    </comment>
    <comment ref="Y18" authorId="0" shapeId="0" xr:uid="{00000000-0006-0000-0000-000007000000}">
      <text>
        <r>
          <rPr>
            <sz val="11"/>
            <color theme="1"/>
            <rFont val="Calibri"/>
            <family val="2"/>
            <scheme val="minor"/>
          </rPr>
          <t>Observation status: Estimated value</t>
        </r>
      </text>
    </comment>
    <comment ref="Z18" authorId="0" shapeId="0" xr:uid="{00000000-0006-0000-0000-000008000000}">
      <text>
        <r>
          <rPr>
            <sz val="11"/>
            <color theme="1"/>
            <rFont val="Calibri"/>
            <family val="2"/>
            <scheme val="minor"/>
          </rPr>
          <t>Observation status: Estimated value</t>
        </r>
      </text>
    </comment>
    <comment ref="V19" authorId="0" shapeId="0" xr:uid="{00000000-0006-0000-0000-000009000000}">
      <text>
        <r>
          <rPr>
            <sz val="11"/>
            <color theme="1"/>
            <rFont val="Calibri"/>
            <family val="2"/>
            <scheme val="minor"/>
          </rPr>
          <t>Observation status: Estimated value</t>
        </r>
      </text>
    </comment>
    <comment ref="W19" authorId="0" shapeId="0" xr:uid="{00000000-0006-0000-0000-00000A000000}">
      <text>
        <r>
          <rPr>
            <sz val="11"/>
            <color theme="1"/>
            <rFont val="Calibri"/>
            <family val="2"/>
            <scheme val="minor"/>
          </rPr>
          <t>Observation status: Estimated value</t>
        </r>
      </text>
    </comment>
    <comment ref="X19" authorId="0" shapeId="0" xr:uid="{00000000-0006-0000-0000-00000B000000}">
      <text>
        <r>
          <rPr>
            <sz val="11"/>
            <color theme="1"/>
            <rFont val="Calibri"/>
            <family val="2"/>
            <scheme val="minor"/>
          </rPr>
          <t>Observation status: Estimated value</t>
        </r>
      </text>
    </comment>
    <comment ref="Y19" authorId="0" shapeId="0" xr:uid="{00000000-0006-0000-0000-00000C000000}">
      <text>
        <r>
          <rPr>
            <sz val="11"/>
            <color theme="1"/>
            <rFont val="Calibri"/>
            <family val="2"/>
            <scheme val="minor"/>
          </rPr>
          <t>Observation status: Estimated value</t>
        </r>
      </text>
    </comment>
    <comment ref="Z19" authorId="0" shapeId="0" xr:uid="{00000000-0006-0000-0000-00000D000000}">
      <text>
        <r>
          <rPr>
            <sz val="11"/>
            <color theme="1"/>
            <rFont val="Calibri"/>
            <family val="2"/>
            <scheme val="minor"/>
          </rPr>
          <t>Observation status: Estimated value</t>
        </r>
      </text>
    </comment>
    <comment ref="M20" authorId="0" shapeId="0" xr:uid="{00000000-0006-0000-0000-00000E000000}">
      <text>
        <r>
          <rPr>
            <sz val="11"/>
            <color theme="1"/>
            <rFont val="Calibri"/>
            <family val="2"/>
            <scheme val="minor"/>
          </rPr>
          <t>Observation status: Time series break</t>
        </r>
      </text>
    </comment>
    <comment ref="X20" authorId="0" shapeId="0" xr:uid="{00000000-0006-0000-0000-00000F000000}">
      <text>
        <r>
          <rPr>
            <sz val="11"/>
            <color theme="1"/>
            <rFont val="Calibri"/>
            <family val="2"/>
            <scheme val="minor"/>
          </rPr>
          <t>Observation status: Estimated value</t>
        </r>
      </text>
    </comment>
    <comment ref="Y20" authorId="0" shapeId="0" xr:uid="{00000000-0006-0000-0000-000010000000}">
      <text>
        <r>
          <rPr>
            <sz val="11"/>
            <color theme="1"/>
            <rFont val="Calibri"/>
            <family val="2"/>
            <scheme val="minor"/>
          </rPr>
          <t>Observation status: Estimated value</t>
        </r>
      </text>
    </comment>
    <comment ref="Z20" authorId="0" shapeId="0" xr:uid="{00000000-0006-0000-0000-000011000000}">
      <text>
        <r>
          <rPr>
            <sz val="11"/>
            <color theme="1"/>
            <rFont val="Calibri"/>
            <family val="2"/>
            <scheme val="minor"/>
          </rPr>
          <t>Observation status: Estimated value</t>
        </r>
      </text>
    </comment>
    <comment ref="Y21" authorId="0" shapeId="0" xr:uid="{00000000-0006-0000-0000-000012000000}">
      <text>
        <r>
          <rPr>
            <sz val="11"/>
            <color theme="1"/>
            <rFont val="Calibri"/>
            <family val="2"/>
            <scheme val="minor"/>
          </rPr>
          <t>Observation status: Estimated value</t>
        </r>
      </text>
    </comment>
    <comment ref="Z21" authorId="0" shapeId="0" xr:uid="{00000000-0006-0000-0000-000013000000}">
      <text>
        <r>
          <rPr>
            <sz val="11"/>
            <color theme="1"/>
            <rFont val="Calibri"/>
            <family val="2"/>
            <scheme val="minor"/>
          </rPr>
          <t>Observation status: Estimated value</t>
        </r>
      </text>
    </comment>
    <comment ref="Y27" authorId="0" shapeId="0" xr:uid="{00000000-0006-0000-0000-000014000000}">
      <text>
        <r>
          <rPr>
            <sz val="11"/>
            <color theme="1"/>
            <rFont val="Calibri"/>
            <family val="2"/>
            <scheme val="minor"/>
          </rPr>
          <t>Observation status: Estimated value</t>
        </r>
      </text>
    </comment>
    <comment ref="Z30" authorId="0" shapeId="0" xr:uid="{00000000-0006-0000-0000-000015000000}">
      <text>
        <r>
          <rPr>
            <sz val="11"/>
            <color theme="1"/>
            <rFont val="Calibri"/>
            <family val="2"/>
            <scheme val="minor"/>
          </rPr>
          <t>Observation status: Estimated value</t>
        </r>
      </text>
    </comment>
    <comment ref="X31" authorId="0" shapeId="0" xr:uid="{00000000-0006-0000-0000-000016000000}">
      <text>
        <r>
          <rPr>
            <sz val="11"/>
            <color theme="1"/>
            <rFont val="Calibri"/>
            <family val="2"/>
            <scheme val="minor"/>
          </rPr>
          <t>Observation status: Estimated value</t>
        </r>
      </text>
    </comment>
    <comment ref="Y31" authorId="0" shapeId="0" xr:uid="{00000000-0006-0000-0000-000017000000}">
      <text>
        <r>
          <rPr>
            <sz val="11"/>
            <color theme="1"/>
            <rFont val="Calibri"/>
            <family val="2"/>
            <scheme val="minor"/>
          </rPr>
          <t>Observation status: Estimated value</t>
        </r>
      </text>
    </comment>
    <comment ref="Z32" authorId="0" shapeId="0" xr:uid="{00000000-0006-0000-0000-000018000000}">
      <text>
        <r>
          <rPr>
            <sz val="11"/>
            <color theme="1"/>
            <rFont val="Calibri"/>
            <family val="2"/>
            <scheme val="minor"/>
          </rPr>
          <t>Observation status: Estimated value</t>
        </r>
      </text>
    </comment>
    <comment ref="Y36" authorId="0" shapeId="0" xr:uid="{00000000-0006-0000-0000-000019000000}">
      <text>
        <r>
          <rPr>
            <sz val="11"/>
            <color theme="1"/>
            <rFont val="Calibri"/>
            <family val="2"/>
            <scheme val="minor"/>
          </rPr>
          <t>Observation status: Estimated value</t>
        </r>
      </text>
    </comment>
    <comment ref="Z36" authorId="0" shapeId="0" xr:uid="{00000000-0006-0000-0000-00001A000000}">
      <text>
        <r>
          <rPr>
            <sz val="11"/>
            <color theme="1"/>
            <rFont val="Calibri"/>
            <family val="2"/>
            <scheme val="minor"/>
          </rPr>
          <t>Observation status: Estimated value</t>
        </r>
      </text>
    </comment>
    <comment ref="X39" authorId="0" shapeId="0" xr:uid="{00000000-0006-0000-0000-00001B000000}">
      <text>
        <r>
          <rPr>
            <sz val="11"/>
            <color theme="1"/>
            <rFont val="Calibri"/>
            <family val="2"/>
            <scheme val="minor"/>
          </rPr>
          <t>Observation status: Estimated value</t>
        </r>
      </text>
    </comment>
    <comment ref="Y39" authorId="0" shapeId="0" xr:uid="{00000000-0006-0000-0000-00001C000000}">
      <text>
        <r>
          <rPr>
            <sz val="11"/>
            <color theme="1"/>
            <rFont val="Calibri"/>
            <family val="2"/>
            <scheme val="minor"/>
          </rPr>
          <t>Observation status: Estimated value</t>
        </r>
      </text>
    </comment>
    <comment ref="Z39" authorId="0" shapeId="0" xr:uid="{00000000-0006-0000-0000-00001D000000}">
      <text>
        <r>
          <rPr>
            <sz val="11"/>
            <color theme="1"/>
            <rFont val="Calibri"/>
            <family val="2"/>
            <scheme val="minor"/>
          </rPr>
          <t>Observation status: Estimated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R10" authorId="0" shapeId="0" xr:uid="{CCAE1504-943E-4345-A122-495F64189D73}">
      <text>
        <r>
          <rPr>
            <sz val="11"/>
            <color theme="1"/>
            <rFont val="Calibri"/>
            <family val="2"/>
            <scheme val="minor"/>
          </rPr>
          <t>Observation status: Estimated value</t>
        </r>
      </text>
    </comment>
    <comment ref="S10" authorId="0" shapeId="0" xr:uid="{A7F2F134-32E0-4FBF-8667-EC6F7B0FF95A}">
      <text>
        <r>
          <rPr>
            <sz val="11"/>
            <color theme="1"/>
            <rFont val="Calibri"/>
            <family val="2"/>
            <scheme val="minor"/>
          </rPr>
          <t>Observation status: Estimated value</t>
        </r>
      </text>
    </comment>
    <comment ref="Q12" authorId="0" shapeId="0" xr:uid="{F65B1E48-35AC-42E5-8133-3525C766C376}">
      <text>
        <r>
          <rPr>
            <sz val="11"/>
            <color theme="1"/>
            <rFont val="Calibri"/>
            <family val="2"/>
            <scheme val="minor"/>
          </rPr>
          <t>Observation status: Estimated value</t>
        </r>
      </text>
    </comment>
    <comment ref="R12" authorId="0" shapeId="0" xr:uid="{FABB033D-2A4A-4ADC-9E8A-CE9547428933}">
      <text>
        <r>
          <rPr>
            <sz val="11"/>
            <color theme="1"/>
            <rFont val="Calibri"/>
            <family val="2"/>
            <scheme val="minor"/>
          </rPr>
          <t>Observation status: Estimated value</t>
        </r>
      </text>
    </comment>
    <comment ref="R13" authorId="0" shapeId="0" xr:uid="{36BADEBD-ACDA-43F1-8333-4FB0EEF023AA}">
      <text>
        <r>
          <rPr>
            <sz val="11"/>
            <color theme="1"/>
            <rFont val="Calibri"/>
            <family val="2"/>
            <scheme val="minor"/>
          </rPr>
          <t>Observation status: Estimated value</t>
        </r>
      </text>
    </comment>
    <comment ref="S13" authorId="0" shapeId="0" xr:uid="{42858858-BAD8-4ED5-A9A0-D37B9AC4F37B}">
      <text>
        <r>
          <rPr>
            <sz val="11"/>
            <color theme="1"/>
            <rFont val="Calibri"/>
            <family val="2"/>
            <scheme val="minor"/>
          </rPr>
          <t>Observation status: Estimated value</t>
        </r>
      </text>
    </comment>
    <comment ref="R18" authorId="0" shapeId="0" xr:uid="{88977441-FFB9-40BC-9D00-E2DE49635F34}">
      <text>
        <r>
          <rPr>
            <sz val="11"/>
            <color theme="1"/>
            <rFont val="Calibri"/>
            <family val="2"/>
            <scheme val="minor"/>
          </rPr>
          <t>Observation status: Estimated value</t>
        </r>
      </text>
    </comment>
    <comment ref="S18" authorId="0" shapeId="0" xr:uid="{E801E598-C6C9-49D1-ACE3-334CB4597A81}">
      <text>
        <r>
          <rPr>
            <sz val="11"/>
            <color theme="1"/>
            <rFont val="Calibri"/>
            <family val="2"/>
            <scheme val="minor"/>
          </rPr>
          <t>Observation status: Estimated value</t>
        </r>
      </text>
    </comment>
    <comment ref="O19" authorId="0" shapeId="0" xr:uid="{0D5B1264-D350-45F2-97A2-4F7A25D41F52}">
      <text>
        <r>
          <rPr>
            <sz val="11"/>
            <color theme="1"/>
            <rFont val="Calibri"/>
            <family val="2"/>
            <scheme val="minor"/>
          </rPr>
          <t>Observation status: Estimated value</t>
        </r>
      </text>
    </comment>
    <comment ref="P19" authorId="0" shapeId="0" xr:uid="{6F15659A-E396-429D-BC18-26E6DCE89CE3}">
      <text>
        <r>
          <rPr>
            <sz val="11"/>
            <color theme="1"/>
            <rFont val="Calibri"/>
            <family val="2"/>
            <scheme val="minor"/>
          </rPr>
          <t>Observation status: Estimated value</t>
        </r>
      </text>
    </comment>
    <comment ref="Q19" authorId="0" shapeId="0" xr:uid="{81B66E6E-95E6-41A0-A8D4-DD46A8C8F603}">
      <text>
        <r>
          <rPr>
            <sz val="11"/>
            <color theme="1"/>
            <rFont val="Calibri"/>
            <family val="2"/>
            <scheme val="minor"/>
          </rPr>
          <t>Observation status: Estimated value</t>
        </r>
      </text>
    </comment>
    <comment ref="R19" authorId="0" shapeId="0" xr:uid="{F1E492CB-0242-47CE-A1CF-4901F28293D0}">
      <text>
        <r>
          <rPr>
            <sz val="11"/>
            <color theme="1"/>
            <rFont val="Calibri"/>
            <family val="2"/>
            <scheme val="minor"/>
          </rPr>
          <t>Observation status: Estimated value</t>
        </r>
      </text>
    </comment>
    <comment ref="S19" authorId="0" shapeId="0" xr:uid="{6F2B9ED9-E66B-4D46-9AA2-826117B09FE0}">
      <text>
        <r>
          <rPr>
            <sz val="11"/>
            <color theme="1"/>
            <rFont val="Calibri"/>
            <family val="2"/>
            <scheme val="minor"/>
          </rPr>
          <t>Observation status: Estimated value</t>
        </r>
      </text>
    </comment>
    <comment ref="F20" authorId="0" shapeId="0" xr:uid="{2D5CC9C2-7A8D-483A-A700-50DD87826CD0}">
      <text>
        <r>
          <rPr>
            <sz val="11"/>
            <color theme="1"/>
            <rFont val="Calibri"/>
            <family val="2"/>
            <scheme val="minor"/>
          </rPr>
          <t>Observation status: Time series break</t>
        </r>
      </text>
    </comment>
    <comment ref="Q20" authorId="0" shapeId="0" xr:uid="{AF62FCBA-AF23-4076-8055-D91EBB24350A}">
      <text>
        <r>
          <rPr>
            <sz val="11"/>
            <color theme="1"/>
            <rFont val="Calibri"/>
            <family val="2"/>
            <scheme val="minor"/>
          </rPr>
          <t>Observation status: Estimated value</t>
        </r>
      </text>
    </comment>
    <comment ref="R20" authorId="0" shapeId="0" xr:uid="{AD21D76D-1AC6-4B17-B873-F366090F61E0}">
      <text>
        <r>
          <rPr>
            <sz val="11"/>
            <color theme="1"/>
            <rFont val="Calibri"/>
            <family val="2"/>
            <scheme val="minor"/>
          </rPr>
          <t>Observation status: Estimated value</t>
        </r>
      </text>
    </comment>
    <comment ref="S20" authorId="0" shapeId="0" xr:uid="{FE9267BA-23DF-41A0-9DDC-8B5C9CEFB01D}">
      <text>
        <r>
          <rPr>
            <sz val="11"/>
            <color theme="1"/>
            <rFont val="Calibri"/>
            <family val="2"/>
            <scheme val="minor"/>
          </rPr>
          <t>Observation status: Estimated value</t>
        </r>
      </text>
    </comment>
    <comment ref="R21" authorId="0" shapeId="0" xr:uid="{E703CD25-9EB4-437F-B745-B34E86827DD1}">
      <text>
        <r>
          <rPr>
            <sz val="11"/>
            <color theme="1"/>
            <rFont val="Calibri"/>
            <family val="2"/>
            <scheme val="minor"/>
          </rPr>
          <t>Observation status: Estimated value</t>
        </r>
      </text>
    </comment>
    <comment ref="S21" authorId="0" shapeId="0" xr:uid="{C26C2F20-217E-4FA1-92C1-103CB7F67847}">
      <text>
        <r>
          <rPr>
            <sz val="11"/>
            <color theme="1"/>
            <rFont val="Calibri"/>
            <family val="2"/>
            <scheme val="minor"/>
          </rPr>
          <t>Observation status: Estimated value</t>
        </r>
      </text>
    </comment>
    <comment ref="R27" authorId="0" shapeId="0" xr:uid="{E366FB76-FAC5-4C83-98A7-709861B43D09}">
      <text>
        <r>
          <rPr>
            <sz val="11"/>
            <color theme="1"/>
            <rFont val="Calibri"/>
            <family val="2"/>
            <scheme val="minor"/>
          </rPr>
          <t>Observation status: Estimated value</t>
        </r>
      </text>
    </comment>
    <comment ref="S30" authorId="0" shapeId="0" xr:uid="{480806DF-B97B-4D2F-B66F-DC7DFC32409A}">
      <text>
        <r>
          <rPr>
            <sz val="11"/>
            <color theme="1"/>
            <rFont val="Calibri"/>
            <family val="2"/>
            <scheme val="minor"/>
          </rPr>
          <t>Observation status: Estimated value</t>
        </r>
      </text>
    </comment>
    <comment ref="Q31" authorId="0" shapeId="0" xr:uid="{7E999172-FB7F-44F9-B7A1-594F9A8D6E82}">
      <text>
        <r>
          <rPr>
            <sz val="11"/>
            <color theme="1"/>
            <rFont val="Calibri"/>
            <family val="2"/>
            <scheme val="minor"/>
          </rPr>
          <t>Observation status: Estimated value</t>
        </r>
      </text>
    </comment>
    <comment ref="R31" authorId="0" shapeId="0" xr:uid="{96EB1104-1907-4DB2-9235-569BA41E28DA}">
      <text>
        <r>
          <rPr>
            <sz val="11"/>
            <color theme="1"/>
            <rFont val="Calibri"/>
            <family val="2"/>
            <scheme val="minor"/>
          </rPr>
          <t>Observation status: Estimated value</t>
        </r>
      </text>
    </comment>
    <comment ref="S32" authorId="0" shapeId="0" xr:uid="{9AC2ACF7-914C-4E23-95C4-737F0BE0E1B3}">
      <text>
        <r>
          <rPr>
            <sz val="11"/>
            <color theme="1"/>
            <rFont val="Calibri"/>
            <family val="2"/>
            <scheme val="minor"/>
          </rPr>
          <t>Observation status: Estimated value</t>
        </r>
      </text>
    </comment>
    <comment ref="R36" authorId="0" shapeId="0" xr:uid="{4F58C4C1-2FCE-409D-8E8A-2A1B08C1669E}">
      <text>
        <r>
          <rPr>
            <sz val="11"/>
            <color theme="1"/>
            <rFont val="Calibri"/>
            <family val="2"/>
            <scheme val="minor"/>
          </rPr>
          <t>Observation status: Estimated value</t>
        </r>
      </text>
    </comment>
    <comment ref="S36" authorId="0" shapeId="0" xr:uid="{52C0DCCD-4917-4162-84AB-55DAC9E94B1C}">
      <text>
        <r>
          <rPr>
            <sz val="11"/>
            <color theme="1"/>
            <rFont val="Calibri"/>
            <family val="2"/>
            <scheme val="minor"/>
          </rPr>
          <t>Observation status: Estimated value</t>
        </r>
      </text>
    </comment>
    <comment ref="Q39" authorId="0" shapeId="0" xr:uid="{F3F3B9B3-FD9F-4035-A1CE-AEB7F1B4C804}">
      <text>
        <r>
          <rPr>
            <sz val="11"/>
            <color theme="1"/>
            <rFont val="Calibri"/>
            <family val="2"/>
            <scheme val="minor"/>
          </rPr>
          <t>Observation status: Estimated value</t>
        </r>
      </text>
    </comment>
    <comment ref="R39" authorId="0" shapeId="0" xr:uid="{06B52510-97A5-451F-8E17-32FE04D68C0C}">
      <text>
        <r>
          <rPr>
            <sz val="11"/>
            <color theme="1"/>
            <rFont val="Calibri"/>
            <family val="2"/>
            <scheme val="minor"/>
          </rPr>
          <t>Observation status: Estimated value</t>
        </r>
      </text>
    </comment>
    <comment ref="S39" authorId="0" shapeId="0" xr:uid="{05A7770A-8187-4CB5-9291-205A27003FDB}">
      <text>
        <r>
          <rPr>
            <sz val="11"/>
            <color theme="1"/>
            <rFont val="Calibri"/>
            <family val="2"/>
            <scheme val="minor"/>
          </rPr>
          <t>Observation status: Estimated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84FDFF34-5444-41D5-8429-9C9B17A488A2}">
      <text>
        <r>
          <rPr>
            <sz val="11"/>
            <color theme="1"/>
            <rFont val="Calibri"/>
            <family val="2"/>
            <scheme val="minor"/>
          </rPr>
          <t>Observation status: Estimated value</t>
        </r>
      </text>
    </comment>
    <comment ref="X12" authorId="0" shapeId="0" xr:uid="{7119A58A-8BD0-45B2-A7F6-B3D35D0459C2}">
      <text>
        <r>
          <rPr>
            <sz val="11"/>
            <color theme="1"/>
            <rFont val="Calibri"/>
            <family val="2"/>
            <scheme val="minor"/>
          </rPr>
          <t>Observation status: Estimated value</t>
        </r>
      </text>
    </comment>
    <comment ref="Y12" authorId="0" shapeId="0" xr:uid="{63DD3DB5-F7DD-4670-B015-89D4ACF3A5B2}">
      <text>
        <r>
          <rPr>
            <sz val="11"/>
            <color theme="1"/>
            <rFont val="Calibri"/>
            <family val="2"/>
            <scheme val="minor"/>
          </rPr>
          <t>Observation status: Estimated value</t>
        </r>
      </text>
    </comment>
    <comment ref="Y13" authorId="0" shapeId="0" xr:uid="{B2557758-C875-40DC-B217-4F8E6721FFCF}">
      <text>
        <r>
          <rPr>
            <sz val="11"/>
            <color theme="1"/>
            <rFont val="Calibri"/>
            <family val="2"/>
            <scheme val="minor"/>
          </rPr>
          <t>Observation status: Estimated value</t>
        </r>
      </text>
    </comment>
    <comment ref="Z13" authorId="0" shapeId="0" xr:uid="{4F6FF35F-7DDF-41A9-95CE-3A3A81B2C084}">
      <text>
        <r>
          <rPr>
            <sz val="11"/>
            <color theme="1"/>
            <rFont val="Calibri"/>
            <family val="2"/>
            <scheme val="minor"/>
          </rPr>
          <t>Observation status: Estimated value</t>
        </r>
      </text>
    </comment>
    <comment ref="Y18" authorId="0" shapeId="0" xr:uid="{75C6972E-1217-4CE3-AAEE-951C9E08EEB2}">
      <text>
        <r>
          <rPr>
            <sz val="11"/>
            <color theme="1"/>
            <rFont val="Calibri"/>
            <family val="2"/>
            <scheme val="minor"/>
          </rPr>
          <t>Observation status: Estimated value</t>
        </r>
      </text>
    </comment>
    <comment ref="Z18" authorId="0" shapeId="0" xr:uid="{F2354BFC-92EC-4345-BDB2-E48DB7DB1405}">
      <text>
        <r>
          <rPr>
            <sz val="11"/>
            <color theme="1"/>
            <rFont val="Calibri"/>
            <family val="2"/>
            <scheme val="minor"/>
          </rPr>
          <t>Observation status: Estimated value</t>
        </r>
      </text>
    </comment>
    <comment ref="M19" authorId="0" shapeId="0" xr:uid="{9600D1D9-C47C-4B31-8DC4-A7CBBF1B2D11}">
      <text>
        <r>
          <rPr>
            <sz val="11"/>
            <color theme="1"/>
            <rFont val="Calibri"/>
            <family val="2"/>
            <scheme val="minor"/>
          </rPr>
          <t>Observation status: Time series break</t>
        </r>
      </text>
    </comment>
    <comment ref="X19" authorId="0" shapeId="0" xr:uid="{A255C3C0-AE66-4A90-B207-5EB45E96E3A7}">
      <text>
        <r>
          <rPr>
            <sz val="11"/>
            <color theme="1"/>
            <rFont val="Calibri"/>
            <family val="2"/>
            <scheme val="minor"/>
          </rPr>
          <t>Observation status: Estimated value</t>
        </r>
      </text>
    </comment>
    <comment ref="Y19" authorId="0" shapeId="0" xr:uid="{A6A6F3F8-7ECB-4B49-9DB6-AB038956AC21}">
      <text>
        <r>
          <rPr>
            <sz val="11"/>
            <color theme="1"/>
            <rFont val="Calibri"/>
            <family val="2"/>
            <scheme val="minor"/>
          </rPr>
          <t>Observation status: Estimated value</t>
        </r>
      </text>
    </comment>
    <comment ref="Z19" authorId="0" shapeId="0" xr:uid="{D0B55D23-B21D-4140-AD26-DCE0ECC77319}">
      <text>
        <r>
          <rPr>
            <sz val="11"/>
            <color theme="1"/>
            <rFont val="Calibri"/>
            <family val="2"/>
            <scheme val="minor"/>
          </rPr>
          <t>Observation status: Estimated value</t>
        </r>
      </text>
    </comment>
    <comment ref="Y20" authorId="0" shapeId="0" xr:uid="{6A3F9526-31FB-4B6B-A713-F1BCE942EF49}">
      <text>
        <r>
          <rPr>
            <sz val="11"/>
            <color theme="1"/>
            <rFont val="Calibri"/>
            <family val="2"/>
            <scheme val="minor"/>
          </rPr>
          <t>Observation status: Estimated value</t>
        </r>
      </text>
    </comment>
    <comment ref="Y26" authorId="0" shapeId="0" xr:uid="{B6D72C3D-1C40-4CC3-80AF-716646B2B772}">
      <text>
        <r>
          <rPr>
            <sz val="11"/>
            <color theme="1"/>
            <rFont val="Calibri"/>
            <family val="2"/>
            <scheme val="minor"/>
          </rPr>
          <t>Observation status: Estimated value</t>
        </r>
      </text>
    </comment>
    <comment ref="X30" authorId="0" shapeId="0" xr:uid="{C7F11445-7B33-4909-B5D7-8452E8AF8DBF}">
      <text>
        <r>
          <rPr>
            <sz val="11"/>
            <color theme="1"/>
            <rFont val="Calibri"/>
            <family val="2"/>
            <scheme val="minor"/>
          </rPr>
          <t>Observation status: Estimated value</t>
        </r>
      </text>
    </comment>
    <comment ref="Y30" authorId="0" shapeId="0" xr:uid="{1B2E60F3-D236-4762-B6FC-4DA0E75EF140}">
      <text>
        <r>
          <rPr>
            <sz val="11"/>
            <color theme="1"/>
            <rFont val="Calibri"/>
            <family val="2"/>
            <scheme val="minor"/>
          </rPr>
          <t>Observation status: Estimated value</t>
        </r>
      </text>
    </comment>
    <comment ref="Z31" authorId="0" shapeId="0" xr:uid="{83D7D960-A21E-4794-92C8-28C9387CA96D}">
      <text>
        <r>
          <rPr>
            <sz val="11"/>
            <color theme="1"/>
            <rFont val="Calibri"/>
            <family val="2"/>
            <scheme val="minor"/>
          </rPr>
          <t>Observation status: Estimated value</t>
        </r>
      </text>
    </comment>
    <comment ref="Y35" authorId="0" shapeId="0" xr:uid="{F5D2ADC6-E200-4C5F-950B-03AFE34A479A}">
      <text>
        <r>
          <rPr>
            <sz val="11"/>
            <color theme="1"/>
            <rFont val="Calibri"/>
            <family val="2"/>
            <scheme val="minor"/>
          </rPr>
          <t>Observation status: Estimated value</t>
        </r>
      </text>
    </comment>
    <comment ref="Z35" authorId="0" shapeId="0" xr:uid="{481E6B26-4B26-4ED8-BEC3-F9BFD40785D8}">
      <text>
        <r>
          <rPr>
            <sz val="11"/>
            <color theme="1"/>
            <rFont val="Calibri"/>
            <family val="2"/>
            <scheme val="minor"/>
          </rPr>
          <t>Observation status: Estimated value</t>
        </r>
      </text>
    </comment>
    <comment ref="X38" authorId="0" shapeId="0" xr:uid="{C12CA868-A2E6-4512-8992-54E5C5DEF3FF}">
      <text>
        <r>
          <rPr>
            <sz val="11"/>
            <color theme="1"/>
            <rFont val="Calibri"/>
            <family val="2"/>
            <scheme val="minor"/>
          </rPr>
          <t>Observation status: Estimated value</t>
        </r>
      </text>
    </comment>
    <comment ref="Y38" authorId="0" shapeId="0" xr:uid="{29C4435C-422B-4316-B9F6-0651C619C672}">
      <text>
        <r>
          <rPr>
            <sz val="11"/>
            <color theme="1"/>
            <rFont val="Calibri"/>
            <family val="2"/>
            <scheme val="minor"/>
          </rPr>
          <t>Observation status: Estimated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2EFC5B2B-C2E4-44D6-BDC4-A03F48AED087}">
      <text>
        <r>
          <rPr>
            <sz val="11"/>
            <color theme="1"/>
            <rFont val="Calibri"/>
            <family val="2"/>
            <scheme val="minor"/>
          </rPr>
          <t>Observation status: Estimated value</t>
        </r>
      </text>
    </comment>
    <comment ref="X12" authorId="0" shapeId="0" xr:uid="{C5925CD8-ED81-4CDF-B405-474FBD625C75}">
      <text>
        <r>
          <rPr>
            <sz val="11"/>
            <color theme="1"/>
            <rFont val="Calibri"/>
            <family val="2"/>
            <scheme val="minor"/>
          </rPr>
          <t>Observation status: Estimated value</t>
        </r>
      </text>
    </comment>
    <comment ref="Y12" authorId="0" shapeId="0" xr:uid="{F83B6E90-F77D-428A-B887-EEAD2ECE75B0}">
      <text>
        <r>
          <rPr>
            <sz val="11"/>
            <color theme="1"/>
            <rFont val="Calibri"/>
            <family val="2"/>
            <scheme val="minor"/>
          </rPr>
          <t>Observation status: Estimated value</t>
        </r>
      </text>
    </comment>
    <comment ref="Y13" authorId="0" shapeId="0" xr:uid="{87B8A813-3C3D-4874-9487-A2F8E82761F8}">
      <text>
        <r>
          <rPr>
            <sz val="11"/>
            <color theme="1"/>
            <rFont val="Calibri"/>
            <family val="2"/>
            <scheme val="minor"/>
          </rPr>
          <t>Observation status: Estimated value</t>
        </r>
      </text>
    </comment>
    <comment ref="Z13" authorId="0" shapeId="0" xr:uid="{C4C1466F-B3FB-48F2-9DD1-210FE5FB5F9E}">
      <text>
        <r>
          <rPr>
            <sz val="11"/>
            <color theme="1"/>
            <rFont val="Calibri"/>
            <family val="2"/>
            <scheme val="minor"/>
          </rPr>
          <t>Observation status: Estimated value</t>
        </r>
      </text>
    </comment>
    <comment ref="Y18" authorId="0" shapeId="0" xr:uid="{132AF06D-77FD-410B-8031-C233AAD01310}">
      <text>
        <r>
          <rPr>
            <sz val="11"/>
            <color theme="1"/>
            <rFont val="Calibri"/>
            <family val="2"/>
            <scheme val="minor"/>
          </rPr>
          <t>Observation status: Estimated value</t>
        </r>
      </text>
    </comment>
    <comment ref="Z18" authorId="0" shapeId="0" xr:uid="{AE3204F3-D616-43B3-9506-18AC89208B2A}">
      <text>
        <r>
          <rPr>
            <sz val="11"/>
            <color theme="1"/>
            <rFont val="Calibri"/>
            <family val="2"/>
            <scheme val="minor"/>
          </rPr>
          <t>Observation status: Estimated value</t>
        </r>
      </text>
    </comment>
    <comment ref="M19" authorId="0" shapeId="0" xr:uid="{85E93E6F-4388-490E-B5E0-B0A9FEDF6847}">
      <text>
        <r>
          <rPr>
            <sz val="11"/>
            <color theme="1"/>
            <rFont val="Calibri"/>
            <family val="2"/>
            <scheme val="minor"/>
          </rPr>
          <t>Observation status: Time series break</t>
        </r>
      </text>
    </comment>
    <comment ref="X19" authorId="0" shapeId="0" xr:uid="{6351E0BC-A37F-4EDC-8A0F-9C58CEC26E44}">
      <text>
        <r>
          <rPr>
            <sz val="11"/>
            <color theme="1"/>
            <rFont val="Calibri"/>
            <family val="2"/>
            <scheme val="minor"/>
          </rPr>
          <t>Observation status: Estimated value</t>
        </r>
      </text>
    </comment>
    <comment ref="Y19" authorId="0" shapeId="0" xr:uid="{3B38FC41-CC92-4E5E-8F05-D0299B47FAAD}">
      <text>
        <r>
          <rPr>
            <sz val="11"/>
            <color theme="1"/>
            <rFont val="Calibri"/>
            <family val="2"/>
            <scheme val="minor"/>
          </rPr>
          <t>Observation status: Estimated value</t>
        </r>
      </text>
    </comment>
    <comment ref="Z19" authorId="0" shapeId="0" xr:uid="{13A4B62E-83B9-4BA5-85D3-5B2BDBEC4310}">
      <text>
        <r>
          <rPr>
            <sz val="11"/>
            <color theme="1"/>
            <rFont val="Calibri"/>
            <family val="2"/>
            <scheme val="minor"/>
          </rPr>
          <t>Observation status: Estimated value</t>
        </r>
      </text>
    </comment>
    <comment ref="Y20" authorId="0" shapeId="0" xr:uid="{F5013C55-F358-4C64-907B-EE7D1A5F2CAF}">
      <text>
        <r>
          <rPr>
            <sz val="11"/>
            <color theme="1"/>
            <rFont val="Calibri"/>
            <family val="2"/>
            <scheme val="minor"/>
          </rPr>
          <t>Observation status: Estimated value</t>
        </r>
      </text>
    </comment>
    <comment ref="Y26" authorId="0" shapeId="0" xr:uid="{1924DA8F-7C3D-4005-8A9B-AD531B6B7020}">
      <text>
        <r>
          <rPr>
            <sz val="11"/>
            <color theme="1"/>
            <rFont val="Calibri"/>
            <family val="2"/>
            <scheme val="minor"/>
          </rPr>
          <t>Observation status: Estimated value</t>
        </r>
      </text>
    </comment>
    <comment ref="X30" authorId="0" shapeId="0" xr:uid="{C12DC778-CD94-43EC-AC73-8C49362AE018}">
      <text>
        <r>
          <rPr>
            <sz val="11"/>
            <color theme="1"/>
            <rFont val="Calibri"/>
            <family val="2"/>
            <scheme val="minor"/>
          </rPr>
          <t>Observation status: Estimated value</t>
        </r>
      </text>
    </comment>
    <comment ref="Y30" authorId="0" shapeId="0" xr:uid="{FAE31C7C-CF7C-467D-A18F-3FCFC42D7A27}">
      <text>
        <r>
          <rPr>
            <sz val="11"/>
            <color theme="1"/>
            <rFont val="Calibri"/>
            <family val="2"/>
            <scheme val="minor"/>
          </rPr>
          <t>Observation status: Estimated value</t>
        </r>
      </text>
    </comment>
    <comment ref="Z31" authorId="0" shapeId="0" xr:uid="{827B1424-FD34-41CE-A406-722CDD432A73}">
      <text>
        <r>
          <rPr>
            <sz val="11"/>
            <color theme="1"/>
            <rFont val="Calibri"/>
            <family val="2"/>
            <scheme val="minor"/>
          </rPr>
          <t>Observation status: Estimated value</t>
        </r>
      </text>
    </comment>
    <comment ref="Y35" authorId="0" shapeId="0" xr:uid="{0AC967EB-8017-4AEC-B330-EB8A89CF5E4C}">
      <text>
        <r>
          <rPr>
            <sz val="11"/>
            <color theme="1"/>
            <rFont val="Calibri"/>
            <family val="2"/>
            <scheme val="minor"/>
          </rPr>
          <t>Observation status: Estimated value</t>
        </r>
      </text>
    </comment>
    <comment ref="Z35" authorId="0" shapeId="0" xr:uid="{25201DAA-2565-40A4-9003-FB09DF8D7981}">
      <text>
        <r>
          <rPr>
            <sz val="11"/>
            <color theme="1"/>
            <rFont val="Calibri"/>
            <family val="2"/>
            <scheme val="minor"/>
          </rPr>
          <t>Observation status: Estimated value</t>
        </r>
      </text>
    </comment>
    <comment ref="X38" authorId="0" shapeId="0" xr:uid="{96CA965B-73F9-433D-9310-611134BB182C}">
      <text>
        <r>
          <rPr>
            <sz val="11"/>
            <color theme="1"/>
            <rFont val="Calibri"/>
            <family val="2"/>
            <scheme val="minor"/>
          </rPr>
          <t>Observation status: Estimated value</t>
        </r>
      </text>
    </comment>
    <comment ref="Y38" authorId="0" shapeId="0" xr:uid="{6ECEAB42-BB3D-4143-B291-D0C8B5ADBA4E}">
      <text>
        <r>
          <rPr>
            <sz val="11"/>
            <color theme="1"/>
            <rFont val="Calibri"/>
            <family val="2"/>
            <scheme val="minor"/>
          </rPr>
          <t>Observation status: Estimated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10" authorId="0" shapeId="0" xr:uid="{4A80E0E2-E192-4E52-95A5-3C94560EA090}">
      <text>
        <r>
          <rPr>
            <sz val="11"/>
            <color theme="1"/>
            <rFont val="Calibri"/>
            <family val="2"/>
            <scheme val="minor"/>
          </rPr>
          <t>Observation status: Estimated value</t>
        </r>
      </text>
    </comment>
    <comment ref="J12" authorId="0" shapeId="0" xr:uid="{03551AE7-0E34-4ACB-9F98-9BC8C78B4B21}">
      <text>
        <r>
          <rPr>
            <sz val="11"/>
            <color theme="1"/>
            <rFont val="Calibri"/>
            <family val="2"/>
            <scheme val="minor"/>
          </rPr>
          <t>Observation status: Estimated value</t>
        </r>
      </text>
    </comment>
    <comment ref="K12" authorId="0" shapeId="0" xr:uid="{EA56ABA2-5EDB-4CBC-A9E2-6EE2DACC0D6D}">
      <text>
        <r>
          <rPr>
            <sz val="11"/>
            <color theme="1"/>
            <rFont val="Calibri"/>
            <family val="2"/>
            <scheme val="minor"/>
          </rPr>
          <t>Observation status: Estimated value</t>
        </r>
      </text>
    </comment>
    <comment ref="K13" authorId="0" shapeId="0" xr:uid="{4E7ACF8E-5E99-40D5-8133-6DDF3DCB45A2}">
      <text>
        <r>
          <rPr>
            <sz val="11"/>
            <color theme="1"/>
            <rFont val="Calibri"/>
            <family val="2"/>
            <scheme val="minor"/>
          </rPr>
          <t>Observation status: Estimated value</t>
        </r>
      </text>
    </comment>
    <comment ref="L13" authorId="0" shapeId="0" xr:uid="{B74A65E5-B9D9-4C85-9AE2-114400AFB546}">
      <text>
        <r>
          <rPr>
            <sz val="11"/>
            <color theme="1"/>
            <rFont val="Calibri"/>
            <family val="2"/>
            <scheme val="minor"/>
          </rPr>
          <t>Observation status: Estimated value</t>
        </r>
      </text>
    </comment>
    <comment ref="K18" authorId="0" shapeId="0" xr:uid="{2DDBD5BC-D581-4445-A8EC-77DF14449B7B}">
      <text>
        <r>
          <rPr>
            <sz val="11"/>
            <color theme="1"/>
            <rFont val="Calibri"/>
            <family val="2"/>
            <scheme val="minor"/>
          </rPr>
          <t>Observation status: Estimated value</t>
        </r>
      </text>
    </comment>
    <comment ref="L18" authorId="0" shapeId="0" xr:uid="{42F3E5C6-600B-4A89-83AB-67409D21E1D2}">
      <text>
        <r>
          <rPr>
            <sz val="11"/>
            <color theme="1"/>
            <rFont val="Calibri"/>
            <family val="2"/>
            <scheme val="minor"/>
          </rPr>
          <t>Observation status: Estimated value</t>
        </r>
      </text>
    </comment>
    <comment ref="J19" authorId="0" shapeId="0" xr:uid="{C807A780-6898-42C9-BF9C-24F77DCFD89B}">
      <text>
        <r>
          <rPr>
            <sz val="11"/>
            <color theme="1"/>
            <rFont val="Calibri"/>
            <family val="2"/>
            <scheme val="minor"/>
          </rPr>
          <t>Observation status: Estimated value</t>
        </r>
      </text>
    </comment>
    <comment ref="K19" authorId="0" shapeId="0" xr:uid="{E7235C5E-C925-4DEB-9C24-10D2D0BDE967}">
      <text>
        <r>
          <rPr>
            <sz val="11"/>
            <color theme="1"/>
            <rFont val="Calibri"/>
            <family val="2"/>
            <scheme val="minor"/>
          </rPr>
          <t>Observation status: Estimated value</t>
        </r>
      </text>
    </comment>
    <comment ref="L19" authorId="0" shapeId="0" xr:uid="{040EF229-4A03-4C7A-B215-C83FA2D6A55F}">
      <text>
        <r>
          <rPr>
            <sz val="11"/>
            <color theme="1"/>
            <rFont val="Calibri"/>
            <family val="2"/>
            <scheme val="minor"/>
          </rPr>
          <t>Observation status: Estimated value</t>
        </r>
      </text>
    </comment>
    <comment ref="K20" authorId="0" shapeId="0" xr:uid="{4D1CC059-C98F-4F8B-A2AD-41B3023DEBBD}">
      <text>
        <r>
          <rPr>
            <sz val="11"/>
            <color theme="1"/>
            <rFont val="Calibri"/>
            <family val="2"/>
            <scheme val="minor"/>
          </rPr>
          <t>Observation status: Estimated value</t>
        </r>
      </text>
    </comment>
    <comment ref="K26" authorId="0" shapeId="0" xr:uid="{92B1672C-A405-4778-925F-EF9179FF3A20}">
      <text>
        <r>
          <rPr>
            <sz val="11"/>
            <color theme="1"/>
            <rFont val="Calibri"/>
            <family val="2"/>
            <scheme val="minor"/>
          </rPr>
          <t>Observation status: Estimated value</t>
        </r>
      </text>
    </comment>
    <comment ref="J30" authorId="0" shapeId="0" xr:uid="{B8FC51C3-336B-43DA-9C01-A0777D11DC3F}">
      <text>
        <r>
          <rPr>
            <sz val="11"/>
            <color theme="1"/>
            <rFont val="Calibri"/>
            <family val="2"/>
            <scheme val="minor"/>
          </rPr>
          <t>Observation status: Estimated value</t>
        </r>
      </text>
    </comment>
    <comment ref="K30" authorId="0" shapeId="0" xr:uid="{49464238-27D2-4DAD-9010-3BF3AD6E9E0C}">
      <text>
        <r>
          <rPr>
            <sz val="11"/>
            <color theme="1"/>
            <rFont val="Calibri"/>
            <family val="2"/>
            <scheme val="minor"/>
          </rPr>
          <t>Observation status: Estimated value</t>
        </r>
      </text>
    </comment>
    <comment ref="L31" authorId="0" shapeId="0" xr:uid="{F40F9623-05BF-4EE4-B309-12EAEEE912EF}">
      <text>
        <r>
          <rPr>
            <sz val="11"/>
            <color theme="1"/>
            <rFont val="Calibri"/>
            <family val="2"/>
            <scheme val="minor"/>
          </rPr>
          <t>Observation status: Estimated value</t>
        </r>
      </text>
    </comment>
    <comment ref="K35" authorId="0" shapeId="0" xr:uid="{DC8D3800-604D-401E-AFBE-FFC12A86AC23}">
      <text>
        <r>
          <rPr>
            <sz val="11"/>
            <color theme="1"/>
            <rFont val="Calibri"/>
            <family val="2"/>
            <scheme val="minor"/>
          </rPr>
          <t>Observation status: Estimated value</t>
        </r>
      </text>
    </comment>
    <comment ref="L35" authorId="0" shapeId="0" xr:uid="{1954A409-BEFD-4DB0-B59F-26DDC4B5093A}">
      <text>
        <r>
          <rPr>
            <sz val="11"/>
            <color theme="1"/>
            <rFont val="Calibri"/>
            <family val="2"/>
            <scheme val="minor"/>
          </rPr>
          <t>Observation status: Estimated value</t>
        </r>
      </text>
    </comment>
    <comment ref="J38" authorId="0" shapeId="0" xr:uid="{57078E86-AC9F-49CB-8626-9890CDE398F7}">
      <text>
        <r>
          <rPr>
            <sz val="11"/>
            <color theme="1"/>
            <rFont val="Calibri"/>
            <family val="2"/>
            <scheme val="minor"/>
          </rPr>
          <t>Observation status: Estimated value</t>
        </r>
      </text>
    </comment>
    <comment ref="K38" authorId="0" shapeId="0" xr:uid="{00DFDED6-6FF1-4CE4-8C38-BFD9149174F1}">
      <text>
        <r>
          <rPr>
            <sz val="11"/>
            <color theme="1"/>
            <rFont val="Calibri"/>
            <family val="2"/>
            <scheme val="minor"/>
          </rPr>
          <t>Observation status: Estimated value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7" authorId="0" shapeId="0" xr:uid="{BF1C2B31-A39C-403F-80DF-93A685193703}">
      <text>
        <r>
          <rPr>
            <sz val="11"/>
            <color theme="1"/>
            <rFont val="Calibri"/>
            <family val="2"/>
            <scheme val="minor"/>
          </rPr>
          <t>Observation status: Estimated value</t>
        </r>
      </text>
    </comment>
    <comment ref="K7" authorId="0" shapeId="0" xr:uid="{6AAF8F3B-F54F-401E-A75C-ED36983297C3}">
      <text>
        <r>
          <rPr>
            <sz val="11"/>
            <color theme="1"/>
            <rFont val="Calibri"/>
            <family val="2"/>
            <scheme val="minor"/>
          </rPr>
          <t>Observation status: Estimated value</t>
        </r>
      </text>
    </comment>
    <comment ref="L7" authorId="0" shapeId="0" xr:uid="{F089DD8D-2DAF-4E30-B8D6-0C082F37A918}">
      <text>
        <r>
          <rPr>
            <sz val="11"/>
            <color theme="1"/>
            <rFont val="Calibri"/>
            <family val="2"/>
            <scheme val="minor"/>
          </rPr>
          <t>Observation status: Estimated value</t>
        </r>
      </text>
    </comment>
    <comment ref="J8" authorId="0" shapeId="0" xr:uid="{309283E1-2670-455E-BA9F-040DC54E2139}">
      <text>
        <r>
          <rPr>
            <sz val="11"/>
            <color theme="1"/>
            <rFont val="Calibri"/>
            <family val="2"/>
            <scheme val="minor"/>
          </rPr>
          <t>Observation status: Estimated value</t>
        </r>
      </text>
    </comment>
    <comment ref="K8" authorId="0" shapeId="0" xr:uid="{8BA447DE-352A-4A75-853F-DA6DCD3A663B}">
      <text>
        <r>
          <rPr>
            <sz val="11"/>
            <color theme="1"/>
            <rFont val="Calibri"/>
            <family val="2"/>
            <scheme val="minor"/>
          </rPr>
          <t>Observation status: Estimated value</t>
        </r>
      </text>
    </comment>
    <comment ref="K14" authorId="0" shapeId="0" xr:uid="{A0BF7713-6B11-4F15-B0EC-9FEDFFE62C4B}">
      <text>
        <r>
          <rPr>
            <sz val="11"/>
            <color theme="1"/>
            <rFont val="Calibri"/>
            <family val="2"/>
            <scheme val="minor"/>
          </rPr>
          <t>Observation status: Estimated value</t>
        </r>
      </text>
    </comment>
    <comment ref="J17" authorId="0" shapeId="0" xr:uid="{4D30D8E9-0320-420B-9F05-EC20C9813C91}">
      <text>
        <r>
          <rPr>
            <sz val="11"/>
            <color theme="1"/>
            <rFont val="Calibri"/>
            <family val="2"/>
            <scheme val="minor"/>
          </rPr>
          <t>Observation status: Estimated value</t>
        </r>
      </text>
    </comment>
    <comment ref="K17" authorId="0" shapeId="0" xr:uid="{5021A172-1270-4030-B8F2-EF882EA77CA6}">
      <text>
        <r>
          <rPr>
            <sz val="11"/>
            <color theme="1"/>
            <rFont val="Calibri"/>
            <family val="2"/>
            <scheme val="minor"/>
          </rPr>
          <t>Observation status: Estimated value</t>
        </r>
      </text>
    </comment>
    <comment ref="L20" authorId="0" shapeId="0" xr:uid="{70591CFD-B764-4782-886E-4EB66C7E5625}">
      <text>
        <r>
          <rPr>
            <sz val="11"/>
            <color theme="1"/>
            <rFont val="Calibri"/>
            <family val="2"/>
            <scheme val="minor"/>
          </rPr>
          <t>Observation status: Estimated value</t>
        </r>
      </text>
    </comment>
    <comment ref="K23" authorId="0" shapeId="0" xr:uid="{D479D745-2EEB-4279-B330-DC3ABF8C3F51}">
      <text>
        <r>
          <rPr>
            <sz val="11"/>
            <color theme="1"/>
            <rFont val="Calibri"/>
            <family val="2"/>
            <scheme val="minor"/>
          </rPr>
          <t>Observation status: Estimated value</t>
        </r>
      </text>
    </comment>
    <comment ref="K24" authorId="0" shapeId="0" xr:uid="{05504188-97A1-4E36-8EED-C0980ACAEDC7}">
      <text>
        <r>
          <rPr>
            <sz val="11"/>
            <color theme="1"/>
            <rFont val="Calibri"/>
            <family val="2"/>
            <scheme val="minor"/>
          </rPr>
          <t>Observation status: Estimated value</t>
        </r>
      </text>
    </comment>
    <comment ref="L24" authorId="0" shapeId="0" xr:uid="{F334E505-B8BC-4C0F-A37C-D6CA312F8852}">
      <text>
        <r>
          <rPr>
            <sz val="11"/>
            <color theme="1"/>
            <rFont val="Calibri"/>
            <family val="2"/>
            <scheme val="minor"/>
          </rPr>
          <t>Observation status: Estimated value</t>
        </r>
      </text>
    </comment>
    <comment ref="K29" authorId="0" shapeId="0" xr:uid="{652A6A80-30B8-444A-9340-4C275E43087C}">
      <text>
        <r>
          <rPr>
            <sz val="11"/>
            <color theme="1"/>
            <rFont val="Calibri"/>
            <family val="2"/>
            <scheme val="minor"/>
          </rPr>
          <t>Observation status: Estimated value</t>
        </r>
      </text>
    </comment>
    <comment ref="K33" authorId="0" shapeId="0" xr:uid="{70A20514-89DD-4933-B05B-1395C8F995A2}">
      <text>
        <r>
          <rPr>
            <sz val="11"/>
            <color theme="1"/>
            <rFont val="Calibri"/>
            <family val="2"/>
            <scheme val="minor"/>
          </rPr>
          <t>Observation status: Estimated value</t>
        </r>
      </text>
    </comment>
    <comment ref="L33" authorId="0" shapeId="0" xr:uid="{7CA764E7-0AAD-4F9D-9342-701E078BEDFE}">
      <text>
        <r>
          <rPr>
            <sz val="11"/>
            <color theme="1"/>
            <rFont val="Calibri"/>
            <family val="2"/>
            <scheme val="minor"/>
          </rPr>
          <t>Observation status: Estimated value</t>
        </r>
      </text>
    </comment>
  </commentList>
</comments>
</file>

<file path=xl/sharedStrings.xml><?xml version="1.0" encoding="utf-8"?>
<sst xmlns="http://schemas.openxmlformats.org/spreadsheetml/2006/main" count="653" uniqueCount="195">
  <si>
    <t>NAAG Chapter 3B: Gross fixed capital formation by asset type</t>
  </si>
  <si>
    <t>Frequency of observation: Annual</t>
  </si>
  <si>
    <t>Measure: Transport equipment gross fixed capital formation</t>
  </si>
  <si>
    <t>Combined unit of measure: Percentage of gross fixed capital formation</t>
  </si>
  <si>
    <t>Time period</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</si>
  <si>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</si>
  <si>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</si>
  <si>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</si>
  <si>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</si>
  <si>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</si>
  <si>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</si>
  <si>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</si>
  <si>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</si>
  <si>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</si>
  <si>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</si>
  <si>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</si>
  <si>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</si>
  <si>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</si>
  <si>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</si>
  <si>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</si>
  <si>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</si>
  <si>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</si>
  <si>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</si>
  <si>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</si>
  <si>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</si>
  <si>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</si>
  <si>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</si>
  <si>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</si>
  <si>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</si>
  <si>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Reference area</t>
  </si>
  <si>
    <t/>
  </si>
  <si>
    <t>Australia</t>
  </si>
  <si>
    <t>Austria</t>
  </si>
  <si>
    <t>Belgium</t>
  </si>
  <si>
    <t>Canada</t>
  </si>
  <si>
    <t>Colombia</t>
  </si>
  <si>
    <t>Costa Rica</t>
  </si>
  <si>
    <t>Czechia</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</si>
  <si>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</si>
  <si>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</si>
  <si>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</si>
  <si>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</si>
  <si>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</si>
  <si>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</si>
  <si>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</si>
  <si>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</si>
  <si>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</si>
  <si>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</si>
  <si>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</si>
  <si>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</si>
  <si>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</si>
  <si>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</si>
  <si>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</si>
  <si>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</si>
  <si>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</si>
  <si>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</si>
  <si>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</si>
  <si>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</si>
  <si>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</si>
  <si>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</si>
  <si>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</si>
  <si>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</si>
  <si>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</si>
  <si>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</si>
  <si>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United Kingdom</t>
  </si>
  <si>
    <t>United States</t>
  </si>
  <si>
    <t xml:space="preserve">© Terms &amp; conditions </t>
  </si>
  <si>
    <t>The National Accounts at a Glance (NAAG) is based on the original publication and has nine chapters: The first chapter focuses on indicators of Gross Domestic Product (GDP). The second is about income and related indicators and presents measures of net national income, savings and net lending/net borrowing. The third chapter looks at the expenditure approach to GDP, with information on the key components of demand and imports. The fourth chapter presents indicators from a production perspective. The fifth chapter looks at household sector indicators such as household disposable income, saving and net worth. The sixth chapter focuses on general government, presenting indicators such as general government revenue, expenditure and gross debt. The seventh chapter looks at financial and non-financial corporations. The eighth chapter presents indicators of capital stock and depreciation. Finally, chapter 9 provides reference indicators, important in their own right but also because they are used in the construction of many of the indicators presented elsewhere in NAAG.</t>
  </si>
  <si>
    <t>Topic: Economy &gt; National accounts &gt; GDP and non-financial accounts &gt; National Accounts at a Glance</t>
  </si>
  <si>
    <t xml:space="preserve">Number of unfiltered data points: 15165 </t>
  </si>
  <si>
    <t xml:space="preserve">Last updated: August 30, 2024 at 5:14:14 AM </t>
  </si>
  <si>
    <t>You might also be interested in these data:</t>
  </si>
  <si>
    <t>NAAG Chapter 1: GDP</t>
  </si>
  <si>
    <t>NAAG Chapter 2: Income</t>
  </si>
  <si>
    <t>NAAG Chapter 3: Expenditure</t>
  </si>
  <si>
    <t>NAAG Chapter 3A: Components of aggregate demand</t>
  </si>
  <si>
    <t>NAAG Chapter 4: Production</t>
  </si>
  <si>
    <t>NAAG Chapter 5: Households</t>
  </si>
  <si>
    <t>NAAG Chapter 6: Government</t>
  </si>
  <si>
    <t>NAAG Chapter 6A: Government expenditure by function</t>
  </si>
  <si>
    <t>NAAG Chapter 7: Corporations</t>
  </si>
  <si>
    <t>NAAG Chapter 8: Capital</t>
  </si>
  <si>
    <t>NAAG Chapter 9: Reference Series</t>
  </si>
  <si>
    <t>Measure: ICTs equipment and other machinery and equipment and weapon system gross fixed capital formation</t>
  </si>
  <si>
    <t>Switzerland</t>
  </si>
  <si>
    <t>Source : OCDE</t>
  </si>
  <si>
    <t>France base 2020</t>
  </si>
  <si>
    <t>France base 2014</t>
  </si>
  <si>
    <t>5.301 – Formation brute de capital fixe par produit à prix courants</t>
  </si>
  <si>
    <t>Unité : Milliards d'euros</t>
  </si>
  <si>
    <t>A5_AZ</t>
  </si>
  <si>
    <t>Agriculture, sylviculture et pêche</t>
  </si>
  <si>
    <t>A5_BE</t>
  </si>
  <si>
    <t>Produits industriels (hors travaux de construction)</t>
  </si>
  <si>
    <t>A17_DE</t>
  </si>
  <si>
    <t xml:space="preserve">    Produits industriels (hors produits manufacturés et travaux de construction)</t>
  </si>
  <si>
    <t>A38_BZ</t>
  </si>
  <si>
    <t xml:space="preserve">      Produits des industries extractives</t>
  </si>
  <si>
    <t>A38_DZ</t>
  </si>
  <si>
    <t xml:space="preserve">      Électricité, gaz, vapeur et air conditionné</t>
  </si>
  <si>
    <t>A38_EZ</t>
  </si>
  <si>
    <t xml:space="preserve">      Production et distribution d'eau ; assainissement, gestion des déchets et dépollution</t>
  </si>
  <si>
    <t>A17_C1</t>
  </si>
  <si>
    <t xml:space="preserve">    Produits des industries alimentaires, boissons et produits à base de tabac</t>
  </si>
  <si>
    <t>A17_C2</t>
  </si>
  <si>
    <t xml:space="preserve">    Produits de la cokéfaction et du raffinage</t>
  </si>
  <si>
    <t>A17_C3</t>
  </si>
  <si>
    <t xml:space="preserve">    Équipements électriques ; produits informatiques, électroniques et optiques ; machines et équipements n.c.a.</t>
  </si>
  <si>
    <t>A38_CI</t>
  </si>
  <si>
    <t xml:space="preserve">      Produits informatiques, électroniques et optiques</t>
  </si>
  <si>
    <t>A38_CJ</t>
  </si>
  <si>
    <t xml:space="preserve">      Équipements électriques</t>
  </si>
  <si>
    <t>A38_CK</t>
  </si>
  <si>
    <t xml:space="preserve">      Machines et équipements n.c.a.</t>
  </si>
  <si>
    <t>A17_C4</t>
  </si>
  <si>
    <t xml:space="preserve">    Véhicules autres matériels de transport</t>
  </si>
  <si>
    <t>A17_C5</t>
  </si>
  <si>
    <t xml:space="preserve">    Autres produits industriels</t>
  </si>
  <si>
    <t>A38_CB</t>
  </si>
  <si>
    <t xml:space="preserve">      Textiles, articles d’habillement, cuir et articles en cuir</t>
  </si>
  <si>
    <t>A38_CC</t>
  </si>
  <si>
    <t xml:space="preserve">      Bois, articles en bois et en liège, à l'exclusion des meubles ; articles de vannerie et de sparterie ; papier et carton ; travaux d'impression et de reproduction</t>
  </si>
  <si>
    <t>A38_CE</t>
  </si>
  <si>
    <t xml:space="preserve">      Produits chimiques</t>
  </si>
  <si>
    <t>A38_CF</t>
  </si>
  <si>
    <t xml:space="preserve">      Produits pharmaceutiques de base et préparations pharmaceutiques</t>
  </si>
  <si>
    <t>A38_CG</t>
  </si>
  <si>
    <t xml:space="preserve">      Produits en caoutchouc, en plastique et autres produits minéraux non métalliques</t>
  </si>
  <si>
    <t>A38_CH</t>
  </si>
  <si>
    <t xml:space="preserve">      Produits métallurgiques et produits métalliques, à l'exclusion des machines et équipements</t>
  </si>
  <si>
    <t>A38_CM</t>
  </si>
  <si>
    <t xml:space="preserve">      Meubles, autres produits manufacturés, réparation et installation de machines et d'équipements</t>
  </si>
  <si>
    <t>A5_FZ</t>
  </si>
  <si>
    <t>Constructions et travaux de construction</t>
  </si>
  <si>
    <t>A5_GU</t>
  </si>
  <si>
    <t>Services principalement marchands</t>
  </si>
  <si>
    <t>A10_GI</t>
  </si>
  <si>
    <t xml:space="preserve">  Commerce ; services de transport et d'entreposage ; services d'hébergement et de restauration</t>
  </si>
  <si>
    <t>A17_GZ</t>
  </si>
  <si>
    <t xml:space="preserve">    Commerce ; réparation d'automobiles et de motocycles</t>
  </si>
  <si>
    <t>A17_HZ</t>
  </si>
  <si>
    <t xml:space="preserve">    Services de transport et d'entreposage</t>
  </si>
  <si>
    <t>A17_IZ</t>
  </si>
  <si>
    <t xml:space="preserve">    Services d'hébergement et de restauration</t>
  </si>
  <si>
    <t>A10_JZ</t>
  </si>
  <si>
    <t xml:space="preserve">  Services d'information et de communication</t>
  </si>
  <si>
    <t>A38_JA</t>
  </si>
  <si>
    <t xml:space="preserve">      Edition, audiovisuel et diffusion</t>
  </si>
  <si>
    <t>A38_JB</t>
  </si>
  <si>
    <t xml:space="preserve">      Services de télécommunications</t>
  </si>
  <si>
    <t>A38_JC</t>
  </si>
  <si>
    <t xml:space="preserve">      Programmation, conseil et autres activités informatiques ; services d'information</t>
  </si>
  <si>
    <t>A10_KZ</t>
  </si>
  <si>
    <t xml:space="preserve">  Services financiers et assurances</t>
  </si>
  <si>
    <t>A10_LZ</t>
  </si>
  <si>
    <t xml:space="preserve">  Services immobiliers</t>
  </si>
  <si>
    <t>A10_MN</t>
  </si>
  <si>
    <t xml:space="preserve">  Services professionnels, scientifiques et techniques ; services administratifs et d'assistance</t>
  </si>
  <si>
    <t>A38_MA</t>
  </si>
  <si>
    <t xml:space="preserve">      Services juridiques, comptables, de gestion, d'architecture, d'ingénierie, de contrôle et d'analyses techniques</t>
  </si>
  <si>
    <t>A38_MB</t>
  </si>
  <si>
    <t xml:space="preserve">      Recherche et développement scientifique</t>
  </si>
  <si>
    <t>A38_MC</t>
  </si>
  <si>
    <t xml:space="preserve">      Autres services spécialisés, scientifiques et techniques</t>
  </si>
  <si>
    <t>A38_NZ</t>
  </si>
  <si>
    <t xml:space="preserve">      Services administratifs et d'assistance</t>
  </si>
  <si>
    <t>A10_RU</t>
  </si>
  <si>
    <t xml:space="preserve">  Services artistiques et du spectacle et services récréatifs ; autres services ; services des ménages et services extra-territoriaux</t>
  </si>
  <si>
    <t>A38_RZ</t>
  </si>
  <si>
    <t xml:space="preserve">      Services artistiques et du spectacle et services récréatifs</t>
  </si>
  <si>
    <t>A38_SZ</t>
  </si>
  <si>
    <t xml:space="preserve">      Autres services</t>
  </si>
  <si>
    <t>A38_TZ</t>
  </si>
  <si>
    <t xml:space="preserve">      Services des ménages en tant qu'employeurs ; biens et services divers produits par les ménages pour leur usage propre</t>
  </si>
  <si>
    <t>A5_OQ</t>
  </si>
  <si>
    <t>Services principalement non marchands (*)</t>
  </si>
  <si>
    <t>A38_OZ</t>
  </si>
  <si>
    <t xml:space="preserve">      Services d'administration publique et de défense ; services de sécurité sociale obligatoire</t>
  </si>
  <si>
    <t>A38_PZ</t>
  </si>
  <si>
    <t xml:space="preserve">      Services de l'enseignement</t>
  </si>
  <si>
    <t>A38_QA</t>
  </si>
  <si>
    <t xml:space="preserve">      Services de santé humaine</t>
  </si>
  <si>
    <t>A38_QB</t>
  </si>
  <si>
    <t xml:space="preserve">      Services d'hébergement médico-social et social ; services d'action sociale sans hébergement</t>
  </si>
  <si>
    <t>CHTR</t>
  </si>
  <si>
    <t>Correction territoriale</t>
  </si>
  <si>
    <t>CAFAB</t>
  </si>
  <si>
    <t>Correction CAF/FAB</t>
  </si>
  <si>
    <t>_T</t>
  </si>
  <si>
    <t>Total des produits</t>
  </si>
  <si>
    <t>Source : Comptes nationaux annuels (base 2014)</t>
  </si>
  <si>
    <t>droits de propriété intellectuelle</t>
  </si>
  <si>
    <t>matériels de transport</t>
  </si>
  <si>
    <t>autres produits industriels-agricoles et ressources biologiques</t>
  </si>
  <si>
    <t>agriculture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</si>
</sst>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E\ \ \ #,##0.00;\E\ \ \ \-#,##0.00"/>
    <numFmt numFmtId="165" formatCode="\B\ \ \ #,##0.00;\B\ \ \ \-#,##0.00"/>
    <numFmt numFmtId="166" formatCode="#,##0.0"/>
  </numFmts>
  <fonts count="954" x14ac:knownFonts="1">
    <font>
      <sz val="11"/>
      <color theme="1"/>
      <name val="Calibri"/>
      <family val="2"/>
      <scheme val="minor"/>
    </font>
    <font>
      <b/>
      <sz val="11"/>
      <name val="Calibri"/>
      <family val="2"/>
    </font>
    <font>
      <sz val="11"/>
      <name val="Calibri"/>
      <family val="2"/>
    </font>
    <font>
      <sz val="11"/>
      <name val="Calibri"/>
      <family val="2"/>
    </font>
    <font>
      <sz val="11"/>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b/>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u/>
      <sz val="11"/>
      <color rgb="FF0563C1"/>
      <name val="Calibri"/>
      <family val="2"/>
    </font>
    <font>
      <u/>
      <sz val="11"/>
      <color rgb="FF0563C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sz val="12"/>
      <color rgb="FFFFFFFF"/>
      <name val="Arial"/>
      <family val="2"/>
    </font>
    <font>
      <sz val="12"/>
      <color rgb="FF000000"/>
      <name val="Arial"/>
      <family val="2"/>
    </font>
    <font>
      <sz val="12"/>
      <name val="Arial"/>
      <family val="2"/>
    </font>
    <font>
      <sz val="11"/>
      <color rgb="FF000000"/>
      <name val="Arial"/>
      <family val="2"/>
    </font>
    <font>
      <b/>
      <sz val="12"/>
      <color rgb="FFFF0000"/>
      <name val="Arial"/>
      <family val="2"/>
    </font>
    <font>
      <b/>
      <sz val="10"/>
      <name val="Arial"/>
      <family val="2"/>
    </font>
    <font>
      <sz val="10"/>
      <name val="Arial"/>
      <family val="2"/>
    </font>
    <font>
      <i/>
      <sz val="8"/>
      <name val="Arial"/>
      <family val="2"/>
    </font>
  </fonts>
  <fills count="953">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theme="0"/>
        <bgColor auto="1"/>
      </patternFill>
    </fill>
    <fill>
      <patternFill patternType="solid">
        <fgColor theme="0"/>
      </patternFill>
    </fill>
    <fill>
      <patternFill patternType="solid">
        <fgColor theme="0"/>
        <bgColor indexed="64"/>
      </patternFill>
    </fill>
    <fill>
      <patternFill patternType="solid">
        <fgColor rgb="FFFFFF00"/>
        <bgColor auto="1"/>
      </patternFill>
    </fill>
    <fill>
      <patternFill patternType="solid">
        <fgColor rgb="FFFFFF00"/>
        <bgColor indexed="64"/>
      </patternFill>
    </fill>
    <fill>
      <patternFill patternType="solid">
        <fgColor theme="0" tint="-4.9989318521683403E-2"/>
        <bgColor indexed="64"/>
      </patternFill>
    </fill>
  </fills>
  <borders count="954">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86">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center" vertical="top" wrapText="1" readingOrder="1"/>
    </xf>
    <xf numFmtId="0" fontId="18" fillId="19" borderId="18" xfId="0" applyFont="1" applyFill="1" applyBorder="1" applyAlignment="1" applyProtection="1">
      <alignment horizontal="center" vertical="top" wrapText="1" readingOrder="1"/>
    </xf>
    <xf numFmtId="0" fontId="19" fillId="20" borderId="19" xfId="0" applyFont="1" applyFill="1" applyBorder="1" applyAlignment="1" applyProtection="1">
      <alignment horizontal="center" vertical="top" wrapText="1" readingOrder="1"/>
    </xf>
    <xf numFmtId="0" fontId="20" fillId="21" borderId="20" xfId="0" applyFont="1" applyFill="1" applyBorder="1" applyAlignment="1" applyProtection="1">
      <alignment horizontal="center" vertical="top" wrapText="1" readingOrder="1"/>
    </xf>
    <xf numFmtId="0" fontId="21" fillId="22" borderId="21" xfId="0" applyFont="1" applyFill="1" applyBorder="1" applyAlignment="1" applyProtection="1">
      <alignment horizontal="center" vertical="top" wrapText="1" readingOrder="1"/>
    </xf>
    <xf numFmtId="0" fontId="22" fillId="23" borderId="22" xfId="0" applyFont="1" applyFill="1" applyBorder="1" applyAlignment="1" applyProtection="1">
      <alignment horizontal="center" vertical="top" wrapText="1" readingOrder="1"/>
    </xf>
    <xf numFmtId="0" fontId="23" fillId="24" borderId="23" xfId="0" applyFont="1" applyFill="1" applyBorder="1" applyAlignment="1" applyProtection="1">
      <alignment horizontal="center" vertical="top" wrapText="1" readingOrder="1"/>
    </xf>
    <xf numFmtId="0" fontId="24" fillId="25" borderId="24" xfId="0" applyFont="1" applyFill="1" applyBorder="1" applyAlignment="1" applyProtection="1">
      <alignment horizontal="center" vertical="top" wrapText="1" readingOrder="1"/>
    </xf>
    <xf numFmtId="0" fontId="25" fillId="26" borderId="25" xfId="0" applyFont="1" applyFill="1" applyBorder="1" applyAlignment="1" applyProtection="1">
      <alignment horizontal="center" vertical="top" wrapText="1" readingOrder="1"/>
    </xf>
    <xf numFmtId="0" fontId="26" fillId="27" borderId="26" xfId="0" applyFont="1" applyFill="1" applyBorder="1" applyAlignment="1" applyProtection="1">
      <alignment horizontal="center" vertical="top" wrapText="1" readingOrder="1"/>
    </xf>
    <xf numFmtId="0" fontId="27" fillId="28" borderId="27" xfId="0" applyFont="1" applyFill="1" applyBorder="1" applyAlignment="1" applyProtection="1">
      <alignment horizontal="center" vertical="top" wrapText="1" readingOrder="1"/>
    </xf>
    <xf numFmtId="0" fontId="28" fillId="29" borderId="28" xfId="0" applyFont="1" applyFill="1" applyBorder="1" applyAlignment="1" applyProtection="1">
      <alignment horizontal="center" vertical="top" wrapText="1" readingOrder="1"/>
    </xf>
    <xf numFmtId="0" fontId="29" fillId="30" borderId="29" xfId="0" applyFont="1" applyFill="1" applyBorder="1" applyAlignment="1" applyProtection="1">
      <alignment horizontal="center" vertical="top" wrapText="1" readingOrder="1"/>
    </xf>
    <xf numFmtId="0" fontId="30" fillId="31" borderId="30" xfId="0" applyFont="1" applyFill="1" applyBorder="1" applyAlignment="1" applyProtection="1">
      <alignment horizontal="left" vertical="top" wrapText="1" readingOrder="1"/>
    </xf>
    <xf numFmtId="0" fontId="31" fillId="32" borderId="31" xfId="0" applyFont="1" applyFill="1" applyBorder="1" applyAlignment="1" applyProtection="1">
      <alignment horizontal="left" vertical="top" wrapText="1" readingOrder="1"/>
    </xf>
    <xf numFmtId="0" fontId="32" fillId="33" borderId="32" xfId="0" applyFont="1" applyFill="1" applyBorder="1" applyAlignment="1" applyProtection="1">
      <alignment horizontal="left" vertical="top" wrapText="1" readingOrder="1"/>
    </xf>
    <xf numFmtId="0" fontId="33" fillId="34" borderId="33" xfId="0" applyFont="1" applyFill="1" applyBorder="1" applyAlignment="1" applyProtection="1">
      <alignment horizontal="left" vertical="top" wrapText="1" readingOrder="1"/>
    </xf>
    <xf numFmtId="0" fontId="34" fillId="35" borderId="34" xfId="0" applyFont="1" applyFill="1" applyBorder="1" applyAlignment="1" applyProtection="1">
      <alignment horizontal="left" vertical="top" wrapText="1" readingOrder="1"/>
    </xf>
    <xf numFmtId="0" fontId="35" fillId="36" borderId="35" xfId="0" applyFont="1" applyFill="1" applyBorder="1" applyAlignment="1" applyProtection="1">
      <alignment horizontal="left" vertical="top" wrapText="1" readingOrder="1"/>
    </xf>
    <xf numFmtId="0" fontId="36" fillId="37" borderId="36" xfId="0" applyFont="1" applyFill="1" applyBorder="1" applyAlignment="1" applyProtection="1">
      <alignment horizontal="left" vertical="top" wrapText="1" readingOrder="1"/>
    </xf>
    <xf numFmtId="0" fontId="37" fillId="38" borderId="37" xfId="0" applyFont="1" applyFill="1" applyBorder="1" applyAlignment="1" applyProtection="1">
      <alignment horizontal="left" vertical="top"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left" vertical="top" wrapText="1" readingOrder="1"/>
    </xf>
    <xf numFmtId="0" fontId="40" fillId="41" borderId="40" xfId="0" applyFont="1" applyFill="1" applyBorder="1" applyAlignment="1" applyProtection="1">
      <alignment horizontal="left" vertical="top" wrapText="1" readingOrder="1"/>
    </xf>
    <xf numFmtId="0" fontId="41" fillId="42" borderId="41" xfId="0" applyFont="1" applyFill="1" applyBorder="1" applyAlignment="1" applyProtection="1">
      <alignment horizontal="left" vertical="top" wrapText="1" readingOrder="1"/>
    </xf>
    <xf numFmtId="0" fontId="42" fillId="43" borderId="42" xfId="0" applyFont="1" applyFill="1" applyBorder="1" applyAlignment="1" applyProtection="1">
      <alignment horizontal="left" vertical="top" wrapText="1" readingOrder="1"/>
    </xf>
    <xf numFmtId="0" fontId="43" fillId="44" borderId="43" xfId="0" applyFont="1" applyFill="1" applyBorder="1" applyAlignment="1" applyProtection="1">
      <alignment horizontal="left" vertical="top" wrapText="1" readingOrder="1"/>
    </xf>
    <xf numFmtId="0" fontId="44" fillId="45" borderId="44" xfId="0" applyFont="1" applyFill="1" applyBorder="1" applyAlignment="1" applyProtection="1">
      <alignment horizontal="left" vertical="top" wrapText="1" readingOrder="1"/>
    </xf>
    <xf numFmtId="0" fontId="45" fillId="46" borderId="45" xfId="0" applyFont="1" applyFill="1" applyBorder="1" applyAlignment="1" applyProtection="1">
      <alignment horizontal="left" vertical="top" wrapText="1" readingOrder="1"/>
    </xf>
    <xf numFmtId="0" fontId="46" fillId="47" borderId="46" xfId="0" applyFont="1" applyFill="1" applyBorder="1" applyAlignment="1" applyProtection="1">
      <alignment horizontal="left" vertical="top" wrapText="1" readingOrder="1"/>
    </xf>
    <xf numFmtId="0" fontId="47" fillId="48" borderId="47" xfId="0" applyFont="1" applyFill="1" applyBorder="1" applyAlignment="1" applyProtection="1">
      <alignment horizontal="left" vertical="top" wrapText="1" readingOrder="1"/>
    </xf>
    <xf numFmtId="0" fontId="48" fillId="49" borderId="48" xfId="0" applyFont="1" applyFill="1" applyBorder="1" applyAlignment="1" applyProtection="1">
      <alignment horizontal="left" vertical="top" wrapText="1" readingOrder="1"/>
    </xf>
    <xf numFmtId="0" fontId="49" fillId="50" borderId="49" xfId="0" applyFont="1" applyFill="1" applyBorder="1" applyAlignment="1" applyProtection="1">
      <alignment horizontal="left" vertical="top" wrapText="1" readingOrder="1"/>
    </xf>
    <xf numFmtId="0" fontId="50" fillId="51" borderId="50" xfId="0" applyFont="1" applyFill="1" applyBorder="1" applyAlignment="1" applyProtection="1">
      <alignment horizontal="left" vertical="top" wrapText="1" readingOrder="1"/>
    </xf>
    <xf numFmtId="0" fontId="51" fillId="52" borderId="51" xfId="0" applyFont="1" applyFill="1" applyBorder="1" applyAlignment="1" applyProtection="1">
      <alignment horizontal="left" vertical="top" wrapText="1" readingOrder="1"/>
    </xf>
    <xf numFmtId="0" fontId="52" fillId="53" borderId="52" xfId="0" applyFont="1" applyFill="1" applyBorder="1" applyAlignment="1" applyProtection="1">
      <alignment horizontal="left" vertical="top" wrapText="1" readingOrder="1"/>
    </xf>
    <xf numFmtId="0" fontId="53" fillId="54" borderId="53" xfId="0" applyFont="1" applyFill="1" applyBorder="1" applyAlignment="1" applyProtection="1">
      <alignment horizontal="left" vertical="top" wrapText="1" readingOrder="1"/>
    </xf>
    <xf numFmtId="0" fontId="54" fillId="55" borderId="54" xfId="0" applyFont="1" applyFill="1" applyBorder="1" applyAlignment="1" applyProtection="1">
      <alignment horizontal="left" vertical="top" wrapText="1" readingOrder="1"/>
    </xf>
    <xf numFmtId="0" fontId="55" fillId="56" borderId="55" xfId="0" applyFont="1" applyFill="1" applyBorder="1" applyAlignment="1" applyProtection="1">
      <alignment horizontal="left" vertical="top" wrapText="1" readingOrder="1"/>
    </xf>
    <xf numFmtId="4" fontId="56" fillId="57" borderId="56" xfId="0" applyNumberFormat="1" applyFont="1" applyFill="1" applyBorder="1" applyAlignment="1" applyProtection="1">
      <alignment horizontal="right" wrapText="1" readingOrder="1"/>
    </xf>
    <xf numFmtId="4" fontId="57" fillId="58" borderId="57" xfId="0" applyNumberFormat="1" applyFont="1" applyFill="1" applyBorder="1" applyAlignment="1" applyProtection="1">
      <alignment horizontal="right" wrapText="1" readingOrder="1"/>
    </xf>
    <xf numFmtId="4" fontId="58" fillId="59" borderId="58" xfId="0" applyNumberFormat="1" applyFont="1" applyFill="1" applyBorder="1" applyAlignment="1" applyProtection="1">
      <alignment horizontal="right" wrapText="1" readingOrder="1"/>
    </xf>
    <xf numFmtId="4" fontId="59" fillId="60" borderId="59" xfId="0" applyNumberFormat="1" applyFont="1" applyFill="1" applyBorder="1" applyAlignment="1" applyProtection="1">
      <alignment horizontal="right" wrapText="1" readingOrder="1"/>
    </xf>
    <xf numFmtId="4" fontId="60" fillId="61" borderId="60" xfId="0" applyNumberFormat="1" applyFont="1" applyFill="1" applyBorder="1" applyAlignment="1" applyProtection="1">
      <alignment horizontal="right" wrapText="1" readingOrder="1"/>
    </xf>
    <xf numFmtId="4" fontId="61" fillId="62" borderId="61" xfId="0" applyNumberFormat="1" applyFont="1" applyFill="1" applyBorder="1" applyAlignment="1" applyProtection="1">
      <alignment horizontal="right" wrapText="1" readingOrder="1"/>
    </xf>
    <xf numFmtId="4" fontId="62" fillId="63" borderId="62" xfId="0" applyNumberFormat="1" applyFont="1" applyFill="1" applyBorder="1" applyAlignment="1" applyProtection="1">
      <alignment horizontal="right" wrapText="1" readingOrder="1"/>
    </xf>
    <xf numFmtId="4" fontId="63" fillId="64" borderId="63" xfId="0" applyNumberFormat="1" applyFont="1" applyFill="1" applyBorder="1" applyAlignment="1" applyProtection="1">
      <alignment horizontal="right" wrapText="1" readingOrder="1"/>
    </xf>
    <xf numFmtId="4" fontId="64" fillId="65" borderId="64" xfId="0" applyNumberFormat="1" applyFont="1" applyFill="1" applyBorder="1" applyAlignment="1" applyProtection="1">
      <alignment horizontal="right" wrapText="1" readingOrder="1"/>
    </xf>
    <xf numFmtId="4" fontId="65" fillId="66" borderId="65" xfId="0" applyNumberFormat="1" applyFont="1" applyFill="1" applyBorder="1" applyAlignment="1" applyProtection="1">
      <alignment horizontal="right" wrapText="1" readingOrder="1"/>
    </xf>
    <xf numFmtId="4" fontId="66" fillId="67" borderId="66" xfId="0" applyNumberFormat="1" applyFont="1" applyFill="1" applyBorder="1" applyAlignment="1" applyProtection="1">
      <alignment horizontal="right" wrapText="1" readingOrder="1"/>
    </xf>
    <xf numFmtId="4" fontId="67" fillId="68" borderId="67" xfId="0" applyNumberFormat="1" applyFont="1" applyFill="1" applyBorder="1" applyAlignment="1" applyProtection="1">
      <alignment horizontal="right" wrapText="1" readingOrder="1"/>
    </xf>
    <xf numFmtId="4" fontId="68" fillId="69" borderId="68" xfId="0" applyNumberFormat="1" applyFont="1" applyFill="1" applyBorder="1" applyAlignment="1" applyProtection="1">
      <alignment horizontal="right" wrapText="1" readingOrder="1"/>
    </xf>
    <xf numFmtId="4" fontId="69" fillId="70" borderId="69" xfId="0" applyNumberFormat="1" applyFont="1" applyFill="1" applyBorder="1" applyAlignment="1" applyProtection="1">
      <alignment horizontal="right" wrapText="1" readingOrder="1"/>
    </xf>
    <xf numFmtId="4" fontId="70" fillId="71" borderId="70" xfId="0" applyNumberFormat="1" applyFont="1" applyFill="1" applyBorder="1" applyAlignment="1" applyProtection="1">
      <alignment horizontal="right" wrapText="1" readingOrder="1"/>
    </xf>
    <xf numFmtId="4" fontId="71" fillId="72" borderId="71" xfId="0" applyNumberFormat="1" applyFont="1" applyFill="1" applyBorder="1" applyAlignment="1" applyProtection="1">
      <alignment horizontal="right" wrapText="1" readingOrder="1"/>
    </xf>
    <xf numFmtId="4" fontId="72" fillId="73" borderId="72" xfId="0" applyNumberFormat="1" applyFont="1" applyFill="1" applyBorder="1" applyAlignment="1" applyProtection="1">
      <alignment horizontal="right" wrapText="1" readingOrder="1"/>
    </xf>
    <xf numFmtId="4" fontId="73" fillId="74" borderId="73" xfId="0" applyNumberFormat="1" applyFont="1" applyFill="1" applyBorder="1" applyAlignment="1" applyProtection="1">
      <alignment horizontal="right" wrapText="1" readingOrder="1"/>
    </xf>
    <xf numFmtId="4" fontId="74" fillId="75" borderId="74" xfId="0" applyNumberFormat="1" applyFont="1" applyFill="1" applyBorder="1" applyAlignment="1" applyProtection="1">
      <alignment horizontal="right" wrapText="1" readingOrder="1"/>
    </xf>
    <xf numFmtId="4" fontId="75" fillId="76" borderId="75" xfId="0" applyNumberFormat="1" applyFont="1" applyFill="1" applyBorder="1" applyAlignment="1" applyProtection="1">
      <alignment horizontal="right" wrapText="1" readingOrder="1"/>
    </xf>
    <xf numFmtId="4" fontId="76" fillId="77" borderId="76" xfId="0" applyNumberFormat="1" applyFont="1" applyFill="1" applyBorder="1" applyAlignment="1" applyProtection="1">
      <alignment horizontal="right" wrapText="1" readingOrder="1"/>
    </xf>
    <xf numFmtId="4" fontId="77" fillId="78" borderId="77" xfId="0" applyNumberFormat="1" applyFont="1" applyFill="1" applyBorder="1" applyAlignment="1" applyProtection="1">
      <alignment horizontal="right" wrapText="1" readingOrder="1"/>
    </xf>
    <xf numFmtId="4" fontId="78" fillId="79" borderId="78" xfId="0" applyNumberFormat="1" applyFont="1" applyFill="1" applyBorder="1" applyAlignment="1" applyProtection="1">
      <alignment horizontal="right" wrapText="1" readingOrder="1"/>
    </xf>
    <xf numFmtId="0" fontId="79" fillId="80" borderId="79" xfId="0" applyFont="1" applyFill="1" applyBorder="1" applyAlignment="1" applyProtection="1">
      <alignment horizontal="right" wrapText="1" readingOrder="1"/>
    </xf>
    <xf numFmtId="0" fontId="80" fillId="81" borderId="80" xfId="0" applyFont="1" applyFill="1" applyBorder="1" applyAlignment="1" applyProtection="1">
      <alignment horizontal="left" vertical="top" wrapText="1" readingOrder="1"/>
    </xf>
    <xf numFmtId="4" fontId="81" fillId="82" borderId="81" xfId="0" applyNumberFormat="1" applyFont="1" applyFill="1" applyBorder="1" applyAlignment="1" applyProtection="1">
      <alignment horizontal="right" wrapText="1" readingOrder="1"/>
    </xf>
    <xf numFmtId="4" fontId="82" fillId="83" borderId="82" xfId="0" applyNumberFormat="1" applyFont="1" applyFill="1" applyBorder="1" applyAlignment="1" applyProtection="1">
      <alignment horizontal="right" wrapText="1" readingOrder="1"/>
    </xf>
    <xf numFmtId="4" fontId="83" fillId="84" borderId="83" xfId="0" applyNumberFormat="1" applyFont="1" applyFill="1" applyBorder="1" applyAlignment="1" applyProtection="1">
      <alignment horizontal="right" wrapText="1" readingOrder="1"/>
    </xf>
    <xf numFmtId="4" fontId="84" fillId="85" borderId="84" xfId="0" applyNumberFormat="1" applyFont="1" applyFill="1" applyBorder="1" applyAlignment="1" applyProtection="1">
      <alignment horizontal="right" wrapText="1" readingOrder="1"/>
    </xf>
    <xf numFmtId="4" fontId="85" fillId="86" borderId="85" xfId="0" applyNumberFormat="1" applyFont="1" applyFill="1" applyBorder="1" applyAlignment="1" applyProtection="1">
      <alignment horizontal="right" wrapText="1" readingOrder="1"/>
    </xf>
    <xf numFmtId="4" fontId="86" fillId="87" borderId="86" xfId="0" applyNumberFormat="1" applyFont="1" applyFill="1" applyBorder="1" applyAlignment="1" applyProtection="1">
      <alignment horizontal="right" wrapText="1" readingOrder="1"/>
    </xf>
    <xf numFmtId="4" fontId="87" fillId="88" borderId="87" xfId="0" applyNumberFormat="1" applyFont="1" applyFill="1" applyBorder="1" applyAlignment="1" applyProtection="1">
      <alignment horizontal="right" wrapText="1" readingOrder="1"/>
    </xf>
    <xf numFmtId="4" fontId="88" fillId="89" borderId="88" xfId="0" applyNumberFormat="1" applyFont="1" applyFill="1" applyBorder="1" applyAlignment="1" applyProtection="1">
      <alignment horizontal="right" wrapText="1" readingOrder="1"/>
    </xf>
    <xf numFmtId="4" fontId="89" fillId="90" borderId="89" xfId="0" applyNumberFormat="1" applyFont="1" applyFill="1" applyBorder="1" applyAlignment="1" applyProtection="1">
      <alignment horizontal="right" wrapText="1" readingOrder="1"/>
    </xf>
    <xf numFmtId="4" fontId="90" fillId="91" borderId="90" xfId="0" applyNumberFormat="1" applyFont="1" applyFill="1" applyBorder="1" applyAlignment="1" applyProtection="1">
      <alignment horizontal="right" wrapText="1" readingOrder="1"/>
    </xf>
    <xf numFmtId="4" fontId="91" fillId="92" borderId="91" xfId="0" applyNumberFormat="1" applyFont="1" applyFill="1" applyBorder="1" applyAlignment="1" applyProtection="1">
      <alignment horizontal="right" wrapText="1" readingOrder="1"/>
    </xf>
    <xf numFmtId="4" fontId="92" fillId="93" borderId="92" xfId="0" applyNumberFormat="1" applyFont="1" applyFill="1" applyBorder="1" applyAlignment="1" applyProtection="1">
      <alignment horizontal="right" wrapText="1" readingOrder="1"/>
    </xf>
    <xf numFmtId="4" fontId="93" fillId="94" borderId="93" xfId="0" applyNumberFormat="1" applyFont="1" applyFill="1" applyBorder="1" applyAlignment="1" applyProtection="1">
      <alignment horizontal="right" wrapText="1" readingOrder="1"/>
    </xf>
    <xf numFmtId="4" fontId="94" fillId="95" borderId="94" xfId="0" applyNumberFormat="1" applyFont="1" applyFill="1" applyBorder="1" applyAlignment="1" applyProtection="1">
      <alignment horizontal="right" wrapText="1" readingOrder="1"/>
    </xf>
    <xf numFmtId="4" fontId="95" fillId="96" borderId="95" xfId="0" applyNumberFormat="1" applyFont="1" applyFill="1" applyBorder="1" applyAlignment="1" applyProtection="1">
      <alignment horizontal="right" wrapText="1" readingOrder="1"/>
    </xf>
    <xf numFmtId="4" fontId="96" fillId="97" borderId="96" xfId="0" applyNumberFormat="1" applyFont="1" applyFill="1" applyBorder="1" applyAlignment="1" applyProtection="1">
      <alignment horizontal="right" wrapText="1" readingOrder="1"/>
    </xf>
    <xf numFmtId="4" fontId="97" fillId="98" borderId="97" xfId="0" applyNumberFormat="1" applyFont="1" applyFill="1" applyBorder="1" applyAlignment="1" applyProtection="1">
      <alignment horizontal="right" wrapText="1" readingOrder="1"/>
    </xf>
    <xf numFmtId="4" fontId="98" fillId="99" borderId="98" xfId="0" applyNumberFormat="1" applyFont="1" applyFill="1" applyBorder="1" applyAlignment="1" applyProtection="1">
      <alignment horizontal="right" wrapText="1" readingOrder="1"/>
    </xf>
    <xf numFmtId="4" fontId="99" fillId="100" borderId="99" xfId="0" applyNumberFormat="1" applyFont="1" applyFill="1" applyBorder="1" applyAlignment="1" applyProtection="1">
      <alignment horizontal="right" wrapText="1" readingOrder="1"/>
    </xf>
    <xf numFmtId="4" fontId="100" fillId="101" borderId="100" xfId="0" applyNumberFormat="1" applyFont="1" applyFill="1" applyBorder="1" applyAlignment="1" applyProtection="1">
      <alignment horizontal="right" wrapText="1" readingOrder="1"/>
    </xf>
    <xf numFmtId="4" fontId="101" fillId="102" borderId="101" xfId="0" applyNumberFormat="1" applyFont="1" applyFill="1" applyBorder="1" applyAlignment="1" applyProtection="1">
      <alignment horizontal="right" wrapText="1" readingOrder="1"/>
    </xf>
    <xf numFmtId="4" fontId="102" fillId="103" borderId="102" xfId="0" applyNumberFormat="1" applyFont="1" applyFill="1" applyBorder="1" applyAlignment="1" applyProtection="1">
      <alignment horizontal="right" wrapText="1" readingOrder="1"/>
    </xf>
    <xf numFmtId="4" fontId="103" fillId="104" borderId="103" xfId="0" applyNumberFormat="1" applyFont="1" applyFill="1" applyBorder="1" applyAlignment="1" applyProtection="1">
      <alignment horizontal="right" wrapText="1" readingOrder="1"/>
    </xf>
    <xf numFmtId="4" fontId="104" fillId="105" borderId="104" xfId="0" applyNumberFormat="1" applyFont="1" applyFill="1" applyBorder="1" applyAlignment="1" applyProtection="1">
      <alignment horizontal="right" wrapText="1" readingOrder="1"/>
    </xf>
    <xf numFmtId="0" fontId="105" fillId="106" borderId="105" xfId="0" applyFont="1" applyFill="1" applyBorder="1" applyAlignment="1" applyProtection="1">
      <alignment horizontal="left" vertical="top" wrapText="1" readingOrder="1"/>
    </xf>
    <xf numFmtId="4" fontId="106" fillId="107" borderId="106" xfId="0" applyNumberFormat="1" applyFont="1" applyFill="1" applyBorder="1" applyAlignment="1" applyProtection="1">
      <alignment horizontal="right" wrapText="1" readingOrder="1"/>
    </xf>
    <xf numFmtId="4" fontId="107" fillId="108" borderId="107" xfId="0" applyNumberFormat="1" applyFont="1" applyFill="1" applyBorder="1" applyAlignment="1" applyProtection="1">
      <alignment horizontal="right" wrapText="1" readingOrder="1"/>
    </xf>
    <xf numFmtId="4" fontId="108" fillId="109" borderId="108" xfId="0" applyNumberFormat="1" applyFont="1" applyFill="1" applyBorder="1" applyAlignment="1" applyProtection="1">
      <alignment horizontal="right" wrapText="1" readingOrder="1"/>
    </xf>
    <xf numFmtId="4" fontId="109" fillId="110" borderId="109" xfId="0" applyNumberFormat="1" applyFont="1" applyFill="1" applyBorder="1" applyAlignment="1" applyProtection="1">
      <alignment horizontal="right" wrapText="1" readingOrder="1"/>
    </xf>
    <xf numFmtId="4" fontId="110" fillId="111" borderId="110" xfId="0" applyNumberFormat="1" applyFont="1" applyFill="1" applyBorder="1" applyAlignment="1" applyProtection="1">
      <alignment horizontal="right" wrapText="1" readingOrder="1"/>
    </xf>
    <xf numFmtId="4" fontId="111" fillId="112" borderId="111" xfId="0" applyNumberFormat="1" applyFont="1" applyFill="1" applyBorder="1" applyAlignment="1" applyProtection="1">
      <alignment horizontal="right" wrapText="1" readingOrder="1"/>
    </xf>
    <xf numFmtId="4" fontId="112" fillId="113" borderId="112" xfId="0" applyNumberFormat="1" applyFont="1" applyFill="1" applyBorder="1" applyAlignment="1" applyProtection="1">
      <alignment horizontal="right" wrapText="1" readingOrder="1"/>
    </xf>
    <xf numFmtId="4" fontId="113" fillId="114" borderId="113" xfId="0" applyNumberFormat="1" applyFont="1" applyFill="1" applyBorder="1" applyAlignment="1" applyProtection="1">
      <alignment horizontal="right" wrapText="1" readingOrder="1"/>
    </xf>
    <xf numFmtId="4" fontId="114" fillId="115" borderId="114" xfId="0" applyNumberFormat="1" applyFont="1" applyFill="1" applyBorder="1" applyAlignment="1" applyProtection="1">
      <alignment horizontal="right" wrapText="1" readingOrder="1"/>
    </xf>
    <xf numFmtId="4" fontId="115" fillId="116" borderId="115" xfId="0" applyNumberFormat="1" applyFont="1" applyFill="1" applyBorder="1" applyAlignment="1" applyProtection="1">
      <alignment horizontal="right" wrapText="1" readingOrder="1"/>
    </xf>
    <xf numFmtId="4" fontId="116" fillId="117" borderId="116" xfId="0" applyNumberFormat="1" applyFont="1" applyFill="1" applyBorder="1" applyAlignment="1" applyProtection="1">
      <alignment horizontal="right" wrapText="1" readingOrder="1"/>
    </xf>
    <xf numFmtId="4" fontId="117" fillId="118" borderId="117" xfId="0" applyNumberFormat="1" applyFont="1" applyFill="1" applyBorder="1" applyAlignment="1" applyProtection="1">
      <alignment horizontal="right" wrapText="1" readingOrder="1"/>
    </xf>
    <xf numFmtId="4" fontId="118" fillId="119" borderId="118" xfId="0" applyNumberFormat="1" applyFont="1" applyFill="1" applyBorder="1" applyAlignment="1" applyProtection="1">
      <alignment horizontal="right" wrapText="1" readingOrder="1"/>
    </xf>
    <xf numFmtId="4" fontId="119" fillId="120" borderId="119" xfId="0" applyNumberFormat="1" applyFont="1" applyFill="1" applyBorder="1" applyAlignment="1" applyProtection="1">
      <alignment horizontal="right" wrapText="1" readingOrder="1"/>
    </xf>
    <xf numFmtId="4" fontId="120" fillId="121" borderId="120" xfId="0" applyNumberFormat="1" applyFont="1" applyFill="1" applyBorder="1" applyAlignment="1" applyProtection="1">
      <alignment horizontal="right" wrapText="1" readingOrder="1"/>
    </xf>
    <xf numFmtId="4" fontId="121" fillId="122" borderId="121" xfId="0" applyNumberFormat="1" applyFont="1" applyFill="1" applyBorder="1" applyAlignment="1" applyProtection="1">
      <alignment horizontal="right" wrapText="1" readingOrder="1"/>
    </xf>
    <xf numFmtId="4" fontId="122" fillId="123" borderId="122" xfId="0" applyNumberFormat="1" applyFont="1" applyFill="1" applyBorder="1" applyAlignment="1" applyProtection="1">
      <alignment horizontal="right" wrapText="1" readingOrder="1"/>
    </xf>
    <xf numFmtId="4" fontId="123" fillId="124" borderId="123" xfId="0" applyNumberFormat="1" applyFont="1" applyFill="1" applyBorder="1" applyAlignment="1" applyProtection="1">
      <alignment horizontal="right" wrapText="1" readingOrder="1"/>
    </xf>
    <xf numFmtId="4" fontId="124" fillId="125" borderId="124" xfId="0" applyNumberFormat="1" applyFont="1" applyFill="1" applyBorder="1" applyAlignment="1" applyProtection="1">
      <alignment horizontal="right" wrapText="1" readingOrder="1"/>
    </xf>
    <xf numFmtId="4" fontId="125" fillId="126" borderId="125" xfId="0" applyNumberFormat="1" applyFont="1" applyFill="1" applyBorder="1" applyAlignment="1" applyProtection="1">
      <alignment horizontal="right" wrapText="1" readingOrder="1"/>
    </xf>
    <xf numFmtId="4" fontId="126" fillId="127" borderId="126" xfId="0" applyNumberFormat="1" applyFont="1" applyFill="1" applyBorder="1" applyAlignment="1" applyProtection="1">
      <alignment horizontal="right" wrapText="1" readingOrder="1"/>
    </xf>
    <xf numFmtId="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164" fontId="129" fillId="130" borderId="129" xfId="0" applyNumberFormat="1" applyFont="1" applyFill="1" applyBorder="1" applyAlignment="1" applyProtection="1">
      <alignment horizontal="right" wrapText="1" readingOrder="1"/>
    </xf>
    <xf numFmtId="0" fontId="130" fillId="131" borderId="130" xfId="0" applyFont="1" applyFill="1" applyBorder="1" applyAlignment="1" applyProtection="1">
      <alignment horizontal="left" vertical="top" wrapText="1" readingOrder="1"/>
    </xf>
    <xf numFmtId="4" fontId="131" fillId="132" borderId="131" xfId="0" applyNumberFormat="1" applyFont="1" applyFill="1" applyBorder="1" applyAlignment="1" applyProtection="1">
      <alignment horizontal="right" wrapText="1" readingOrder="1"/>
    </xf>
    <xf numFmtId="4" fontId="132" fillId="133" borderId="132" xfId="0" applyNumberFormat="1" applyFont="1" applyFill="1" applyBorder="1" applyAlignment="1" applyProtection="1">
      <alignment horizontal="right" wrapText="1" readingOrder="1"/>
    </xf>
    <xf numFmtId="4" fontId="133" fillId="134" borderId="133" xfId="0" applyNumberFormat="1" applyFont="1" applyFill="1" applyBorder="1" applyAlignment="1" applyProtection="1">
      <alignment horizontal="right" wrapText="1" readingOrder="1"/>
    </xf>
    <xf numFmtId="4" fontId="134" fillId="135" borderId="134" xfId="0" applyNumberFormat="1" applyFont="1" applyFill="1" applyBorder="1" applyAlignment="1" applyProtection="1">
      <alignment horizontal="right" wrapText="1" readingOrder="1"/>
    </xf>
    <xf numFmtId="4" fontId="135" fillId="136" borderId="135" xfId="0" applyNumberFormat="1" applyFont="1" applyFill="1" applyBorder="1" applyAlignment="1" applyProtection="1">
      <alignment horizontal="right" wrapText="1" readingOrder="1"/>
    </xf>
    <xf numFmtId="4" fontId="136" fillId="137" borderId="136" xfId="0" applyNumberFormat="1" applyFont="1" applyFill="1" applyBorder="1" applyAlignment="1" applyProtection="1">
      <alignment horizontal="right" wrapText="1" readingOrder="1"/>
    </xf>
    <xf numFmtId="4" fontId="137" fillId="138" borderId="137" xfId="0" applyNumberFormat="1" applyFont="1" applyFill="1" applyBorder="1" applyAlignment="1" applyProtection="1">
      <alignment horizontal="right" wrapText="1" readingOrder="1"/>
    </xf>
    <xf numFmtId="4" fontId="138" fillId="139" borderId="138" xfId="0" applyNumberFormat="1" applyFont="1" applyFill="1" applyBorder="1" applyAlignment="1" applyProtection="1">
      <alignment horizontal="right" wrapText="1" readingOrder="1"/>
    </xf>
    <xf numFmtId="4" fontId="139" fillId="140" borderId="139" xfId="0" applyNumberFormat="1" applyFont="1" applyFill="1" applyBorder="1" applyAlignment="1" applyProtection="1">
      <alignment horizontal="right" wrapText="1" readingOrder="1"/>
    </xf>
    <xf numFmtId="4" fontId="140" fillId="141" borderId="140" xfId="0" applyNumberFormat="1" applyFont="1" applyFill="1" applyBorder="1" applyAlignment="1" applyProtection="1">
      <alignment horizontal="right" wrapText="1" readingOrder="1"/>
    </xf>
    <xf numFmtId="4" fontId="141" fillId="142" borderId="141" xfId="0" applyNumberFormat="1" applyFont="1" applyFill="1" applyBorder="1" applyAlignment="1" applyProtection="1">
      <alignment horizontal="right" wrapText="1" readingOrder="1"/>
    </xf>
    <xf numFmtId="4" fontId="142" fillId="143" borderId="142" xfId="0" applyNumberFormat="1" applyFont="1" applyFill="1" applyBorder="1" applyAlignment="1" applyProtection="1">
      <alignment horizontal="right" wrapText="1" readingOrder="1"/>
    </xf>
    <xf numFmtId="4" fontId="143" fillId="144" borderId="143" xfId="0" applyNumberFormat="1" applyFont="1" applyFill="1" applyBorder="1" applyAlignment="1" applyProtection="1">
      <alignment horizontal="right" wrapText="1" readingOrder="1"/>
    </xf>
    <xf numFmtId="4" fontId="144" fillId="145" borderId="144" xfId="0" applyNumberFormat="1" applyFont="1" applyFill="1" applyBorder="1" applyAlignment="1" applyProtection="1">
      <alignment horizontal="right" wrapText="1" readingOrder="1"/>
    </xf>
    <xf numFmtId="4" fontId="145" fillId="146" borderId="145" xfId="0" applyNumberFormat="1" applyFont="1" applyFill="1" applyBorder="1" applyAlignment="1" applyProtection="1">
      <alignment horizontal="right" wrapText="1" readingOrder="1"/>
    </xf>
    <xf numFmtId="4" fontId="146" fillId="147" borderId="146" xfId="0" applyNumberFormat="1" applyFont="1" applyFill="1" applyBorder="1" applyAlignment="1" applyProtection="1">
      <alignment horizontal="right" wrapText="1" readingOrder="1"/>
    </xf>
    <xf numFmtId="4" fontId="147" fillId="148" borderId="147" xfId="0" applyNumberFormat="1" applyFont="1" applyFill="1" applyBorder="1" applyAlignment="1" applyProtection="1">
      <alignment horizontal="right" wrapText="1" readingOrder="1"/>
    </xf>
    <xf numFmtId="4" fontId="148" fillId="149" borderId="148" xfId="0" applyNumberFormat="1" applyFont="1" applyFill="1" applyBorder="1" applyAlignment="1" applyProtection="1">
      <alignment horizontal="right" wrapText="1" readingOrder="1"/>
    </xf>
    <xf numFmtId="4" fontId="149" fillId="150" borderId="149" xfId="0" applyNumberFormat="1" applyFont="1" applyFill="1" applyBorder="1" applyAlignment="1" applyProtection="1">
      <alignment horizontal="right" wrapText="1" readingOrder="1"/>
    </xf>
    <xf numFmtId="4" fontId="150" fillId="151" borderId="150" xfId="0" applyNumberFormat="1" applyFont="1" applyFill="1" applyBorder="1" applyAlignment="1" applyProtection="1">
      <alignment horizontal="right" wrapText="1" readingOrder="1"/>
    </xf>
    <xf numFmtId="4" fontId="151" fillId="152" borderId="151" xfId="0" applyNumberFormat="1" applyFont="1" applyFill="1" applyBorder="1" applyAlignment="1" applyProtection="1">
      <alignment horizontal="right" wrapText="1" readingOrder="1"/>
    </xf>
    <xf numFmtId="4" fontId="152" fillId="153" borderId="152" xfId="0" applyNumberFormat="1" applyFont="1" applyFill="1" applyBorder="1" applyAlignment="1" applyProtection="1">
      <alignment horizontal="right" wrapText="1" readingOrder="1"/>
    </xf>
    <xf numFmtId="4" fontId="153" fillId="154" borderId="153" xfId="0" applyNumberFormat="1" applyFont="1" applyFill="1" applyBorder="1" applyAlignment="1" applyProtection="1">
      <alignment horizontal="right" wrapText="1" readingOrder="1"/>
    </xf>
    <xf numFmtId="4" fontId="154" fillId="155" borderId="154" xfId="0" applyNumberFormat="1" applyFont="1" applyFill="1" applyBorder="1" applyAlignment="1" applyProtection="1">
      <alignment horizontal="right" wrapText="1" readingOrder="1"/>
    </xf>
    <xf numFmtId="0" fontId="155" fillId="156" borderId="155" xfId="0" applyFont="1" applyFill="1" applyBorder="1" applyAlignment="1" applyProtection="1">
      <alignment horizontal="left" vertical="top" wrapText="1" readingOrder="1"/>
    </xf>
    <xf numFmtId="0" fontId="156" fillId="157" borderId="156" xfId="0" applyFont="1" applyFill="1" applyBorder="1" applyAlignment="1" applyProtection="1">
      <alignment horizontal="right" wrapText="1" readingOrder="1"/>
    </xf>
    <xf numFmtId="0" fontId="157" fillId="158" borderId="157" xfId="0" applyFont="1" applyFill="1" applyBorder="1" applyAlignment="1" applyProtection="1">
      <alignment horizontal="right" wrapText="1" readingOrder="1"/>
    </xf>
    <xf numFmtId="0" fontId="158" fillId="159" borderId="158" xfId="0" applyFont="1" applyFill="1" applyBorder="1" applyAlignment="1" applyProtection="1">
      <alignment horizontal="right" wrapText="1" readingOrder="1"/>
    </xf>
    <xf numFmtId="0" fontId="159" fillId="160" borderId="159" xfId="0" applyFont="1" applyFill="1" applyBorder="1" applyAlignment="1" applyProtection="1">
      <alignment horizontal="right" wrapText="1" readingOrder="1"/>
    </xf>
    <xf numFmtId="0" fontId="160" fillId="161" borderId="160" xfId="0" applyFont="1" applyFill="1" applyBorder="1" applyAlignment="1" applyProtection="1">
      <alignment horizontal="right" wrapText="1" readingOrder="1"/>
    </xf>
    <xf numFmtId="4" fontId="161" fillId="162" borderId="161" xfId="0" applyNumberFormat="1" applyFont="1" applyFill="1" applyBorder="1" applyAlignment="1" applyProtection="1">
      <alignment horizontal="right" wrapText="1" readingOrder="1"/>
    </xf>
    <xf numFmtId="4" fontId="162" fillId="163" borderId="162" xfId="0" applyNumberFormat="1" applyFont="1" applyFill="1" applyBorder="1" applyAlignment="1" applyProtection="1">
      <alignment horizontal="right" wrapText="1" readingOrder="1"/>
    </xf>
    <xf numFmtId="4" fontId="163" fillId="164" borderId="163" xfId="0" applyNumberFormat="1" applyFont="1" applyFill="1" applyBorder="1" applyAlignment="1" applyProtection="1">
      <alignment horizontal="right" wrapText="1" readingOrder="1"/>
    </xf>
    <xf numFmtId="4" fontId="164" fillId="165" borderId="164" xfId="0" applyNumberFormat="1" applyFont="1" applyFill="1" applyBorder="1" applyAlignment="1" applyProtection="1">
      <alignment horizontal="right" wrapText="1" readingOrder="1"/>
    </xf>
    <xf numFmtId="4" fontId="165" fillId="166" borderId="165" xfId="0" applyNumberFormat="1" applyFont="1" applyFill="1" applyBorder="1" applyAlignment="1" applyProtection="1">
      <alignment horizontal="right" wrapText="1" readingOrder="1"/>
    </xf>
    <xf numFmtId="4" fontId="166" fillId="167" borderId="166" xfId="0" applyNumberFormat="1" applyFont="1" applyFill="1" applyBorder="1" applyAlignment="1" applyProtection="1">
      <alignment horizontal="right" wrapText="1" readingOrder="1"/>
    </xf>
    <xf numFmtId="4" fontId="167" fillId="168" borderId="167" xfId="0" applyNumberFormat="1" applyFont="1" applyFill="1" applyBorder="1" applyAlignment="1" applyProtection="1">
      <alignment horizontal="right" wrapText="1" readingOrder="1"/>
    </xf>
    <xf numFmtId="4" fontId="168" fillId="169" borderId="168" xfId="0" applyNumberFormat="1" applyFont="1" applyFill="1" applyBorder="1" applyAlignment="1" applyProtection="1">
      <alignment horizontal="right" wrapText="1" readingOrder="1"/>
    </xf>
    <xf numFmtId="4" fontId="169" fillId="170" borderId="169" xfId="0" applyNumberFormat="1" applyFont="1" applyFill="1" applyBorder="1" applyAlignment="1" applyProtection="1">
      <alignment horizontal="right" wrapText="1" readingOrder="1"/>
    </xf>
    <xf numFmtId="4" fontId="170" fillId="171" borderId="170" xfId="0" applyNumberFormat="1" applyFont="1" applyFill="1" applyBorder="1" applyAlignment="1" applyProtection="1">
      <alignment horizontal="right" wrapText="1" readingOrder="1"/>
    </xf>
    <xf numFmtId="4" fontId="171" fillId="172" borderId="171" xfId="0" applyNumberFormat="1" applyFont="1" applyFill="1" applyBorder="1" applyAlignment="1" applyProtection="1">
      <alignment horizontal="right" wrapText="1" readingOrder="1"/>
    </xf>
    <xf numFmtId="4" fontId="172" fillId="173" borderId="172" xfId="0" applyNumberFormat="1" applyFont="1" applyFill="1" applyBorder="1" applyAlignment="1" applyProtection="1">
      <alignment horizontal="right" wrapText="1" readingOrder="1"/>
    </xf>
    <xf numFmtId="4" fontId="173" fillId="174" borderId="173" xfId="0" applyNumberFormat="1" applyFont="1" applyFill="1" applyBorder="1" applyAlignment="1" applyProtection="1">
      <alignment horizontal="right" wrapText="1" readingOrder="1"/>
    </xf>
    <xf numFmtId="4" fontId="174" fillId="175" borderId="174" xfId="0" applyNumberFormat="1" applyFont="1" applyFill="1" applyBorder="1" applyAlignment="1" applyProtection="1">
      <alignment horizontal="right" wrapText="1" readingOrder="1"/>
    </xf>
    <xf numFmtId="4" fontId="175" fillId="176" borderId="175" xfId="0" applyNumberFormat="1" applyFont="1" applyFill="1" applyBorder="1" applyAlignment="1" applyProtection="1">
      <alignment horizontal="right" wrapText="1" readingOrder="1"/>
    </xf>
    <xf numFmtId="4" fontId="176" fillId="177" borderId="176" xfId="0" applyNumberFormat="1" applyFont="1" applyFill="1" applyBorder="1" applyAlignment="1" applyProtection="1">
      <alignment horizontal="right" wrapText="1" readingOrder="1"/>
    </xf>
    <xf numFmtId="164" fontId="177" fillId="178" borderId="177" xfId="0" applyNumberFormat="1" applyFont="1" applyFill="1" applyBorder="1" applyAlignment="1" applyProtection="1">
      <alignment horizontal="right" wrapText="1" readingOrder="1"/>
    </xf>
    <xf numFmtId="164" fontId="178" fillId="179" borderId="178" xfId="0" applyNumberFormat="1" applyFont="1" applyFill="1" applyBorder="1" applyAlignment="1" applyProtection="1">
      <alignment horizontal="right" wrapText="1" readingOrder="1"/>
    </xf>
    <xf numFmtId="0" fontId="179" fillId="180" borderId="179" xfId="0" applyFont="1" applyFill="1" applyBorder="1" applyAlignment="1" applyProtection="1">
      <alignment horizontal="right" wrapText="1" readingOrder="1"/>
    </xf>
    <xf numFmtId="0" fontId="180" fillId="181" borderId="180" xfId="0" applyFont="1" applyFill="1" applyBorder="1" applyAlignment="1" applyProtection="1">
      <alignment horizontal="left" vertical="top" wrapText="1" readingOrder="1"/>
    </xf>
    <xf numFmtId="4" fontId="181" fillId="182" borderId="181" xfId="0" applyNumberFormat="1" applyFont="1" applyFill="1" applyBorder="1" applyAlignment="1" applyProtection="1">
      <alignment horizontal="right" wrapText="1" readingOrder="1"/>
    </xf>
    <xf numFmtId="4" fontId="182" fillId="183" borderId="182" xfId="0" applyNumberFormat="1" applyFont="1" applyFill="1" applyBorder="1" applyAlignment="1" applyProtection="1">
      <alignment horizontal="right" wrapText="1" readingOrder="1"/>
    </xf>
    <xf numFmtId="4" fontId="183" fillId="184" borderId="183" xfId="0" applyNumberFormat="1" applyFont="1" applyFill="1" applyBorder="1" applyAlignment="1" applyProtection="1">
      <alignment horizontal="right" wrapText="1" readingOrder="1"/>
    </xf>
    <xf numFmtId="4" fontId="184" fillId="185" borderId="184" xfId="0" applyNumberFormat="1" applyFont="1" applyFill="1" applyBorder="1" applyAlignment="1" applyProtection="1">
      <alignment horizontal="right" wrapText="1" readingOrder="1"/>
    </xf>
    <xf numFmtId="4" fontId="185" fillId="186" borderId="185" xfId="0" applyNumberFormat="1" applyFont="1" applyFill="1" applyBorder="1" applyAlignment="1" applyProtection="1">
      <alignment horizontal="right" wrapText="1" readingOrder="1"/>
    </xf>
    <xf numFmtId="4" fontId="186" fillId="187" borderId="186" xfId="0" applyNumberFormat="1" applyFont="1" applyFill="1" applyBorder="1" applyAlignment="1" applyProtection="1">
      <alignment horizontal="right" wrapText="1" readingOrder="1"/>
    </xf>
    <xf numFmtId="4" fontId="187" fillId="188" borderId="187" xfId="0" applyNumberFormat="1" applyFont="1" applyFill="1" applyBorder="1" applyAlignment="1" applyProtection="1">
      <alignment horizontal="right" wrapText="1" readingOrder="1"/>
    </xf>
    <xf numFmtId="4" fontId="188" fillId="189" borderId="188" xfId="0" applyNumberFormat="1" applyFont="1" applyFill="1" applyBorder="1" applyAlignment="1" applyProtection="1">
      <alignment horizontal="right" wrapText="1" readingOrder="1"/>
    </xf>
    <xf numFmtId="4" fontId="189" fillId="190" borderId="189" xfId="0" applyNumberFormat="1" applyFont="1" applyFill="1" applyBorder="1" applyAlignment="1" applyProtection="1">
      <alignment horizontal="right" wrapText="1" readingOrder="1"/>
    </xf>
    <xf numFmtId="4" fontId="190" fillId="191" borderId="190" xfId="0" applyNumberFormat="1" applyFont="1" applyFill="1" applyBorder="1" applyAlignment="1" applyProtection="1">
      <alignment horizontal="right" wrapText="1" readingOrder="1"/>
    </xf>
    <xf numFmtId="4" fontId="191" fillId="192" borderId="191" xfId="0" applyNumberFormat="1" applyFont="1" applyFill="1" applyBorder="1" applyAlignment="1" applyProtection="1">
      <alignment horizontal="right" wrapText="1" readingOrder="1"/>
    </xf>
    <xf numFmtId="4" fontId="192" fillId="193" borderId="192" xfId="0" applyNumberFormat="1" applyFont="1" applyFill="1" applyBorder="1" applyAlignment="1" applyProtection="1">
      <alignment horizontal="right" wrapText="1" readingOrder="1"/>
    </xf>
    <xf numFmtId="4" fontId="193" fillId="194" borderId="193" xfId="0" applyNumberFormat="1" applyFont="1" applyFill="1" applyBorder="1" applyAlignment="1" applyProtection="1">
      <alignment horizontal="right" wrapText="1" readingOrder="1"/>
    </xf>
    <xf numFmtId="4" fontId="194" fillId="195" borderId="194" xfId="0" applyNumberFormat="1" applyFont="1" applyFill="1" applyBorder="1" applyAlignment="1" applyProtection="1">
      <alignment horizontal="right" wrapText="1" readingOrder="1"/>
    </xf>
    <xf numFmtId="4" fontId="195" fillId="196" borderId="195" xfId="0" applyNumberFormat="1" applyFont="1" applyFill="1" applyBorder="1" applyAlignment="1" applyProtection="1">
      <alignment horizontal="right" wrapText="1" readingOrder="1"/>
    </xf>
    <xf numFmtId="4" fontId="196" fillId="197" borderId="196" xfId="0" applyNumberFormat="1" applyFont="1" applyFill="1" applyBorder="1" applyAlignment="1" applyProtection="1">
      <alignment horizontal="right" wrapText="1" readingOrder="1"/>
    </xf>
    <xf numFmtId="4" fontId="197" fillId="198" borderId="197" xfId="0" applyNumberFormat="1" applyFont="1" applyFill="1" applyBorder="1" applyAlignment="1" applyProtection="1">
      <alignment horizontal="right" wrapText="1" readingOrder="1"/>
    </xf>
    <xf numFmtId="4" fontId="198" fillId="199" borderId="198" xfId="0" applyNumberFormat="1" applyFont="1" applyFill="1" applyBorder="1" applyAlignment="1" applyProtection="1">
      <alignment horizontal="right" wrapText="1" readingOrder="1"/>
    </xf>
    <xf numFmtId="4" fontId="199" fillId="200" borderId="199" xfId="0" applyNumberFormat="1" applyFont="1" applyFill="1" applyBorder="1" applyAlignment="1" applyProtection="1">
      <alignment horizontal="right" wrapText="1" readingOrder="1"/>
    </xf>
    <xf numFmtId="4" fontId="200" fillId="201" borderId="200" xfId="0" applyNumberFormat="1" applyFont="1" applyFill="1" applyBorder="1" applyAlignment="1" applyProtection="1">
      <alignment horizontal="right" wrapText="1" readingOrder="1"/>
    </xf>
    <xf numFmtId="4" fontId="201" fillId="202" borderId="201" xfId="0" applyNumberFormat="1" applyFont="1" applyFill="1" applyBorder="1" applyAlignment="1" applyProtection="1">
      <alignment horizontal="right" wrapText="1" readingOrder="1"/>
    </xf>
    <xf numFmtId="4" fontId="202" fillId="203" borderId="202" xfId="0" applyNumberFormat="1" applyFont="1" applyFill="1" applyBorder="1" applyAlignment="1" applyProtection="1">
      <alignment horizontal="right" wrapText="1" readingOrder="1"/>
    </xf>
    <xf numFmtId="164" fontId="203" fillId="204" borderId="203" xfId="0" applyNumberFormat="1" applyFont="1" applyFill="1" applyBorder="1" applyAlignment="1" applyProtection="1">
      <alignment horizontal="right" wrapText="1" readingOrder="1"/>
    </xf>
    <xf numFmtId="164" fontId="204" fillId="205" borderId="204" xfId="0" applyNumberFormat="1" applyFont="1" applyFill="1" applyBorder="1" applyAlignment="1" applyProtection="1">
      <alignment horizontal="right" wrapText="1" readingOrder="1"/>
    </xf>
    <xf numFmtId="0" fontId="205" fillId="206" borderId="205" xfId="0" applyFont="1" applyFill="1" applyBorder="1" applyAlignment="1" applyProtection="1">
      <alignment horizontal="left" vertical="top" wrapText="1" readingOrder="1"/>
    </xf>
    <xf numFmtId="4" fontId="206" fillId="207" borderId="206" xfId="0" applyNumberFormat="1" applyFont="1" applyFill="1" applyBorder="1" applyAlignment="1" applyProtection="1">
      <alignment horizontal="right" wrapText="1" readingOrder="1"/>
    </xf>
    <xf numFmtId="4" fontId="207" fillId="208" borderId="207" xfId="0" applyNumberFormat="1" applyFont="1" applyFill="1" applyBorder="1" applyAlignment="1" applyProtection="1">
      <alignment horizontal="right" wrapText="1" readingOrder="1"/>
    </xf>
    <xf numFmtId="4" fontId="208" fillId="209" borderId="208" xfId="0" applyNumberFormat="1" applyFont="1" applyFill="1" applyBorder="1" applyAlignment="1" applyProtection="1">
      <alignment horizontal="right" wrapText="1" readingOrder="1"/>
    </xf>
    <xf numFmtId="4" fontId="209" fillId="210" borderId="209" xfId="0" applyNumberFormat="1" applyFont="1" applyFill="1" applyBorder="1" applyAlignment="1" applyProtection="1">
      <alignment horizontal="right" wrapText="1" readingOrder="1"/>
    </xf>
    <xf numFmtId="4" fontId="210" fillId="211" borderId="210" xfId="0" applyNumberFormat="1" applyFont="1" applyFill="1" applyBorder="1" applyAlignment="1" applyProtection="1">
      <alignment horizontal="right" wrapText="1" readingOrder="1"/>
    </xf>
    <xf numFmtId="4" fontId="211" fillId="212" borderId="211" xfId="0" applyNumberFormat="1" applyFont="1" applyFill="1" applyBorder="1" applyAlignment="1" applyProtection="1">
      <alignment horizontal="right" wrapText="1" readingOrder="1"/>
    </xf>
    <xf numFmtId="4" fontId="212" fillId="213" borderId="212" xfId="0" applyNumberFormat="1" applyFont="1" applyFill="1" applyBorder="1" applyAlignment="1" applyProtection="1">
      <alignment horizontal="right" wrapText="1" readingOrder="1"/>
    </xf>
    <xf numFmtId="4" fontId="213" fillId="214" borderId="213" xfId="0" applyNumberFormat="1" applyFont="1" applyFill="1" applyBorder="1" applyAlignment="1" applyProtection="1">
      <alignment horizontal="right" wrapText="1" readingOrder="1"/>
    </xf>
    <xf numFmtId="4" fontId="214" fillId="215" borderId="214" xfId="0" applyNumberFormat="1" applyFont="1" applyFill="1" applyBorder="1" applyAlignment="1" applyProtection="1">
      <alignment horizontal="right" wrapText="1" readingOrder="1"/>
    </xf>
    <xf numFmtId="4" fontId="215" fillId="216" borderId="215" xfId="0" applyNumberFormat="1" applyFont="1" applyFill="1" applyBorder="1" applyAlignment="1" applyProtection="1">
      <alignment horizontal="right" wrapText="1" readingOrder="1"/>
    </xf>
    <xf numFmtId="4" fontId="216" fillId="217" borderId="216" xfId="0" applyNumberFormat="1" applyFont="1" applyFill="1" applyBorder="1" applyAlignment="1" applyProtection="1">
      <alignment horizontal="right" wrapText="1" readingOrder="1"/>
    </xf>
    <xf numFmtId="4" fontId="217" fillId="218" borderId="217" xfId="0" applyNumberFormat="1" applyFont="1" applyFill="1" applyBorder="1" applyAlignment="1" applyProtection="1">
      <alignment horizontal="right" wrapText="1" readingOrder="1"/>
    </xf>
    <xf numFmtId="4" fontId="218" fillId="219" borderId="218" xfId="0" applyNumberFormat="1" applyFont="1" applyFill="1" applyBorder="1" applyAlignment="1" applyProtection="1">
      <alignment horizontal="right" wrapText="1" readingOrder="1"/>
    </xf>
    <xf numFmtId="4" fontId="219" fillId="220" borderId="219" xfId="0" applyNumberFormat="1" applyFont="1" applyFill="1" applyBorder="1" applyAlignment="1" applyProtection="1">
      <alignment horizontal="right" wrapText="1" readingOrder="1"/>
    </xf>
    <xf numFmtId="4" fontId="220" fillId="221" borderId="220" xfId="0" applyNumberFormat="1" applyFont="1" applyFill="1" applyBorder="1" applyAlignment="1" applyProtection="1">
      <alignment horizontal="right" wrapText="1" readingOrder="1"/>
    </xf>
    <xf numFmtId="4" fontId="221" fillId="222" borderId="221" xfId="0" applyNumberFormat="1" applyFont="1" applyFill="1" applyBorder="1" applyAlignment="1" applyProtection="1">
      <alignment horizontal="right" wrapText="1" readingOrder="1"/>
    </xf>
    <xf numFmtId="4" fontId="222" fillId="223" borderId="222" xfId="0" applyNumberFormat="1" applyFont="1" applyFill="1" applyBorder="1" applyAlignment="1" applyProtection="1">
      <alignment horizontal="right" wrapText="1" readingOrder="1"/>
    </xf>
    <xf numFmtId="4" fontId="223" fillId="224" borderId="223" xfId="0" applyNumberFormat="1" applyFont="1" applyFill="1" applyBorder="1" applyAlignment="1" applyProtection="1">
      <alignment horizontal="right" wrapText="1" readingOrder="1"/>
    </xf>
    <xf numFmtId="4" fontId="224" fillId="225" borderId="224" xfId="0" applyNumberFormat="1" applyFont="1" applyFill="1" applyBorder="1" applyAlignment="1" applyProtection="1">
      <alignment horizontal="right" wrapText="1" readingOrder="1"/>
    </xf>
    <xf numFmtId="4" fontId="225" fillId="226" borderId="225" xfId="0" applyNumberFormat="1" applyFont="1" applyFill="1" applyBorder="1" applyAlignment="1" applyProtection="1">
      <alignment horizontal="right" wrapText="1" readingOrder="1"/>
    </xf>
    <xf numFmtId="4" fontId="226" fillId="227" borderId="226" xfId="0" applyNumberFormat="1" applyFont="1" applyFill="1" applyBorder="1" applyAlignment="1" applyProtection="1">
      <alignment horizontal="right" wrapText="1" readingOrder="1"/>
    </xf>
    <xf numFmtId="4" fontId="227" fillId="228" borderId="227" xfId="0" applyNumberFormat="1" applyFont="1" applyFill="1" applyBorder="1" applyAlignment="1" applyProtection="1">
      <alignment horizontal="right" wrapText="1" readingOrder="1"/>
    </xf>
    <xf numFmtId="4" fontId="228" fillId="229" borderId="228" xfId="0" applyNumberFormat="1" applyFont="1" applyFill="1" applyBorder="1" applyAlignment="1" applyProtection="1">
      <alignment horizontal="right" wrapText="1" readingOrder="1"/>
    </xf>
    <xf numFmtId="4" fontId="229" fillId="230" borderId="229" xfId="0" applyNumberFormat="1" applyFont="1" applyFill="1" applyBorder="1" applyAlignment="1" applyProtection="1">
      <alignment horizontal="right" wrapText="1" readingOrder="1"/>
    </xf>
    <xf numFmtId="0" fontId="230" fillId="231" borderId="230" xfId="0" applyFont="1" applyFill="1" applyBorder="1" applyAlignment="1" applyProtection="1">
      <alignment horizontal="left" vertical="top" wrapText="1" readingOrder="1"/>
    </xf>
    <xf numFmtId="4" fontId="231" fillId="232" borderId="231" xfId="0" applyNumberFormat="1" applyFont="1" applyFill="1" applyBorder="1" applyAlignment="1" applyProtection="1">
      <alignment horizontal="right" wrapText="1" readingOrder="1"/>
    </xf>
    <xf numFmtId="4" fontId="232" fillId="233" borderId="232" xfId="0" applyNumberFormat="1" applyFont="1" applyFill="1" applyBorder="1" applyAlignment="1" applyProtection="1">
      <alignment horizontal="right" wrapText="1" readingOrder="1"/>
    </xf>
    <xf numFmtId="4" fontId="233" fillId="234" borderId="233" xfId="0" applyNumberFormat="1" applyFont="1" applyFill="1" applyBorder="1" applyAlignment="1" applyProtection="1">
      <alignment horizontal="right" wrapText="1" readingOrder="1"/>
    </xf>
    <xf numFmtId="4" fontId="234" fillId="235" borderId="234" xfId="0" applyNumberFormat="1" applyFont="1" applyFill="1" applyBorder="1" applyAlignment="1" applyProtection="1">
      <alignment horizontal="right" wrapText="1" readingOrder="1"/>
    </xf>
    <xf numFmtId="4" fontId="235" fillId="236" borderId="235" xfId="0" applyNumberFormat="1" applyFont="1" applyFill="1" applyBorder="1" applyAlignment="1" applyProtection="1">
      <alignment horizontal="right" wrapText="1" readingOrder="1"/>
    </xf>
    <xf numFmtId="4" fontId="236" fillId="237" borderId="236" xfId="0" applyNumberFormat="1" applyFont="1" applyFill="1" applyBorder="1" applyAlignment="1" applyProtection="1">
      <alignment horizontal="right" wrapText="1" readingOrder="1"/>
    </xf>
    <xf numFmtId="4" fontId="237" fillId="238" borderId="237" xfId="0" applyNumberFormat="1" applyFont="1" applyFill="1" applyBorder="1" applyAlignment="1" applyProtection="1">
      <alignment horizontal="right" wrapText="1" readingOrder="1"/>
    </xf>
    <xf numFmtId="4" fontId="238" fillId="239" borderId="238" xfId="0" applyNumberFormat="1" applyFont="1" applyFill="1" applyBorder="1" applyAlignment="1" applyProtection="1">
      <alignment horizontal="right" wrapText="1" readingOrder="1"/>
    </xf>
    <xf numFmtId="4" fontId="239" fillId="240" borderId="239" xfId="0" applyNumberFormat="1" applyFont="1" applyFill="1" applyBorder="1" applyAlignment="1" applyProtection="1">
      <alignment horizontal="right" wrapText="1" readingOrder="1"/>
    </xf>
    <xf numFmtId="4" fontId="240" fillId="241" borderId="240" xfId="0" applyNumberFormat="1" applyFont="1" applyFill="1" applyBorder="1" applyAlignment="1" applyProtection="1">
      <alignment horizontal="right" wrapText="1" readingOrder="1"/>
    </xf>
    <xf numFmtId="4" fontId="241" fillId="242" borderId="241" xfId="0" applyNumberFormat="1" applyFont="1" applyFill="1" applyBorder="1" applyAlignment="1" applyProtection="1">
      <alignment horizontal="right" wrapText="1" readingOrder="1"/>
    </xf>
    <xf numFmtId="4" fontId="242" fillId="243" borderId="242" xfId="0" applyNumberFormat="1" applyFont="1" applyFill="1" applyBorder="1" applyAlignment="1" applyProtection="1">
      <alignment horizontal="right" wrapText="1" readingOrder="1"/>
    </xf>
    <xf numFmtId="4" fontId="243" fillId="244" borderId="243" xfId="0" applyNumberFormat="1" applyFont="1" applyFill="1" applyBorder="1" applyAlignment="1" applyProtection="1">
      <alignment horizontal="right" wrapText="1" readingOrder="1"/>
    </xf>
    <xf numFmtId="4" fontId="244" fillId="245" borderId="244" xfId="0" applyNumberFormat="1" applyFont="1" applyFill="1" applyBorder="1" applyAlignment="1" applyProtection="1">
      <alignment horizontal="right" wrapText="1" readingOrder="1"/>
    </xf>
    <xf numFmtId="4" fontId="245" fillId="246" borderId="245" xfId="0" applyNumberFormat="1" applyFont="1" applyFill="1" applyBorder="1" applyAlignment="1" applyProtection="1">
      <alignment horizontal="right" wrapText="1" readingOrder="1"/>
    </xf>
    <xf numFmtId="4" fontId="246" fillId="247" borderId="246" xfId="0" applyNumberFormat="1" applyFont="1" applyFill="1" applyBorder="1" applyAlignment="1" applyProtection="1">
      <alignment horizontal="right" wrapText="1" readingOrder="1"/>
    </xf>
    <xf numFmtId="4" fontId="247" fillId="248" borderId="247" xfId="0" applyNumberFormat="1" applyFont="1" applyFill="1" applyBorder="1" applyAlignment="1" applyProtection="1">
      <alignment horizontal="right" wrapText="1" readingOrder="1"/>
    </xf>
    <xf numFmtId="4" fontId="248" fillId="249" borderId="248" xfId="0" applyNumberFormat="1" applyFont="1" applyFill="1" applyBorder="1" applyAlignment="1" applyProtection="1">
      <alignment horizontal="right" wrapText="1" readingOrder="1"/>
    </xf>
    <xf numFmtId="4" fontId="249" fillId="250" borderId="249" xfId="0" applyNumberFormat="1" applyFont="1" applyFill="1" applyBorder="1" applyAlignment="1" applyProtection="1">
      <alignment horizontal="right" wrapText="1" readingOrder="1"/>
    </xf>
    <xf numFmtId="4" fontId="250" fillId="251" borderId="250" xfId="0" applyNumberFormat="1" applyFont="1" applyFill="1" applyBorder="1" applyAlignment="1" applyProtection="1">
      <alignment horizontal="right" wrapText="1" readingOrder="1"/>
    </xf>
    <xf numFmtId="4" fontId="251" fillId="252" borderId="251" xfId="0" applyNumberFormat="1" applyFont="1" applyFill="1" applyBorder="1" applyAlignment="1" applyProtection="1">
      <alignment horizontal="right" wrapText="1" readingOrder="1"/>
    </xf>
    <xf numFmtId="4" fontId="252" fillId="253" borderId="252" xfId="0" applyNumberFormat="1" applyFont="1" applyFill="1" applyBorder="1" applyAlignment="1" applyProtection="1">
      <alignment horizontal="right" wrapText="1" readingOrder="1"/>
    </xf>
    <xf numFmtId="4" fontId="253" fillId="254" borderId="253" xfId="0" applyNumberFormat="1" applyFont="1" applyFill="1" applyBorder="1" applyAlignment="1" applyProtection="1">
      <alignment horizontal="right" wrapText="1" readingOrder="1"/>
    </xf>
    <xf numFmtId="4" fontId="254" fillId="255" borderId="254" xfId="0" applyNumberFormat="1" applyFont="1" applyFill="1" applyBorder="1" applyAlignment="1" applyProtection="1">
      <alignment horizontal="right" wrapText="1" readingOrder="1"/>
    </xf>
    <xf numFmtId="0" fontId="255" fillId="256" borderId="255" xfId="0" applyFont="1" applyFill="1" applyBorder="1" applyAlignment="1" applyProtection="1">
      <alignment horizontal="left" vertical="top" wrapText="1" readingOrder="1"/>
    </xf>
    <xf numFmtId="4" fontId="256" fillId="257" borderId="256" xfId="0" applyNumberFormat="1" applyFont="1" applyFill="1" applyBorder="1" applyAlignment="1" applyProtection="1">
      <alignment horizontal="right" wrapText="1" readingOrder="1"/>
    </xf>
    <xf numFmtId="4" fontId="257" fillId="258" borderId="257" xfId="0" applyNumberFormat="1" applyFont="1" applyFill="1" applyBorder="1" applyAlignment="1" applyProtection="1">
      <alignment horizontal="right" wrapText="1" readingOrder="1"/>
    </xf>
    <xf numFmtId="4" fontId="258" fillId="259" borderId="258" xfId="0" applyNumberFormat="1" applyFont="1" applyFill="1" applyBorder="1" applyAlignment="1" applyProtection="1">
      <alignment horizontal="right" wrapText="1" readingOrder="1"/>
    </xf>
    <xf numFmtId="4" fontId="259" fillId="260" borderId="259" xfId="0" applyNumberFormat="1" applyFont="1" applyFill="1" applyBorder="1" applyAlignment="1" applyProtection="1">
      <alignment horizontal="right" wrapText="1" readingOrder="1"/>
    </xf>
    <xf numFmtId="4" fontId="260" fillId="261" borderId="260" xfId="0" applyNumberFormat="1" applyFont="1" applyFill="1" applyBorder="1" applyAlignment="1" applyProtection="1">
      <alignment horizontal="right" wrapText="1" readingOrder="1"/>
    </xf>
    <xf numFmtId="4" fontId="261" fillId="262" borderId="261" xfId="0" applyNumberFormat="1" applyFont="1" applyFill="1" applyBorder="1" applyAlignment="1" applyProtection="1">
      <alignment horizontal="right" wrapText="1" readingOrder="1"/>
    </xf>
    <xf numFmtId="4" fontId="262" fillId="263" borderId="262" xfId="0" applyNumberFormat="1" applyFont="1" applyFill="1" applyBorder="1" applyAlignment="1" applyProtection="1">
      <alignment horizontal="right" wrapText="1" readingOrder="1"/>
    </xf>
    <xf numFmtId="4" fontId="263" fillId="264" borderId="263" xfId="0" applyNumberFormat="1" applyFont="1" applyFill="1" applyBorder="1" applyAlignment="1" applyProtection="1">
      <alignment horizontal="right" wrapText="1" readingOrder="1"/>
    </xf>
    <xf numFmtId="4" fontId="264" fillId="265" borderId="264" xfId="0" applyNumberFormat="1" applyFont="1" applyFill="1" applyBorder="1" applyAlignment="1" applyProtection="1">
      <alignment horizontal="right" wrapText="1" readingOrder="1"/>
    </xf>
    <xf numFmtId="4" fontId="265" fillId="266" borderId="265" xfId="0" applyNumberFormat="1" applyFont="1" applyFill="1" applyBorder="1" applyAlignment="1" applyProtection="1">
      <alignment horizontal="right" wrapText="1" readingOrder="1"/>
    </xf>
    <xf numFmtId="4" fontId="266" fillId="267" borderId="266" xfId="0" applyNumberFormat="1" applyFont="1" applyFill="1" applyBorder="1" applyAlignment="1" applyProtection="1">
      <alignment horizontal="right" wrapText="1" readingOrder="1"/>
    </xf>
    <xf numFmtId="4" fontId="267" fillId="268" borderId="267" xfId="0" applyNumberFormat="1" applyFont="1" applyFill="1" applyBorder="1" applyAlignment="1" applyProtection="1">
      <alignment horizontal="right" wrapText="1" readingOrder="1"/>
    </xf>
    <xf numFmtId="4" fontId="268" fillId="269" borderId="268" xfId="0" applyNumberFormat="1" applyFont="1" applyFill="1" applyBorder="1" applyAlignment="1" applyProtection="1">
      <alignment horizontal="right" wrapText="1" readingOrder="1"/>
    </xf>
    <xf numFmtId="4" fontId="269" fillId="270" borderId="269" xfId="0" applyNumberFormat="1" applyFont="1" applyFill="1" applyBorder="1" applyAlignment="1" applyProtection="1">
      <alignment horizontal="right" wrapText="1" readingOrder="1"/>
    </xf>
    <xf numFmtId="4" fontId="270" fillId="271" borderId="270" xfId="0" applyNumberFormat="1" applyFont="1" applyFill="1" applyBorder="1" applyAlignment="1" applyProtection="1">
      <alignment horizontal="right" wrapText="1" readingOrder="1"/>
    </xf>
    <xf numFmtId="4" fontId="271" fillId="272" borderId="271" xfId="0" applyNumberFormat="1" applyFont="1" applyFill="1" applyBorder="1" applyAlignment="1" applyProtection="1">
      <alignment horizontal="right" wrapText="1" readingOrder="1"/>
    </xf>
    <xf numFmtId="4" fontId="272" fillId="273" borderId="272" xfId="0" applyNumberFormat="1" applyFont="1" applyFill="1" applyBorder="1" applyAlignment="1" applyProtection="1">
      <alignment horizontal="right" wrapText="1" readingOrder="1"/>
    </xf>
    <xf numFmtId="4" fontId="273" fillId="274" borderId="273" xfId="0" applyNumberFormat="1" applyFont="1" applyFill="1" applyBorder="1" applyAlignment="1" applyProtection="1">
      <alignment horizontal="right" wrapText="1" readingOrder="1"/>
    </xf>
    <xf numFmtId="4" fontId="274" fillId="275" borderId="274" xfId="0" applyNumberFormat="1" applyFont="1" applyFill="1" applyBorder="1" applyAlignment="1" applyProtection="1">
      <alignment horizontal="right" wrapText="1" readingOrder="1"/>
    </xf>
    <xf numFmtId="4" fontId="275" fillId="276" borderId="275" xfId="0" applyNumberFormat="1" applyFont="1" applyFill="1" applyBorder="1" applyAlignment="1" applyProtection="1">
      <alignment horizontal="right" wrapText="1" readingOrder="1"/>
    </xf>
    <xf numFmtId="4" fontId="276" fillId="277" borderId="276" xfId="0" applyNumberFormat="1" applyFont="1" applyFill="1" applyBorder="1" applyAlignment="1" applyProtection="1">
      <alignment horizontal="right" wrapText="1" readingOrder="1"/>
    </xf>
    <xf numFmtId="4" fontId="277" fillId="278" borderId="277" xfId="0" applyNumberFormat="1" applyFont="1" applyFill="1" applyBorder="1" applyAlignment="1" applyProtection="1">
      <alignment horizontal="right" wrapText="1" readingOrder="1"/>
    </xf>
    <xf numFmtId="4" fontId="278" fillId="279" borderId="278" xfId="0" applyNumberFormat="1" applyFont="1" applyFill="1" applyBorder="1" applyAlignment="1" applyProtection="1">
      <alignment horizontal="right" wrapText="1" readingOrder="1"/>
    </xf>
    <xf numFmtId="4" fontId="279" fillId="280" borderId="279" xfId="0" applyNumberFormat="1" applyFont="1" applyFill="1" applyBorder="1" applyAlignment="1" applyProtection="1">
      <alignment horizontal="right" wrapText="1" readingOrder="1"/>
    </xf>
    <xf numFmtId="0" fontId="280" fillId="281" borderId="280" xfId="0" applyFont="1" applyFill="1" applyBorder="1" applyAlignment="1" applyProtection="1">
      <alignment horizontal="left" vertical="top" wrapText="1" readingOrder="1"/>
    </xf>
    <xf numFmtId="4" fontId="281" fillId="282" borderId="281" xfId="0" applyNumberFormat="1" applyFont="1" applyFill="1" applyBorder="1" applyAlignment="1" applyProtection="1">
      <alignment horizontal="right" wrapText="1" readingOrder="1"/>
    </xf>
    <xf numFmtId="4" fontId="282" fillId="283" borderId="282" xfId="0" applyNumberFormat="1" applyFont="1" applyFill="1" applyBorder="1" applyAlignment="1" applyProtection="1">
      <alignment horizontal="right" wrapText="1" readingOrder="1"/>
    </xf>
    <xf numFmtId="4" fontId="283" fillId="284" borderId="283" xfId="0" applyNumberFormat="1" applyFont="1" applyFill="1" applyBorder="1" applyAlignment="1" applyProtection="1">
      <alignment horizontal="right" wrapText="1" readingOrder="1"/>
    </xf>
    <xf numFmtId="4" fontId="284" fillId="285" borderId="284" xfId="0" applyNumberFormat="1" applyFont="1" applyFill="1" applyBorder="1" applyAlignment="1" applyProtection="1">
      <alignment horizontal="right" wrapText="1" readingOrder="1"/>
    </xf>
    <xf numFmtId="4" fontId="285" fillId="286" borderId="285" xfId="0" applyNumberFormat="1" applyFont="1" applyFill="1" applyBorder="1" applyAlignment="1" applyProtection="1">
      <alignment horizontal="right" wrapText="1" readingOrder="1"/>
    </xf>
    <xf numFmtId="4" fontId="286" fillId="287" borderId="286" xfId="0" applyNumberFormat="1" applyFont="1" applyFill="1" applyBorder="1" applyAlignment="1" applyProtection="1">
      <alignment horizontal="right" wrapText="1" readingOrder="1"/>
    </xf>
    <xf numFmtId="4" fontId="287" fillId="288" borderId="287" xfId="0" applyNumberFormat="1" applyFont="1" applyFill="1" applyBorder="1" applyAlignment="1" applyProtection="1">
      <alignment horizontal="right" wrapText="1" readingOrder="1"/>
    </xf>
    <xf numFmtId="4" fontId="288" fillId="289" borderId="288" xfId="0" applyNumberFormat="1" applyFont="1" applyFill="1" applyBorder="1" applyAlignment="1" applyProtection="1">
      <alignment horizontal="right" wrapText="1" readingOrder="1"/>
    </xf>
    <xf numFmtId="4" fontId="289" fillId="290" borderId="289" xfId="0" applyNumberFormat="1" applyFont="1" applyFill="1" applyBorder="1" applyAlignment="1" applyProtection="1">
      <alignment horizontal="right" wrapText="1" readingOrder="1"/>
    </xf>
    <xf numFmtId="4" fontId="290" fillId="291" borderId="290" xfId="0" applyNumberFormat="1" applyFont="1" applyFill="1" applyBorder="1" applyAlignment="1" applyProtection="1">
      <alignment horizontal="right" wrapText="1" readingOrder="1"/>
    </xf>
    <xf numFmtId="4" fontId="291" fillId="292" borderId="291" xfId="0" applyNumberFormat="1" applyFont="1" applyFill="1" applyBorder="1" applyAlignment="1" applyProtection="1">
      <alignment horizontal="right" wrapText="1" readingOrder="1"/>
    </xf>
    <xf numFmtId="4" fontId="292" fillId="293" borderId="292" xfId="0" applyNumberFormat="1" applyFont="1" applyFill="1" applyBorder="1" applyAlignment="1" applyProtection="1">
      <alignment horizontal="right" wrapText="1" readingOrder="1"/>
    </xf>
    <xf numFmtId="4" fontId="293" fillId="294" borderId="293" xfId="0" applyNumberFormat="1" applyFont="1" applyFill="1" applyBorder="1" applyAlignment="1" applyProtection="1">
      <alignment horizontal="right" wrapText="1" readingOrder="1"/>
    </xf>
    <xf numFmtId="4" fontId="294" fillId="295" borderId="294" xfId="0" applyNumberFormat="1" applyFont="1" applyFill="1" applyBorder="1" applyAlignment="1" applyProtection="1">
      <alignment horizontal="right" wrapText="1" readingOrder="1"/>
    </xf>
    <xf numFmtId="4" fontId="295" fillId="296" borderId="295" xfId="0" applyNumberFormat="1" applyFont="1" applyFill="1" applyBorder="1" applyAlignment="1" applyProtection="1">
      <alignment horizontal="right" wrapText="1" readingOrder="1"/>
    </xf>
    <xf numFmtId="4" fontId="296" fillId="297" borderId="296" xfId="0" applyNumberFormat="1" applyFont="1" applyFill="1" applyBorder="1" applyAlignment="1" applyProtection="1">
      <alignment horizontal="right" wrapText="1" readingOrder="1"/>
    </xf>
    <xf numFmtId="4" fontId="297" fillId="298" borderId="297" xfId="0" applyNumberFormat="1" applyFont="1" applyFill="1" applyBorder="1" applyAlignment="1" applyProtection="1">
      <alignment horizontal="right" wrapText="1" readingOrder="1"/>
    </xf>
    <xf numFmtId="4" fontId="298" fillId="299" borderId="298" xfId="0" applyNumberFormat="1" applyFont="1" applyFill="1" applyBorder="1" applyAlignment="1" applyProtection="1">
      <alignment horizontal="right" wrapText="1" readingOrder="1"/>
    </xf>
    <xf numFmtId="4" fontId="299" fillId="300" borderId="299" xfId="0" applyNumberFormat="1" applyFont="1" applyFill="1" applyBorder="1" applyAlignment="1" applyProtection="1">
      <alignment horizontal="right" wrapText="1" readingOrder="1"/>
    </xf>
    <xf numFmtId="4" fontId="300" fillId="301" borderId="300" xfId="0" applyNumberFormat="1" applyFont="1" applyFill="1" applyBorder="1" applyAlignment="1" applyProtection="1">
      <alignment horizontal="right" wrapText="1" readingOrder="1"/>
    </xf>
    <xf numFmtId="4" fontId="301" fillId="302" borderId="301" xfId="0" applyNumberFormat="1" applyFont="1" applyFill="1" applyBorder="1" applyAlignment="1" applyProtection="1">
      <alignment horizontal="right" wrapText="1" readingOrder="1"/>
    </xf>
    <xf numFmtId="4" fontId="302" fillId="303" borderId="302" xfId="0" applyNumberFormat="1" applyFont="1" applyFill="1" applyBorder="1" applyAlignment="1" applyProtection="1">
      <alignment horizontal="right" wrapText="1" readingOrder="1"/>
    </xf>
    <xf numFmtId="4" fontId="303" fillId="304" borderId="303" xfId="0" applyNumberFormat="1" applyFont="1" applyFill="1" applyBorder="1" applyAlignment="1" applyProtection="1">
      <alignment horizontal="right" wrapText="1" readingOrder="1"/>
    </xf>
    <xf numFmtId="4" fontId="304" fillId="305" borderId="304" xfId="0" applyNumberFormat="1" applyFont="1" applyFill="1" applyBorder="1" applyAlignment="1" applyProtection="1">
      <alignment horizontal="right" wrapText="1" readingOrder="1"/>
    </xf>
    <xf numFmtId="0" fontId="305" fillId="306" borderId="305" xfId="0" applyFont="1" applyFill="1" applyBorder="1" applyAlignment="1" applyProtection="1">
      <alignment horizontal="left" vertical="top" wrapText="1" readingOrder="1"/>
    </xf>
    <xf numFmtId="4" fontId="306" fillId="307" borderId="306" xfId="0" applyNumberFormat="1" applyFont="1" applyFill="1" applyBorder="1" applyAlignment="1" applyProtection="1">
      <alignment horizontal="right" wrapText="1" readingOrder="1"/>
    </xf>
    <xf numFmtId="4" fontId="307" fillId="308" borderId="307" xfId="0" applyNumberFormat="1" applyFont="1" applyFill="1" applyBorder="1" applyAlignment="1" applyProtection="1">
      <alignment horizontal="right" wrapText="1" readingOrder="1"/>
    </xf>
    <xf numFmtId="4" fontId="308" fillId="309" borderId="308" xfId="0" applyNumberFormat="1" applyFont="1" applyFill="1" applyBorder="1" applyAlignment="1" applyProtection="1">
      <alignment horizontal="right" wrapText="1" readingOrder="1"/>
    </xf>
    <xf numFmtId="4" fontId="309" fillId="310" borderId="309" xfId="0" applyNumberFormat="1" applyFont="1" applyFill="1" applyBorder="1" applyAlignment="1" applyProtection="1">
      <alignment horizontal="right" wrapText="1" readingOrder="1"/>
    </xf>
    <xf numFmtId="4" fontId="310" fillId="311" borderId="310" xfId="0" applyNumberFormat="1" applyFont="1" applyFill="1" applyBorder="1" applyAlignment="1" applyProtection="1">
      <alignment horizontal="right" wrapText="1" readingOrder="1"/>
    </xf>
    <xf numFmtId="4" fontId="311" fillId="312" borderId="311" xfId="0" applyNumberFormat="1" applyFont="1" applyFill="1" applyBorder="1" applyAlignment="1" applyProtection="1">
      <alignment horizontal="right" wrapText="1" readingOrder="1"/>
    </xf>
    <xf numFmtId="4" fontId="312" fillId="313" borderId="312" xfId="0" applyNumberFormat="1" applyFont="1" applyFill="1" applyBorder="1" applyAlignment="1" applyProtection="1">
      <alignment horizontal="right" wrapText="1" readingOrder="1"/>
    </xf>
    <xf numFmtId="4" fontId="313" fillId="314" borderId="313" xfId="0" applyNumberFormat="1" applyFont="1" applyFill="1" applyBorder="1" applyAlignment="1" applyProtection="1">
      <alignment horizontal="right" wrapText="1" readingOrder="1"/>
    </xf>
    <xf numFmtId="4" fontId="314" fillId="315" borderId="314" xfId="0" applyNumberFormat="1" applyFont="1" applyFill="1" applyBorder="1" applyAlignment="1" applyProtection="1">
      <alignment horizontal="right" wrapText="1" readingOrder="1"/>
    </xf>
    <xf numFmtId="4" fontId="315" fillId="316" borderId="315" xfId="0" applyNumberFormat="1" applyFont="1" applyFill="1" applyBorder="1" applyAlignment="1" applyProtection="1">
      <alignment horizontal="right" wrapText="1" readingOrder="1"/>
    </xf>
    <xf numFmtId="4" fontId="316" fillId="317" borderId="316" xfId="0" applyNumberFormat="1" applyFont="1" applyFill="1" applyBorder="1" applyAlignment="1" applyProtection="1">
      <alignment horizontal="right" wrapText="1" readingOrder="1"/>
    </xf>
    <xf numFmtId="4" fontId="317" fillId="318" borderId="317" xfId="0" applyNumberFormat="1" applyFont="1" applyFill="1" applyBorder="1" applyAlignment="1" applyProtection="1">
      <alignment horizontal="right" wrapText="1" readingOrder="1"/>
    </xf>
    <xf numFmtId="4" fontId="318" fillId="319" borderId="318" xfId="0" applyNumberFormat="1" applyFont="1" applyFill="1" applyBorder="1" applyAlignment="1" applyProtection="1">
      <alignment horizontal="right" wrapText="1" readingOrder="1"/>
    </xf>
    <xf numFmtId="4" fontId="319" fillId="320" borderId="319" xfId="0" applyNumberFormat="1" applyFont="1" applyFill="1" applyBorder="1" applyAlignment="1" applyProtection="1">
      <alignment horizontal="right" wrapText="1" readingOrder="1"/>
    </xf>
    <xf numFmtId="4" fontId="320" fillId="321" borderId="320" xfId="0" applyNumberFormat="1" applyFont="1" applyFill="1" applyBorder="1" applyAlignment="1" applyProtection="1">
      <alignment horizontal="right" wrapText="1" readingOrder="1"/>
    </xf>
    <xf numFmtId="4" fontId="321" fillId="322" borderId="321" xfId="0" applyNumberFormat="1" applyFont="1" applyFill="1" applyBorder="1" applyAlignment="1" applyProtection="1">
      <alignment horizontal="right" wrapText="1" readingOrder="1"/>
    </xf>
    <xf numFmtId="4" fontId="322" fillId="323" borderId="322" xfId="0" applyNumberFormat="1" applyFont="1" applyFill="1" applyBorder="1" applyAlignment="1" applyProtection="1">
      <alignment horizontal="right" wrapText="1" readingOrder="1"/>
    </xf>
    <xf numFmtId="4" fontId="323" fillId="324" borderId="323" xfId="0" applyNumberFormat="1" applyFont="1" applyFill="1" applyBorder="1" applyAlignment="1" applyProtection="1">
      <alignment horizontal="right" wrapText="1" readingOrder="1"/>
    </xf>
    <xf numFmtId="4" fontId="324" fillId="325" borderId="324" xfId="0" applyNumberFormat="1" applyFont="1" applyFill="1" applyBorder="1" applyAlignment="1" applyProtection="1">
      <alignment horizontal="right" wrapText="1" readingOrder="1"/>
    </xf>
    <xf numFmtId="4" fontId="325" fillId="326" borderId="325" xfId="0" applyNumberFormat="1" applyFont="1" applyFill="1" applyBorder="1" applyAlignment="1" applyProtection="1">
      <alignment horizontal="right" wrapText="1" readingOrder="1"/>
    </xf>
    <xf numFmtId="4" fontId="326" fillId="327" borderId="326" xfId="0" applyNumberFormat="1" applyFont="1" applyFill="1" applyBorder="1" applyAlignment="1" applyProtection="1">
      <alignment horizontal="right" wrapText="1" readingOrder="1"/>
    </xf>
    <xf numFmtId="4" fontId="327" fillId="328" borderId="327" xfId="0" applyNumberFormat="1" applyFont="1" applyFill="1" applyBorder="1" applyAlignment="1" applyProtection="1">
      <alignment horizontal="right" wrapText="1" readingOrder="1"/>
    </xf>
    <xf numFmtId="164" fontId="328" fillId="329" borderId="328" xfId="0" applyNumberFormat="1" applyFont="1" applyFill="1" applyBorder="1" applyAlignment="1" applyProtection="1">
      <alignment horizontal="right" wrapText="1" readingOrder="1"/>
    </xf>
    <xf numFmtId="164" fontId="329" fillId="330" borderId="329" xfId="0" applyNumberFormat="1" applyFont="1" applyFill="1" applyBorder="1" applyAlignment="1" applyProtection="1">
      <alignment horizontal="right" wrapText="1" readingOrder="1"/>
    </xf>
    <xf numFmtId="0" fontId="330" fillId="331" borderId="330" xfId="0" applyFont="1" applyFill="1" applyBorder="1" applyAlignment="1" applyProtection="1">
      <alignment horizontal="left" vertical="top" wrapText="1" readingOrder="1"/>
    </xf>
    <xf numFmtId="4" fontId="331" fillId="332" borderId="331" xfId="0" applyNumberFormat="1" applyFont="1" applyFill="1" applyBorder="1" applyAlignment="1" applyProtection="1">
      <alignment horizontal="right" wrapText="1" readingOrder="1"/>
    </xf>
    <xf numFmtId="4" fontId="332" fillId="333" borderId="332" xfId="0" applyNumberFormat="1" applyFont="1" applyFill="1" applyBorder="1" applyAlignment="1" applyProtection="1">
      <alignment horizontal="right" wrapText="1" readingOrder="1"/>
    </xf>
    <xf numFmtId="4" fontId="333" fillId="334" borderId="333" xfId="0" applyNumberFormat="1" applyFont="1" applyFill="1" applyBorder="1" applyAlignment="1" applyProtection="1">
      <alignment horizontal="right" wrapText="1" readingOrder="1"/>
    </xf>
    <xf numFmtId="4" fontId="334" fillId="335" borderId="334" xfId="0" applyNumberFormat="1" applyFont="1" applyFill="1" applyBorder="1" applyAlignment="1" applyProtection="1">
      <alignment horizontal="right" wrapText="1" readingOrder="1"/>
    </xf>
    <xf numFmtId="4" fontId="335" fillId="336" borderId="335" xfId="0" applyNumberFormat="1" applyFont="1" applyFill="1" applyBorder="1" applyAlignment="1" applyProtection="1">
      <alignment horizontal="right" wrapText="1" readingOrder="1"/>
    </xf>
    <xf numFmtId="4" fontId="336" fillId="337" borderId="336" xfId="0" applyNumberFormat="1" applyFont="1" applyFill="1" applyBorder="1" applyAlignment="1" applyProtection="1">
      <alignment horizontal="right" wrapText="1" readingOrder="1"/>
    </xf>
    <xf numFmtId="4" fontId="337" fillId="338" borderId="337" xfId="0" applyNumberFormat="1" applyFont="1" applyFill="1" applyBorder="1" applyAlignment="1" applyProtection="1">
      <alignment horizontal="right" wrapText="1" readingOrder="1"/>
    </xf>
    <xf numFmtId="4" fontId="338" fillId="339" borderId="338" xfId="0" applyNumberFormat="1" applyFont="1" applyFill="1" applyBorder="1" applyAlignment="1" applyProtection="1">
      <alignment horizontal="right" wrapText="1" readingOrder="1"/>
    </xf>
    <xf numFmtId="4" fontId="339" fillId="340" borderId="339" xfId="0" applyNumberFormat="1" applyFont="1" applyFill="1" applyBorder="1" applyAlignment="1" applyProtection="1">
      <alignment horizontal="right" wrapText="1" readingOrder="1"/>
    </xf>
    <xf numFmtId="4" fontId="340" fillId="341" borderId="340" xfId="0" applyNumberFormat="1" applyFont="1" applyFill="1" applyBorder="1" applyAlignment="1" applyProtection="1">
      <alignment horizontal="right" wrapText="1" readingOrder="1"/>
    </xf>
    <xf numFmtId="4" fontId="341" fillId="342" borderId="341" xfId="0" applyNumberFormat="1" applyFont="1" applyFill="1" applyBorder="1" applyAlignment="1" applyProtection="1">
      <alignment horizontal="right" wrapText="1" readingOrder="1"/>
    </xf>
    <xf numFmtId="4" fontId="342" fillId="343" borderId="342" xfId="0" applyNumberFormat="1" applyFont="1" applyFill="1" applyBorder="1" applyAlignment="1" applyProtection="1">
      <alignment horizontal="right" wrapText="1" readingOrder="1"/>
    </xf>
    <xf numFmtId="4" fontId="343" fillId="344" borderId="343" xfId="0" applyNumberFormat="1" applyFont="1" applyFill="1" applyBorder="1" applyAlignment="1" applyProtection="1">
      <alignment horizontal="right" wrapText="1" readingOrder="1"/>
    </xf>
    <xf numFmtId="4" fontId="344" fillId="345" borderId="344" xfId="0" applyNumberFormat="1" applyFont="1" applyFill="1" applyBorder="1" applyAlignment="1" applyProtection="1">
      <alignment horizontal="right" wrapText="1" readingOrder="1"/>
    </xf>
    <xf numFmtId="4" fontId="345" fillId="346" borderId="345" xfId="0" applyNumberFormat="1" applyFont="1" applyFill="1" applyBorder="1" applyAlignment="1" applyProtection="1">
      <alignment horizontal="right" wrapText="1" readingOrder="1"/>
    </xf>
    <xf numFmtId="4" fontId="346" fillId="347" borderId="346" xfId="0" applyNumberFormat="1" applyFont="1" applyFill="1" applyBorder="1" applyAlignment="1" applyProtection="1">
      <alignment horizontal="right" wrapText="1" readingOrder="1"/>
    </xf>
    <xf numFmtId="4" fontId="347" fillId="348" borderId="347" xfId="0" applyNumberFormat="1" applyFont="1" applyFill="1" applyBorder="1" applyAlignment="1" applyProtection="1">
      <alignment horizontal="right" wrapText="1" readingOrder="1"/>
    </xf>
    <xf numFmtId="4" fontId="348" fillId="349" borderId="348" xfId="0" applyNumberFormat="1" applyFont="1" applyFill="1" applyBorder="1" applyAlignment="1" applyProtection="1">
      <alignment horizontal="right" wrapText="1" readingOrder="1"/>
    </xf>
    <xf numFmtId="4" fontId="349" fillId="350" borderId="349" xfId="0" applyNumberFormat="1" applyFont="1" applyFill="1" applyBorder="1" applyAlignment="1" applyProtection="1">
      <alignment horizontal="right" wrapText="1" readingOrder="1"/>
    </xf>
    <xf numFmtId="164" fontId="350" fillId="351" borderId="350" xfId="0" applyNumberFormat="1" applyFont="1" applyFill="1" applyBorder="1" applyAlignment="1" applyProtection="1">
      <alignment horizontal="right" wrapText="1" readingOrder="1"/>
    </xf>
    <xf numFmtId="164" fontId="351" fillId="352" borderId="351" xfId="0" applyNumberFormat="1" applyFont="1" applyFill="1" applyBorder="1" applyAlignment="1" applyProtection="1">
      <alignment horizontal="right" wrapText="1" readingOrder="1"/>
    </xf>
    <xf numFmtId="164" fontId="352" fillId="353" borderId="352" xfId="0" applyNumberFormat="1" applyFont="1" applyFill="1" applyBorder="1" applyAlignment="1" applyProtection="1">
      <alignment horizontal="right" wrapText="1" readingOrder="1"/>
    </xf>
    <xf numFmtId="164" fontId="353" fillId="354" borderId="353" xfId="0" applyNumberFormat="1" applyFont="1" applyFill="1" applyBorder="1" applyAlignment="1" applyProtection="1">
      <alignment horizontal="right" wrapText="1" readingOrder="1"/>
    </xf>
    <xf numFmtId="164" fontId="354" fillId="355" borderId="354" xfId="0" applyNumberFormat="1" applyFont="1" applyFill="1" applyBorder="1" applyAlignment="1" applyProtection="1">
      <alignment horizontal="right" wrapText="1" readingOrder="1"/>
    </xf>
    <xf numFmtId="0" fontId="355" fillId="356" borderId="355" xfId="0" applyFont="1" applyFill="1" applyBorder="1" applyAlignment="1" applyProtection="1">
      <alignment horizontal="left" vertical="top" wrapText="1" readingOrder="1"/>
    </xf>
    <xf numFmtId="4" fontId="356" fillId="357" borderId="356" xfId="0" applyNumberFormat="1" applyFont="1" applyFill="1" applyBorder="1" applyAlignment="1" applyProtection="1">
      <alignment horizontal="right" wrapText="1" readingOrder="1"/>
    </xf>
    <xf numFmtId="4" fontId="357" fillId="358" borderId="357" xfId="0" applyNumberFormat="1" applyFont="1" applyFill="1" applyBorder="1" applyAlignment="1" applyProtection="1">
      <alignment horizontal="right" wrapText="1" readingOrder="1"/>
    </xf>
    <xf numFmtId="4" fontId="358" fillId="359" borderId="358" xfId="0" applyNumberFormat="1" applyFont="1" applyFill="1" applyBorder="1" applyAlignment="1" applyProtection="1">
      <alignment horizontal="right" wrapText="1" readingOrder="1"/>
    </xf>
    <xf numFmtId="4" fontId="359" fillId="360" borderId="359" xfId="0" applyNumberFormat="1" applyFont="1" applyFill="1" applyBorder="1" applyAlignment="1" applyProtection="1">
      <alignment horizontal="right" wrapText="1" readingOrder="1"/>
    </xf>
    <xf numFmtId="4" fontId="360" fillId="361" borderId="360" xfId="0" applyNumberFormat="1" applyFont="1" applyFill="1" applyBorder="1" applyAlignment="1" applyProtection="1">
      <alignment horizontal="right" wrapText="1" readingOrder="1"/>
    </xf>
    <xf numFmtId="4" fontId="361" fillId="362" borderId="361" xfId="0" applyNumberFormat="1" applyFont="1" applyFill="1" applyBorder="1" applyAlignment="1" applyProtection="1">
      <alignment horizontal="right" wrapText="1" readingOrder="1"/>
    </xf>
    <xf numFmtId="4" fontId="362" fillId="363" borderId="362" xfId="0" applyNumberFormat="1" applyFont="1" applyFill="1" applyBorder="1" applyAlignment="1" applyProtection="1">
      <alignment horizontal="right" wrapText="1" readingOrder="1"/>
    </xf>
    <xf numFmtId="4" fontId="363" fillId="364" borderId="363" xfId="0" applyNumberFormat="1" applyFont="1" applyFill="1" applyBorder="1" applyAlignment="1" applyProtection="1">
      <alignment horizontal="right" wrapText="1" readingOrder="1"/>
    </xf>
    <xf numFmtId="4" fontId="364" fillId="365" borderId="364" xfId="0" applyNumberFormat="1" applyFont="1" applyFill="1" applyBorder="1" applyAlignment="1" applyProtection="1">
      <alignment horizontal="right" wrapText="1" readingOrder="1"/>
    </xf>
    <xf numFmtId="4" fontId="365" fillId="366" borderId="365" xfId="0" applyNumberFormat="1" applyFont="1" applyFill="1" applyBorder="1" applyAlignment="1" applyProtection="1">
      <alignment horizontal="right" wrapText="1" readingOrder="1"/>
    </xf>
    <xf numFmtId="165" fontId="366" fillId="367" borderId="366" xfId="0" applyNumberFormat="1" applyFont="1" applyFill="1" applyBorder="1" applyAlignment="1" applyProtection="1">
      <alignment horizontal="right" wrapText="1" readingOrder="1"/>
    </xf>
    <xf numFmtId="4" fontId="367" fillId="368" borderId="367" xfId="0" applyNumberFormat="1" applyFont="1" applyFill="1" applyBorder="1" applyAlignment="1" applyProtection="1">
      <alignment horizontal="right" wrapText="1" readingOrder="1"/>
    </xf>
    <xf numFmtId="4" fontId="368" fillId="369" borderId="368" xfId="0" applyNumberFormat="1" applyFont="1" applyFill="1" applyBorder="1" applyAlignment="1" applyProtection="1">
      <alignment horizontal="right" wrapText="1" readingOrder="1"/>
    </xf>
    <xf numFmtId="4" fontId="369" fillId="370" borderId="369" xfId="0" applyNumberFormat="1" applyFont="1" applyFill="1" applyBorder="1" applyAlignment="1" applyProtection="1">
      <alignment horizontal="right" wrapText="1" readingOrder="1"/>
    </xf>
    <xf numFmtId="4" fontId="370" fillId="371" borderId="370" xfId="0" applyNumberFormat="1" applyFont="1" applyFill="1" applyBorder="1" applyAlignment="1" applyProtection="1">
      <alignment horizontal="right" wrapText="1" readingOrder="1"/>
    </xf>
    <xf numFmtId="4" fontId="371" fillId="372" borderId="371" xfId="0" applyNumberFormat="1" applyFont="1" applyFill="1" applyBorder="1" applyAlignment="1" applyProtection="1">
      <alignment horizontal="right" wrapText="1" readingOrder="1"/>
    </xf>
    <xf numFmtId="4" fontId="372" fillId="373" borderId="372" xfId="0" applyNumberFormat="1" applyFont="1" applyFill="1" applyBorder="1" applyAlignment="1" applyProtection="1">
      <alignment horizontal="right" wrapText="1" readingOrder="1"/>
    </xf>
    <xf numFmtId="4" fontId="373" fillId="374" borderId="373" xfId="0" applyNumberFormat="1" applyFont="1" applyFill="1" applyBorder="1" applyAlignment="1" applyProtection="1">
      <alignment horizontal="right" wrapText="1" readingOrder="1"/>
    </xf>
    <xf numFmtId="4" fontId="374" fillId="375" borderId="374" xfId="0" applyNumberFormat="1" applyFont="1" applyFill="1" applyBorder="1" applyAlignment="1" applyProtection="1">
      <alignment horizontal="right" wrapText="1" readingOrder="1"/>
    </xf>
    <xf numFmtId="4" fontId="375" fillId="376" borderId="375" xfId="0" applyNumberFormat="1" applyFont="1" applyFill="1" applyBorder="1" applyAlignment="1" applyProtection="1">
      <alignment horizontal="right" wrapText="1" readingOrder="1"/>
    </xf>
    <xf numFmtId="4" fontId="376" fillId="377" borderId="376" xfId="0" applyNumberFormat="1" applyFont="1" applyFill="1" applyBorder="1" applyAlignment="1" applyProtection="1">
      <alignment horizontal="right" wrapText="1" readingOrder="1"/>
    </xf>
    <xf numFmtId="164" fontId="377" fillId="378" borderId="377" xfId="0" applyNumberFormat="1" applyFont="1" applyFill="1" applyBorder="1" applyAlignment="1" applyProtection="1">
      <alignment horizontal="right" wrapText="1" readingOrder="1"/>
    </xf>
    <xf numFmtId="164" fontId="378" fillId="379" borderId="378" xfId="0" applyNumberFormat="1" applyFont="1" applyFill="1" applyBorder="1" applyAlignment="1" applyProtection="1">
      <alignment horizontal="right" wrapText="1" readingOrder="1"/>
    </xf>
    <xf numFmtId="164" fontId="379" fillId="380" borderId="379" xfId="0" applyNumberFormat="1" applyFont="1" applyFill="1" applyBorder="1" applyAlignment="1" applyProtection="1">
      <alignment horizontal="right" wrapText="1" readingOrder="1"/>
    </xf>
    <xf numFmtId="0" fontId="380" fillId="381" borderId="380" xfId="0" applyFont="1" applyFill="1" applyBorder="1" applyAlignment="1" applyProtection="1">
      <alignment horizontal="left" vertical="top" wrapText="1" readingOrder="1"/>
    </xf>
    <xf numFmtId="4" fontId="381" fillId="382" borderId="381" xfId="0" applyNumberFormat="1" applyFont="1" applyFill="1" applyBorder="1" applyAlignment="1" applyProtection="1">
      <alignment horizontal="right" wrapText="1" readingOrder="1"/>
    </xf>
    <xf numFmtId="4" fontId="382" fillId="383" borderId="382" xfId="0" applyNumberFormat="1" applyFont="1" applyFill="1" applyBorder="1" applyAlignment="1" applyProtection="1">
      <alignment horizontal="right" wrapText="1" readingOrder="1"/>
    </xf>
    <xf numFmtId="4" fontId="383" fillId="384" borderId="383" xfId="0" applyNumberFormat="1" applyFont="1" applyFill="1" applyBorder="1" applyAlignment="1" applyProtection="1">
      <alignment horizontal="right" wrapText="1" readingOrder="1"/>
    </xf>
    <xf numFmtId="4" fontId="384" fillId="385" borderId="384" xfId="0" applyNumberFormat="1" applyFont="1" applyFill="1" applyBorder="1" applyAlignment="1" applyProtection="1">
      <alignment horizontal="right" wrapText="1" readingOrder="1"/>
    </xf>
    <xf numFmtId="4" fontId="385" fillId="386" borderId="385" xfId="0" applyNumberFormat="1" applyFont="1" applyFill="1" applyBorder="1" applyAlignment="1" applyProtection="1">
      <alignment horizontal="right" wrapText="1" readingOrder="1"/>
    </xf>
    <xf numFmtId="4" fontId="386" fillId="387" borderId="386" xfId="0" applyNumberFormat="1" applyFont="1" applyFill="1" applyBorder="1" applyAlignment="1" applyProtection="1">
      <alignment horizontal="right" wrapText="1" readingOrder="1"/>
    </xf>
    <xf numFmtId="4" fontId="387" fillId="388" borderId="387" xfId="0" applyNumberFormat="1" applyFont="1" applyFill="1" applyBorder="1" applyAlignment="1" applyProtection="1">
      <alignment horizontal="right" wrapText="1" readingOrder="1"/>
    </xf>
    <xf numFmtId="4" fontId="388" fillId="389" borderId="388" xfId="0" applyNumberFormat="1" applyFont="1" applyFill="1" applyBorder="1" applyAlignment="1" applyProtection="1">
      <alignment horizontal="right" wrapText="1" readingOrder="1"/>
    </xf>
    <xf numFmtId="4" fontId="389" fillId="390" borderId="389" xfId="0" applyNumberFormat="1" applyFont="1" applyFill="1" applyBorder="1" applyAlignment="1" applyProtection="1">
      <alignment horizontal="right" wrapText="1" readingOrder="1"/>
    </xf>
    <xf numFmtId="4" fontId="390" fillId="391" borderId="390" xfId="0" applyNumberFormat="1" applyFont="1" applyFill="1" applyBorder="1" applyAlignment="1" applyProtection="1">
      <alignment horizontal="right" wrapText="1" readingOrder="1"/>
    </xf>
    <xf numFmtId="4" fontId="391" fillId="392" borderId="391" xfId="0" applyNumberFormat="1" applyFont="1" applyFill="1" applyBorder="1" applyAlignment="1" applyProtection="1">
      <alignment horizontal="right" wrapText="1" readingOrder="1"/>
    </xf>
    <xf numFmtId="4" fontId="392" fillId="393" borderId="392" xfId="0" applyNumberFormat="1" applyFont="1" applyFill="1" applyBorder="1" applyAlignment="1" applyProtection="1">
      <alignment horizontal="right" wrapText="1" readingOrder="1"/>
    </xf>
    <xf numFmtId="4" fontId="393" fillId="394" borderId="393" xfId="0" applyNumberFormat="1" applyFont="1" applyFill="1" applyBorder="1" applyAlignment="1" applyProtection="1">
      <alignment horizontal="right" wrapText="1" readingOrder="1"/>
    </xf>
    <xf numFmtId="4" fontId="394" fillId="395" borderId="394" xfId="0" applyNumberFormat="1" applyFont="1" applyFill="1" applyBorder="1" applyAlignment="1" applyProtection="1">
      <alignment horizontal="right" wrapText="1" readingOrder="1"/>
    </xf>
    <xf numFmtId="4" fontId="395" fillId="396" borderId="395" xfId="0" applyNumberFormat="1" applyFont="1" applyFill="1" applyBorder="1" applyAlignment="1" applyProtection="1">
      <alignment horizontal="right" wrapText="1" readingOrder="1"/>
    </xf>
    <xf numFmtId="4" fontId="396" fillId="397" borderId="396" xfId="0" applyNumberFormat="1" applyFont="1" applyFill="1" applyBorder="1" applyAlignment="1" applyProtection="1">
      <alignment horizontal="right" wrapText="1" readingOrder="1"/>
    </xf>
    <xf numFmtId="4" fontId="397" fillId="398" borderId="397" xfId="0" applyNumberFormat="1" applyFont="1" applyFill="1" applyBorder="1" applyAlignment="1" applyProtection="1">
      <alignment horizontal="right" wrapText="1" readingOrder="1"/>
    </xf>
    <xf numFmtId="4" fontId="398" fillId="399" borderId="398" xfId="0" applyNumberFormat="1" applyFont="1" applyFill="1" applyBorder="1" applyAlignment="1" applyProtection="1">
      <alignment horizontal="right" wrapText="1" readingOrder="1"/>
    </xf>
    <xf numFmtId="4" fontId="399" fillId="400" borderId="399" xfId="0" applyNumberFormat="1" applyFont="1" applyFill="1" applyBorder="1" applyAlignment="1" applyProtection="1">
      <alignment horizontal="right" wrapText="1" readingOrder="1"/>
    </xf>
    <xf numFmtId="4" fontId="400" fillId="401" borderId="400" xfId="0" applyNumberFormat="1" applyFont="1" applyFill="1" applyBorder="1" applyAlignment="1" applyProtection="1">
      <alignment horizontal="right" wrapText="1" readingOrder="1"/>
    </xf>
    <xf numFmtId="4" fontId="401" fillId="402" borderId="401" xfId="0" applyNumberFormat="1" applyFont="1" applyFill="1" applyBorder="1" applyAlignment="1" applyProtection="1">
      <alignment horizontal="right" wrapText="1" readingOrder="1"/>
    </xf>
    <xf numFmtId="4" fontId="402" fillId="403" borderId="402" xfId="0" applyNumberFormat="1" applyFont="1" applyFill="1" applyBorder="1" applyAlignment="1" applyProtection="1">
      <alignment horizontal="right" wrapText="1" readingOrder="1"/>
    </xf>
    <xf numFmtId="164" fontId="403" fillId="404" borderId="403" xfId="0" applyNumberFormat="1" applyFont="1" applyFill="1" applyBorder="1" applyAlignment="1" applyProtection="1">
      <alignment horizontal="right" wrapText="1" readingOrder="1"/>
    </xf>
    <xf numFmtId="164" fontId="404" fillId="405" borderId="404" xfId="0" applyNumberFormat="1" applyFont="1" applyFill="1" applyBorder="1" applyAlignment="1" applyProtection="1">
      <alignment horizontal="right" wrapText="1" readingOrder="1"/>
    </xf>
    <xf numFmtId="0" fontId="405" fillId="406" borderId="405" xfId="0" applyFont="1" applyFill="1" applyBorder="1" applyAlignment="1" applyProtection="1">
      <alignment horizontal="left" vertical="top" wrapText="1" readingOrder="1"/>
    </xf>
    <xf numFmtId="4" fontId="406" fillId="407" borderId="406" xfId="0" applyNumberFormat="1" applyFont="1" applyFill="1" applyBorder="1" applyAlignment="1" applyProtection="1">
      <alignment horizontal="right" wrapText="1" readingOrder="1"/>
    </xf>
    <xf numFmtId="4" fontId="407" fillId="408" borderId="407" xfId="0" applyNumberFormat="1" applyFont="1" applyFill="1" applyBorder="1" applyAlignment="1" applyProtection="1">
      <alignment horizontal="right" wrapText="1" readingOrder="1"/>
    </xf>
    <xf numFmtId="4" fontId="408" fillId="409" borderId="408" xfId="0" applyNumberFormat="1" applyFont="1" applyFill="1" applyBorder="1" applyAlignment="1" applyProtection="1">
      <alignment horizontal="right" wrapText="1" readingOrder="1"/>
    </xf>
    <xf numFmtId="4" fontId="409" fillId="410" borderId="409" xfId="0" applyNumberFormat="1" applyFont="1" applyFill="1" applyBorder="1" applyAlignment="1" applyProtection="1">
      <alignment horizontal="right" wrapText="1" readingOrder="1"/>
    </xf>
    <xf numFmtId="4" fontId="410" fillId="411" borderId="410" xfId="0" applyNumberFormat="1" applyFont="1" applyFill="1" applyBorder="1" applyAlignment="1" applyProtection="1">
      <alignment horizontal="right" wrapText="1" readingOrder="1"/>
    </xf>
    <xf numFmtId="4" fontId="411" fillId="412" borderId="411" xfId="0" applyNumberFormat="1" applyFont="1" applyFill="1" applyBorder="1" applyAlignment="1" applyProtection="1">
      <alignment horizontal="right" wrapText="1" readingOrder="1"/>
    </xf>
    <xf numFmtId="4" fontId="412" fillId="413" borderId="412" xfId="0" applyNumberFormat="1" applyFont="1" applyFill="1" applyBorder="1" applyAlignment="1" applyProtection="1">
      <alignment horizontal="right" wrapText="1" readingOrder="1"/>
    </xf>
    <xf numFmtId="4" fontId="413" fillId="414" borderId="413" xfId="0" applyNumberFormat="1" applyFont="1" applyFill="1" applyBorder="1" applyAlignment="1" applyProtection="1">
      <alignment horizontal="right" wrapText="1" readingOrder="1"/>
    </xf>
    <xf numFmtId="4" fontId="414" fillId="415" borderId="414" xfId="0" applyNumberFormat="1" applyFont="1" applyFill="1" applyBorder="1" applyAlignment="1" applyProtection="1">
      <alignment horizontal="right" wrapText="1" readingOrder="1"/>
    </xf>
    <xf numFmtId="4" fontId="415" fillId="416" borderId="415" xfId="0" applyNumberFormat="1" applyFont="1" applyFill="1" applyBorder="1" applyAlignment="1" applyProtection="1">
      <alignment horizontal="right" wrapText="1" readingOrder="1"/>
    </xf>
    <xf numFmtId="4" fontId="416" fillId="417" borderId="416" xfId="0" applyNumberFormat="1" applyFont="1" applyFill="1" applyBorder="1" applyAlignment="1" applyProtection="1">
      <alignment horizontal="right" wrapText="1" readingOrder="1"/>
    </xf>
    <xf numFmtId="4" fontId="417" fillId="418" borderId="417" xfId="0" applyNumberFormat="1" applyFont="1" applyFill="1" applyBorder="1" applyAlignment="1" applyProtection="1">
      <alignment horizontal="right" wrapText="1" readingOrder="1"/>
    </xf>
    <xf numFmtId="4" fontId="418" fillId="419" borderId="418" xfId="0" applyNumberFormat="1" applyFont="1" applyFill="1" applyBorder="1" applyAlignment="1" applyProtection="1">
      <alignment horizontal="right" wrapText="1" readingOrder="1"/>
    </xf>
    <xf numFmtId="4" fontId="419" fillId="420" borderId="419" xfId="0" applyNumberFormat="1" applyFont="1" applyFill="1" applyBorder="1" applyAlignment="1" applyProtection="1">
      <alignment horizontal="right" wrapText="1" readingOrder="1"/>
    </xf>
    <xf numFmtId="4" fontId="420" fillId="421" borderId="420" xfId="0" applyNumberFormat="1" applyFont="1" applyFill="1" applyBorder="1" applyAlignment="1" applyProtection="1">
      <alignment horizontal="right" wrapText="1" readingOrder="1"/>
    </xf>
    <xf numFmtId="4" fontId="421" fillId="422" borderId="421" xfId="0" applyNumberFormat="1" applyFont="1" applyFill="1" applyBorder="1" applyAlignment="1" applyProtection="1">
      <alignment horizontal="right" wrapText="1" readingOrder="1"/>
    </xf>
    <xf numFmtId="4" fontId="422" fillId="423" borderId="422" xfId="0" applyNumberFormat="1" applyFont="1" applyFill="1" applyBorder="1" applyAlignment="1" applyProtection="1">
      <alignment horizontal="right" wrapText="1" readingOrder="1"/>
    </xf>
    <xf numFmtId="4" fontId="423" fillId="424" borderId="423" xfId="0" applyNumberFormat="1" applyFont="1" applyFill="1" applyBorder="1" applyAlignment="1" applyProtection="1">
      <alignment horizontal="right" wrapText="1" readingOrder="1"/>
    </xf>
    <xf numFmtId="4" fontId="424" fillId="425" borderId="424" xfId="0" applyNumberFormat="1" applyFont="1" applyFill="1" applyBorder="1" applyAlignment="1" applyProtection="1">
      <alignment horizontal="right" wrapText="1" readingOrder="1"/>
    </xf>
    <xf numFmtId="4" fontId="425" fillId="426" borderId="425" xfId="0" applyNumberFormat="1" applyFont="1" applyFill="1" applyBorder="1" applyAlignment="1" applyProtection="1">
      <alignment horizontal="right" wrapText="1" readingOrder="1"/>
    </xf>
    <xf numFmtId="4" fontId="426" fillId="427" borderId="426" xfId="0" applyNumberFormat="1" applyFont="1" applyFill="1" applyBorder="1" applyAlignment="1" applyProtection="1">
      <alignment horizontal="right" wrapText="1" readingOrder="1"/>
    </xf>
    <xf numFmtId="4" fontId="427" fillId="428" borderId="427" xfId="0" applyNumberFormat="1" applyFont="1" applyFill="1" applyBorder="1" applyAlignment="1" applyProtection="1">
      <alignment horizontal="right" wrapText="1" readingOrder="1"/>
    </xf>
    <xf numFmtId="4" fontId="428" fillId="429" borderId="428" xfId="0" applyNumberFormat="1" applyFont="1" applyFill="1" applyBorder="1" applyAlignment="1" applyProtection="1">
      <alignment horizontal="right" wrapText="1" readingOrder="1"/>
    </xf>
    <xf numFmtId="4" fontId="429" fillId="430" borderId="429" xfId="0" applyNumberFormat="1" applyFont="1" applyFill="1" applyBorder="1" applyAlignment="1" applyProtection="1">
      <alignment horizontal="right" wrapText="1" readingOrder="1"/>
    </xf>
    <xf numFmtId="0" fontId="430" fillId="431" borderId="430" xfId="0" applyFont="1" applyFill="1" applyBorder="1" applyAlignment="1" applyProtection="1">
      <alignment horizontal="left" vertical="top" wrapText="1" readingOrder="1"/>
    </xf>
    <xf numFmtId="4" fontId="431" fillId="432" borderId="431" xfId="0" applyNumberFormat="1" applyFont="1" applyFill="1" applyBorder="1" applyAlignment="1" applyProtection="1">
      <alignment horizontal="right" wrapText="1" readingOrder="1"/>
    </xf>
    <xf numFmtId="4" fontId="432" fillId="433" borderId="432" xfId="0" applyNumberFormat="1" applyFont="1" applyFill="1" applyBorder="1" applyAlignment="1" applyProtection="1">
      <alignment horizontal="right" wrapText="1" readingOrder="1"/>
    </xf>
    <xf numFmtId="4" fontId="433" fillId="434" borderId="433" xfId="0" applyNumberFormat="1" applyFont="1" applyFill="1" applyBorder="1" applyAlignment="1" applyProtection="1">
      <alignment horizontal="right" wrapText="1" readingOrder="1"/>
    </xf>
    <xf numFmtId="4" fontId="434" fillId="435" borderId="434" xfId="0" applyNumberFormat="1" applyFont="1" applyFill="1" applyBorder="1" applyAlignment="1" applyProtection="1">
      <alignment horizontal="right" wrapText="1" readingOrder="1"/>
    </xf>
    <xf numFmtId="4" fontId="435" fillId="436" borderId="435" xfId="0" applyNumberFormat="1" applyFont="1" applyFill="1" applyBorder="1" applyAlignment="1" applyProtection="1">
      <alignment horizontal="right" wrapText="1" readingOrder="1"/>
    </xf>
    <xf numFmtId="4" fontId="436" fillId="437" borderId="436" xfId="0" applyNumberFormat="1" applyFont="1" applyFill="1" applyBorder="1" applyAlignment="1" applyProtection="1">
      <alignment horizontal="right" wrapText="1" readingOrder="1"/>
    </xf>
    <xf numFmtId="4" fontId="437" fillId="438" borderId="437" xfId="0" applyNumberFormat="1" applyFont="1" applyFill="1" applyBorder="1" applyAlignment="1" applyProtection="1">
      <alignment horizontal="right" wrapText="1" readingOrder="1"/>
    </xf>
    <xf numFmtId="4" fontId="438" fillId="439" borderId="438" xfId="0" applyNumberFormat="1" applyFont="1" applyFill="1" applyBorder="1" applyAlignment="1" applyProtection="1">
      <alignment horizontal="right" wrapText="1" readingOrder="1"/>
    </xf>
    <xf numFmtId="4" fontId="439" fillId="440" borderId="439" xfId="0" applyNumberFormat="1" applyFont="1" applyFill="1" applyBorder="1" applyAlignment="1" applyProtection="1">
      <alignment horizontal="right" wrapText="1" readingOrder="1"/>
    </xf>
    <xf numFmtId="4" fontId="440" fillId="441" borderId="440" xfId="0" applyNumberFormat="1" applyFont="1" applyFill="1" applyBorder="1" applyAlignment="1" applyProtection="1">
      <alignment horizontal="right" wrapText="1" readingOrder="1"/>
    </xf>
    <xf numFmtId="4" fontId="441" fillId="442" borderId="441" xfId="0" applyNumberFormat="1" applyFont="1" applyFill="1" applyBorder="1" applyAlignment="1" applyProtection="1">
      <alignment horizontal="right" wrapText="1" readingOrder="1"/>
    </xf>
    <xf numFmtId="4" fontId="442" fillId="443" borderId="442" xfId="0" applyNumberFormat="1" applyFont="1" applyFill="1" applyBorder="1" applyAlignment="1" applyProtection="1">
      <alignment horizontal="right" wrapText="1" readingOrder="1"/>
    </xf>
    <xf numFmtId="4" fontId="443" fillId="444" borderId="443" xfId="0" applyNumberFormat="1" applyFont="1" applyFill="1" applyBorder="1" applyAlignment="1" applyProtection="1">
      <alignment horizontal="right" wrapText="1" readingOrder="1"/>
    </xf>
    <xf numFmtId="4" fontId="444" fillId="445" borderId="444" xfId="0" applyNumberFormat="1" applyFont="1" applyFill="1" applyBorder="1" applyAlignment="1" applyProtection="1">
      <alignment horizontal="right" wrapText="1" readingOrder="1"/>
    </xf>
    <xf numFmtId="4" fontId="445" fillId="446" borderId="445" xfId="0" applyNumberFormat="1" applyFont="1" applyFill="1" applyBorder="1" applyAlignment="1" applyProtection="1">
      <alignment horizontal="right" wrapText="1" readingOrder="1"/>
    </xf>
    <xf numFmtId="4" fontId="446" fillId="447" borderId="446" xfId="0" applyNumberFormat="1" applyFont="1" applyFill="1" applyBorder="1" applyAlignment="1" applyProtection="1">
      <alignment horizontal="right" wrapText="1" readingOrder="1"/>
    </xf>
    <xf numFmtId="4" fontId="447" fillId="448" borderId="447" xfId="0" applyNumberFormat="1" applyFont="1" applyFill="1" applyBorder="1" applyAlignment="1" applyProtection="1">
      <alignment horizontal="right" wrapText="1" readingOrder="1"/>
    </xf>
    <xf numFmtId="4" fontId="448" fillId="449" borderId="448" xfId="0" applyNumberFormat="1" applyFont="1" applyFill="1" applyBorder="1" applyAlignment="1" applyProtection="1">
      <alignment horizontal="right" wrapText="1" readingOrder="1"/>
    </xf>
    <xf numFmtId="4" fontId="449" fillId="450" borderId="449" xfId="0" applyNumberFormat="1" applyFont="1" applyFill="1" applyBorder="1" applyAlignment="1" applyProtection="1">
      <alignment horizontal="right" wrapText="1" readingOrder="1"/>
    </xf>
    <xf numFmtId="4" fontId="450" fillId="451" borderId="450" xfId="0" applyNumberFormat="1" applyFont="1" applyFill="1" applyBorder="1" applyAlignment="1" applyProtection="1">
      <alignment horizontal="right" wrapText="1" readingOrder="1"/>
    </xf>
    <xf numFmtId="4" fontId="451" fillId="452" borderId="451" xfId="0" applyNumberFormat="1" applyFont="1" applyFill="1" applyBorder="1" applyAlignment="1" applyProtection="1">
      <alignment horizontal="right" wrapText="1" readingOrder="1"/>
    </xf>
    <xf numFmtId="4" fontId="452" fillId="453" borderId="452" xfId="0" applyNumberFormat="1" applyFont="1" applyFill="1" applyBorder="1" applyAlignment="1" applyProtection="1">
      <alignment horizontal="right" wrapText="1" readingOrder="1"/>
    </xf>
    <xf numFmtId="4" fontId="453" fillId="454" borderId="453" xfId="0" applyNumberFormat="1" applyFont="1" applyFill="1" applyBorder="1" applyAlignment="1" applyProtection="1">
      <alignment horizontal="right" wrapText="1" readingOrder="1"/>
    </xf>
    <xf numFmtId="4" fontId="454" fillId="455" borderId="454" xfId="0" applyNumberFormat="1" applyFont="1" applyFill="1" applyBorder="1" applyAlignment="1" applyProtection="1">
      <alignment horizontal="right" wrapText="1" readingOrder="1"/>
    </xf>
    <xf numFmtId="0" fontId="455" fillId="456" borderId="455" xfId="0" applyFont="1" applyFill="1" applyBorder="1" applyAlignment="1" applyProtection="1">
      <alignment horizontal="left" vertical="top" wrapText="1" readingOrder="1"/>
    </xf>
    <xf numFmtId="4" fontId="456" fillId="457" borderId="456" xfId="0" applyNumberFormat="1" applyFont="1" applyFill="1" applyBorder="1" applyAlignment="1" applyProtection="1">
      <alignment horizontal="right" wrapText="1" readingOrder="1"/>
    </xf>
    <xf numFmtId="4" fontId="457" fillId="458" borderId="457" xfId="0" applyNumberFormat="1" applyFont="1" applyFill="1" applyBorder="1" applyAlignment="1" applyProtection="1">
      <alignment horizontal="right" wrapText="1" readingOrder="1"/>
    </xf>
    <xf numFmtId="4" fontId="458" fillId="459" borderId="458" xfId="0" applyNumberFormat="1" applyFont="1" applyFill="1" applyBorder="1" applyAlignment="1" applyProtection="1">
      <alignment horizontal="right" wrapText="1" readingOrder="1"/>
    </xf>
    <xf numFmtId="4" fontId="459" fillId="460" borderId="459" xfId="0" applyNumberFormat="1" applyFont="1" applyFill="1" applyBorder="1" applyAlignment="1" applyProtection="1">
      <alignment horizontal="right" wrapText="1" readingOrder="1"/>
    </xf>
    <xf numFmtId="4" fontId="460" fillId="461" borderId="460" xfId="0" applyNumberFormat="1" applyFont="1" applyFill="1" applyBorder="1" applyAlignment="1" applyProtection="1">
      <alignment horizontal="right" wrapText="1" readingOrder="1"/>
    </xf>
    <xf numFmtId="4" fontId="461" fillId="462" borderId="461" xfId="0" applyNumberFormat="1" applyFont="1" applyFill="1" applyBorder="1" applyAlignment="1" applyProtection="1">
      <alignment horizontal="right" wrapText="1" readingOrder="1"/>
    </xf>
    <xf numFmtId="4" fontId="462" fillId="463" borderId="462" xfId="0" applyNumberFormat="1" applyFont="1" applyFill="1" applyBorder="1" applyAlignment="1" applyProtection="1">
      <alignment horizontal="right" wrapText="1" readingOrder="1"/>
    </xf>
    <xf numFmtId="4" fontId="463" fillId="464" borderId="463" xfId="0" applyNumberFormat="1" applyFont="1" applyFill="1" applyBorder="1" applyAlignment="1" applyProtection="1">
      <alignment horizontal="right" wrapText="1" readingOrder="1"/>
    </xf>
    <xf numFmtId="4" fontId="464" fillId="465" borderId="464" xfId="0" applyNumberFormat="1" applyFont="1" applyFill="1" applyBorder="1" applyAlignment="1" applyProtection="1">
      <alignment horizontal="right" wrapText="1" readingOrder="1"/>
    </xf>
    <xf numFmtId="4" fontId="465" fillId="466" borderId="465" xfId="0" applyNumberFormat="1" applyFont="1" applyFill="1" applyBorder="1" applyAlignment="1" applyProtection="1">
      <alignment horizontal="right" wrapText="1" readingOrder="1"/>
    </xf>
    <xf numFmtId="4" fontId="466" fillId="467" borderId="466" xfId="0" applyNumberFormat="1" applyFont="1" applyFill="1" applyBorder="1" applyAlignment="1" applyProtection="1">
      <alignment horizontal="right" wrapText="1" readingOrder="1"/>
    </xf>
    <xf numFmtId="4" fontId="467" fillId="468" borderId="467" xfId="0" applyNumberFormat="1" applyFont="1" applyFill="1" applyBorder="1" applyAlignment="1" applyProtection="1">
      <alignment horizontal="right" wrapText="1" readingOrder="1"/>
    </xf>
    <xf numFmtId="4" fontId="468" fillId="469" borderId="468" xfId="0" applyNumberFormat="1" applyFont="1" applyFill="1" applyBorder="1" applyAlignment="1" applyProtection="1">
      <alignment horizontal="right" wrapText="1" readingOrder="1"/>
    </xf>
    <xf numFmtId="4" fontId="469" fillId="470" borderId="469" xfId="0" applyNumberFormat="1" applyFont="1" applyFill="1" applyBorder="1" applyAlignment="1" applyProtection="1">
      <alignment horizontal="right" wrapText="1" readingOrder="1"/>
    </xf>
    <xf numFmtId="4" fontId="470" fillId="471" borderId="470" xfId="0" applyNumberFormat="1" applyFont="1" applyFill="1" applyBorder="1" applyAlignment="1" applyProtection="1">
      <alignment horizontal="right" wrapText="1" readingOrder="1"/>
    </xf>
    <xf numFmtId="4" fontId="471" fillId="472" borderId="471" xfId="0" applyNumberFormat="1" applyFont="1" applyFill="1" applyBorder="1" applyAlignment="1" applyProtection="1">
      <alignment horizontal="right" wrapText="1" readingOrder="1"/>
    </xf>
    <xf numFmtId="4" fontId="472" fillId="473" borderId="472" xfId="0" applyNumberFormat="1" applyFont="1" applyFill="1" applyBorder="1" applyAlignment="1" applyProtection="1">
      <alignment horizontal="right" wrapText="1" readingOrder="1"/>
    </xf>
    <xf numFmtId="4" fontId="473" fillId="474" borderId="473" xfId="0" applyNumberFormat="1" applyFont="1" applyFill="1" applyBorder="1" applyAlignment="1" applyProtection="1">
      <alignment horizontal="right" wrapText="1" readingOrder="1"/>
    </xf>
    <xf numFmtId="4" fontId="474" fillId="475" borderId="474" xfId="0" applyNumberFormat="1" applyFont="1" applyFill="1" applyBorder="1" applyAlignment="1" applyProtection="1">
      <alignment horizontal="right" wrapText="1" readingOrder="1"/>
    </xf>
    <xf numFmtId="4" fontId="475" fillId="476" borderId="475" xfId="0" applyNumberFormat="1" applyFont="1" applyFill="1" applyBorder="1" applyAlignment="1" applyProtection="1">
      <alignment horizontal="right" wrapText="1" readingOrder="1"/>
    </xf>
    <xf numFmtId="4" fontId="476" fillId="477" borderId="476" xfId="0" applyNumberFormat="1" applyFont="1" applyFill="1" applyBorder="1" applyAlignment="1" applyProtection="1">
      <alignment horizontal="right" wrapText="1" readingOrder="1"/>
    </xf>
    <xf numFmtId="4" fontId="477" fillId="478" borderId="477" xfId="0" applyNumberFormat="1" applyFont="1" applyFill="1" applyBorder="1" applyAlignment="1" applyProtection="1">
      <alignment horizontal="right" wrapText="1" readingOrder="1"/>
    </xf>
    <xf numFmtId="4" fontId="478" fillId="479" borderId="478" xfId="0" applyNumberFormat="1" applyFont="1" applyFill="1" applyBorder="1" applyAlignment="1" applyProtection="1">
      <alignment horizontal="right" wrapText="1" readingOrder="1"/>
    </xf>
    <xf numFmtId="4" fontId="479" fillId="480" borderId="479" xfId="0" applyNumberFormat="1" applyFont="1" applyFill="1" applyBorder="1" applyAlignment="1" applyProtection="1">
      <alignment horizontal="right" wrapText="1" readingOrder="1"/>
    </xf>
    <xf numFmtId="0" fontId="480" fillId="481" borderId="480" xfId="0" applyFont="1" applyFill="1" applyBorder="1" applyAlignment="1" applyProtection="1">
      <alignment horizontal="left" vertical="top" wrapText="1" readingOrder="1"/>
    </xf>
    <xf numFmtId="4" fontId="481" fillId="482" borderId="481" xfId="0" applyNumberFormat="1" applyFont="1" applyFill="1" applyBorder="1" applyAlignment="1" applyProtection="1">
      <alignment horizontal="right" wrapText="1" readingOrder="1"/>
    </xf>
    <xf numFmtId="4" fontId="482" fillId="483" borderId="482" xfId="0" applyNumberFormat="1" applyFont="1" applyFill="1" applyBorder="1" applyAlignment="1" applyProtection="1">
      <alignment horizontal="right" wrapText="1" readingOrder="1"/>
    </xf>
    <xf numFmtId="4" fontId="483" fillId="484" borderId="483" xfId="0" applyNumberFormat="1" applyFont="1" applyFill="1" applyBorder="1" applyAlignment="1" applyProtection="1">
      <alignment horizontal="right" wrapText="1" readingOrder="1"/>
    </xf>
    <xf numFmtId="4" fontId="484" fillId="485" borderId="484" xfId="0" applyNumberFormat="1" applyFont="1" applyFill="1" applyBorder="1" applyAlignment="1" applyProtection="1">
      <alignment horizontal="right" wrapText="1" readingOrder="1"/>
    </xf>
    <xf numFmtId="4" fontId="485" fillId="486" borderId="485" xfId="0" applyNumberFormat="1" applyFont="1" applyFill="1" applyBorder="1" applyAlignment="1" applyProtection="1">
      <alignment horizontal="right" wrapText="1" readingOrder="1"/>
    </xf>
    <xf numFmtId="4" fontId="486" fillId="487" borderId="486" xfId="0" applyNumberFormat="1" applyFont="1" applyFill="1" applyBorder="1" applyAlignment="1" applyProtection="1">
      <alignment horizontal="right" wrapText="1" readingOrder="1"/>
    </xf>
    <xf numFmtId="4" fontId="487" fillId="488" borderId="487" xfId="0" applyNumberFormat="1" applyFont="1" applyFill="1" applyBorder="1" applyAlignment="1" applyProtection="1">
      <alignment horizontal="right" wrapText="1" readingOrder="1"/>
    </xf>
    <xf numFmtId="4" fontId="488" fillId="489" borderId="488" xfId="0" applyNumberFormat="1" applyFont="1" applyFill="1" applyBorder="1" applyAlignment="1" applyProtection="1">
      <alignment horizontal="right" wrapText="1" readingOrder="1"/>
    </xf>
    <xf numFmtId="4" fontId="489" fillId="490" borderId="489" xfId="0" applyNumberFormat="1" applyFont="1" applyFill="1" applyBorder="1" applyAlignment="1" applyProtection="1">
      <alignment horizontal="right" wrapText="1" readingOrder="1"/>
    </xf>
    <xf numFmtId="4" fontId="490" fillId="491" borderId="490" xfId="0" applyNumberFormat="1" applyFont="1" applyFill="1" applyBorder="1" applyAlignment="1" applyProtection="1">
      <alignment horizontal="right" wrapText="1" readingOrder="1"/>
    </xf>
    <xf numFmtId="4" fontId="491" fillId="492" borderId="491" xfId="0" applyNumberFormat="1" applyFont="1" applyFill="1" applyBorder="1" applyAlignment="1" applyProtection="1">
      <alignment horizontal="right" wrapText="1" readingOrder="1"/>
    </xf>
    <xf numFmtId="4" fontId="492" fillId="493" borderId="492" xfId="0" applyNumberFormat="1" applyFont="1" applyFill="1" applyBorder="1" applyAlignment="1" applyProtection="1">
      <alignment horizontal="right" wrapText="1" readingOrder="1"/>
    </xf>
    <xf numFmtId="4" fontId="493" fillId="494" borderId="493" xfId="0" applyNumberFormat="1" applyFont="1" applyFill="1" applyBorder="1" applyAlignment="1" applyProtection="1">
      <alignment horizontal="right" wrapText="1" readingOrder="1"/>
    </xf>
    <xf numFmtId="4" fontId="494" fillId="495" borderId="494" xfId="0" applyNumberFormat="1" applyFont="1" applyFill="1" applyBorder="1" applyAlignment="1" applyProtection="1">
      <alignment horizontal="right" wrapText="1" readingOrder="1"/>
    </xf>
    <xf numFmtId="4" fontId="495" fillId="496" borderId="495" xfId="0" applyNumberFormat="1" applyFont="1" applyFill="1" applyBorder="1" applyAlignment="1" applyProtection="1">
      <alignment horizontal="right" wrapText="1" readingOrder="1"/>
    </xf>
    <xf numFmtId="4" fontId="496" fillId="497" borderId="496" xfId="0" applyNumberFormat="1" applyFont="1" applyFill="1" applyBorder="1" applyAlignment="1" applyProtection="1">
      <alignment horizontal="right" wrapText="1" readingOrder="1"/>
    </xf>
    <xf numFmtId="4" fontId="497" fillId="498" borderId="497" xfId="0" applyNumberFormat="1" applyFont="1" applyFill="1" applyBorder="1" applyAlignment="1" applyProtection="1">
      <alignment horizontal="right" wrapText="1" readingOrder="1"/>
    </xf>
    <xf numFmtId="4" fontId="498" fillId="499" borderId="498" xfId="0" applyNumberFormat="1" applyFont="1" applyFill="1" applyBorder="1" applyAlignment="1" applyProtection="1">
      <alignment horizontal="right" wrapText="1" readingOrder="1"/>
    </xf>
    <xf numFmtId="4" fontId="499" fillId="500" borderId="499" xfId="0" applyNumberFormat="1" applyFont="1" applyFill="1" applyBorder="1" applyAlignment="1" applyProtection="1">
      <alignment horizontal="right" wrapText="1" readingOrder="1"/>
    </xf>
    <xf numFmtId="4" fontId="500" fillId="501" borderId="500" xfId="0" applyNumberFormat="1" applyFont="1" applyFill="1" applyBorder="1" applyAlignment="1" applyProtection="1">
      <alignment horizontal="right" wrapText="1" readingOrder="1"/>
    </xf>
    <xf numFmtId="4" fontId="501" fillId="502" borderId="501" xfId="0" applyNumberFormat="1" applyFont="1" applyFill="1" applyBorder="1" applyAlignment="1" applyProtection="1">
      <alignment horizontal="right" wrapText="1" readingOrder="1"/>
    </xf>
    <xf numFmtId="4" fontId="502" fillId="503" borderId="502" xfId="0" applyNumberFormat="1" applyFont="1" applyFill="1" applyBorder="1" applyAlignment="1" applyProtection="1">
      <alignment horizontal="right" wrapText="1" readingOrder="1"/>
    </xf>
    <xf numFmtId="4" fontId="503" fillId="504" borderId="503" xfId="0" applyNumberFormat="1" applyFont="1" applyFill="1" applyBorder="1" applyAlignment="1" applyProtection="1">
      <alignment horizontal="right" wrapText="1" readingOrder="1"/>
    </xf>
    <xf numFmtId="4" fontId="504" fillId="505" borderId="504" xfId="0" applyNumberFormat="1" applyFont="1" applyFill="1" applyBorder="1" applyAlignment="1" applyProtection="1">
      <alignment horizontal="right" wrapText="1" readingOrder="1"/>
    </xf>
    <xf numFmtId="0" fontId="505" fillId="506" borderId="505" xfId="0" applyFont="1" applyFill="1" applyBorder="1" applyAlignment="1" applyProtection="1">
      <alignment horizontal="left" vertical="top" wrapText="1" readingOrder="1"/>
    </xf>
    <xf numFmtId="4" fontId="506" fillId="507" borderId="506" xfId="0" applyNumberFormat="1" applyFont="1" applyFill="1" applyBorder="1" applyAlignment="1" applyProtection="1">
      <alignment horizontal="right" wrapText="1" readingOrder="1"/>
    </xf>
    <xf numFmtId="4" fontId="507" fillId="508" borderId="507" xfId="0" applyNumberFormat="1" applyFont="1" applyFill="1" applyBorder="1" applyAlignment="1" applyProtection="1">
      <alignment horizontal="right" wrapText="1" readingOrder="1"/>
    </xf>
    <xf numFmtId="4" fontId="508" fillId="509" borderId="508" xfId="0" applyNumberFormat="1" applyFont="1" applyFill="1" applyBorder="1" applyAlignment="1" applyProtection="1">
      <alignment horizontal="right" wrapText="1" readingOrder="1"/>
    </xf>
    <xf numFmtId="4" fontId="509" fillId="510" borderId="509" xfId="0" applyNumberFormat="1" applyFont="1" applyFill="1" applyBorder="1" applyAlignment="1" applyProtection="1">
      <alignment horizontal="right" wrapText="1" readingOrder="1"/>
    </xf>
    <xf numFmtId="4" fontId="510" fillId="511" borderId="510" xfId="0" applyNumberFormat="1" applyFont="1" applyFill="1" applyBorder="1" applyAlignment="1" applyProtection="1">
      <alignment horizontal="right" wrapText="1" readingOrder="1"/>
    </xf>
    <xf numFmtId="4" fontId="511" fillId="512" borderId="511" xfId="0" applyNumberFormat="1" applyFont="1" applyFill="1" applyBorder="1" applyAlignment="1" applyProtection="1">
      <alignment horizontal="right" wrapText="1" readingOrder="1"/>
    </xf>
    <xf numFmtId="4" fontId="512" fillId="513" borderId="512" xfId="0" applyNumberFormat="1" applyFont="1" applyFill="1" applyBorder="1" applyAlignment="1" applyProtection="1">
      <alignment horizontal="right" wrapText="1" readingOrder="1"/>
    </xf>
    <xf numFmtId="4" fontId="513" fillId="514" borderId="513" xfId="0" applyNumberFormat="1" applyFont="1" applyFill="1" applyBorder="1" applyAlignment="1" applyProtection="1">
      <alignment horizontal="right" wrapText="1" readingOrder="1"/>
    </xf>
    <xf numFmtId="4" fontId="514" fillId="515" borderId="514" xfId="0" applyNumberFormat="1" applyFont="1" applyFill="1" applyBorder="1" applyAlignment="1" applyProtection="1">
      <alignment horizontal="right" wrapText="1" readingOrder="1"/>
    </xf>
    <xf numFmtId="4" fontId="515" fillId="516" borderId="515" xfId="0" applyNumberFormat="1" applyFont="1" applyFill="1" applyBorder="1" applyAlignment="1" applyProtection="1">
      <alignment horizontal="right" wrapText="1" readingOrder="1"/>
    </xf>
    <xf numFmtId="4" fontId="516" fillId="517" borderId="516" xfId="0" applyNumberFormat="1" applyFont="1" applyFill="1" applyBorder="1" applyAlignment="1" applyProtection="1">
      <alignment horizontal="right" wrapText="1" readingOrder="1"/>
    </xf>
    <xf numFmtId="4" fontId="517" fillId="518" borderId="517" xfId="0" applyNumberFormat="1" applyFont="1" applyFill="1" applyBorder="1" applyAlignment="1" applyProtection="1">
      <alignment horizontal="right" wrapText="1" readingOrder="1"/>
    </xf>
    <xf numFmtId="4" fontId="518" fillId="519" borderId="518" xfId="0" applyNumberFormat="1" applyFont="1" applyFill="1" applyBorder="1" applyAlignment="1" applyProtection="1">
      <alignment horizontal="right" wrapText="1" readingOrder="1"/>
    </xf>
    <xf numFmtId="4" fontId="519" fillId="520" borderId="519" xfId="0" applyNumberFormat="1" applyFont="1" applyFill="1" applyBorder="1" applyAlignment="1" applyProtection="1">
      <alignment horizontal="right" wrapText="1" readingOrder="1"/>
    </xf>
    <xf numFmtId="4" fontId="520" fillId="521" borderId="520" xfId="0" applyNumberFormat="1" applyFont="1" applyFill="1" applyBorder="1" applyAlignment="1" applyProtection="1">
      <alignment horizontal="right" wrapText="1" readingOrder="1"/>
    </xf>
    <xf numFmtId="4" fontId="521" fillId="522" borderId="521" xfId="0" applyNumberFormat="1" applyFont="1" applyFill="1" applyBorder="1" applyAlignment="1" applyProtection="1">
      <alignment horizontal="right" wrapText="1" readingOrder="1"/>
    </xf>
    <xf numFmtId="4" fontId="522" fillId="523" borderId="522" xfId="0" applyNumberFormat="1" applyFont="1" applyFill="1" applyBorder="1" applyAlignment="1" applyProtection="1">
      <alignment horizontal="right" wrapText="1" readingOrder="1"/>
    </xf>
    <xf numFmtId="4" fontId="523" fillId="524" borderId="523" xfId="0" applyNumberFormat="1" applyFont="1" applyFill="1" applyBorder="1" applyAlignment="1" applyProtection="1">
      <alignment horizontal="right" wrapText="1" readingOrder="1"/>
    </xf>
    <xf numFmtId="4" fontId="524" fillId="525" borderId="524" xfId="0" applyNumberFormat="1" applyFont="1" applyFill="1" applyBorder="1" applyAlignment="1" applyProtection="1">
      <alignment horizontal="right" wrapText="1" readingOrder="1"/>
    </xf>
    <xf numFmtId="4" fontId="525" fillId="526" borderId="525" xfId="0" applyNumberFormat="1" applyFont="1" applyFill="1" applyBorder="1" applyAlignment="1" applyProtection="1">
      <alignment horizontal="right" wrapText="1" readingOrder="1"/>
    </xf>
    <xf numFmtId="4" fontId="526" fillId="527" borderId="526" xfId="0" applyNumberFormat="1" applyFont="1" applyFill="1" applyBorder="1" applyAlignment="1" applyProtection="1">
      <alignment horizontal="right" wrapText="1" readingOrder="1"/>
    </xf>
    <xf numFmtId="4" fontId="527" fillId="528" borderId="527" xfId="0" applyNumberFormat="1" applyFont="1" applyFill="1" applyBorder="1" applyAlignment="1" applyProtection="1">
      <alignment horizontal="right" wrapText="1" readingOrder="1"/>
    </xf>
    <xf numFmtId="4" fontId="528" fillId="529" borderId="528" xfId="0" applyNumberFormat="1" applyFont="1" applyFill="1" applyBorder="1" applyAlignment="1" applyProtection="1">
      <alignment horizontal="right" wrapText="1" readingOrder="1"/>
    </xf>
    <xf numFmtId="0" fontId="529" fillId="530" borderId="529" xfId="0" applyFont="1" applyFill="1" applyBorder="1" applyAlignment="1" applyProtection="1">
      <alignment horizontal="right" wrapText="1" readingOrder="1"/>
    </xf>
    <xf numFmtId="0" fontId="530" fillId="531" borderId="530" xfId="0" applyFont="1" applyFill="1" applyBorder="1" applyAlignment="1" applyProtection="1">
      <alignment horizontal="left" vertical="top" wrapText="1" readingOrder="1"/>
    </xf>
    <xf numFmtId="4" fontId="531" fillId="532" borderId="531" xfId="0" applyNumberFormat="1" applyFont="1" applyFill="1" applyBorder="1" applyAlignment="1" applyProtection="1">
      <alignment horizontal="right" wrapText="1" readingOrder="1"/>
    </xf>
    <xf numFmtId="4" fontId="532" fillId="533" borderId="532" xfId="0" applyNumberFormat="1" applyFont="1" applyFill="1" applyBorder="1" applyAlignment="1" applyProtection="1">
      <alignment horizontal="right" wrapText="1" readingOrder="1"/>
    </xf>
    <xf numFmtId="4" fontId="533" fillId="534" borderId="533" xfId="0" applyNumberFormat="1" applyFont="1" applyFill="1" applyBorder="1" applyAlignment="1" applyProtection="1">
      <alignment horizontal="right" wrapText="1" readingOrder="1"/>
    </xf>
    <xf numFmtId="4" fontId="534" fillId="535" borderId="534" xfId="0" applyNumberFormat="1" applyFont="1" applyFill="1" applyBorder="1" applyAlignment="1" applyProtection="1">
      <alignment horizontal="right" wrapText="1" readingOrder="1"/>
    </xf>
    <xf numFmtId="4" fontId="535" fillId="536" borderId="535" xfId="0" applyNumberFormat="1" applyFont="1" applyFill="1" applyBorder="1" applyAlignment="1" applyProtection="1">
      <alignment horizontal="right" wrapText="1" readingOrder="1"/>
    </xf>
    <xf numFmtId="4" fontId="536" fillId="537" borderId="536" xfId="0" applyNumberFormat="1" applyFont="1" applyFill="1" applyBorder="1" applyAlignment="1" applyProtection="1">
      <alignment horizontal="right" wrapText="1" readingOrder="1"/>
    </xf>
    <xf numFmtId="4" fontId="537" fillId="538" borderId="537" xfId="0" applyNumberFormat="1" applyFont="1" applyFill="1" applyBorder="1" applyAlignment="1" applyProtection="1">
      <alignment horizontal="right" wrapText="1" readingOrder="1"/>
    </xf>
    <xf numFmtId="4" fontId="538" fillId="539" borderId="538" xfId="0" applyNumberFormat="1" applyFont="1" applyFill="1" applyBorder="1" applyAlignment="1" applyProtection="1">
      <alignment horizontal="right" wrapText="1" readingOrder="1"/>
    </xf>
    <xf numFmtId="4" fontId="539" fillId="540" borderId="539" xfId="0" applyNumberFormat="1" applyFont="1" applyFill="1" applyBorder="1" applyAlignment="1" applyProtection="1">
      <alignment horizontal="right" wrapText="1" readingOrder="1"/>
    </xf>
    <xf numFmtId="4" fontId="540" fillId="541" borderId="540" xfId="0" applyNumberFormat="1" applyFont="1" applyFill="1" applyBorder="1" applyAlignment="1" applyProtection="1">
      <alignment horizontal="right" wrapText="1" readingOrder="1"/>
    </xf>
    <xf numFmtId="4" fontId="541" fillId="542" borderId="541" xfId="0" applyNumberFormat="1" applyFont="1" applyFill="1" applyBorder="1" applyAlignment="1" applyProtection="1">
      <alignment horizontal="right" wrapText="1" readingOrder="1"/>
    </xf>
    <xf numFmtId="4" fontId="542" fillId="543" borderId="542" xfId="0" applyNumberFormat="1" applyFont="1" applyFill="1" applyBorder="1" applyAlignment="1" applyProtection="1">
      <alignment horizontal="right" wrapText="1" readingOrder="1"/>
    </xf>
    <xf numFmtId="4" fontId="543" fillId="544" borderId="543" xfId="0" applyNumberFormat="1" applyFont="1" applyFill="1" applyBorder="1" applyAlignment="1" applyProtection="1">
      <alignment horizontal="right" wrapText="1" readingOrder="1"/>
    </xf>
    <xf numFmtId="4" fontId="544" fillId="545" borderId="544" xfId="0" applyNumberFormat="1" applyFont="1" applyFill="1" applyBorder="1" applyAlignment="1" applyProtection="1">
      <alignment horizontal="right" wrapText="1" readingOrder="1"/>
    </xf>
    <xf numFmtId="4" fontId="545" fillId="546" borderId="545" xfId="0" applyNumberFormat="1" applyFont="1" applyFill="1" applyBorder="1" applyAlignment="1" applyProtection="1">
      <alignment horizontal="right" wrapText="1" readingOrder="1"/>
    </xf>
    <xf numFmtId="4" fontId="546" fillId="547" borderId="546" xfId="0" applyNumberFormat="1" applyFont="1" applyFill="1" applyBorder="1" applyAlignment="1" applyProtection="1">
      <alignment horizontal="right" wrapText="1" readingOrder="1"/>
    </xf>
    <xf numFmtId="4" fontId="547" fillId="548" borderId="547" xfId="0" applyNumberFormat="1" applyFont="1" applyFill="1" applyBorder="1" applyAlignment="1" applyProtection="1">
      <alignment horizontal="right" wrapText="1" readingOrder="1"/>
    </xf>
    <xf numFmtId="4" fontId="548" fillId="549" borderId="548" xfId="0" applyNumberFormat="1" applyFont="1" applyFill="1" applyBorder="1" applyAlignment="1" applyProtection="1">
      <alignment horizontal="right" wrapText="1" readingOrder="1"/>
    </xf>
    <xf numFmtId="4" fontId="549" fillId="550" borderId="549" xfId="0" applyNumberFormat="1" applyFont="1" applyFill="1" applyBorder="1" applyAlignment="1" applyProtection="1">
      <alignment horizontal="right" wrapText="1" readingOrder="1"/>
    </xf>
    <xf numFmtId="4" fontId="550" fillId="551" borderId="550" xfId="0" applyNumberFormat="1" applyFont="1" applyFill="1" applyBorder="1" applyAlignment="1" applyProtection="1">
      <alignment horizontal="right" wrapText="1" readingOrder="1"/>
    </xf>
    <xf numFmtId="4" fontId="551" fillId="552" borderId="551" xfId="0" applyNumberFormat="1" applyFont="1" applyFill="1" applyBorder="1" applyAlignment="1" applyProtection="1">
      <alignment horizontal="right" wrapText="1" readingOrder="1"/>
    </xf>
    <xf numFmtId="4" fontId="552" fillId="553" borderId="552" xfId="0" applyNumberFormat="1" applyFont="1" applyFill="1" applyBorder="1" applyAlignment="1" applyProtection="1">
      <alignment horizontal="right" wrapText="1" readingOrder="1"/>
    </xf>
    <xf numFmtId="164" fontId="553" fillId="554" borderId="553" xfId="0" applyNumberFormat="1" applyFont="1" applyFill="1" applyBorder="1" applyAlignment="1" applyProtection="1">
      <alignment horizontal="right" wrapText="1" readingOrder="1"/>
    </xf>
    <xf numFmtId="0" fontId="554" fillId="555" borderId="554" xfId="0" applyFont="1" applyFill="1" applyBorder="1" applyAlignment="1" applyProtection="1">
      <alignment horizontal="right" wrapText="1" readingOrder="1"/>
    </xf>
    <xf numFmtId="0" fontId="555" fillId="556" borderId="555" xfId="0" applyFont="1" applyFill="1" applyBorder="1" applyAlignment="1" applyProtection="1">
      <alignment horizontal="left" vertical="top" wrapText="1" readingOrder="1"/>
    </xf>
    <xf numFmtId="4" fontId="556" fillId="557" borderId="556" xfId="0" applyNumberFormat="1" applyFont="1" applyFill="1" applyBorder="1" applyAlignment="1" applyProtection="1">
      <alignment horizontal="right" wrapText="1" readingOrder="1"/>
    </xf>
    <xf numFmtId="4" fontId="557" fillId="558" borderId="557" xfId="0" applyNumberFormat="1" applyFont="1" applyFill="1" applyBorder="1" applyAlignment="1" applyProtection="1">
      <alignment horizontal="right" wrapText="1" readingOrder="1"/>
    </xf>
    <xf numFmtId="4" fontId="558" fillId="559" borderId="558" xfId="0" applyNumberFormat="1" applyFont="1" applyFill="1" applyBorder="1" applyAlignment="1" applyProtection="1">
      <alignment horizontal="right" wrapText="1" readingOrder="1"/>
    </xf>
    <xf numFmtId="4" fontId="559" fillId="560" borderId="559" xfId="0" applyNumberFormat="1" applyFont="1" applyFill="1" applyBorder="1" applyAlignment="1" applyProtection="1">
      <alignment horizontal="right" wrapText="1" readingOrder="1"/>
    </xf>
    <xf numFmtId="4" fontId="560" fillId="561" borderId="560" xfId="0" applyNumberFormat="1" applyFont="1" applyFill="1" applyBorder="1" applyAlignment="1" applyProtection="1">
      <alignment horizontal="right" wrapText="1" readingOrder="1"/>
    </xf>
    <xf numFmtId="4" fontId="561" fillId="562" borderId="561" xfId="0" applyNumberFormat="1" applyFont="1" applyFill="1" applyBorder="1" applyAlignment="1" applyProtection="1">
      <alignment horizontal="right" wrapText="1" readingOrder="1"/>
    </xf>
    <xf numFmtId="4" fontId="562" fillId="563" borderId="562" xfId="0" applyNumberFormat="1" applyFont="1" applyFill="1" applyBorder="1" applyAlignment="1" applyProtection="1">
      <alignment horizontal="right" wrapText="1" readingOrder="1"/>
    </xf>
    <xf numFmtId="4" fontId="563" fillId="564" borderId="563" xfId="0" applyNumberFormat="1" applyFont="1" applyFill="1" applyBorder="1" applyAlignment="1" applyProtection="1">
      <alignment horizontal="right" wrapText="1" readingOrder="1"/>
    </xf>
    <xf numFmtId="4" fontId="564" fillId="565" borderId="564" xfId="0" applyNumberFormat="1" applyFont="1" applyFill="1" applyBorder="1" applyAlignment="1" applyProtection="1">
      <alignment horizontal="right" wrapText="1" readingOrder="1"/>
    </xf>
    <xf numFmtId="4" fontId="565" fillId="566" borderId="565" xfId="0" applyNumberFormat="1" applyFont="1" applyFill="1" applyBorder="1" applyAlignment="1" applyProtection="1">
      <alignment horizontal="right" wrapText="1" readingOrder="1"/>
    </xf>
    <xf numFmtId="4" fontId="566" fillId="567" borderId="566" xfId="0" applyNumberFormat="1" applyFont="1" applyFill="1" applyBorder="1" applyAlignment="1" applyProtection="1">
      <alignment horizontal="right" wrapText="1" readingOrder="1"/>
    </xf>
    <xf numFmtId="4" fontId="567" fillId="568" borderId="567" xfId="0" applyNumberFormat="1" applyFont="1" applyFill="1" applyBorder="1" applyAlignment="1" applyProtection="1">
      <alignment horizontal="right" wrapText="1" readingOrder="1"/>
    </xf>
    <xf numFmtId="4" fontId="568" fillId="569" borderId="568" xfId="0" applyNumberFormat="1" applyFont="1" applyFill="1" applyBorder="1" applyAlignment="1" applyProtection="1">
      <alignment horizontal="right" wrapText="1" readingOrder="1"/>
    </xf>
    <xf numFmtId="4" fontId="569" fillId="570" borderId="569" xfId="0" applyNumberFormat="1" applyFont="1" applyFill="1" applyBorder="1" applyAlignment="1" applyProtection="1">
      <alignment horizontal="right" wrapText="1" readingOrder="1"/>
    </xf>
    <xf numFmtId="4" fontId="570" fillId="571" borderId="570" xfId="0" applyNumberFormat="1" applyFont="1" applyFill="1" applyBorder="1" applyAlignment="1" applyProtection="1">
      <alignment horizontal="right" wrapText="1" readingOrder="1"/>
    </xf>
    <xf numFmtId="4" fontId="571" fillId="572" borderId="571" xfId="0" applyNumberFormat="1" applyFont="1" applyFill="1" applyBorder="1" applyAlignment="1" applyProtection="1">
      <alignment horizontal="right" wrapText="1" readingOrder="1"/>
    </xf>
    <xf numFmtId="4" fontId="572" fillId="573" borderId="572" xfId="0" applyNumberFormat="1" applyFont="1" applyFill="1" applyBorder="1" applyAlignment="1" applyProtection="1">
      <alignment horizontal="right" wrapText="1" readingOrder="1"/>
    </xf>
    <xf numFmtId="4" fontId="573" fillId="574" borderId="573" xfId="0" applyNumberFormat="1" applyFont="1" applyFill="1" applyBorder="1" applyAlignment="1" applyProtection="1">
      <alignment horizontal="right" wrapText="1" readingOrder="1"/>
    </xf>
    <xf numFmtId="4" fontId="574" fillId="575" borderId="574" xfId="0" applyNumberFormat="1" applyFont="1" applyFill="1" applyBorder="1" applyAlignment="1" applyProtection="1">
      <alignment horizontal="right" wrapText="1" readingOrder="1"/>
    </xf>
    <xf numFmtId="4" fontId="575" fillId="576" borderId="575" xfId="0" applyNumberFormat="1" applyFont="1" applyFill="1" applyBorder="1" applyAlignment="1" applyProtection="1">
      <alignment horizontal="right" wrapText="1" readingOrder="1"/>
    </xf>
    <xf numFmtId="4" fontId="576" fillId="577" borderId="576" xfId="0" applyNumberFormat="1" applyFont="1" applyFill="1" applyBorder="1" applyAlignment="1" applyProtection="1">
      <alignment horizontal="right" wrapText="1" readingOrder="1"/>
    </xf>
    <xf numFmtId="4" fontId="577" fillId="578" borderId="577" xfId="0" applyNumberFormat="1" applyFont="1" applyFill="1" applyBorder="1" applyAlignment="1" applyProtection="1">
      <alignment horizontal="right" wrapText="1" readingOrder="1"/>
    </xf>
    <xf numFmtId="4" fontId="578" fillId="579" borderId="578" xfId="0" applyNumberFormat="1" applyFont="1" applyFill="1" applyBorder="1" applyAlignment="1" applyProtection="1">
      <alignment horizontal="right" wrapText="1" readingOrder="1"/>
    </xf>
    <xf numFmtId="4" fontId="579" fillId="580" borderId="579" xfId="0" applyNumberFormat="1" applyFont="1" applyFill="1" applyBorder="1" applyAlignment="1" applyProtection="1">
      <alignment horizontal="right" wrapText="1" readingOrder="1"/>
    </xf>
    <xf numFmtId="0" fontId="580" fillId="581" borderId="580" xfId="0" applyFont="1" applyFill="1" applyBorder="1" applyAlignment="1" applyProtection="1">
      <alignment horizontal="left" vertical="top" wrapText="1" readingOrder="1"/>
    </xf>
    <xf numFmtId="4" fontId="581" fillId="582" borderId="581" xfId="0" applyNumberFormat="1" applyFont="1" applyFill="1" applyBorder="1" applyAlignment="1" applyProtection="1">
      <alignment horizontal="right" wrapText="1" readingOrder="1"/>
    </xf>
    <xf numFmtId="4" fontId="582" fillId="583" borderId="582" xfId="0" applyNumberFormat="1" applyFont="1" applyFill="1" applyBorder="1" applyAlignment="1" applyProtection="1">
      <alignment horizontal="right" wrapText="1" readingOrder="1"/>
    </xf>
    <xf numFmtId="4" fontId="583" fillId="584" borderId="583" xfId="0" applyNumberFormat="1" applyFont="1" applyFill="1" applyBorder="1" applyAlignment="1" applyProtection="1">
      <alignment horizontal="right" wrapText="1" readingOrder="1"/>
    </xf>
    <xf numFmtId="4" fontId="584" fillId="585" borderId="584" xfId="0" applyNumberFormat="1" applyFont="1" applyFill="1" applyBorder="1" applyAlignment="1" applyProtection="1">
      <alignment horizontal="right" wrapText="1" readingOrder="1"/>
    </xf>
    <xf numFmtId="4" fontId="585" fillId="586" borderId="585" xfId="0" applyNumberFormat="1" applyFont="1" applyFill="1" applyBorder="1" applyAlignment="1" applyProtection="1">
      <alignment horizontal="right" wrapText="1" readingOrder="1"/>
    </xf>
    <xf numFmtId="4" fontId="586" fillId="587" borderId="586" xfId="0" applyNumberFormat="1" applyFont="1" applyFill="1" applyBorder="1" applyAlignment="1" applyProtection="1">
      <alignment horizontal="right" wrapText="1" readingOrder="1"/>
    </xf>
    <xf numFmtId="4" fontId="587" fillId="588" borderId="587" xfId="0" applyNumberFormat="1" applyFont="1" applyFill="1" applyBorder="1" applyAlignment="1" applyProtection="1">
      <alignment horizontal="right" wrapText="1" readingOrder="1"/>
    </xf>
    <xf numFmtId="4" fontId="588" fillId="589" borderId="588" xfId="0" applyNumberFormat="1" applyFont="1" applyFill="1" applyBorder="1" applyAlignment="1" applyProtection="1">
      <alignment horizontal="right" wrapText="1" readingOrder="1"/>
    </xf>
    <xf numFmtId="4" fontId="589" fillId="590" borderId="589" xfId="0" applyNumberFormat="1" applyFont="1" applyFill="1" applyBorder="1" applyAlignment="1" applyProtection="1">
      <alignment horizontal="right" wrapText="1" readingOrder="1"/>
    </xf>
    <xf numFmtId="4" fontId="590" fillId="591" borderId="590" xfId="0" applyNumberFormat="1" applyFont="1" applyFill="1" applyBorder="1" applyAlignment="1" applyProtection="1">
      <alignment horizontal="right" wrapText="1" readingOrder="1"/>
    </xf>
    <xf numFmtId="4" fontId="591" fillId="592" borderId="591" xfId="0" applyNumberFormat="1" applyFont="1" applyFill="1" applyBorder="1" applyAlignment="1" applyProtection="1">
      <alignment horizontal="right" wrapText="1" readingOrder="1"/>
    </xf>
    <xf numFmtId="4" fontId="592" fillId="593" borderId="592" xfId="0" applyNumberFormat="1" applyFont="1" applyFill="1" applyBorder="1" applyAlignment="1" applyProtection="1">
      <alignment horizontal="right" wrapText="1" readingOrder="1"/>
    </xf>
    <xf numFmtId="4" fontId="593" fillId="594" borderId="593" xfId="0" applyNumberFormat="1" applyFont="1" applyFill="1" applyBorder="1" applyAlignment="1" applyProtection="1">
      <alignment horizontal="right" wrapText="1" readingOrder="1"/>
    </xf>
    <xf numFmtId="4" fontId="594" fillId="595" borderId="594" xfId="0" applyNumberFormat="1" applyFont="1" applyFill="1" applyBorder="1" applyAlignment="1" applyProtection="1">
      <alignment horizontal="right" wrapText="1" readingOrder="1"/>
    </xf>
    <xf numFmtId="4" fontId="595" fillId="596" borderId="595" xfId="0" applyNumberFormat="1" applyFont="1" applyFill="1" applyBorder="1" applyAlignment="1" applyProtection="1">
      <alignment horizontal="right" wrapText="1" readingOrder="1"/>
    </xf>
    <xf numFmtId="4" fontId="596" fillId="597" borderId="596" xfId="0" applyNumberFormat="1" applyFont="1" applyFill="1" applyBorder="1" applyAlignment="1" applyProtection="1">
      <alignment horizontal="right" wrapText="1" readingOrder="1"/>
    </xf>
    <xf numFmtId="4" fontId="597" fillId="598" borderId="597" xfId="0" applyNumberFormat="1" applyFont="1" applyFill="1" applyBorder="1" applyAlignment="1" applyProtection="1">
      <alignment horizontal="right" wrapText="1" readingOrder="1"/>
    </xf>
    <xf numFmtId="4" fontId="598" fillId="599" borderId="598" xfId="0" applyNumberFormat="1" applyFont="1" applyFill="1" applyBorder="1" applyAlignment="1" applyProtection="1">
      <alignment horizontal="right" wrapText="1" readingOrder="1"/>
    </xf>
    <xf numFmtId="4" fontId="599" fillId="600" borderId="599" xfId="0" applyNumberFormat="1" applyFont="1" applyFill="1" applyBorder="1" applyAlignment="1" applyProtection="1">
      <alignment horizontal="right" wrapText="1" readingOrder="1"/>
    </xf>
    <xf numFmtId="4" fontId="600" fillId="601" borderId="600" xfId="0" applyNumberFormat="1" applyFont="1" applyFill="1" applyBorder="1" applyAlignment="1" applyProtection="1">
      <alignment horizontal="right" wrapText="1" readingOrder="1"/>
    </xf>
    <xf numFmtId="4" fontId="601" fillId="602" borderId="601" xfId="0" applyNumberFormat="1" applyFont="1" applyFill="1" applyBorder="1" applyAlignment="1" applyProtection="1">
      <alignment horizontal="right" wrapText="1" readingOrder="1"/>
    </xf>
    <xf numFmtId="4" fontId="602" fillId="603" borderId="602" xfId="0" applyNumberFormat="1" applyFont="1" applyFill="1" applyBorder="1" applyAlignment="1" applyProtection="1">
      <alignment horizontal="right" wrapText="1" readingOrder="1"/>
    </xf>
    <xf numFmtId="4" fontId="603" fillId="604" borderId="603" xfId="0" applyNumberFormat="1" applyFont="1" applyFill="1" applyBorder="1" applyAlignment="1" applyProtection="1">
      <alignment horizontal="right" wrapText="1" readingOrder="1"/>
    </xf>
    <xf numFmtId="4" fontId="604" fillId="605" borderId="604" xfId="0" applyNumberFormat="1" applyFont="1" applyFill="1" applyBorder="1" applyAlignment="1" applyProtection="1">
      <alignment horizontal="right" wrapText="1" readingOrder="1"/>
    </xf>
    <xf numFmtId="0" fontId="605" fillId="606" borderId="605" xfId="0" applyFont="1" applyFill="1" applyBorder="1" applyAlignment="1" applyProtection="1">
      <alignment horizontal="left" vertical="top" wrapText="1" readingOrder="1"/>
    </xf>
    <xf numFmtId="4" fontId="606" fillId="607" borderId="606" xfId="0" applyNumberFormat="1" applyFont="1" applyFill="1" applyBorder="1" applyAlignment="1" applyProtection="1">
      <alignment horizontal="right" wrapText="1" readingOrder="1"/>
    </xf>
    <xf numFmtId="4" fontId="607" fillId="608" borderId="607" xfId="0" applyNumberFormat="1" applyFont="1" applyFill="1" applyBorder="1" applyAlignment="1" applyProtection="1">
      <alignment horizontal="right" wrapText="1" readingOrder="1"/>
    </xf>
    <xf numFmtId="4" fontId="608" fillId="609" borderId="608" xfId="0" applyNumberFormat="1" applyFont="1" applyFill="1" applyBorder="1" applyAlignment="1" applyProtection="1">
      <alignment horizontal="right" wrapText="1" readingOrder="1"/>
    </xf>
    <xf numFmtId="4" fontId="609" fillId="610" borderId="609" xfId="0" applyNumberFormat="1" applyFont="1" applyFill="1" applyBorder="1" applyAlignment="1" applyProtection="1">
      <alignment horizontal="right" wrapText="1" readingOrder="1"/>
    </xf>
    <xf numFmtId="4" fontId="610" fillId="611" borderId="610" xfId="0" applyNumberFormat="1" applyFont="1" applyFill="1" applyBorder="1" applyAlignment="1" applyProtection="1">
      <alignment horizontal="right" wrapText="1" readingOrder="1"/>
    </xf>
    <xf numFmtId="4" fontId="611" fillId="612" borderId="611" xfId="0" applyNumberFormat="1" applyFont="1" applyFill="1" applyBorder="1" applyAlignment="1" applyProtection="1">
      <alignment horizontal="right" wrapText="1" readingOrder="1"/>
    </xf>
    <xf numFmtId="4" fontId="612" fillId="613" borderId="612" xfId="0" applyNumberFormat="1" applyFont="1" applyFill="1" applyBorder="1" applyAlignment="1" applyProtection="1">
      <alignment horizontal="right" wrapText="1" readingOrder="1"/>
    </xf>
    <xf numFmtId="4" fontId="613" fillId="614" borderId="613" xfId="0" applyNumberFormat="1" applyFont="1" applyFill="1" applyBorder="1" applyAlignment="1" applyProtection="1">
      <alignment horizontal="right" wrapText="1" readingOrder="1"/>
    </xf>
    <xf numFmtId="4" fontId="614" fillId="615" borderId="614" xfId="0" applyNumberFormat="1" applyFont="1" applyFill="1" applyBorder="1" applyAlignment="1" applyProtection="1">
      <alignment horizontal="right" wrapText="1" readingOrder="1"/>
    </xf>
    <xf numFmtId="4" fontId="615" fillId="616" borderId="615" xfId="0" applyNumberFormat="1" applyFont="1" applyFill="1" applyBorder="1" applyAlignment="1" applyProtection="1">
      <alignment horizontal="right" wrapText="1" readingOrder="1"/>
    </xf>
    <xf numFmtId="4" fontId="616" fillId="617" borderId="616" xfId="0" applyNumberFormat="1" applyFont="1" applyFill="1" applyBorder="1" applyAlignment="1" applyProtection="1">
      <alignment horizontal="right" wrapText="1" readingOrder="1"/>
    </xf>
    <xf numFmtId="4" fontId="617" fillId="618" borderId="617" xfId="0" applyNumberFormat="1" applyFont="1" applyFill="1" applyBorder="1" applyAlignment="1" applyProtection="1">
      <alignment horizontal="right" wrapText="1" readingOrder="1"/>
    </xf>
    <xf numFmtId="4" fontId="618" fillId="619" borderId="618" xfId="0" applyNumberFormat="1" applyFont="1" applyFill="1" applyBorder="1" applyAlignment="1" applyProtection="1">
      <alignment horizontal="right" wrapText="1" readingOrder="1"/>
    </xf>
    <xf numFmtId="4" fontId="619" fillId="620" borderId="619" xfId="0" applyNumberFormat="1" applyFont="1" applyFill="1" applyBorder="1" applyAlignment="1" applyProtection="1">
      <alignment horizontal="right" wrapText="1" readingOrder="1"/>
    </xf>
    <xf numFmtId="4" fontId="620" fillId="621" borderId="620" xfId="0" applyNumberFormat="1" applyFont="1" applyFill="1" applyBorder="1" applyAlignment="1" applyProtection="1">
      <alignment horizontal="right" wrapText="1" readingOrder="1"/>
    </xf>
    <xf numFmtId="4" fontId="621" fillId="622" borderId="621" xfId="0" applyNumberFormat="1" applyFont="1" applyFill="1" applyBorder="1" applyAlignment="1" applyProtection="1">
      <alignment horizontal="right" wrapText="1" readingOrder="1"/>
    </xf>
    <xf numFmtId="4" fontId="622" fillId="623" borderId="622" xfId="0" applyNumberFormat="1" applyFont="1" applyFill="1" applyBorder="1" applyAlignment="1" applyProtection="1">
      <alignment horizontal="right" wrapText="1" readingOrder="1"/>
    </xf>
    <xf numFmtId="4" fontId="623" fillId="624" borderId="623" xfId="0" applyNumberFormat="1" applyFont="1" applyFill="1" applyBorder="1" applyAlignment="1" applyProtection="1">
      <alignment horizontal="right" wrapText="1" readingOrder="1"/>
    </xf>
    <xf numFmtId="4" fontId="624" fillId="625" borderId="624" xfId="0" applyNumberFormat="1" applyFont="1" applyFill="1" applyBorder="1" applyAlignment="1" applyProtection="1">
      <alignment horizontal="right" wrapText="1" readingOrder="1"/>
    </xf>
    <xf numFmtId="4" fontId="625" fillId="626" borderId="625" xfId="0" applyNumberFormat="1" applyFont="1" applyFill="1" applyBorder="1" applyAlignment="1" applyProtection="1">
      <alignment horizontal="right" wrapText="1" readingOrder="1"/>
    </xf>
    <xf numFmtId="4" fontId="626" fillId="627" borderId="626" xfId="0" applyNumberFormat="1" applyFont="1" applyFill="1" applyBorder="1" applyAlignment="1" applyProtection="1">
      <alignment horizontal="right" wrapText="1" readingOrder="1"/>
    </xf>
    <xf numFmtId="4" fontId="627" fillId="628" borderId="627" xfId="0" applyNumberFormat="1" applyFont="1" applyFill="1" applyBorder="1" applyAlignment="1" applyProtection="1">
      <alignment horizontal="right" wrapText="1" readingOrder="1"/>
    </xf>
    <xf numFmtId="4" fontId="628" fillId="629" borderId="628" xfId="0" applyNumberFormat="1" applyFont="1" applyFill="1" applyBorder="1" applyAlignment="1" applyProtection="1">
      <alignment horizontal="right" wrapText="1" readingOrder="1"/>
    </xf>
    <xf numFmtId="164" fontId="629" fillId="630" borderId="629" xfId="0" applyNumberFormat="1" applyFont="1" applyFill="1" applyBorder="1" applyAlignment="1" applyProtection="1">
      <alignment horizontal="right" wrapText="1" readingOrder="1"/>
    </xf>
    <xf numFmtId="0" fontId="630" fillId="631" borderId="630" xfId="0" applyFont="1" applyFill="1" applyBorder="1" applyAlignment="1" applyProtection="1">
      <alignment horizontal="left" vertical="top" wrapText="1" readingOrder="1"/>
    </xf>
    <xf numFmtId="4" fontId="631" fillId="632" borderId="631" xfId="0" applyNumberFormat="1" applyFont="1" applyFill="1" applyBorder="1" applyAlignment="1" applyProtection="1">
      <alignment horizontal="right" wrapText="1" readingOrder="1"/>
    </xf>
    <xf numFmtId="4" fontId="632" fillId="633" borderId="632" xfId="0" applyNumberFormat="1" applyFont="1" applyFill="1" applyBorder="1" applyAlignment="1" applyProtection="1">
      <alignment horizontal="right" wrapText="1" readingOrder="1"/>
    </xf>
    <xf numFmtId="4" fontId="633" fillId="634" borderId="633" xfId="0" applyNumberFormat="1" applyFont="1" applyFill="1" applyBorder="1" applyAlignment="1" applyProtection="1">
      <alignment horizontal="right" wrapText="1" readingOrder="1"/>
    </xf>
    <xf numFmtId="4" fontId="634" fillId="635" borderId="634" xfId="0" applyNumberFormat="1" applyFont="1" applyFill="1" applyBorder="1" applyAlignment="1" applyProtection="1">
      <alignment horizontal="right" wrapText="1" readingOrder="1"/>
    </xf>
    <xf numFmtId="4" fontId="635" fillId="636" borderId="635" xfId="0" applyNumberFormat="1" applyFont="1" applyFill="1" applyBorder="1" applyAlignment="1" applyProtection="1">
      <alignment horizontal="right" wrapText="1" readingOrder="1"/>
    </xf>
    <xf numFmtId="4" fontId="636" fillId="637" borderId="636" xfId="0" applyNumberFormat="1" applyFont="1" applyFill="1" applyBorder="1" applyAlignment="1" applyProtection="1">
      <alignment horizontal="right" wrapText="1" readingOrder="1"/>
    </xf>
    <xf numFmtId="4" fontId="637" fillId="638" borderId="637" xfId="0" applyNumberFormat="1" applyFont="1" applyFill="1" applyBorder="1" applyAlignment="1" applyProtection="1">
      <alignment horizontal="right" wrapText="1" readingOrder="1"/>
    </xf>
    <xf numFmtId="4" fontId="638" fillId="639" borderId="638" xfId="0" applyNumberFormat="1" applyFont="1" applyFill="1" applyBorder="1" applyAlignment="1" applyProtection="1">
      <alignment horizontal="right" wrapText="1" readingOrder="1"/>
    </xf>
    <xf numFmtId="4" fontId="639" fillId="640" borderId="639" xfId="0" applyNumberFormat="1" applyFont="1" applyFill="1" applyBorder="1" applyAlignment="1" applyProtection="1">
      <alignment horizontal="right" wrapText="1" readingOrder="1"/>
    </xf>
    <xf numFmtId="4" fontId="640" fillId="641" borderId="640" xfId="0" applyNumberFormat="1" applyFont="1" applyFill="1" applyBorder="1" applyAlignment="1" applyProtection="1">
      <alignment horizontal="right" wrapText="1" readingOrder="1"/>
    </xf>
    <xf numFmtId="4" fontId="641" fillId="642" borderId="641" xfId="0" applyNumberFormat="1" applyFont="1" applyFill="1" applyBorder="1" applyAlignment="1" applyProtection="1">
      <alignment horizontal="right" wrapText="1" readingOrder="1"/>
    </xf>
    <xf numFmtId="4" fontId="642" fillId="643" borderId="642" xfId="0" applyNumberFormat="1" applyFont="1" applyFill="1" applyBorder="1" applyAlignment="1" applyProtection="1">
      <alignment horizontal="right" wrapText="1" readingOrder="1"/>
    </xf>
    <xf numFmtId="4" fontId="643" fillId="644" borderId="643" xfId="0" applyNumberFormat="1" applyFont="1" applyFill="1" applyBorder="1" applyAlignment="1" applyProtection="1">
      <alignment horizontal="right" wrapText="1" readingOrder="1"/>
    </xf>
    <xf numFmtId="4" fontId="644" fillId="645" borderId="644" xfId="0" applyNumberFormat="1" applyFont="1" applyFill="1" applyBorder="1" applyAlignment="1" applyProtection="1">
      <alignment horizontal="right" wrapText="1" readingOrder="1"/>
    </xf>
    <xf numFmtId="4" fontId="645" fillId="646" borderId="645" xfId="0" applyNumberFormat="1" applyFont="1" applyFill="1" applyBorder="1" applyAlignment="1" applyProtection="1">
      <alignment horizontal="right" wrapText="1" readingOrder="1"/>
    </xf>
    <xf numFmtId="4" fontId="646" fillId="647" borderId="646" xfId="0" applyNumberFormat="1" applyFont="1" applyFill="1" applyBorder="1" applyAlignment="1" applyProtection="1">
      <alignment horizontal="right" wrapText="1" readingOrder="1"/>
    </xf>
    <xf numFmtId="4" fontId="647" fillId="648" borderId="647" xfId="0" applyNumberFormat="1" applyFont="1" applyFill="1" applyBorder="1" applyAlignment="1" applyProtection="1">
      <alignment horizontal="right" wrapText="1" readingOrder="1"/>
    </xf>
    <xf numFmtId="4" fontId="648" fillId="649" borderId="648" xfId="0" applyNumberFormat="1" applyFont="1" applyFill="1" applyBorder="1" applyAlignment="1" applyProtection="1">
      <alignment horizontal="right" wrapText="1" readingOrder="1"/>
    </xf>
    <xf numFmtId="4" fontId="649" fillId="650" borderId="649" xfId="0" applyNumberFormat="1" applyFont="1" applyFill="1" applyBorder="1" applyAlignment="1" applyProtection="1">
      <alignment horizontal="right" wrapText="1" readingOrder="1"/>
    </xf>
    <xf numFmtId="4" fontId="650" fillId="651" borderId="650" xfId="0" applyNumberFormat="1" applyFont="1" applyFill="1" applyBorder="1" applyAlignment="1" applyProtection="1">
      <alignment horizontal="right" wrapText="1" readingOrder="1"/>
    </xf>
    <xf numFmtId="4" fontId="651" fillId="652" borderId="651" xfId="0" applyNumberFormat="1" applyFont="1" applyFill="1" applyBorder="1" applyAlignment="1" applyProtection="1">
      <alignment horizontal="right" wrapText="1" readingOrder="1"/>
    </xf>
    <xf numFmtId="164" fontId="652" fillId="653" borderId="652" xfId="0" applyNumberFormat="1" applyFont="1" applyFill="1" applyBorder="1" applyAlignment="1" applyProtection="1">
      <alignment horizontal="right" wrapText="1" readingOrder="1"/>
    </xf>
    <xf numFmtId="164" fontId="653" fillId="654" borderId="653" xfId="0" applyNumberFormat="1" applyFont="1" applyFill="1" applyBorder="1" applyAlignment="1" applyProtection="1">
      <alignment horizontal="right" wrapText="1" readingOrder="1"/>
    </xf>
    <xf numFmtId="0" fontId="654" fillId="655" borderId="654" xfId="0" applyFont="1" applyFill="1" applyBorder="1" applyAlignment="1" applyProtection="1">
      <alignment horizontal="right" wrapText="1" readingOrder="1"/>
    </xf>
    <xf numFmtId="0" fontId="655" fillId="656" borderId="655" xfId="0" applyFont="1" applyFill="1" applyBorder="1" applyAlignment="1" applyProtection="1">
      <alignment horizontal="left" vertical="top" wrapText="1" readingOrder="1"/>
    </xf>
    <xf numFmtId="4" fontId="656" fillId="657" borderId="656" xfId="0" applyNumberFormat="1" applyFont="1" applyFill="1" applyBorder="1" applyAlignment="1" applyProtection="1">
      <alignment horizontal="right" wrapText="1" readingOrder="1"/>
    </xf>
    <xf numFmtId="4" fontId="657" fillId="658" borderId="657" xfId="0" applyNumberFormat="1" applyFont="1" applyFill="1" applyBorder="1" applyAlignment="1" applyProtection="1">
      <alignment horizontal="right" wrapText="1" readingOrder="1"/>
    </xf>
    <xf numFmtId="4" fontId="658" fillId="659" borderId="658" xfId="0" applyNumberFormat="1" applyFont="1" applyFill="1" applyBorder="1" applyAlignment="1" applyProtection="1">
      <alignment horizontal="right" wrapText="1" readingOrder="1"/>
    </xf>
    <xf numFmtId="4" fontId="659" fillId="660" borderId="659" xfId="0" applyNumberFormat="1" applyFont="1" applyFill="1" applyBorder="1" applyAlignment="1" applyProtection="1">
      <alignment horizontal="right" wrapText="1" readingOrder="1"/>
    </xf>
    <xf numFmtId="4" fontId="660" fillId="661" borderId="660" xfId="0" applyNumberFormat="1" applyFont="1" applyFill="1" applyBorder="1" applyAlignment="1" applyProtection="1">
      <alignment horizontal="right" wrapText="1" readingOrder="1"/>
    </xf>
    <xf numFmtId="4" fontId="661" fillId="662" borderId="661" xfId="0" applyNumberFormat="1" applyFont="1" applyFill="1" applyBorder="1" applyAlignment="1" applyProtection="1">
      <alignment horizontal="right" wrapText="1" readingOrder="1"/>
    </xf>
    <xf numFmtId="4" fontId="662" fillId="663" borderId="662" xfId="0" applyNumberFormat="1" applyFont="1" applyFill="1" applyBorder="1" applyAlignment="1" applyProtection="1">
      <alignment horizontal="right" wrapText="1" readingOrder="1"/>
    </xf>
    <xf numFmtId="4" fontId="663" fillId="664" borderId="663" xfId="0" applyNumberFormat="1" applyFont="1" applyFill="1" applyBorder="1" applyAlignment="1" applyProtection="1">
      <alignment horizontal="right" wrapText="1" readingOrder="1"/>
    </xf>
    <xf numFmtId="4" fontId="664" fillId="665" borderId="664" xfId="0" applyNumberFormat="1" applyFont="1" applyFill="1" applyBorder="1" applyAlignment="1" applyProtection="1">
      <alignment horizontal="right" wrapText="1" readingOrder="1"/>
    </xf>
    <xf numFmtId="4" fontId="665" fillId="666" borderId="665" xfId="0" applyNumberFormat="1" applyFont="1" applyFill="1" applyBorder="1" applyAlignment="1" applyProtection="1">
      <alignment horizontal="right" wrapText="1" readingOrder="1"/>
    </xf>
    <xf numFmtId="4" fontId="666" fillId="667" borderId="666" xfId="0" applyNumberFormat="1" applyFont="1" applyFill="1" applyBorder="1" applyAlignment="1" applyProtection="1">
      <alignment horizontal="right" wrapText="1" readingOrder="1"/>
    </xf>
    <xf numFmtId="4" fontId="667" fillId="668" borderId="667" xfId="0" applyNumberFormat="1" applyFont="1" applyFill="1" applyBorder="1" applyAlignment="1" applyProtection="1">
      <alignment horizontal="right" wrapText="1" readingOrder="1"/>
    </xf>
    <xf numFmtId="4" fontId="668" fillId="669" borderId="668" xfId="0" applyNumberFormat="1" applyFont="1" applyFill="1" applyBorder="1" applyAlignment="1" applyProtection="1">
      <alignment horizontal="right" wrapText="1" readingOrder="1"/>
    </xf>
    <xf numFmtId="4" fontId="669" fillId="670" borderId="669" xfId="0" applyNumberFormat="1" applyFont="1" applyFill="1" applyBorder="1" applyAlignment="1" applyProtection="1">
      <alignment horizontal="right" wrapText="1" readingOrder="1"/>
    </xf>
    <xf numFmtId="4" fontId="670" fillId="671" borderId="670" xfId="0" applyNumberFormat="1" applyFont="1" applyFill="1" applyBorder="1" applyAlignment="1" applyProtection="1">
      <alignment horizontal="right" wrapText="1" readingOrder="1"/>
    </xf>
    <xf numFmtId="4" fontId="671" fillId="672" borderId="671" xfId="0" applyNumberFormat="1" applyFont="1" applyFill="1" applyBorder="1" applyAlignment="1" applyProtection="1">
      <alignment horizontal="right" wrapText="1" readingOrder="1"/>
    </xf>
    <xf numFmtId="4" fontId="672" fillId="673" borderId="672" xfId="0" applyNumberFormat="1" applyFont="1" applyFill="1" applyBorder="1" applyAlignment="1" applyProtection="1">
      <alignment horizontal="right" wrapText="1" readingOrder="1"/>
    </xf>
    <xf numFmtId="4" fontId="673" fillId="674" borderId="673" xfId="0" applyNumberFormat="1" applyFont="1" applyFill="1" applyBorder="1" applyAlignment="1" applyProtection="1">
      <alignment horizontal="right" wrapText="1" readingOrder="1"/>
    </xf>
    <xf numFmtId="4" fontId="674" fillId="675" borderId="674" xfId="0" applyNumberFormat="1" applyFont="1" applyFill="1" applyBorder="1" applyAlignment="1" applyProtection="1">
      <alignment horizontal="right" wrapText="1" readingOrder="1"/>
    </xf>
    <xf numFmtId="4" fontId="675" fillId="676" borderId="675" xfId="0" applyNumberFormat="1" applyFont="1" applyFill="1" applyBorder="1" applyAlignment="1" applyProtection="1">
      <alignment horizontal="right" wrapText="1" readingOrder="1"/>
    </xf>
    <xf numFmtId="4" fontId="676" fillId="677" borderId="676" xfId="0" applyNumberFormat="1" applyFont="1" applyFill="1" applyBorder="1" applyAlignment="1" applyProtection="1">
      <alignment horizontal="right" wrapText="1" readingOrder="1"/>
    </xf>
    <xf numFmtId="4" fontId="677" fillId="678" borderId="677" xfId="0" applyNumberFormat="1" applyFont="1" applyFill="1" applyBorder="1" applyAlignment="1" applyProtection="1">
      <alignment horizontal="right" wrapText="1" readingOrder="1"/>
    </xf>
    <xf numFmtId="4" fontId="678" fillId="679" borderId="678" xfId="0" applyNumberFormat="1" applyFont="1" applyFill="1" applyBorder="1" applyAlignment="1" applyProtection="1">
      <alignment horizontal="right" wrapText="1" readingOrder="1"/>
    </xf>
    <xf numFmtId="164" fontId="679" fillId="680" borderId="679" xfId="0" applyNumberFormat="1" applyFont="1" applyFill="1" applyBorder="1" applyAlignment="1" applyProtection="1">
      <alignment horizontal="right" wrapText="1" readingOrder="1"/>
    </xf>
    <xf numFmtId="0" fontId="680" fillId="681" borderId="680" xfId="0" applyFont="1" applyFill="1" applyBorder="1" applyAlignment="1" applyProtection="1">
      <alignment horizontal="left" vertical="top" wrapText="1" readingOrder="1"/>
    </xf>
    <xf numFmtId="4" fontId="681" fillId="682" borderId="681" xfId="0" applyNumberFormat="1" applyFont="1" applyFill="1" applyBorder="1" applyAlignment="1" applyProtection="1">
      <alignment horizontal="right" wrapText="1" readingOrder="1"/>
    </xf>
    <xf numFmtId="4" fontId="682" fillId="683" borderId="682" xfId="0" applyNumberFormat="1" applyFont="1" applyFill="1" applyBorder="1" applyAlignment="1" applyProtection="1">
      <alignment horizontal="right" wrapText="1" readingOrder="1"/>
    </xf>
    <xf numFmtId="4" fontId="683" fillId="684" borderId="683" xfId="0" applyNumberFormat="1" applyFont="1" applyFill="1" applyBorder="1" applyAlignment="1" applyProtection="1">
      <alignment horizontal="right" wrapText="1" readingOrder="1"/>
    </xf>
    <xf numFmtId="4" fontId="684" fillId="685" borderId="684" xfId="0" applyNumberFormat="1" applyFont="1" applyFill="1" applyBorder="1" applyAlignment="1" applyProtection="1">
      <alignment horizontal="right" wrapText="1" readingOrder="1"/>
    </xf>
    <xf numFmtId="4" fontId="685" fillId="686" borderId="685" xfId="0" applyNumberFormat="1" applyFont="1" applyFill="1" applyBorder="1" applyAlignment="1" applyProtection="1">
      <alignment horizontal="right" wrapText="1" readingOrder="1"/>
    </xf>
    <xf numFmtId="4" fontId="686" fillId="687" borderId="686" xfId="0" applyNumberFormat="1" applyFont="1" applyFill="1" applyBorder="1" applyAlignment="1" applyProtection="1">
      <alignment horizontal="right" wrapText="1" readingOrder="1"/>
    </xf>
    <xf numFmtId="4" fontId="687" fillId="688" borderId="687" xfId="0" applyNumberFormat="1" applyFont="1" applyFill="1" applyBorder="1" applyAlignment="1" applyProtection="1">
      <alignment horizontal="right" wrapText="1" readingOrder="1"/>
    </xf>
    <xf numFmtId="4" fontId="688" fillId="689" borderId="688" xfId="0" applyNumberFormat="1" applyFont="1" applyFill="1" applyBorder="1" applyAlignment="1" applyProtection="1">
      <alignment horizontal="right" wrapText="1" readingOrder="1"/>
    </xf>
    <xf numFmtId="4" fontId="689" fillId="690" borderId="689" xfId="0" applyNumberFormat="1" applyFont="1" applyFill="1" applyBorder="1" applyAlignment="1" applyProtection="1">
      <alignment horizontal="right" wrapText="1" readingOrder="1"/>
    </xf>
    <xf numFmtId="4" fontId="690" fillId="691" borderId="690" xfId="0" applyNumberFormat="1" applyFont="1" applyFill="1" applyBorder="1" applyAlignment="1" applyProtection="1">
      <alignment horizontal="right" wrapText="1" readingOrder="1"/>
    </xf>
    <xf numFmtId="4" fontId="691" fillId="692" borderId="691" xfId="0" applyNumberFormat="1" applyFont="1" applyFill="1" applyBorder="1" applyAlignment="1" applyProtection="1">
      <alignment horizontal="right" wrapText="1" readingOrder="1"/>
    </xf>
    <xf numFmtId="4" fontId="692" fillId="693" borderId="692" xfId="0" applyNumberFormat="1" applyFont="1" applyFill="1" applyBorder="1" applyAlignment="1" applyProtection="1">
      <alignment horizontal="right" wrapText="1" readingOrder="1"/>
    </xf>
    <xf numFmtId="4" fontId="693" fillId="694" borderId="693" xfId="0" applyNumberFormat="1" applyFont="1" applyFill="1" applyBorder="1" applyAlignment="1" applyProtection="1">
      <alignment horizontal="right" wrapText="1" readingOrder="1"/>
    </xf>
    <xf numFmtId="4" fontId="694" fillId="695" borderId="694" xfId="0" applyNumberFormat="1" applyFont="1" applyFill="1" applyBorder="1" applyAlignment="1" applyProtection="1">
      <alignment horizontal="right" wrapText="1" readingOrder="1"/>
    </xf>
    <xf numFmtId="4" fontId="695" fillId="696" borderId="695" xfId="0" applyNumberFormat="1" applyFont="1" applyFill="1" applyBorder="1" applyAlignment="1" applyProtection="1">
      <alignment horizontal="right" wrapText="1" readingOrder="1"/>
    </xf>
    <xf numFmtId="4" fontId="696" fillId="697" borderId="696" xfId="0" applyNumberFormat="1" applyFont="1" applyFill="1" applyBorder="1" applyAlignment="1" applyProtection="1">
      <alignment horizontal="right" wrapText="1" readingOrder="1"/>
    </xf>
    <xf numFmtId="4" fontId="697" fillId="698" borderId="697" xfId="0" applyNumberFormat="1" applyFont="1" applyFill="1" applyBorder="1" applyAlignment="1" applyProtection="1">
      <alignment horizontal="right" wrapText="1" readingOrder="1"/>
    </xf>
    <xf numFmtId="4" fontId="698" fillId="699" borderId="698" xfId="0" applyNumberFormat="1" applyFont="1" applyFill="1" applyBorder="1" applyAlignment="1" applyProtection="1">
      <alignment horizontal="right" wrapText="1" readingOrder="1"/>
    </xf>
    <xf numFmtId="4" fontId="699" fillId="700" borderId="699" xfId="0" applyNumberFormat="1" applyFont="1" applyFill="1" applyBorder="1" applyAlignment="1" applyProtection="1">
      <alignment horizontal="right" wrapText="1" readingOrder="1"/>
    </xf>
    <xf numFmtId="4" fontId="700" fillId="701" borderId="700" xfId="0" applyNumberFormat="1" applyFont="1" applyFill="1" applyBorder="1" applyAlignment="1" applyProtection="1">
      <alignment horizontal="right" wrapText="1" readingOrder="1"/>
    </xf>
    <xf numFmtId="4" fontId="701" fillId="702" borderId="701" xfId="0" applyNumberFormat="1" applyFont="1" applyFill="1" applyBorder="1" applyAlignment="1" applyProtection="1">
      <alignment horizontal="right" wrapText="1" readingOrder="1"/>
    </xf>
    <xf numFmtId="4" fontId="702" fillId="703" borderId="702" xfId="0" applyNumberFormat="1" applyFont="1" applyFill="1" applyBorder="1" applyAlignment="1" applyProtection="1">
      <alignment horizontal="right" wrapText="1" readingOrder="1"/>
    </xf>
    <xf numFmtId="4" fontId="703" fillId="704" borderId="703" xfId="0" applyNumberFormat="1" applyFont="1" applyFill="1" applyBorder="1" applyAlignment="1" applyProtection="1">
      <alignment horizontal="right" wrapText="1" readingOrder="1"/>
    </xf>
    <xf numFmtId="0" fontId="704" fillId="705" borderId="704" xfId="0" applyFont="1" applyFill="1" applyBorder="1" applyAlignment="1" applyProtection="1">
      <alignment horizontal="right" wrapText="1" readingOrder="1"/>
    </xf>
    <xf numFmtId="0" fontId="705" fillId="706" borderId="705" xfId="0" applyFont="1" applyFill="1" applyBorder="1" applyAlignment="1" applyProtection="1">
      <alignment horizontal="left" vertical="top" wrapText="1" readingOrder="1"/>
    </xf>
    <xf numFmtId="4" fontId="706" fillId="707" borderId="706" xfId="0" applyNumberFormat="1" applyFont="1" applyFill="1" applyBorder="1" applyAlignment="1" applyProtection="1">
      <alignment horizontal="right" wrapText="1" readingOrder="1"/>
    </xf>
    <xf numFmtId="4" fontId="707" fillId="708" borderId="707" xfId="0" applyNumberFormat="1" applyFont="1" applyFill="1" applyBorder="1" applyAlignment="1" applyProtection="1">
      <alignment horizontal="right" wrapText="1" readingOrder="1"/>
    </xf>
    <xf numFmtId="4" fontId="708" fillId="709" borderId="708" xfId="0" applyNumberFormat="1" applyFont="1" applyFill="1" applyBorder="1" applyAlignment="1" applyProtection="1">
      <alignment horizontal="right" wrapText="1" readingOrder="1"/>
    </xf>
    <xf numFmtId="4" fontId="709" fillId="710" borderId="709" xfId="0" applyNumberFormat="1" applyFont="1" applyFill="1" applyBorder="1" applyAlignment="1" applyProtection="1">
      <alignment horizontal="right" wrapText="1" readingOrder="1"/>
    </xf>
    <xf numFmtId="4" fontId="710" fillId="711" borderId="710" xfId="0" applyNumberFormat="1" applyFont="1" applyFill="1" applyBorder="1" applyAlignment="1" applyProtection="1">
      <alignment horizontal="right" wrapText="1" readingOrder="1"/>
    </xf>
    <xf numFmtId="4" fontId="711" fillId="712" borderId="711" xfId="0" applyNumberFormat="1" applyFont="1" applyFill="1" applyBorder="1" applyAlignment="1" applyProtection="1">
      <alignment horizontal="right" wrapText="1" readingOrder="1"/>
    </xf>
    <xf numFmtId="4" fontId="712" fillId="713" borderId="712" xfId="0" applyNumberFormat="1" applyFont="1" applyFill="1" applyBorder="1" applyAlignment="1" applyProtection="1">
      <alignment horizontal="right" wrapText="1" readingOrder="1"/>
    </xf>
    <xf numFmtId="4" fontId="713" fillId="714" borderId="713" xfId="0" applyNumberFormat="1" applyFont="1" applyFill="1" applyBorder="1" applyAlignment="1" applyProtection="1">
      <alignment horizontal="right" wrapText="1" readingOrder="1"/>
    </xf>
    <xf numFmtId="4" fontId="714" fillId="715" borderId="714" xfId="0" applyNumberFormat="1" applyFont="1" applyFill="1" applyBorder="1" applyAlignment="1" applyProtection="1">
      <alignment horizontal="right" wrapText="1" readingOrder="1"/>
    </xf>
    <xf numFmtId="4" fontId="715" fillId="716" borderId="715" xfId="0" applyNumberFormat="1" applyFont="1" applyFill="1" applyBorder="1" applyAlignment="1" applyProtection="1">
      <alignment horizontal="right" wrapText="1" readingOrder="1"/>
    </xf>
    <xf numFmtId="4" fontId="716" fillId="717" borderId="716" xfId="0" applyNumberFormat="1" applyFont="1" applyFill="1" applyBorder="1" applyAlignment="1" applyProtection="1">
      <alignment horizontal="right" wrapText="1" readingOrder="1"/>
    </xf>
    <xf numFmtId="4" fontId="717" fillId="718" borderId="717" xfId="0" applyNumberFormat="1" applyFont="1" applyFill="1" applyBorder="1" applyAlignment="1" applyProtection="1">
      <alignment horizontal="right" wrapText="1" readingOrder="1"/>
    </xf>
    <xf numFmtId="4" fontId="718" fillId="719" borderId="718" xfId="0" applyNumberFormat="1" applyFont="1" applyFill="1" applyBorder="1" applyAlignment="1" applyProtection="1">
      <alignment horizontal="right" wrapText="1" readingOrder="1"/>
    </xf>
    <xf numFmtId="4" fontId="719" fillId="720" borderId="719" xfId="0" applyNumberFormat="1" applyFont="1" applyFill="1" applyBorder="1" applyAlignment="1" applyProtection="1">
      <alignment horizontal="right" wrapText="1" readingOrder="1"/>
    </xf>
    <xf numFmtId="4" fontId="720" fillId="721" borderId="720" xfId="0" applyNumberFormat="1" applyFont="1" applyFill="1" applyBorder="1" applyAlignment="1" applyProtection="1">
      <alignment horizontal="right" wrapText="1" readingOrder="1"/>
    </xf>
    <xf numFmtId="4" fontId="721" fillId="722" borderId="721" xfId="0" applyNumberFormat="1" applyFont="1" applyFill="1" applyBorder="1" applyAlignment="1" applyProtection="1">
      <alignment horizontal="right" wrapText="1" readingOrder="1"/>
    </xf>
    <xf numFmtId="4" fontId="722" fillId="723" borderId="722" xfId="0" applyNumberFormat="1" applyFont="1" applyFill="1" applyBorder="1" applyAlignment="1" applyProtection="1">
      <alignment horizontal="right" wrapText="1" readingOrder="1"/>
    </xf>
    <xf numFmtId="4" fontId="723" fillId="724" borderId="723" xfId="0" applyNumberFormat="1" applyFont="1" applyFill="1" applyBorder="1" applyAlignment="1" applyProtection="1">
      <alignment horizontal="right" wrapText="1" readingOrder="1"/>
    </xf>
    <xf numFmtId="4" fontId="724" fillId="725" borderId="724" xfId="0" applyNumberFormat="1" applyFont="1" applyFill="1" applyBorder="1" applyAlignment="1" applyProtection="1">
      <alignment horizontal="right" wrapText="1" readingOrder="1"/>
    </xf>
    <xf numFmtId="4" fontId="725" fillId="726" borderId="725" xfId="0" applyNumberFormat="1" applyFont="1" applyFill="1" applyBorder="1" applyAlignment="1" applyProtection="1">
      <alignment horizontal="right" wrapText="1" readingOrder="1"/>
    </xf>
    <xf numFmtId="4" fontId="726" fillId="727" borderId="726" xfId="0" applyNumberFormat="1" applyFont="1" applyFill="1" applyBorder="1" applyAlignment="1" applyProtection="1">
      <alignment horizontal="right" wrapText="1" readingOrder="1"/>
    </xf>
    <xf numFmtId="4" fontId="727" fillId="728" borderId="727" xfId="0" applyNumberFormat="1" applyFont="1" applyFill="1" applyBorder="1" applyAlignment="1" applyProtection="1">
      <alignment horizontal="right" wrapText="1" readingOrder="1"/>
    </xf>
    <xf numFmtId="4" fontId="728" fillId="729" borderId="728" xfId="0" applyNumberFormat="1" applyFont="1" applyFill="1" applyBorder="1" applyAlignment="1" applyProtection="1">
      <alignment horizontal="right" wrapText="1" readingOrder="1"/>
    </xf>
    <xf numFmtId="4" fontId="729" fillId="730" borderId="729" xfId="0" applyNumberFormat="1" applyFont="1" applyFill="1" applyBorder="1" applyAlignment="1" applyProtection="1">
      <alignment horizontal="right" wrapText="1" readingOrder="1"/>
    </xf>
    <xf numFmtId="0" fontId="730" fillId="731" borderId="730" xfId="0" applyFont="1" applyFill="1" applyBorder="1" applyAlignment="1" applyProtection="1">
      <alignment horizontal="left" vertical="top" wrapText="1" readingOrder="1"/>
    </xf>
    <xf numFmtId="4" fontId="731" fillId="732" borderId="731" xfId="0" applyNumberFormat="1" applyFont="1" applyFill="1" applyBorder="1" applyAlignment="1" applyProtection="1">
      <alignment horizontal="right" wrapText="1" readingOrder="1"/>
    </xf>
    <xf numFmtId="4" fontId="732" fillId="733" borderId="732" xfId="0" applyNumberFormat="1" applyFont="1" applyFill="1" applyBorder="1" applyAlignment="1" applyProtection="1">
      <alignment horizontal="right" wrapText="1" readingOrder="1"/>
    </xf>
    <xf numFmtId="4" fontId="733" fillId="734" borderId="733" xfId="0" applyNumberFormat="1" applyFont="1" applyFill="1" applyBorder="1" applyAlignment="1" applyProtection="1">
      <alignment horizontal="right" wrapText="1" readingOrder="1"/>
    </xf>
    <xf numFmtId="4" fontId="734" fillId="735" borderId="734" xfId="0" applyNumberFormat="1" applyFont="1" applyFill="1" applyBorder="1" applyAlignment="1" applyProtection="1">
      <alignment horizontal="right" wrapText="1" readingOrder="1"/>
    </xf>
    <xf numFmtId="4" fontId="735" fillId="736" borderId="735" xfId="0" applyNumberFormat="1" applyFont="1" applyFill="1" applyBorder="1" applyAlignment="1" applyProtection="1">
      <alignment horizontal="right" wrapText="1" readingOrder="1"/>
    </xf>
    <xf numFmtId="4" fontId="736" fillId="737" borderId="736" xfId="0" applyNumberFormat="1" applyFont="1" applyFill="1" applyBorder="1" applyAlignment="1" applyProtection="1">
      <alignment horizontal="right" wrapText="1" readingOrder="1"/>
    </xf>
    <xf numFmtId="4" fontId="737" fillId="738" borderId="737" xfId="0" applyNumberFormat="1" applyFont="1" applyFill="1" applyBorder="1" applyAlignment="1" applyProtection="1">
      <alignment horizontal="right" wrapText="1" readingOrder="1"/>
    </xf>
    <xf numFmtId="4" fontId="738" fillId="739" borderId="738" xfId="0" applyNumberFormat="1" applyFont="1" applyFill="1" applyBorder="1" applyAlignment="1" applyProtection="1">
      <alignment horizontal="right" wrapText="1" readingOrder="1"/>
    </xf>
    <xf numFmtId="4" fontId="739" fillId="740" borderId="739" xfId="0" applyNumberFormat="1" applyFont="1" applyFill="1" applyBorder="1" applyAlignment="1" applyProtection="1">
      <alignment horizontal="right" wrapText="1" readingOrder="1"/>
    </xf>
    <xf numFmtId="4" fontId="740" fillId="741" borderId="740" xfId="0" applyNumberFormat="1" applyFont="1" applyFill="1" applyBorder="1" applyAlignment="1" applyProtection="1">
      <alignment horizontal="right" wrapText="1" readingOrder="1"/>
    </xf>
    <xf numFmtId="4" fontId="741" fillId="742" borderId="741" xfId="0" applyNumberFormat="1" applyFont="1" applyFill="1" applyBorder="1" applyAlignment="1" applyProtection="1">
      <alignment horizontal="right" wrapText="1" readingOrder="1"/>
    </xf>
    <xf numFmtId="4" fontId="742" fillId="743" borderId="742" xfId="0" applyNumberFormat="1" applyFont="1" applyFill="1" applyBorder="1" applyAlignment="1" applyProtection="1">
      <alignment horizontal="right" wrapText="1" readingOrder="1"/>
    </xf>
    <xf numFmtId="4" fontId="743" fillId="744" borderId="743" xfId="0" applyNumberFormat="1" applyFont="1" applyFill="1" applyBorder="1" applyAlignment="1" applyProtection="1">
      <alignment horizontal="right" wrapText="1" readingOrder="1"/>
    </xf>
    <xf numFmtId="4" fontId="744" fillId="745" borderId="744" xfId="0" applyNumberFormat="1" applyFont="1" applyFill="1" applyBorder="1" applyAlignment="1" applyProtection="1">
      <alignment horizontal="right" wrapText="1" readingOrder="1"/>
    </xf>
    <xf numFmtId="4" fontId="745" fillId="746" borderId="745" xfId="0" applyNumberFormat="1" applyFont="1" applyFill="1" applyBorder="1" applyAlignment="1" applyProtection="1">
      <alignment horizontal="right" wrapText="1" readingOrder="1"/>
    </xf>
    <xf numFmtId="4" fontId="746" fillId="747" borderId="746" xfId="0" applyNumberFormat="1" applyFont="1" applyFill="1" applyBorder="1" applyAlignment="1" applyProtection="1">
      <alignment horizontal="right" wrapText="1" readingOrder="1"/>
    </xf>
    <xf numFmtId="4" fontId="747" fillId="748" borderId="747" xfId="0" applyNumberFormat="1" applyFont="1" applyFill="1" applyBorder="1" applyAlignment="1" applyProtection="1">
      <alignment horizontal="right" wrapText="1" readingOrder="1"/>
    </xf>
    <xf numFmtId="4" fontId="748" fillId="749" borderId="748" xfId="0" applyNumberFormat="1" applyFont="1" applyFill="1" applyBorder="1" applyAlignment="1" applyProtection="1">
      <alignment horizontal="right" wrapText="1" readingOrder="1"/>
    </xf>
    <xf numFmtId="4" fontId="749" fillId="750" borderId="749" xfId="0" applyNumberFormat="1" applyFont="1" applyFill="1" applyBorder="1" applyAlignment="1" applyProtection="1">
      <alignment horizontal="right" wrapText="1" readingOrder="1"/>
    </xf>
    <xf numFmtId="4" fontId="750" fillId="751" borderId="750" xfId="0" applyNumberFormat="1" applyFont="1" applyFill="1" applyBorder="1" applyAlignment="1" applyProtection="1">
      <alignment horizontal="right" wrapText="1" readingOrder="1"/>
    </xf>
    <xf numFmtId="4" fontId="751" fillId="752" borderId="751" xfId="0" applyNumberFormat="1" applyFont="1" applyFill="1" applyBorder="1" applyAlignment="1" applyProtection="1">
      <alignment horizontal="right" wrapText="1" readingOrder="1"/>
    </xf>
    <xf numFmtId="4" fontId="752" fillId="753" borderId="752" xfId="0" applyNumberFormat="1" applyFont="1" applyFill="1" applyBorder="1" applyAlignment="1" applyProtection="1">
      <alignment horizontal="right" wrapText="1" readingOrder="1"/>
    </xf>
    <xf numFmtId="4" fontId="753" fillId="754" borderId="753" xfId="0" applyNumberFormat="1" applyFont="1" applyFill="1" applyBorder="1" applyAlignment="1" applyProtection="1">
      <alignment horizontal="right" wrapText="1" readingOrder="1"/>
    </xf>
    <xf numFmtId="4" fontId="754" fillId="755" borderId="754" xfId="0" applyNumberFormat="1" applyFont="1" applyFill="1" applyBorder="1" applyAlignment="1" applyProtection="1">
      <alignment horizontal="right" wrapText="1" readingOrder="1"/>
    </xf>
    <xf numFmtId="0" fontId="755" fillId="756" borderId="755" xfId="0" applyFont="1" applyFill="1" applyBorder="1" applyAlignment="1" applyProtection="1">
      <alignment horizontal="left" vertical="top" wrapText="1" readingOrder="1"/>
    </xf>
    <xf numFmtId="4" fontId="756" fillId="757" borderId="756" xfId="0" applyNumberFormat="1" applyFont="1" applyFill="1" applyBorder="1" applyAlignment="1" applyProtection="1">
      <alignment horizontal="right" wrapText="1" readingOrder="1"/>
    </xf>
    <xf numFmtId="4" fontId="757" fillId="758" borderId="757" xfId="0" applyNumberFormat="1" applyFont="1" applyFill="1" applyBorder="1" applyAlignment="1" applyProtection="1">
      <alignment horizontal="right" wrapText="1" readingOrder="1"/>
    </xf>
    <xf numFmtId="4" fontId="758" fillId="759" borderId="758" xfId="0" applyNumberFormat="1" applyFont="1" applyFill="1" applyBorder="1" applyAlignment="1" applyProtection="1">
      <alignment horizontal="right" wrapText="1" readingOrder="1"/>
    </xf>
    <xf numFmtId="4" fontId="759" fillId="760" borderId="759" xfId="0" applyNumberFormat="1" applyFont="1" applyFill="1" applyBorder="1" applyAlignment="1" applyProtection="1">
      <alignment horizontal="right" wrapText="1" readingOrder="1"/>
    </xf>
    <xf numFmtId="4" fontId="760" fillId="761" borderId="760" xfId="0" applyNumberFormat="1" applyFont="1" applyFill="1" applyBorder="1" applyAlignment="1" applyProtection="1">
      <alignment horizontal="right" wrapText="1" readingOrder="1"/>
    </xf>
    <xf numFmtId="4" fontId="761" fillId="762" borderId="761" xfId="0" applyNumberFormat="1" applyFont="1" applyFill="1" applyBorder="1" applyAlignment="1" applyProtection="1">
      <alignment horizontal="right" wrapText="1" readingOrder="1"/>
    </xf>
    <xf numFmtId="4" fontId="762" fillId="763" borderId="762" xfId="0" applyNumberFormat="1" applyFont="1" applyFill="1" applyBorder="1" applyAlignment="1" applyProtection="1">
      <alignment horizontal="right" wrapText="1" readingOrder="1"/>
    </xf>
    <xf numFmtId="4" fontId="763" fillId="764" borderId="763" xfId="0" applyNumberFormat="1" applyFont="1" applyFill="1" applyBorder="1" applyAlignment="1" applyProtection="1">
      <alignment horizontal="right" wrapText="1" readingOrder="1"/>
    </xf>
    <xf numFmtId="4" fontId="764" fillId="765" borderId="764" xfId="0" applyNumberFormat="1" applyFont="1" applyFill="1" applyBorder="1" applyAlignment="1" applyProtection="1">
      <alignment horizontal="right" wrapText="1" readingOrder="1"/>
    </xf>
    <xf numFmtId="4" fontId="765" fillId="766" borderId="765" xfId="0" applyNumberFormat="1" applyFont="1" applyFill="1" applyBorder="1" applyAlignment="1" applyProtection="1">
      <alignment horizontal="right" wrapText="1" readingOrder="1"/>
    </xf>
    <xf numFmtId="4" fontId="766" fillId="767" borderId="766" xfId="0" applyNumberFormat="1" applyFont="1" applyFill="1" applyBorder="1" applyAlignment="1" applyProtection="1">
      <alignment horizontal="right" wrapText="1" readingOrder="1"/>
    </xf>
    <xf numFmtId="4" fontId="767" fillId="768" borderId="767" xfId="0" applyNumberFormat="1" applyFont="1" applyFill="1" applyBorder="1" applyAlignment="1" applyProtection="1">
      <alignment horizontal="right" wrapText="1" readingOrder="1"/>
    </xf>
    <xf numFmtId="4" fontId="768" fillId="769" borderId="768" xfId="0" applyNumberFormat="1" applyFont="1" applyFill="1" applyBorder="1" applyAlignment="1" applyProtection="1">
      <alignment horizontal="right" wrapText="1" readingOrder="1"/>
    </xf>
    <xf numFmtId="4" fontId="769" fillId="770" borderId="769" xfId="0" applyNumberFormat="1" applyFont="1" applyFill="1" applyBorder="1" applyAlignment="1" applyProtection="1">
      <alignment horizontal="right" wrapText="1" readingOrder="1"/>
    </xf>
    <xf numFmtId="4" fontId="770" fillId="771" borderId="770" xfId="0" applyNumberFormat="1" applyFont="1" applyFill="1" applyBorder="1" applyAlignment="1" applyProtection="1">
      <alignment horizontal="right" wrapText="1" readingOrder="1"/>
    </xf>
    <xf numFmtId="4" fontId="771" fillId="772" borderId="771" xfId="0" applyNumberFormat="1" applyFont="1" applyFill="1" applyBorder="1" applyAlignment="1" applyProtection="1">
      <alignment horizontal="right" wrapText="1" readingOrder="1"/>
    </xf>
    <xf numFmtId="4" fontId="772" fillId="773" borderId="772" xfId="0" applyNumberFormat="1" applyFont="1" applyFill="1" applyBorder="1" applyAlignment="1" applyProtection="1">
      <alignment horizontal="right" wrapText="1" readingOrder="1"/>
    </xf>
    <xf numFmtId="4" fontId="773" fillId="774" borderId="773" xfId="0" applyNumberFormat="1" applyFont="1" applyFill="1" applyBorder="1" applyAlignment="1" applyProtection="1">
      <alignment horizontal="right" wrapText="1" readingOrder="1"/>
    </xf>
    <xf numFmtId="4" fontId="774" fillId="775" borderId="774" xfId="0" applyNumberFormat="1" applyFont="1" applyFill="1" applyBorder="1" applyAlignment="1" applyProtection="1">
      <alignment horizontal="right" wrapText="1" readingOrder="1"/>
    </xf>
    <xf numFmtId="4" fontId="775" fillId="776" borderId="775" xfId="0" applyNumberFormat="1" applyFont="1" applyFill="1" applyBorder="1" applyAlignment="1" applyProtection="1">
      <alignment horizontal="right" wrapText="1" readingOrder="1"/>
    </xf>
    <xf numFmtId="4" fontId="776" fillId="777" borderId="776" xfId="0" applyNumberFormat="1" applyFont="1" applyFill="1" applyBorder="1" applyAlignment="1" applyProtection="1">
      <alignment horizontal="right" wrapText="1" readingOrder="1"/>
    </xf>
    <xf numFmtId="4" fontId="777" fillId="778" borderId="777" xfId="0" applyNumberFormat="1" applyFont="1" applyFill="1" applyBorder="1" applyAlignment="1" applyProtection="1">
      <alignment horizontal="right" wrapText="1" readingOrder="1"/>
    </xf>
    <xf numFmtId="164" fontId="778" fillId="779" borderId="778" xfId="0" applyNumberFormat="1" applyFont="1" applyFill="1" applyBorder="1" applyAlignment="1" applyProtection="1">
      <alignment horizontal="right" wrapText="1" readingOrder="1"/>
    </xf>
    <xf numFmtId="164" fontId="779" fillId="780" borderId="779" xfId="0" applyNumberFormat="1" applyFont="1" applyFill="1" applyBorder="1" applyAlignment="1" applyProtection="1">
      <alignment horizontal="right" wrapText="1" readingOrder="1"/>
    </xf>
    <xf numFmtId="0" fontId="780" fillId="781" borderId="780" xfId="0" applyFont="1" applyFill="1" applyBorder="1" applyAlignment="1" applyProtection="1">
      <alignment horizontal="left" vertical="top" wrapText="1" readingOrder="1"/>
    </xf>
    <xf numFmtId="4" fontId="781" fillId="782" borderId="781" xfId="0" applyNumberFormat="1" applyFont="1" applyFill="1" applyBorder="1" applyAlignment="1" applyProtection="1">
      <alignment horizontal="right" wrapText="1" readingOrder="1"/>
    </xf>
    <xf numFmtId="4" fontId="782" fillId="783" borderId="782" xfId="0" applyNumberFormat="1" applyFont="1" applyFill="1" applyBorder="1" applyAlignment="1" applyProtection="1">
      <alignment horizontal="right" wrapText="1" readingOrder="1"/>
    </xf>
    <xf numFmtId="4" fontId="783" fillId="784" borderId="783" xfId="0" applyNumberFormat="1" applyFont="1" applyFill="1" applyBorder="1" applyAlignment="1" applyProtection="1">
      <alignment horizontal="right" wrapText="1" readingOrder="1"/>
    </xf>
    <xf numFmtId="4" fontId="784" fillId="785" borderId="784" xfId="0" applyNumberFormat="1" applyFont="1" applyFill="1" applyBorder="1" applyAlignment="1" applyProtection="1">
      <alignment horizontal="right" wrapText="1" readingOrder="1"/>
    </xf>
    <xf numFmtId="4" fontId="785" fillId="786" borderId="785" xfId="0" applyNumberFormat="1" applyFont="1" applyFill="1" applyBorder="1" applyAlignment="1" applyProtection="1">
      <alignment horizontal="right" wrapText="1" readingOrder="1"/>
    </xf>
    <xf numFmtId="4" fontId="786" fillId="787" borderId="786" xfId="0" applyNumberFormat="1" applyFont="1" applyFill="1" applyBorder="1" applyAlignment="1" applyProtection="1">
      <alignment horizontal="right" wrapText="1" readingOrder="1"/>
    </xf>
    <xf numFmtId="4" fontId="787" fillId="788" borderId="787" xfId="0" applyNumberFormat="1" applyFont="1" applyFill="1" applyBorder="1" applyAlignment="1" applyProtection="1">
      <alignment horizontal="right" wrapText="1" readingOrder="1"/>
    </xf>
    <xf numFmtId="4" fontId="788" fillId="789" borderId="788" xfId="0" applyNumberFormat="1" applyFont="1" applyFill="1" applyBorder="1" applyAlignment="1" applyProtection="1">
      <alignment horizontal="right" wrapText="1" readingOrder="1"/>
    </xf>
    <xf numFmtId="4" fontId="789" fillId="790" borderId="789" xfId="0" applyNumberFormat="1" applyFont="1" applyFill="1" applyBorder="1" applyAlignment="1" applyProtection="1">
      <alignment horizontal="right" wrapText="1" readingOrder="1"/>
    </xf>
    <xf numFmtId="4" fontId="790" fillId="791" borderId="790" xfId="0" applyNumberFormat="1" applyFont="1" applyFill="1" applyBorder="1" applyAlignment="1" applyProtection="1">
      <alignment horizontal="right" wrapText="1" readingOrder="1"/>
    </xf>
    <xf numFmtId="4" fontId="791" fillId="792" borderId="791" xfId="0" applyNumberFormat="1" applyFont="1" applyFill="1" applyBorder="1" applyAlignment="1" applyProtection="1">
      <alignment horizontal="right" wrapText="1" readingOrder="1"/>
    </xf>
    <xf numFmtId="4" fontId="792" fillId="793" borderId="792" xfId="0" applyNumberFormat="1" applyFont="1" applyFill="1" applyBorder="1" applyAlignment="1" applyProtection="1">
      <alignment horizontal="right" wrapText="1" readingOrder="1"/>
    </xf>
    <xf numFmtId="4" fontId="793" fillId="794" borderId="793" xfId="0" applyNumberFormat="1" applyFont="1" applyFill="1" applyBorder="1" applyAlignment="1" applyProtection="1">
      <alignment horizontal="right" wrapText="1" readingOrder="1"/>
    </xf>
    <xf numFmtId="4" fontId="794" fillId="795" borderId="794" xfId="0" applyNumberFormat="1" applyFont="1" applyFill="1" applyBorder="1" applyAlignment="1" applyProtection="1">
      <alignment horizontal="right" wrapText="1" readingOrder="1"/>
    </xf>
    <xf numFmtId="4" fontId="795" fillId="796" borderId="795" xfId="0" applyNumberFormat="1" applyFont="1" applyFill="1" applyBorder="1" applyAlignment="1" applyProtection="1">
      <alignment horizontal="right" wrapText="1" readingOrder="1"/>
    </xf>
    <xf numFmtId="4" fontId="796" fillId="797" borderId="796" xfId="0" applyNumberFormat="1" applyFont="1" applyFill="1" applyBorder="1" applyAlignment="1" applyProtection="1">
      <alignment horizontal="right" wrapText="1" readingOrder="1"/>
    </xf>
    <xf numFmtId="4" fontId="797" fillId="798" borderId="797" xfId="0" applyNumberFormat="1" applyFont="1" applyFill="1" applyBorder="1" applyAlignment="1" applyProtection="1">
      <alignment horizontal="right" wrapText="1" readingOrder="1"/>
    </xf>
    <xf numFmtId="4" fontId="798" fillId="799" borderId="798" xfId="0" applyNumberFormat="1" applyFont="1" applyFill="1" applyBorder="1" applyAlignment="1" applyProtection="1">
      <alignment horizontal="right" wrapText="1" readingOrder="1"/>
    </xf>
    <xf numFmtId="4" fontId="799" fillId="800" borderId="799" xfId="0" applyNumberFormat="1" applyFont="1" applyFill="1" applyBorder="1" applyAlignment="1" applyProtection="1">
      <alignment horizontal="right" wrapText="1" readingOrder="1"/>
    </xf>
    <xf numFmtId="4" fontId="800" fillId="801" borderId="800" xfId="0" applyNumberFormat="1" applyFont="1" applyFill="1" applyBorder="1" applyAlignment="1" applyProtection="1">
      <alignment horizontal="right" wrapText="1" readingOrder="1"/>
    </xf>
    <xf numFmtId="4" fontId="801" fillId="802" borderId="801" xfId="0" applyNumberFormat="1" applyFont="1" applyFill="1" applyBorder="1" applyAlignment="1" applyProtection="1">
      <alignment horizontal="right" wrapText="1" readingOrder="1"/>
    </xf>
    <xf numFmtId="4" fontId="802" fillId="803" borderId="802" xfId="0" applyNumberFormat="1" applyFont="1" applyFill="1" applyBorder="1" applyAlignment="1" applyProtection="1">
      <alignment horizontal="right" wrapText="1" readingOrder="1"/>
    </xf>
    <xf numFmtId="4" fontId="803" fillId="804" borderId="803" xfId="0" applyNumberFormat="1" applyFont="1" applyFill="1" applyBorder="1" applyAlignment="1" applyProtection="1">
      <alignment horizontal="right" wrapText="1" readingOrder="1"/>
    </xf>
    <xf numFmtId="4" fontId="804" fillId="805" borderId="804" xfId="0" applyNumberFormat="1" applyFont="1" applyFill="1" applyBorder="1" applyAlignment="1" applyProtection="1">
      <alignment horizontal="right" wrapText="1" readingOrder="1"/>
    </xf>
    <xf numFmtId="0" fontId="805" fillId="806" borderId="805" xfId="0" applyFont="1" applyFill="1" applyBorder="1" applyAlignment="1" applyProtection="1">
      <alignment horizontal="left" vertical="top" wrapText="1" readingOrder="1"/>
    </xf>
    <xf numFmtId="4" fontId="806" fillId="807" borderId="806" xfId="0" applyNumberFormat="1" applyFont="1" applyFill="1" applyBorder="1" applyAlignment="1" applyProtection="1">
      <alignment horizontal="right" wrapText="1" readingOrder="1"/>
    </xf>
    <xf numFmtId="4" fontId="807" fillId="808" borderId="807" xfId="0" applyNumberFormat="1" applyFont="1" applyFill="1" applyBorder="1" applyAlignment="1" applyProtection="1">
      <alignment horizontal="right" wrapText="1" readingOrder="1"/>
    </xf>
    <xf numFmtId="4" fontId="808" fillId="809" borderId="808" xfId="0" applyNumberFormat="1" applyFont="1" applyFill="1" applyBorder="1" applyAlignment="1" applyProtection="1">
      <alignment horizontal="right" wrapText="1" readingOrder="1"/>
    </xf>
    <xf numFmtId="4" fontId="809" fillId="810" borderId="809" xfId="0" applyNumberFormat="1" applyFont="1" applyFill="1" applyBorder="1" applyAlignment="1" applyProtection="1">
      <alignment horizontal="right" wrapText="1" readingOrder="1"/>
    </xf>
    <xf numFmtId="4" fontId="810" fillId="811" borderId="810" xfId="0" applyNumberFormat="1" applyFont="1" applyFill="1" applyBorder="1" applyAlignment="1" applyProtection="1">
      <alignment horizontal="right" wrapText="1" readingOrder="1"/>
    </xf>
    <xf numFmtId="4" fontId="811" fillId="812" borderId="811" xfId="0" applyNumberFormat="1" applyFont="1" applyFill="1" applyBorder="1" applyAlignment="1" applyProtection="1">
      <alignment horizontal="right" wrapText="1" readingOrder="1"/>
    </xf>
    <xf numFmtId="4" fontId="812" fillId="813" borderId="812" xfId="0" applyNumberFormat="1" applyFont="1" applyFill="1" applyBorder="1" applyAlignment="1" applyProtection="1">
      <alignment horizontal="right" wrapText="1" readingOrder="1"/>
    </xf>
    <xf numFmtId="4" fontId="813" fillId="814" borderId="813" xfId="0" applyNumberFormat="1" applyFont="1" applyFill="1" applyBorder="1" applyAlignment="1" applyProtection="1">
      <alignment horizontal="right" wrapText="1" readingOrder="1"/>
    </xf>
    <xf numFmtId="4" fontId="814" fillId="815" borderId="814" xfId="0" applyNumberFormat="1" applyFont="1" applyFill="1" applyBorder="1" applyAlignment="1" applyProtection="1">
      <alignment horizontal="right" wrapText="1" readingOrder="1"/>
    </xf>
    <xf numFmtId="4" fontId="815" fillId="816" borderId="815" xfId="0" applyNumberFormat="1" applyFont="1" applyFill="1" applyBorder="1" applyAlignment="1" applyProtection="1">
      <alignment horizontal="right" wrapText="1" readingOrder="1"/>
    </xf>
    <xf numFmtId="4" fontId="816" fillId="817" borderId="816" xfId="0" applyNumberFormat="1" applyFont="1" applyFill="1" applyBorder="1" applyAlignment="1" applyProtection="1">
      <alignment horizontal="right" wrapText="1" readingOrder="1"/>
    </xf>
    <xf numFmtId="4" fontId="817" fillId="818" borderId="817" xfId="0" applyNumberFormat="1" applyFont="1" applyFill="1" applyBorder="1" applyAlignment="1" applyProtection="1">
      <alignment horizontal="right" wrapText="1" readingOrder="1"/>
    </xf>
    <xf numFmtId="4" fontId="818" fillId="819" borderId="818" xfId="0" applyNumberFormat="1" applyFont="1" applyFill="1" applyBorder="1" applyAlignment="1" applyProtection="1">
      <alignment horizontal="right" wrapText="1" readingOrder="1"/>
    </xf>
    <xf numFmtId="4" fontId="819" fillId="820" borderId="819" xfId="0" applyNumberFormat="1" applyFont="1" applyFill="1" applyBorder="1" applyAlignment="1" applyProtection="1">
      <alignment horizontal="right" wrapText="1" readingOrder="1"/>
    </xf>
    <xf numFmtId="4" fontId="820" fillId="821" borderId="820" xfId="0" applyNumberFormat="1" applyFont="1" applyFill="1" applyBorder="1" applyAlignment="1" applyProtection="1">
      <alignment horizontal="right" wrapText="1" readingOrder="1"/>
    </xf>
    <xf numFmtId="4" fontId="821" fillId="822" borderId="821" xfId="0" applyNumberFormat="1" applyFont="1" applyFill="1" applyBorder="1" applyAlignment="1" applyProtection="1">
      <alignment horizontal="right" wrapText="1" readingOrder="1"/>
    </xf>
    <xf numFmtId="4" fontId="822" fillId="823" borderId="822" xfId="0" applyNumberFormat="1" applyFont="1" applyFill="1" applyBorder="1" applyAlignment="1" applyProtection="1">
      <alignment horizontal="right" wrapText="1" readingOrder="1"/>
    </xf>
    <xf numFmtId="4" fontId="823" fillId="824" borderId="823" xfId="0" applyNumberFormat="1" applyFont="1" applyFill="1" applyBorder="1" applyAlignment="1" applyProtection="1">
      <alignment horizontal="right" wrapText="1" readingOrder="1"/>
    </xf>
    <xf numFmtId="4" fontId="824" fillId="825" borderId="824" xfId="0" applyNumberFormat="1" applyFont="1" applyFill="1" applyBorder="1" applyAlignment="1" applyProtection="1">
      <alignment horizontal="right" wrapText="1" readingOrder="1"/>
    </xf>
    <xf numFmtId="4" fontId="825" fillId="826" borderId="825" xfId="0" applyNumberFormat="1" applyFont="1" applyFill="1" applyBorder="1" applyAlignment="1" applyProtection="1">
      <alignment horizontal="right" wrapText="1" readingOrder="1"/>
    </xf>
    <xf numFmtId="4" fontId="826" fillId="827" borderId="826" xfId="0" applyNumberFormat="1" applyFont="1" applyFill="1" applyBorder="1" applyAlignment="1" applyProtection="1">
      <alignment horizontal="right" wrapText="1" readingOrder="1"/>
    </xf>
    <xf numFmtId="4" fontId="827" fillId="828" borderId="827" xfId="0" applyNumberFormat="1" applyFont="1" applyFill="1" applyBorder="1" applyAlignment="1" applyProtection="1">
      <alignment horizontal="right" wrapText="1" readingOrder="1"/>
    </xf>
    <xf numFmtId="4" fontId="828" fillId="829" borderId="828" xfId="0" applyNumberFormat="1" applyFont="1" applyFill="1" applyBorder="1" applyAlignment="1" applyProtection="1">
      <alignment horizontal="right" wrapText="1" readingOrder="1"/>
    </xf>
    <xf numFmtId="4" fontId="829" fillId="830" borderId="829" xfId="0" applyNumberFormat="1" applyFont="1" applyFill="1" applyBorder="1" applyAlignment="1" applyProtection="1">
      <alignment horizontal="right" wrapText="1" readingOrder="1"/>
    </xf>
    <xf numFmtId="0" fontId="830" fillId="831" borderId="830" xfId="0" applyFont="1" applyFill="1" applyBorder="1" applyAlignment="1" applyProtection="1">
      <alignment horizontal="left" vertical="top" wrapText="1" readingOrder="1"/>
    </xf>
    <xf numFmtId="4" fontId="831" fillId="832" borderId="831" xfId="0" applyNumberFormat="1" applyFont="1" applyFill="1" applyBorder="1" applyAlignment="1" applyProtection="1">
      <alignment horizontal="right" wrapText="1" readingOrder="1"/>
    </xf>
    <xf numFmtId="4" fontId="832" fillId="833" borderId="832" xfId="0" applyNumberFormat="1" applyFont="1" applyFill="1" applyBorder="1" applyAlignment="1" applyProtection="1">
      <alignment horizontal="right" wrapText="1" readingOrder="1"/>
    </xf>
    <xf numFmtId="4" fontId="833" fillId="834" borderId="833" xfId="0" applyNumberFormat="1" applyFont="1" applyFill="1" applyBorder="1" applyAlignment="1" applyProtection="1">
      <alignment horizontal="right" wrapText="1" readingOrder="1"/>
    </xf>
    <xf numFmtId="4" fontId="834" fillId="835" borderId="834" xfId="0" applyNumberFormat="1" applyFont="1" applyFill="1" applyBorder="1" applyAlignment="1" applyProtection="1">
      <alignment horizontal="right" wrapText="1" readingOrder="1"/>
    </xf>
    <xf numFmtId="4" fontId="835" fillId="836" borderId="835" xfId="0" applyNumberFormat="1" applyFont="1" applyFill="1" applyBorder="1" applyAlignment="1" applyProtection="1">
      <alignment horizontal="right" wrapText="1" readingOrder="1"/>
    </xf>
    <xf numFmtId="4" fontId="836" fillId="837" borderId="836" xfId="0" applyNumberFormat="1" applyFont="1" applyFill="1" applyBorder="1" applyAlignment="1" applyProtection="1">
      <alignment horizontal="right" wrapText="1" readingOrder="1"/>
    </xf>
    <xf numFmtId="4" fontId="837" fillId="838" borderId="837" xfId="0" applyNumberFormat="1" applyFont="1" applyFill="1" applyBorder="1" applyAlignment="1" applyProtection="1">
      <alignment horizontal="right" wrapText="1" readingOrder="1"/>
    </xf>
    <xf numFmtId="4" fontId="838" fillId="839" borderId="838" xfId="0" applyNumberFormat="1" applyFont="1" applyFill="1" applyBorder="1" applyAlignment="1" applyProtection="1">
      <alignment horizontal="right" wrapText="1" readingOrder="1"/>
    </xf>
    <xf numFmtId="4" fontId="839" fillId="840" borderId="839" xfId="0" applyNumberFormat="1" applyFont="1" applyFill="1" applyBorder="1" applyAlignment="1" applyProtection="1">
      <alignment horizontal="right" wrapText="1" readingOrder="1"/>
    </xf>
    <xf numFmtId="4" fontId="840" fillId="841" borderId="840" xfId="0" applyNumberFormat="1" applyFont="1" applyFill="1" applyBorder="1" applyAlignment="1" applyProtection="1">
      <alignment horizontal="right" wrapText="1" readingOrder="1"/>
    </xf>
    <xf numFmtId="4" fontId="841" fillId="842" borderId="841" xfId="0" applyNumberFormat="1" applyFont="1" applyFill="1" applyBorder="1" applyAlignment="1" applyProtection="1">
      <alignment horizontal="right" wrapText="1" readingOrder="1"/>
    </xf>
    <xf numFmtId="4" fontId="842" fillId="843" borderId="842" xfId="0" applyNumberFormat="1" applyFont="1" applyFill="1" applyBorder="1" applyAlignment="1" applyProtection="1">
      <alignment horizontal="right" wrapText="1" readingOrder="1"/>
    </xf>
    <xf numFmtId="4" fontId="843" fillId="844" borderId="843" xfId="0" applyNumberFormat="1" applyFont="1" applyFill="1" applyBorder="1" applyAlignment="1" applyProtection="1">
      <alignment horizontal="right" wrapText="1" readingOrder="1"/>
    </xf>
    <xf numFmtId="4" fontId="844" fillId="845" borderId="844" xfId="0" applyNumberFormat="1" applyFont="1" applyFill="1" applyBorder="1" applyAlignment="1" applyProtection="1">
      <alignment horizontal="right" wrapText="1" readingOrder="1"/>
    </xf>
    <xf numFmtId="4" fontId="845" fillId="846" borderId="845" xfId="0" applyNumberFormat="1" applyFont="1" applyFill="1" applyBorder="1" applyAlignment="1" applyProtection="1">
      <alignment horizontal="right" wrapText="1" readingOrder="1"/>
    </xf>
    <xf numFmtId="4" fontId="846" fillId="847" borderId="846" xfId="0" applyNumberFormat="1" applyFont="1" applyFill="1" applyBorder="1" applyAlignment="1" applyProtection="1">
      <alignment horizontal="right" wrapText="1" readingOrder="1"/>
    </xf>
    <xf numFmtId="4" fontId="847" fillId="848" borderId="847" xfId="0" applyNumberFormat="1" applyFont="1" applyFill="1" applyBorder="1" applyAlignment="1" applyProtection="1">
      <alignment horizontal="right" wrapText="1" readingOrder="1"/>
    </xf>
    <xf numFmtId="4" fontId="848" fillId="849" borderId="848" xfId="0" applyNumberFormat="1" applyFont="1" applyFill="1" applyBorder="1" applyAlignment="1" applyProtection="1">
      <alignment horizontal="right" wrapText="1" readingOrder="1"/>
    </xf>
    <xf numFmtId="4" fontId="849" fillId="850" borderId="849" xfId="0" applyNumberFormat="1" applyFont="1" applyFill="1" applyBorder="1" applyAlignment="1" applyProtection="1">
      <alignment horizontal="right" wrapText="1" readingOrder="1"/>
    </xf>
    <xf numFmtId="4" fontId="850" fillId="851" borderId="850" xfId="0" applyNumberFormat="1" applyFont="1" applyFill="1" applyBorder="1" applyAlignment="1" applyProtection="1">
      <alignment horizontal="right" wrapText="1" readingOrder="1"/>
    </xf>
    <xf numFmtId="4" fontId="851" fillId="852" borderId="851" xfId="0" applyNumberFormat="1" applyFont="1" applyFill="1" applyBorder="1" applyAlignment="1" applyProtection="1">
      <alignment horizontal="right" wrapText="1" readingOrder="1"/>
    </xf>
    <xf numFmtId="164" fontId="852" fillId="853" borderId="852" xfId="0" applyNumberFormat="1" applyFont="1" applyFill="1" applyBorder="1" applyAlignment="1" applyProtection="1">
      <alignment horizontal="right" wrapText="1" readingOrder="1"/>
    </xf>
    <xf numFmtId="164" fontId="853" fillId="854" borderId="853" xfId="0" applyNumberFormat="1" applyFont="1" applyFill="1" applyBorder="1" applyAlignment="1" applyProtection="1">
      <alignment horizontal="right" wrapText="1" readingOrder="1"/>
    </xf>
    <xf numFmtId="164" fontId="854" fillId="855" borderId="854" xfId="0" applyNumberFormat="1" applyFont="1" applyFill="1" applyBorder="1" applyAlignment="1" applyProtection="1">
      <alignment horizontal="right" wrapText="1" readingOrder="1"/>
    </xf>
    <xf numFmtId="0" fontId="855" fillId="856" borderId="855" xfId="0" applyFont="1" applyFill="1" applyBorder="1" applyAlignment="1" applyProtection="1">
      <alignment horizontal="left" vertical="top" wrapText="1" readingOrder="1"/>
    </xf>
    <xf numFmtId="4" fontId="856" fillId="857" borderId="856" xfId="0" applyNumberFormat="1" applyFont="1" applyFill="1" applyBorder="1" applyAlignment="1" applyProtection="1">
      <alignment horizontal="right" wrapText="1" readingOrder="1"/>
    </xf>
    <xf numFmtId="4" fontId="857" fillId="858" borderId="857" xfId="0" applyNumberFormat="1" applyFont="1" applyFill="1" applyBorder="1" applyAlignment="1" applyProtection="1">
      <alignment horizontal="right" wrapText="1" readingOrder="1"/>
    </xf>
    <xf numFmtId="4" fontId="858" fillId="859" borderId="858" xfId="0" applyNumberFormat="1" applyFont="1" applyFill="1" applyBorder="1" applyAlignment="1" applyProtection="1">
      <alignment horizontal="right" wrapText="1" readingOrder="1"/>
    </xf>
    <xf numFmtId="4" fontId="859" fillId="860" borderId="859" xfId="0" applyNumberFormat="1" applyFont="1" applyFill="1" applyBorder="1" applyAlignment="1" applyProtection="1">
      <alignment horizontal="right" wrapText="1" readingOrder="1"/>
    </xf>
    <xf numFmtId="4" fontId="860" fillId="861" borderId="860" xfId="0" applyNumberFormat="1" applyFont="1" applyFill="1" applyBorder="1" applyAlignment="1" applyProtection="1">
      <alignment horizontal="right" wrapText="1" readingOrder="1"/>
    </xf>
    <xf numFmtId="4" fontId="861" fillId="862" borderId="861" xfId="0" applyNumberFormat="1" applyFont="1" applyFill="1" applyBorder="1" applyAlignment="1" applyProtection="1">
      <alignment horizontal="right" wrapText="1" readingOrder="1"/>
    </xf>
    <xf numFmtId="4" fontId="862" fillId="863" borderId="862" xfId="0" applyNumberFormat="1" applyFont="1" applyFill="1" applyBorder="1" applyAlignment="1" applyProtection="1">
      <alignment horizontal="right" wrapText="1" readingOrder="1"/>
    </xf>
    <xf numFmtId="4" fontId="863" fillId="864" borderId="863" xfId="0" applyNumberFormat="1" applyFont="1" applyFill="1" applyBorder="1" applyAlignment="1" applyProtection="1">
      <alignment horizontal="right" wrapText="1" readingOrder="1"/>
    </xf>
    <xf numFmtId="4" fontId="864" fillId="865" borderId="864" xfId="0" applyNumberFormat="1" applyFont="1" applyFill="1" applyBorder="1" applyAlignment="1" applyProtection="1">
      <alignment horizontal="right" wrapText="1" readingOrder="1"/>
    </xf>
    <xf numFmtId="4" fontId="865" fillId="866" borderId="865" xfId="0" applyNumberFormat="1" applyFont="1" applyFill="1" applyBorder="1" applyAlignment="1" applyProtection="1">
      <alignment horizontal="right" wrapText="1" readingOrder="1"/>
    </xf>
    <xf numFmtId="4" fontId="866" fillId="867" borderId="866" xfId="0" applyNumberFormat="1" applyFont="1" applyFill="1" applyBorder="1" applyAlignment="1" applyProtection="1">
      <alignment horizontal="right" wrapText="1" readingOrder="1"/>
    </xf>
    <xf numFmtId="4" fontId="867" fillId="868" borderId="867" xfId="0" applyNumberFormat="1" applyFont="1" applyFill="1" applyBorder="1" applyAlignment="1" applyProtection="1">
      <alignment horizontal="right" wrapText="1" readingOrder="1"/>
    </xf>
    <xf numFmtId="4" fontId="868" fillId="869" borderId="868" xfId="0" applyNumberFormat="1" applyFont="1" applyFill="1" applyBorder="1" applyAlignment="1" applyProtection="1">
      <alignment horizontal="right" wrapText="1" readingOrder="1"/>
    </xf>
    <xf numFmtId="4" fontId="869" fillId="870" borderId="869" xfId="0" applyNumberFormat="1" applyFont="1" applyFill="1" applyBorder="1" applyAlignment="1" applyProtection="1">
      <alignment horizontal="right" wrapText="1" readingOrder="1"/>
    </xf>
    <xf numFmtId="4" fontId="870" fillId="871" borderId="870" xfId="0" applyNumberFormat="1" applyFont="1" applyFill="1" applyBorder="1" applyAlignment="1" applyProtection="1">
      <alignment horizontal="right" wrapText="1" readingOrder="1"/>
    </xf>
    <xf numFmtId="4" fontId="871" fillId="872" borderId="871" xfId="0" applyNumberFormat="1" applyFont="1" applyFill="1" applyBorder="1" applyAlignment="1" applyProtection="1">
      <alignment horizontal="right" wrapText="1" readingOrder="1"/>
    </xf>
    <xf numFmtId="4" fontId="872" fillId="873" borderId="872" xfId="0" applyNumberFormat="1" applyFont="1" applyFill="1" applyBorder="1" applyAlignment="1" applyProtection="1">
      <alignment horizontal="right" wrapText="1" readingOrder="1"/>
    </xf>
    <xf numFmtId="4" fontId="873" fillId="874" borderId="873" xfId="0" applyNumberFormat="1" applyFont="1" applyFill="1" applyBorder="1" applyAlignment="1" applyProtection="1">
      <alignment horizontal="right" wrapText="1" readingOrder="1"/>
    </xf>
    <xf numFmtId="4" fontId="874" fillId="875" borderId="874" xfId="0" applyNumberFormat="1" applyFont="1" applyFill="1" applyBorder="1" applyAlignment="1" applyProtection="1">
      <alignment horizontal="right" wrapText="1" readingOrder="1"/>
    </xf>
    <xf numFmtId="4" fontId="875" fillId="876" borderId="875" xfId="0" applyNumberFormat="1" applyFont="1" applyFill="1" applyBorder="1" applyAlignment="1" applyProtection="1">
      <alignment horizontal="right" wrapText="1" readingOrder="1"/>
    </xf>
    <xf numFmtId="4" fontId="876" fillId="877" borderId="876" xfId="0" applyNumberFormat="1" applyFont="1" applyFill="1" applyBorder="1" applyAlignment="1" applyProtection="1">
      <alignment horizontal="right" wrapText="1" readingOrder="1"/>
    </xf>
    <xf numFmtId="4" fontId="877" fillId="878" borderId="877" xfId="0" applyNumberFormat="1" applyFont="1" applyFill="1" applyBorder="1" applyAlignment="1" applyProtection="1">
      <alignment horizontal="right" wrapText="1" readingOrder="1"/>
    </xf>
    <xf numFmtId="4" fontId="878" fillId="879" borderId="878" xfId="0" applyNumberFormat="1" applyFont="1" applyFill="1" applyBorder="1" applyAlignment="1" applyProtection="1">
      <alignment horizontal="right" wrapText="1" readingOrder="1"/>
    </xf>
    <xf numFmtId="4" fontId="879" fillId="880" borderId="879" xfId="0" applyNumberFormat="1" applyFont="1" applyFill="1" applyBorder="1" applyAlignment="1" applyProtection="1">
      <alignment horizontal="right" wrapText="1" readingOrder="1"/>
    </xf>
    <xf numFmtId="0" fontId="880" fillId="881" borderId="880" xfId="0" applyFont="1" applyFill="1" applyBorder="1" applyAlignment="1" applyProtection="1">
      <alignment horizontal="left" vertical="top" wrapText="1" readingOrder="1"/>
    </xf>
    <xf numFmtId="4" fontId="881" fillId="882" borderId="881" xfId="0" applyNumberFormat="1" applyFont="1" applyFill="1" applyBorder="1" applyAlignment="1" applyProtection="1">
      <alignment horizontal="right" wrapText="1" readingOrder="1"/>
    </xf>
    <xf numFmtId="4" fontId="882" fillId="883" borderId="882" xfId="0" applyNumberFormat="1" applyFont="1" applyFill="1" applyBorder="1" applyAlignment="1" applyProtection="1">
      <alignment horizontal="right" wrapText="1" readingOrder="1"/>
    </xf>
    <xf numFmtId="4" fontId="883" fillId="884" borderId="883" xfId="0" applyNumberFormat="1" applyFont="1" applyFill="1" applyBorder="1" applyAlignment="1" applyProtection="1">
      <alignment horizontal="right" wrapText="1" readingOrder="1"/>
    </xf>
    <xf numFmtId="4" fontId="884" fillId="885" borderId="884" xfId="0" applyNumberFormat="1" applyFont="1" applyFill="1" applyBorder="1" applyAlignment="1" applyProtection="1">
      <alignment horizontal="right" wrapText="1" readingOrder="1"/>
    </xf>
    <xf numFmtId="4" fontId="885" fillId="886" borderId="885" xfId="0" applyNumberFormat="1" applyFont="1" applyFill="1" applyBorder="1" applyAlignment="1" applyProtection="1">
      <alignment horizontal="right" wrapText="1" readingOrder="1"/>
    </xf>
    <xf numFmtId="4" fontId="886" fillId="887" borderId="886" xfId="0" applyNumberFormat="1" applyFont="1" applyFill="1" applyBorder="1" applyAlignment="1" applyProtection="1">
      <alignment horizontal="right" wrapText="1" readingOrder="1"/>
    </xf>
    <xf numFmtId="4" fontId="887" fillId="888" borderId="887" xfId="0" applyNumberFormat="1" applyFont="1" applyFill="1" applyBorder="1" applyAlignment="1" applyProtection="1">
      <alignment horizontal="right" wrapText="1" readingOrder="1"/>
    </xf>
    <xf numFmtId="4" fontId="888" fillId="889" borderId="888" xfId="0" applyNumberFormat="1" applyFont="1" applyFill="1" applyBorder="1" applyAlignment="1" applyProtection="1">
      <alignment horizontal="right" wrapText="1" readingOrder="1"/>
    </xf>
    <xf numFmtId="4" fontId="889" fillId="890" borderId="889" xfId="0" applyNumberFormat="1" applyFont="1" applyFill="1" applyBorder="1" applyAlignment="1" applyProtection="1">
      <alignment horizontal="right" wrapText="1" readingOrder="1"/>
    </xf>
    <xf numFmtId="4" fontId="890" fillId="891" borderId="890" xfId="0" applyNumberFormat="1" applyFont="1" applyFill="1" applyBorder="1" applyAlignment="1" applyProtection="1">
      <alignment horizontal="right" wrapText="1" readingOrder="1"/>
    </xf>
    <xf numFmtId="4" fontId="891" fillId="892" borderId="891" xfId="0" applyNumberFormat="1" applyFont="1" applyFill="1" applyBorder="1" applyAlignment="1" applyProtection="1">
      <alignment horizontal="right" wrapText="1" readingOrder="1"/>
    </xf>
    <xf numFmtId="4" fontId="892" fillId="893" borderId="892" xfId="0" applyNumberFormat="1" applyFont="1" applyFill="1" applyBorder="1" applyAlignment="1" applyProtection="1">
      <alignment horizontal="right" wrapText="1" readingOrder="1"/>
    </xf>
    <xf numFmtId="4" fontId="893" fillId="894" borderId="893" xfId="0" applyNumberFormat="1" applyFont="1" applyFill="1" applyBorder="1" applyAlignment="1" applyProtection="1">
      <alignment horizontal="right" wrapText="1" readingOrder="1"/>
    </xf>
    <xf numFmtId="4" fontId="894" fillId="895" borderId="894" xfId="0" applyNumberFormat="1" applyFont="1" applyFill="1" applyBorder="1" applyAlignment="1" applyProtection="1">
      <alignment horizontal="right" wrapText="1" readingOrder="1"/>
    </xf>
    <xf numFmtId="4" fontId="895" fillId="896" borderId="895" xfId="0" applyNumberFormat="1" applyFont="1" applyFill="1" applyBorder="1" applyAlignment="1" applyProtection="1">
      <alignment horizontal="right" wrapText="1" readingOrder="1"/>
    </xf>
    <xf numFmtId="4" fontId="896" fillId="897" borderId="896" xfId="0" applyNumberFormat="1" applyFont="1" applyFill="1" applyBorder="1" applyAlignment="1" applyProtection="1">
      <alignment horizontal="right" wrapText="1" readingOrder="1"/>
    </xf>
    <xf numFmtId="4" fontId="897" fillId="898" borderId="897" xfId="0" applyNumberFormat="1" applyFont="1" applyFill="1" applyBorder="1" applyAlignment="1" applyProtection="1">
      <alignment horizontal="right" wrapText="1" readingOrder="1"/>
    </xf>
    <xf numFmtId="4" fontId="898" fillId="899" borderId="898" xfId="0" applyNumberFormat="1" applyFont="1" applyFill="1" applyBorder="1" applyAlignment="1" applyProtection="1">
      <alignment horizontal="right" wrapText="1" readingOrder="1"/>
    </xf>
    <xf numFmtId="4" fontId="899" fillId="900" borderId="899" xfId="0" applyNumberFormat="1" applyFont="1" applyFill="1" applyBorder="1" applyAlignment="1" applyProtection="1">
      <alignment horizontal="right" wrapText="1" readingOrder="1"/>
    </xf>
    <xf numFmtId="4" fontId="900" fillId="901" borderId="900" xfId="0" applyNumberFormat="1" applyFont="1" applyFill="1" applyBorder="1" applyAlignment="1" applyProtection="1">
      <alignment horizontal="right" wrapText="1" readingOrder="1"/>
    </xf>
    <xf numFmtId="4" fontId="901" fillId="902" borderId="901" xfId="0" applyNumberFormat="1" applyFont="1" applyFill="1" applyBorder="1" applyAlignment="1" applyProtection="1">
      <alignment horizontal="right" wrapText="1" readingOrder="1"/>
    </xf>
    <xf numFmtId="4" fontId="902" fillId="903" borderId="902" xfId="0" applyNumberFormat="1" applyFont="1" applyFill="1" applyBorder="1" applyAlignment="1" applyProtection="1">
      <alignment horizontal="right" wrapText="1" readingOrder="1"/>
    </xf>
    <xf numFmtId="4" fontId="903" fillId="904" borderId="903" xfId="0" applyNumberFormat="1" applyFont="1" applyFill="1" applyBorder="1" applyAlignment="1" applyProtection="1">
      <alignment horizontal="right" wrapText="1" readingOrder="1"/>
    </xf>
    <xf numFmtId="4" fontId="904" fillId="905" borderId="904" xfId="0" applyNumberFormat="1" applyFont="1" applyFill="1" applyBorder="1" applyAlignment="1" applyProtection="1">
      <alignment horizontal="right" wrapText="1" readingOrder="1"/>
    </xf>
    <xf numFmtId="0" fontId="905" fillId="906" borderId="905" xfId="0" applyFont="1" applyFill="1" applyBorder="1" applyAlignment="1" applyProtection="1">
      <alignment horizontal="left" vertical="top" wrapText="1" readingOrder="1"/>
    </xf>
    <xf numFmtId="4" fontId="906" fillId="907" borderId="906" xfId="0" applyNumberFormat="1" applyFont="1" applyFill="1" applyBorder="1" applyAlignment="1" applyProtection="1">
      <alignment horizontal="right" wrapText="1" readingOrder="1"/>
    </xf>
    <xf numFmtId="4" fontId="907" fillId="908" borderId="907" xfId="0" applyNumberFormat="1" applyFont="1" applyFill="1" applyBorder="1" applyAlignment="1" applyProtection="1">
      <alignment horizontal="right" wrapText="1" readingOrder="1"/>
    </xf>
    <xf numFmtId="4" fontId="908" fillId="909" borderId="908" xfId="0" applyNumberFormat="1" applyFont="1" applyFill="1" applyBorder="1" applyAlignment="1" applyProtection="1">
      <alignment horizontal="right" wrapText="1" readingOrder="1"/>
    </xf>
    <xf numFmtId="4" fontId="909" fillId="910" borderId="909" xfId="0" applyNumberFormat="1" applyFont="1" applyFill="1" applyBorder="1" applyAlignment="1" applyProtection="1">
      <alignment horizontal="right" wrapText="1" readingOrder="1"/>
    </xf>
    <xf numFmtId="4" fontId="910" fillId="911" borderId="910" xfId="0" applyNumberFormat="1" applyFont="1" applyFill="1" applyBorder="1" applyAlignment="1" applyProtection="1">
      <alignment horizontal="right" wrapText="1" readingOrder="1"/>
    </xf>
    <xf numFmtId="4" fontId="911" fillId="912" borderId="911" xfId="0" applyNumberFormat="1" applyFont="1" applyFill="1" applyBorder="1" applyAlignment="1" applyProtection="1">
      <alignment horizontal="right" wrapText="1" readingOrder="1"/>
    </xf>
    <xf numFmtId="4" fontId="912" fillId="913" borderId="912" xfId="0" applyNumberFormat="1" applyFont="1" applyFill="1" applyBorder="1" applyAlignment="1" applyProtection="1">
      <alignment horizontal="right" wrapText="1" readingOrder="1"/>
    </xf>
    <xf numFmtId="4" fontId="913" fillId="914" borderId="913" xfId="0" applyNumberFormat="1" applyFont="1" applyFill="1" applyBorder="1" applyAlignment="1" applyProtection="1">
      <alignment horizontal="right" wrapText="1" readingOrder="1"/>
    </xf>
    <xf numFmtId="4" fontId="914" fillId="915" borderId="914" xfId="0" applyNumberFormat="1" applyFont="1" applyFill="1" applyBorder="1" applyAlignment="1" applyProtection="1">
      <alignment horizontal="right" wrapText="1" readingOrder="1"/>
    </xf>
    <xf numFmtId="4" fontId="915" fillId="916" borderId="915" xfId="0" applyNumberFormat="1" applyFont="1" applyFill="1" applyBorder="1" applyAlignment="1" applyProtection="1">
      <alignment horizontal="right" wrapText="1" readingOrder="1"/>
    </xf>
    <xf numFmtId="4" fontId="916" fillId="917" borderId="916" xfId="0" applyNumberFormat="1" applyFont="1" applyFill="1" applyBorder="1" applyAlignment="1" applyProtection="1">
      <alignment horizontal="right" wrapText="1" readingOrder="1"/>
    </xf>
    <xf numFmtId="4" fontId="917" fillId="918" borderId="917" xfId="0" applyNumberFormat="1" applyFont="1" applyFill="1" applyBorder="1" applyAlignment="1" applyProtection="1">
      <alignment horizontal="right" wrapText="1" readingOrder="1"/>
    </xf>
    <xf numFmtId="4" fontId="918" fillId="919" borderId="918" xfId="0" applyNumberFormat="1" applyFont="1" applyFill="1" applyBorder="1" applyAlignment="1" applyProtection="1">
      <alignment horizontal="right" wrapText="1" readingOrder="1"/>
    </xf>
    <xf numFmtId="4" fontId="919" fillId="920" borderId="919" xfId="0" applyNumberFormat="1" applyFont="1" applyFill="1" applyBorder="1" applyAlignment="1" applyProtection="1">
      <alignment horizontal="right" wrapText="1" readingOrder="1"/>
    </xf>
    <xf numFmtId="4" fontId="920" fillId="921" borderId="920" xfId="0" applyNumberFormat="1" applyFont="1" applyFill="1" applyBorder="1" applyAlignment="1" applyProtection="1">
      <alignment horizontal="right" wrapText="1" readingOrder="1"/>
    </xf>
    <xf numFmtId="4" fontId="921" fillId="922" borderId="921" xfId="0" applyNumberFormat="1" applyFont="1" applyFill="1" applyBorder="1" applyAlignment="1" applyProtection="1">
      <alignment horizontal="right" wrapText="1" readingOrder="1"/>
    </xf>
    <xf numFmtId="4" fontId="922" fillId="923" borderId="922" xfId="0" applyNumberFormat="1" applyFont="1" applyFill="1" applyBorder="1" applyAlignment="1" applyProtection="1">
      <alignment horizontal="right" wrapText="1" readingOrder="1"/>
    </xf>
    <xf numFmtId="4" fontId="923" fillId="924" borderId="923" xfId="0" applyNumberFormat="1" applyFont="1" applyFill="1" applyBorder="1" applyAlignment="1" applyProtection="1">
      <alignment horizontal="right" wrapText="1" readingOrder="1"/>
    </xf>
    <xf numFmtId="4" fontId="924" fillId="925" borderId="924" xfId="0" applyNumberFormat="1" applyFont="1" applyFill="1" applyBorder="1" applyAlignment="1" applyProtection="1">
      <alignment horizontal="right" wrapText="1" readingOrder="1"/>
    </xf>
    <xf numFmtId="4" fontId="925" fillId="926" borderId="925" xfId="0" applyNumberFormat="1" applyFont="1" applyFill="1" applyBorder="1" applyAlignment="1" applyProtection="1">
      <alignment horizontal="right" wrapText="1" readingOrder="1"/>
    </xf>
    <xf numFmtId="4" fontId="926" fillId="927" borderId="926" xfId="0" applyNumberFormat="1" applyFont="1" applyFill="1" applyBorder="1" applyAlignment="1" applyProtection="1">
      <alignment horizontal="right" wrapText="1" readingOrder="1"/>
    </xf>
    <xf numFmtId="4" fontId="927" fillId="928" borderId="927" xfId="0" applyNumberFormat="1" applyFont="1" applyFill="1" applyBorder="1" applyAlignment="1" applyProtection="1">
      <alignment horizontal="right" wrapText="1" readingOrder="1"/>
    </xf>
    <xf numFmtId="4" fontId="928" fillId="929" borderId="928" xfId="0" applyNumberFormat="1" applyFont="1" applyFill="1" applyBorder="1" applyAlignment="1" applyProtection="1">
      <alignment horizontal="right" wrapText="1" readingOrder="1"/>
    </xf>
    <xf numFmtId="0" fontId="929" fillId="930" borderId="929" xfId="0" applyFont="1" applyFill="1" applyBorder="1" applyAlignment="1" applyProtection="1">
      <alignment horizontal="right" wrapText="1" readingOrder="1"/>
    </xf>
    <xf numFmtId="0" fontId="930" fillId="931" borderId="930" xfId="0" applyFont="1" applyFill="1" applyBorder="1" applyAlignment="1" applyProtection="1">
      <alignment readingOrder="1"/>
    </xf>
    <xf numFmtId="0" fontId="931" fillId="932" borderId="931" xfId="0" applyFont="1" applyFill="1" applyBorder="1" applyProtection="1"/>
    <xf numFmtId="0" fontId="932" fillId="933" borderId="932" xfId="0" applyFont="1" applyFill="1" applyBorder="1" applyAlignment="1" applyProtection="1">
      <alignment horizontal="left" vertical="top" wrapText="1"/>
    </xf>
    <xf numFmtId="0" fontId="933" fillId="934" borderId="933" xfId="0" applyFont="1" applyFill="1" applyBorder="1" applyAlignment="1" applyProtection="1">
      <alignment horizontal="left" vertical="top" wrapText="1"/>
    </xf>
    <xf numFmtId="0" fontId="934" fillId="935" borderId="934" xfId="0" applyFont="1" applyFill="1" applyBorder="1" applyAlignment="1" applyProtection="1">
      <alignment horizontal="left" vertical="top" wrapText="1"/>
    </xf>
    <xf numFmtId="0" fontId="935" fillId="936" borderId="935" xfId="0" applyFont="1" applyFill="1" applyBorder="1" applyAlignment="1" applyProtection="1">
      <alignment horizontal="left" vertical="top" wrapText="1"/>
    </xf>
    <xf numFmtId="0" fontId="936" fillId="937" borderId="936" xfId="0" applyFont="1" applyFill="1" applyBorder="1" applyAlignment="1" applyProtection="1">
      <alignment horizontal="left" vertical="top" wrapText="1"/>
    </xf>
    <xf numFmtId="0" fontId="937" fillId="938" borderId="937" xfId="0" applyFont="1" applyFill="1" applyBorder="1" applyAlignment="1" applyProtection="1">
      <alignment horizontal="left" vertical="top" wrapText="1"/>
    </xf>
    <xf numFmtId="0" fontId="938" fillId="939" borderId="938" xfId="0" applyFont="1" applyFill="1" applyBorder="1" applyAlignment="1" applyProtection="1">
      <alignment horizontal="left" vertical="top" wrapText="1"/>
    </xf>
    <xf numFmtId="0" fontId="939" fillId="940" borderId="939" xfId="0" applyFont="1" applyFill="1" applyBorder="1" applyAlignment="1" applyProtection="1">
      <alignment horizontal="left" vertical="top" wrapText="1"/>
    </xf>
    <xf numFmtId="0" fontId="940" fillId="941" borderId="940" xfId="0" applyFont="1" applyFill="1" applyBorder="1" applyAlignment="1" applyProtection="1">
      <alignment horizontal="left" vertical="top" wrapText="1"/>
    </xf>
    <xf numFmtId="0" fontId="941" fillId="942" borderId="941" xfId="0" applyFont="1" applyFill="1" applyBorder="1" applyAlignment="1" applyProtection="1">
      <alignment horizontal="left" vertical="top" wrapText="1"/>
    </xf>
    <xf numFmtId="0" fontId="942" fillId="943" borderId="942" xfId="0" applyFont="1" applyFill="1" applyBorder="1" applyAlignment="1" applyProtection="1">
      <alignment horizontal="left" vertical="top" wrapText="1"/>
    </xf>
    <xf numFmtId="0" fontId="943" fillId="944" borderId="943" xfId="0" applyFont="1" applyFill="1" applyBorder="1" applyAlignment="1" applyProtection="1">
      <alignment horizontal="left" vertical="top" wrapText="1"/>
    </xf>
    <xf numFmtId="0" fontId="944" fillId="945" borderId="944" xfId="0" applyFont="1" applyFill="1" applyBorder="1" applyAlignment="1" applyProtection="1">
      <alignment horizontal="left" vertical="top" wrapText="1"/>
    </xf>
    <xf numFmtId="0" fontId="945" fillId="946" borderId="945" xfId="0" applyFont="1" applyFill="1" applyBorder="1" applyAlignment="1" applyProtection="1">
      <alignment horizontal="left" vertical="top" wrapText="1"/>
    </xf>
    <xf numFmtId="0" fontId="1" fillId="946" borderId="945" xfId="0" applyFont="1" applyFill="1" applyBorder="1" applyAlignment="1" applyProtection="1">
      <alignment horizontal="left" readingOrder="1"/>
    </xf>
    <xf numFmtId="0" fontId="2" fillId="946" borderId="945" xfId="0" applyFont="1" applyFill="1" applyBorder="1" applyAlignment="1" applyProtection="1">
      <alignment horizontal="left" readingOrder="1"/>
    </xf>
    <xf numFmtId="0" fontId="5" fillId="30" borderId="929" xfId="0" applyFont="1" applyFill="1" applyBorder="1" applyAlignment="1" applyProtection="1">
      <alignment horizontal="left" vertical="top" wrapText="1" readingOrder="1"/>
    </xf>
    <xf numFmtId="0" fontId="6" fillId="30" borderId="929" xfId="0" applyFont="1" applyFill="1" applyBorder="1" applyAlignment="1" applyProtection="1">
      <alignment horizontal="center" vertical="top" wrapText="1" readingOrder="1"/>
    </xf>
    <xf numFmtId="0" fontId="30" fillId="906" borderId="929" xfId="0" applyFont="1" applyFill="1" applyBorder="1" applyAlignment="1" applyProtection="1">
      <alignment horizontal="left" vertical="top" wrapText="1" readingOrder="1"/>
    </xf>
    <xf numFmtId="0" fontId="2" fillId="55" borderId="929" xfId="0" applyFont="1" applyFill="1" applyBorder="1" applyAlignment="1" applyProtection="1">
      <alignment horizontal="left" vertical="top" wrapText="1" readingOrder="1"/>
    </xf>
    <xf numFmtId="0" fontId="55" fillId="906" borderId="929" xfId="0" applyFont="1" applyFill="1" applyBorder="1" applyAlignment="1" applyProtection="1">
      <alignment horizontal="left" vertical="top" wrapText="1" readingOrder="1"/>
    </xf>
    <xf numFmtId="4" fontId="2" fillId="946" borderId="929" xfId="0" applyNumberFormat="1" applyFont="1" applyFill="1" applyBorder="1" applyAlignment="1" applyProtection="1">
      <alignment horizontal="right" wrapText="1" readingOrder="1"/>
    </xf>
    <xf numFmtId="0" fontId="2" fillId="946" borderId="929" xfId="0" applyFont="1" applyFill="1" applyBorder="1" applyAlignment="1" applyProtection="1">
      <alignment horizontal="right" wrapText="1" readingOrder="1"/>
    </xf>
    <xf numFmtId="164" fontId="2" fillId="946" borderId="929" xfId="0" applyNumberFormat="1" applyFont="1" applyFill="1" applyBorder="1" applyAlignment="1" applyProtection="1">
      <alignment horizontal="right" wrapText="1" readingOrder="1"/>
    </xf>
    <xf numFmtId="165" fontId="2" fillId="946" borderId="929" xfId="0" applyNumberFormat="1" applyFont="1" applyFill="1" applyBorder="1" applyAlignment="1" applyProtection="1">
      <alignment horizontal="right" wrapText="1" readingOrder="1"/>
    </xf>
    <xf numFmtId="0" fontId="930" fillId="946" borderId="945" xfId="0" applyFont="1" applyFill="1" applyBorder="1" applyAlignment="1" applyProtection="1">
      <alignment readingOrder="1"/>
    </xf>
    <xf numFmtId="0" fontId="930" fillId="946" borderId="945" xfId="0" applyFont="1" applyFill="1" applyBorder="1" applyProtection="1"/>
    <xf numFmtId="0" fontId="1" fillId="947" borderId="945" xfId="0" applyFont="1" applyFill="1" applyBorder="1" applyAlignment="1" applyProtection="1">
      <alignment horizontal="left" readingOrder="1"/>
    </xf>
    <xf numFmtId="0" fontId="2" fillId="947" borderId="945" xfId="0" applyFont="1" applyFill="1" applyBorder="1" applyAlignment="1" applyProtection="1">
      <alignment horizontal="left" readingOrder="1"/>
    </xf>
    <xf numFmtId="0" fontId="0" fillId="949" borderId="0" xfId="0" applyFill="1"/>
    <xf numFmtId="0" fontId="947" fillId="948" borderId="947" xfId="0" applyFont="1" applyFill="1" applyBorder="1" applyAlignment="1" applyProtection="1">
      <alignment horizontal="left" vertical="top" wrapText="1" readingOrder="1"/>
    </xf>
    <xf numFmtId="0" fontId="947" fillId="948" borderId="946" xfId="0" applyFont="1" applyFill="1" applyBorder="1" applyAlignment="1" applyProtection="1">
      <alignment horizontal="left" vertical="top" wrapText="1" readingOrder="1"/>
    </xf>
    <xf numFmtId="0" fontId="947" fillId="948" borderId="948" xfId="0" applyFont="1" applyFill="1" applyBorder="1" applyAlignment="1" applyProtection="1">
      <alignment horizontal="left" vertical="top" wrapText="1" readingOrder="1"/>
    </xf>
    <xf numFmtId="0" fontId="946" fillId="30" borderId="947" xfId="0" applyFont="1" applyFill="1" applyBorder="1" applyAlignment="1" applyProtection="1">
      <alignment horizontal="center" vertical="top" wrapText="1" readingOrder="1"/>
    </xf>
    <xf numFmtId="166" fontId="948" fillId="946" borderId="945" xfId="0" applyNumberFormat="1" applyFont="1" applyFill="1" applyBorder="1" applyAlignment="1" applyProtection="1">
      <alignment horizontal="right" wrapText="1" readingOrder="1"/>
    </xf>
    <xf numFmtId="166" fontId="948" fillId="946" borderId="949" xfId="0" applyNumberFormat="1" applyFont="1" applyFill="1" applyBorder="1" applyAlignment="1" applyProtection="1">
      <alignment horizontal="right" wrapText="1" readingOrder="1"/>
    </xf>
    <xf numFmtId="166" fontId="948" fillId="946" borderId="950" xfId="0" applyNumberFormat="1" applyFont="1" applyFill="1" applyBorder="1" applyAlignment="1" applyProtection="1">
      <alignment horizontal="right" wrapText="1" readingOrder="1"/>
    </xf>
    <xf numFmtId="166" fontId="948" fillId="946" borderId="951" xfId="0" applyNumberFormat="1" applyFont="1" applyFill="1" applyBorder="1" applyAlignment="1" applyProtection="1">
      <alignment horizontal="right" wrapText="1" readingOrder="1"/>
    </xf>
    <xf numFmtId="166" fontId="948" fillId="946" borderId="952" xfId="0" applyNumberFormat="1" applyFont="1" applyFill="1" applyBorder="1" applyAlignment="1" applyProtection="1">
      <alignment horizontal="right" wrapText="1" readingOrder="1"/>
    </xf>
    <xf numFmtId="166" fontId="948" fillId="946" borderId="953" xfId="0" applyNumberFormat="1" applyFont="1" applyFill="1" applyBorder="1" applyAlignment="1" applyProtection="1">
      <alignment horizontal="right" wrapText="1" readingOrder="1"/>
    </xf>
    <xf numFmtId="166" fontId="950" fillId="950" borderId="945" xfId="0" applyNumberFormat="1" applyFont="1" applyFill="1" applyBorder="1" applyAlignment="1" applyProtection="1">
      <alignment horizontal="right" wrapText="1" readingOrder="1"/>
    </xf>
    <xf numFmtId="166" fontId="950" fillId="950" borderId="951" xfId="0" applyNumberFormat="1" applyFont="1" applyFill="1" applyBorder="1" applyAlignment="1" applyProtection="1">
      <alignment horizontal="right" wrapText="1" readingOrder="1"/>
    </xf>
    <xf numFmtId="0" fontId="949" fillId="948" borderId="945" xfId="0" applyFont="1" applyFill="1" applyBorder="1" applyAlignment="1" applyProtection="1">
      <alignment horizontal="left" vertical="top" wrapText="1" readingOrder="1"/>
    </xf>
    <xf numFmtId="0" fontId="950" fillId="951" borderId="946" xfId="0" applyFont="1" applyFill="1" applyBorder="1" applyAlignment="1" applyProtection="1">
      <alignment horizontal="left" vertical="top" wrapText="1" readingOrder="1"/>
    </xf>
    <xf numFmtId="0" fontId="950" fillId="952" borderId="946" xfId="0" applyFont="1" applyFill="1" applyBorder="1" applyAlignment="1" applyProtection="1">
      <alignment horizontal="left" vertical="top" wrapText="1" readingOrder="1"/>
    </xf>
    <xf numFmtId="0" fontId="951" fillId="0" borderId="0" xfId="0" applyFont="1"/>
    <xf numFmtId="0" fontId="952" fillId="0" borderId="0" xfId="0" applyFont="1"/>
    <xf numFmtId="0" fontId="952" fillId="0" borderId="0" xfId="0" applyFont="1" applyAlignment="1">
      <alignment vertical="center" wrapText="1"/>
    </xf>
    <xf numFmtId="166" fontId="952" fillId="0" borderId="0" xfId="0" applyNumberFormat="1" applyFont="1"/>
    <xf numFmtId="0" fontId="951" fillId="0" borderId="0" xfId="0" applyFont="1" applyAlignment="1">
      <alignment vertical="center" wrapText="1"/>
    </xf>
    <xf numFmtId="0" fontId="953" fillId="0" borderId="0" xfId="0" applyFont="1"/>
    <xf numFmtId="0" fontId="0" fillId="951" borderId="0" xfId="0" applyFill="1"/>
    <xf numFmtId="166" fontId="950" fillId="952" borderId="951" xfId="0" applyNumberFormat="1" applyFont="1" applyFill="1" applyBorder="1" applyAlignment="1" applyProtection="1">
      <alignment horizontal="right" wrapText="1" readingOrder="1"/>
    </xf>
    <xf numFmtId="166" fontId="950" fillId="952" borderId="945" xfId="0" applyNumberFormat="1" applyFont="1" applyFill="1" applyBorder="1" applyAlignment="1" applyProtection="1">
      <alignment horizontal="right"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31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31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32G_N11O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32G_N11O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32G_N11O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data-explorer.oecd.org/vis?df%5bds%5d=dsDisseminateFinalDMZ&amp;df%5bid%5d=DSD_NAAG_VI%40DF_NAAG_OTEF&amp;df%5bag%5d=OECD.SDD.NAD&amp;df%5bvs%5d=1.0" TargetMode="External"/><Relationship Id="rId3" Type="http://schemas.openxmlformats.org/officeDocument/2006/relationships/hyperlink" Target="https://data-explorer.oecd.org/vis?df%5bds%5d=dsDisseminateFinalDMZ&amp;df%5bid%5d=DSD_NAAG%40DF_NAAG_III&amp;df%5bag%5d=OECD.SDD.NAD&amp;df%5bvs%5d=1.0" TargetMode="External"/><Relationship Id="rId7" Type="http://schemas.openxmlformats.org/officeDocument/2006/relationships/hyperlink" Target="https://data-explorer.oecd.org/vis?df%5bds%5d=dsDisseminateFinalDMZ&amp;df%5bid%5d=DSD_NAAG_VI%40DF_NAAG_EXP&amp;df%5bag%5d=OECD.SDD.NAD&amp;df%5bvs%5d=1.0" TargetMode="External"/><Relationship Id="rId2" Type="http://schemas.openxmlformats.org/officeDocument/2006/relationships/hyperlink" Target="https://data-explorer.oecd.org/vis?df%5bds%5d=dsDisseminateFinalDMZ&amp;df%5bid%5d=DSD_NAAG%40DF_NAAG_II&amp;df%5bag%5d=OECD.SDD.NAD&amp;df%5bvs%5d=1.0" TargetMode="External"/><Relationship Id="rId1" Type="http://schemas.openxmlformats.org/officeDocument/2006/relationships/hyperlink" Target="https://data-explorer.oecd.org/vis?df%5bds%5d=dsDisseminateFinalDMZ&amp;df%5bid%5d=DSD_NAAG%40DF_NAAG_I&amp;df%5bag%5d=OECD.SDD.NAD&amp;df%5bvs%5d=1.0" TargetMode="External"/><Relationship Id="rId6" Type="http://schemas.openxmlformats.org/officeDocument/2006/relationships/hyperlink" Target="https://data-explorer.oecd.org/vis?df%5bds%5d=dsDisseminateFinalDMZ&amp;df%5bid%5d=DSD_NAAG%40DF_NAAG_V&amp;df%5bag%5d=OECD.SDD.NAD&amp;df%5bvs%5d=1.0" TargetMode="External"/><Relationship Id="rId11" Type="http://schemas.openxmlformats.org/officeDocument/2006/relationships/hyperlink" Target="https://data-explorer.oecd.org/vis?df%5bds%5d=dsDisseminateFinalDMZ&amp;df%5bid%5d=DSD_NAAG%40DF_NAAG_IX&amp;df%5bag%5d=OECD.SDD.NAD&amp;df%5bvs%5d=1.0" TargetMode="External"/><Relationship Id="rId5" Type="http://schemas.openxmlformats.org/officeDocument/2006/relationships/hyperlink" Target="https://data-explorer.oecd.org/vis?df%5bds%5d=dsDisseminateFinalDMZ&amp;df%5bid%5d=DSD_NAAG_IV%40DF_NAAG_IV&amp;df%5bag%5d=OECD.SDD.NAD&amp;df%5bvs%5d=1.0" TargetMode="External"/><Relationship Id="rId10" Type="http://schemas.openxmlformats.org/officeDocument/2006/relationships/hyperlink" Target="https://data-explorer.oecd.org/vis?df%5bds%5d=dsDisseminateFinalDMZ&amp;df%5bid%5d=DSD_NAAG%40DF_NAAG_VIII&amp;df%5bag%5d=OECD.SDD.NAD&amp;df%5bvs%5d=1.0" TargetMode="External"/><Relationship Id="rId4" Type="http://schemas.openxmlformats.org/officeDocument/2006/relationships/hyperlink" Target="https://data-explorer.oecd.org/vis?df%5bds%5d=dsDisseminateFinalDMZ&amp;df%5bid%5d=DSD_NAAG%40DF_NAAG_III_CG&amp;df%5bag%5d=OECD.SDD.NAD&amp;df%5bvs%5d=1.0" TargetMode="External"/><Relationship Id="rId9" Type="http://schemas.openxmlformats.org/officeDocument/2006/relationships/hyperlink" Target="https://data-explorer.oecd.org/vis?df%5bds%5d=dsDisseminateFinalDMZ&amp;df%5bid%5d=DSD_NAAG%40DF_NAAG_VII&amp;df%5bag%5d=OECD.SDD.NAD&amp;df%5bvs%5d=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44"/>
  <sheetViews>
    <sheetView workbookViewId="0">
      <selection activeCell="B8" sqref="B8:B42"/>
    </sheetView>
  </sheetViews>
  <sheetFormatPr baseColWidth="10" defaultColWidth="9.140625" defaultRowHeight="15" x14ac:dyDescent="0.25"/>
  <cols>
    <col min="2" max="12" width="19" customWidth="1"/>
    <col min="13" max="26" width="18" customWidth="1"/>
  </cols>
  <sheetData>
    <row r="1" spans="2:26" x14ac:dyDescent="0.25">
      <c r="B1" s="1" t="s">
        <v>0</v>
      </c>
    </row>
    <row r="2" spans="2:26" x14ac:dyDescent="0.25">
      <c r="B2" s="2" t="s">
        <v>1</v>
      </c>
    </row>
    <row r="3" spans="2:26" x14ac:dyDescent="0.25">
      <c r="B3" s="3" t="s">
        <v>2</v>
      </c>
    </row>
    <row r="4" spans="2:26" x14ac:dyDescent="0.25">
      <c r="B4" s="4" t="s">
        <v>3</v>
      </c>
    </row>
    <row r="6" spans="2:26" ht="30" customHeight="1" x14ac:dyDescent="0.25">
      <c r="B6" s="5" t="s">
        <v>4</v>
      </c>
      <c r="C6" s="6" t="s">
        <v>5</v>
      </c>
      <c r="D6" s="7" t="s">
        <v>6</v>
      </c>
      <c r="E6" s="8" t="s">
        <v>7</v>
      </c>
      <c r="F6" s="9" t="s">
        <v>8</v>
      </c>
      <c r="G6" s="10" t="s">
        <v>9</v>
      </c>
      <c r="H6" s="11" t="s">
        <v>10</v>
      </c>
      <c r="I6" s="12" t="s">
        <v>11</v>
      </c>
      <c r="J6" s="13" t="s">
        <v>12</v>
      </c>
      <c r="K6" s="14" t="s">
        <v>13</v>
      </c>
      <c r="L6" s="15" t="s">
        <v>14</v>
      </c>
      <c r="M6" s="16" t="s">
        <v>15</v>
      </c>
      <c r="N6" s="17" t="s">
        <v>16</v>
      </c>
      <c r="O6" s="18" t="s">
        <v>17</v>
      </c>
      <c r="P6" s="19" t="s">
        <v>18</v>
      </c>
      <c r="Q6" s="20" t="s">
        <v>19</v>
      </c>
      <c r="R6" s="21" t="s">
        <v>20</v>
      </c>
      <c r="S6" s="22" t="s">
        <v>21</v>
      </c>
      <c r="T6" s="23" t="s">
        <v>22</v>
      </c>
      <c r="U6" s="24" t="s">
        <v>23</v>
      </c>
      <c r="V6" s="25" t="s">
        <v>24</v>
      </c>
      <c r="W6" s="26" t="s">
        <v>25</v>
      </c>
      <c r="X6" s="27" t="s">
        <v>26</v>
      </c>
      <c r="Y6" s="28" t="s">
        <v>27</v>
      </c>
      <c r="Z6" s="29" t="s">
        <v>28</v>
      </c>
    </row>
    <row r="7" spans="2:26" x14ac:dyDescent="0.25">
      <c r="B7" s="30" t="s">
        <v>29</v>
      </c>
      <c r="C7" s="31" t="s">
        <v>30</v>
      </c>
      <c r="D7" s="32" t="s">
        <v>30</v>
      </c>
      <c r="E7" s="33" t="s">
        <v>30</v>
      </c>
      <c r="F7" s="34" t="s">
        <v>30</v>
      </c>
      <c r="G7" s="35" t="s">
        <v>30</v>
      </c>
      <c r="H7" s="36" t="s">
        <v>30</v>
      </c>
      <c r="I7" s="37" t="s">
        <v>30</v>
      </c>
      <c r="J7" s="38" t="s">
        <v>30</v>
      </c>
      <c r="K7" s="39" t="s">
        <v>30</v>
      </c>
      <c r="L7" s="40" t="s">
        <v>30</v>
      </c>
      <c r="M7" s="41" t="s">
        <v>30</v>
      </c>
      <c r="N7" s="42" t="s">
        <v>30</v>
      </c>
      <c r="O7" s="43" t="s">
        <v>30</v>
      </c>
      <c r="P7" s="44" t="s">
        <v>30</v>
      </c>
      <c r="Q7" s="45" t="s">
        <v>30</v>
      </c>
      <c r="R7" s="46" t="s">
        <v>30</v>
      </c>
      <c r="S7" s="47" t="s">
        <v>30</v>
      </c>
      <c r="T7" s="48" t="s">
        <v>30</v>
      </c>
      <c r="U7" s="49" t="s">
        <v>30</v>
      </c>
      <c r="V7" s="50" t="s">
        <v>30</v>
      </c>
      <c r="W7" s="51" t="s">
        <v>30</v>
      </c>
      <c r="X7" s="52" t="s">
        <v>30</v>
      </c>
      <c r="Y7" s="53" t="s">
        <v>30</v>
      </c>
      <c r="Z7" s="54" t="s">
        <v>30</v>
      </c>
    </row>
    <row r="8" spans="2:26" x14ac:dyDescent="0.25">
      <c r="B8" s="55" t="s">
        <v>31</v>
      </c>
      <c r="C8" s="56">
        <v>8.5800276598207592</v>
      </c>
      <c r="D8" s="57">
        <v>8.1744477092175405</v>
      </c>
      <c r="E8" s="58">
        <v>8.5138519778980193</v>
      </c>
      <c r="F8" s="59">
        <v>8.3880892782645002</v>
      </c>
      <c r="G8" s="60">
        <v>8.4465798032571797</v>
      </c>
      <c r="H8" s="61">
        <v>8.7116957548528298</v>
      </c>
      <c r="I8" s="62">
        <v>8.2162259990012494</v>
      </c>
      <c r="J8" s="63">
        <v>8.7312533616993093</v>
      </c>
      <c r="K8" s="64">
        <v>7.50270692542097</v>
      </c>
      <c r="L8" s="65">
        <v>8.2135908010505894</v>
      </c>
      <c r="M8" s="66">
        <v>7.4900979101307499</v>
      </c>
      <c r="N8" s="67">
        <v>6.5232825021395797</v>
      </c>
      <c r="O8" s="68">
        <v>6.7133804988831702</v>
      </c>
      <c r="P8" s="69">
        <v>6.0867379942944098</v>
      </c>
      <c r="Q8" s="70">
        <v>6.4220916193348598</v>
      </c>
      <c r="R8" s="71">
        <v>6.7060430538434801</v>
      </c>
      <c r="S8" s="72">
        <v>6.6327449141059498</v>
      </c>
      <c r="T8" s="73">
        <v>6.6825536686959301</v>
      </c>
      <c r="U8" s="74">
        <v>6.9744651331799101</v>
      </c>
      <c r="V8" s="75">
        <v>6.1604826760757696</v>
      </c>
      <c r="W8" s="76">
        <v>6.3434307261724303</v>
      </c>
      <c r="X8" s="77">
        <v>6.6142752615381202</v>
      </c>
      <c r="Y8" s="78">
        <v>7.0936315588310102</v>
      </c>
      <c r="Z8" s="79" t="s">
        <v>30</v>
      </c>
    </row>
    <row r="9" spans="2:26" x14ac:dyDescent="0.25">
      <c r="B9" s="80" t="s">
        <v>32</v>
      </c>
      <c r="C9" s="81">
        <v>10.4199168643975</v>
      </c>
      <c r="D9" s="82">
        <v>9.5747344181723104</v>
      </c>
      <c r="E9" s="83">
        <v>9.9418035919492596</v>
      </c>
      <c r="F9" s="84">
        <v>9.9018259616187905</v>
      </c>
      <c r="G9" s="85">
        <v>9.8511183743688697</v>
      </c>
      <c r="H9" s="86">
        <v>10.0666949293039</v>
      </c>
      <c r="I9" s="87">
        <v>8.9701447290491494</v>
      </c>
      <c r="J9" s="88">
        <v>9.3545552342211398</v>
      </c>
      <c r="K9" s="89">
        <v>9.6041542387037602</v>
      </c>
      <c r="L9" s="90">
        <v>8.2370433522157107</v>
      </c>
      <c r="M9" s="91">
        <v>8.7874338969184702</v>
      </c>
      <c r="N9" s="92">
        <v>9.3315615178552598</v>
      </c>
      <c r="O9" s="93">
        <v>8.7245641216493901</v>
      </c>
      <c r="P9" s="94">
        <v>8.4970497611200901</v>
      </c>
      <c r="Q9" s="95">
        <v>7.9476119160597403</v>
      </c>
      <c r="R9" s="96">
        <v>7.64337046688554</v>
      </c>
      <c r="S9" s="97">
        <v>9.0915992123414107</v>
      </c>
      <c r="T9" s="98">
        <v>9.7715240203302596</v>
      </c>
      <c r="U9" s="99">
        <v>9.2758995819234897</v>
      </c>
      <c r="V9" s="100">
        <v>8.8264998133845793</v>
      </c>
      <c r="W9" s="101">
        <v>8.2014840831774407</v>
      </c>
      <c r="X9" s="102">
        <v>7.7019870871581002</v>
      </c>
      <c r="Y9" s="103">
        <v>7.3348864310549802</v>
      </c>
      <c r="Z9" s="104">
        <v>9.1357337519700703</v>
      </c>
    </row>
    <row r="10" spans="2:26" x14ac:dyDescent="0.25">
      <c r="B10" s="105" t="s">
        <v>33</v>
      </c>
      <c r="C10" s="106">
        <v>10.541776135646799</v>
      </c>
      <c r="D10" s="107">
        <v>10.2571077615557</v>
      </c>
      <c r="E10" s="108">
        <v>10.033914368870899</v>
      </c>
      <c r="F10" s="109">
        <v>9.7998080850672498</v>
      </c>
      <c r="G10" s="110">
        <v>11.9710217729149</v>
      </c>
      <c r="H10" s="111">
        <v>11.7489306315462</v>
      </c>
      <c r="I10" s="112">
        <v>10.228883546971799</v>
      </c>
      <c r="J10" s="113">
        <v>10.283710981619</v>
      </c>
      <c r="K10" s="114">
        <v>9.7646106096737295</v>
      </c>
      <c r="L10" s="115">
        <v>9.0586645148786307</v>
      </c>
      <c r="M10" s="116">
        <v>8.9459756179531897</v>
      </c>
      <c r="N10" s="117">
        <v>9.2418820135103292</v>
      </c>
      <c r="O10" s="118">
        <v>7.5976903905360098</v>
      </c>
      <c r="P10" s="119">
        <v>8.0014188418989995</v>
      </c>
      <c r="Q10" s="120">
        <v>7.9719677112948402</v>
      </c>
      <c r="R10" s="121">
        <v>9.2167430078096793</v>
      </c>
      <c r="S10" s="122">
        <v>11.733400456678501</v>
      </c>
      <c r="T10" s="123">
        <v>10.251252401038601</v>
      </c>
      <c r="U10" s="124">
        <v>9.1707207551232397</v>
      </c>
      <c r="V10" s="125">
        <v>9.2071428632878298</v>
      </c>
      <c r="W10" s="126">
        <v>8.2463611185369405</v>
      </c>
      <c r="X10" s="127">
        <v>8.6213645566580706</v>
      </c>
      <c r="Y10" s="128">
        <v>8.4088574708476802</v>
      </c>
      <c r="Z10" s="129">
        <v>7.79033635536664</v>
      </c>
    </row>
    <row r="11" spans="2:26" x14ac:dyDescent="0.25">
      <c r="B11" s="130" t="s">
        <v>34</v>
      </c>
      <c r="C11" s="131">
        <v>7.1934348489950697</v>
      </c>
      <c r="D11" s="132">
        <v>6.2893463519536601</v>
      </c>
      <c r="E11" s="133">
        <v>6.31149397327607</v>
      </c>
      <c r="F11" s="134">
        <v>6.1548203134956001</v>
      </c>
      <c r="G11" s="135">
        <v>5.7928392874434698</v>
      </c>
      <c r="H11" s="136">
        <v>5.8836793531657197</v>
      </c>
      <c r="I11" s="137">
        <v>5.6354271899653696</v>
      </c>
      <c r="J11" s="138">
        <v>4.9208332201732699</v>
      </c>
      <c r="K11" s="139">
        <v>4.4850613668097203</v>
      </c>
      <c r="L11" s="140">
        <v>3.8451772667231601</v>
      </c>
      <c r="M11" s="141">
        <v>3.7134633834346</v>
      </c>
      <c r="N11" s="142">
        <v>3.6651474138737101</v>
      </c>
      <c r="O11" s="143">
        <v>3.6649916547315602</v>
      </c>
      <c r="P11" s="144">
        <v>3.5794314726549201</v>
      </c>
      <c r="Q11" s="145">
        <v>3.5596104755601798</v>
      </c>
      <c r="R11" s="146">
        <v>3.3349342365797998</v>
      </c>
      <c r="S11" s="147">
        <v>3.5938360411219601</v>
      </c>
      <c r="T11" s="148">
        <v>4.3423135266863797</v>
      </c>
      <c r="U11" s="149">
        <v>4.7167150265403999</v>
      </c>
      <c r="V11" s="150">
        <v>5.2113123609787104</v>
      </c>
      <c r="W11" s="151">
        <v>3.8555822319603998</v>
      </c>
      <c r="X11" s="152">
        <v>3.21798284531204</v>
      </c>
      <c r="Y11" s="153">
        <v>3.8864986714325198</v>
      </c>
      <c r="Z11" s="154">
        <v>4.6040100174730396</v>
      </c>
    </row>
    <row r="12" spans="2:26" x14ac:dyDescent="0.25">
      <c r="B12" s="155" t="s">
        <v>35</v>
      </c>
      <c r="C12" s="156" t="s">
        <v>30</v>
      </c>
      <c r="D12" s="157" t="s">
        <v>30</v>
      </c>
      <c r="E12" s="158" t="s">
        <v>30</v>
      </c>
      <c r="F12" s="159" t="s">
        <v>30</v>
      </c>
      <c r="G12" s="160" t="s">
        <v>30</v>
      </c>
      <c r="H12" s="161">
        <v>12.546771529023101</v>
      </c>
      <c r="I12" s="162">
        <v>14.980790881762401</v>
      </c>
      <c r="J12" s="163">
        <v>14.269237106607299</v>
      </c>
      <c r="K12" s="164">
        <v>13.001886413038299</v>
      </c>
      <c r="L12" s="165">
        <v>12.5195879919007</v>
      </c>
      <c r="M12" s="166">
        <v>11.828028717469801</v>
      </c>
      <c r="N12" s="167">
        <v>15.5229095412195</v>
      </c>
      <c r="O12" s="168">
        <v>13.0375494492227</v>
      </c>
      <c r="P12" s="169">
        <v>11.4991862235523</v>
      </c>
      <c r="Q12" s="170">
        <v>10.8578003399748</v>
      </c>
      <c r="R12" s="171">
        <v>9.5919615088120391</v>
      </c>
      <c r="S12" s="172">
        <v>9.2068092408135893</v>
      </c>
      <c r="T12" s="173">
        <v>8.5950628150756199</v>
      </c>
      <c r="U12" s="174">
        <v>9.1293213217795994</v>
      </c>
      <c r="V12" s="175">
        <v>10.202379949172199</v>
      </c>
      <c r="W12" s="176">
        <v>10.8541507581542</v>
      </c>
      <c r="X12" s="177">
        <v>12.456397530886001</v>
      </c>
      <c r="Y12" s="178">
        <v>13.864125422686801</v>
      </c>
      <c r="Z12" s="179" t="s">
        <v>30</v>
      </c>
    </row>
    <row r="13" spans="2:26" x14ac:dyDescent="0.25">
      <c r="B13" s="180" t="s">
        <v>36</v>
      </c>
      <c r="C13" s="181">
        <v>10.4616110600249</v>
      </c>
      <c r="D13" s="182">
        <v>10.289752047909101</v>
      </c>
      <c r="E13" s="183">
        <v>11.657042760742501</v>
      </c>
      <c r="F13" s="184">
        <v>9.4945917218573896</v>
      </c>
      <c r="G13" s="185">
        <v>9.70162827766422</v>
      </c>
      <c r="H13" s="186">
        <v>10.307651308863001</v>
      </c>
      <c r="I13" s="187">
        <v>11.5030962600505</v>
      </c>
      <c r="J13" s="188">
        <v>11.9006682473734</v>
      </c>
      <c r="K13" s="189">
        <v>10.095694706926301</v>
      </c>
      <c r="L13" s="190">
        <v>6.6952033618182503</v>
      </c>
      <c r="M13" s="191">
        <v>7.7774811807964701</v>
      </c>
      <c r="N13" s="192">
        <v>8.5430113694178793</v>
      </c>
      <c r="O13" s="193">
        <v>9.0174875698021904</v>
      </c>
      <c r="P13" s="194">
        <v>9.2157628775417795</v>
      </c>
      <c r="Q13" s="195">
        <v>8.9824999857862</v>
      </c>
      <c r="R13" s="196">
        <v>8.92062192859329</v>
      </c>
      <c r="S13" s="197">
        <v>10.918094184651901</v>
      </c>
      <c r="T13" s="198">
        <v>9.5737257354688001</v>
      </c>
      <c r="U13" s="199">
        <v>9.6468503999362003</v>
      </c>
      <c r="V13" s="200">
        <v>8.6717368632579603</v>
      </c>
      <c r="W13" s="201">
        <v>6.3884603983220298</v>
      </c>
      <c r="X13" s="202">
        <v>7.19466226827425</v>
      </c>
      <c r="Y13" s="203">
        <v>7.8598753244118704</v>
      </c>
      <c r="Z13" s="204">
        <v>6.7932686526225901</v>
      </c>
    </row>
    <row r="14" spans="2:26" x14ac:dyDescent="0.25">
      <c r="B14" s="205" t="s">
        <v>37</v>
      </c>
      <c r="C14" s="206">
        <v>9.6897703386844594</v>
      </c>
      <c r="D14" s="207">
        <v>11.198919578287001</v>
      </c>
      <c r="E14" s="208">
        <v>12.2054416098741</v>
      </c>
      <c r="F14" s="209">
        <v>12.1379659851223</v>
      </c>
      <c r="G14" s="210">
        <v>11.7550008441917</v>
      </c>
      <c r="H14" s="211">
        <v>11.080467955455999</v>
      </c>
      <c r="I14" s="212">
        <v>12.4014393180144</v>
      </c>
      <c r="J14" s="213">
        <v>12.3439751986009</v>
      </c>
      <c r="K14" s="214">
        <v>12.2413534575459</v>
      </c>
      <c r="L14" s="215">
        <v>9.8455832444487505</v>
      </c>
      <c r="M14" s="216">
        <v>10.4916895564585</v>
      </c>
      <c r="N14" s="217">
        <v>9.8614359761232002</v>
      </c>
      <c r="O14" s="218">
        <v>9.2849590209034094</v>
      </c>
      <c r="P14" s="219">
        <v>10.267812192609499</v>
      </c>
      <c r="Q14" s="220">
        <v>10.376946519922001</v>
      </c>
      <c r="R14" s="221">
        <v>9.8004807350172207</v>
      </c>
      <c r="S14" s="222">
        <v>11.0994649662918</v>
      </c>
      <c r="T14" s="223">
        <v>10.7704788904765</v>
      </c>
      <c r="U14" s="224">
        <v>10.644458034299401</v>
      </c>
      <c r="V14" s="225">
        <v>9.6169026185986297</v>
      </c>
      <c r="W14" s="226">
        <v>8.5131715629161704</v>
      </c>
      <c r="X14" s="227">
        <v>8.92968604131935</v>
      </c>
      <c r="Y14" s="228">
        <v>8.7109724009606797</v>
      </c>
      <c r="Z14" s="229">
        <v>9.6520880821068893</v>
      </c>
    </row>
    <row r="15" spans="2:26" x14ac:dyDescent="0.25">
      <c r="B15" s="230" t="s">
        <v>38</v>
      </c>
      <c r="C15" s="231">
        <v>11.555215635276999</v>
      </c>
      <c r="D15" s="232">
        <v>11.4234285855773</v>
      </c>
      <c r="E15" s="233">
        <v>11.551582051916499</v>
      </c>
      <c r="F15" s="234">
        <v>10.855459591640001</v>
      </c>
      <c r="G15" s="235">
        <v>10.130809003144901</v>
      </c>
      <c r="H15" s="236">
        <v>10.029149479353199</v>
      </c>
      <c r="I15" s="237">
        <v>9.7187400448122805</v>
      </c>
      <c r="J15" s="238">
        <v>10.721300395799901</v>
      </c>
      <c r="K15" s="239">
        <v>11.415578509940699</v>
      </c>
      <c r="L15" s="240">
        <v>11.9518317934417</v>
      </c>
      <c r="M15" s="241">
        <v>11.648251418586</v>
      </c>
      <c r="N15" s="242">
        <v>9.2444530839198507</v>
      </c>
      <c r="O15" s="243">
        <v>9.0334054162530801</v>
      </c>
      <c r="P15" s="244">
        <v>9.4024652468675303</v>
      </c>
      <c r="Q15" s="245">
        <v>11.9119909571737</v>
      </c>
      <c r="R15" s="246">
        <v>12.101006302351999</v>
      </c>
      <c r="S15" s="247">
        <v>11.186065295140599</v>
      </c>
      <c r="T15" s="248">
        <v>12.952978708015401</v>
      </c>
      <c r="U15" s="249">
        <v>12.946451991834699</v>
      </c>
      <c r="V15" s="250">
        <v>9.8241865065305305</v>
      </c>
      <c r="W15" s="251">
        <v>7.00905267560689</v>
      </c>
      <c r="X15" s="252">
        <v>7.4248161890702997</v>
      </c>
      <c r="Y15" s="253">
        <v>6.6367479888113596</v>
      </c>
      <c r="Z15" s="254">
        <v>6.5918943794027198</v>
      </c>
    </row>
    <row r="16" spans="2:26" x14ac:dyDescent="0.25">
      <c r="B16" s="255" t="s">
        <v>39</v>
      </c>
      <c r="C16" s="256">
        <v>13.1352194371099</v>
      </c>
      <c r="D16" s="257">
        <v>14.8567589362747</v>
      </c>
      <c r="E16" s="258">
        <v>16.1036438399872</v>
      </c>
      <c r="F16" s="259">
        <v>21.803401371847901</v>
      </c>
      <c r="G16" s="260">
        <v>16.327729878354301</v>
      </c>
      <c r="H16" s="261">
        <v>11.0928902056824</v>
      </c>
      <c r="I16" s="262">
        <v>14.427254105439699</v>
      </c>
      <c r="J16" s="263">
        <v>14.948779337604099</v>
      </c>
      <c r="K16" s="264">
        <v>9.6444855228441497</v>
      </c>
      <c r="L16" s="265">
        <v>6.9815285668448999</v>
      </c>
      <c r="M16" s="266">
        <v>9.6744857711819705</v>
      </c>
      <c r="N16" s="267">
        <v>12.954912125843901</v>
      </c>
      <c r="O16" s="268">
        <v>14.436018143608001</v>
      </c>
      <c r="P16" s="269">
        <v>12.972243758263801</v>
      </c>
      <c r="Q16" s="270">
        <v>12.353874873752799</v>
      </c>
      <c r="R16" s="271">
        <v>10.161934429510501</v>
      </c>
      <c r="S16" s="272">
        <v>11.172820349094399</v>
      </c>
      <c r="T16" s="273">
        <v>10.489434981267401</v>
      </c>
      <c r="U16" s="274">
        <v>10.744361685563799</v>
      </c>
      <c r="V16" s="275">
        <v>9.2869105406490906</v>
      </c>
      <c r="W16" s="276">
        <v>6.4002145950311498</v>
      </c>
      <c r="X16" s="277">
        <v>8.4579683543842901</v>
      </c>
      <c r="Y16" s="278">
        <v>13.2669921864219</v>
      </c>
      <c r="Z16" s="279">
        <v>8.1775929480782708</v>
      </c>
    </row>
    <row r="17" spans="2:26" x14ac:dyDescent="0.25">
      <c r="B17" s="280" t="s">
        <v>40</v>
      </c>
      <c r="C17" s="281">
        <v>5.6166560712015299</v>
      </c>
      <c r="D17" s="282">
        <v>6.0633538870753201</v>
      </c>
      <c r="E17" s="283">
        <v>5.39967577004614</v>
      </c>
      <c r="F17" s="284">
        <v>5.1034607938044498</v>
      </c>
      <c r="G17" s="285">
        <v>6.4212134933212601</v>
      </c>
      <c r="H17" s="286">
        <v>5.8951328723207004</v>
      </c>
      <c r="I17" s="287">
        <v>6.19950200721581</v>
      </c>
      <c r="J17" s="288">
        <v>5.4967633608024196</v>
      </c>
      <c r="K17" s="289">
        <v>4.8147447617846701</v>
      </c>
      <c r="L17" s="290">
        <v>5.4002876318312598</v>
      </c>
      <c r="M17" s="291">
        <v>5.1896350330162804</v>
      </c>
      <c r="N17" s="292">
        <v>4.7923179991067402</v>
      </c>
      <c r="O17" s="293">
        <v>5.0134712792326797</v>
      </c>
      <c r="P17" s="294">
        <v>4.8079702893232801</v>
      </c>
      <c r="Q17" s="295">
        <v>4.1418120427687102</v>
      </c>
      <c r="R17" s="296">
        <v>4.7730463266261101</v>
      </c>
      <c r="S17" s="297">
        <v>5.0107126975785299</v>
      </c>
      <c r="T17" s="298">
        <v>4.2884990253411299</v>
      </c>
      <c r="U17" s="299">
        <v>3.7753976443795998</v>
      </c>
      <c r="V17" s="300">
        <v>3.8180895553727998</v>
      </c>
      <c r="W17" s="301">
        <v>3.0770037217591901</v>
      </c>
      <c r="X17" s="302">
        <v>2.74342861004122</v>
      </c>
      <c r="Y17" s="303">
        <v>3.2983183526972901</v>
      </c>
      <c r="Z17" s="304">
        <v>4.3419881905686299</v>
      </c>
    </row>
    <row r="18" spans="2:26" x14ac:dyDescent="0.25">
      <c r="B18" s="305" t="s">
        <v>41</v>
      </c>
      <c r="C18" s="306">
        <v>8.2277082277082307</v>
      </c>
      <c r="D18" s="307">
        <v>8.2606202827897999</v>
      </c>
      <c r="E18" s="308">
        <v>8.2685567411792196</v>
      </c>
      <c r="F18" s="309">
        <v>8.1949861226797207</v>
      </c>
      <c r="G18" s="310">
        <v>7.7612379499919397</v>
      </c>
      <c r="H18" s="311">
        <v>7.7358702153110102</v>
      </c>
      <c r="I18" s="312">
        <v>7.4624354959207198</v>
      </c>
      <c r="J18" s="313">
        <v>7.4652202621532</v>
      </c>
      <c r="K18" s="314">
        <v>7.4694270181673996</v>
      </c>
      <c r="L18" s="315">
        <v>6.0619561735813301</v>
      </c>
      <c r="M18" s="316">
        <v>6.4349347014925398</v>
      </c>
      <c r="N18" s="317">
        <v>6.82682637942208</v>
      </c>
      <c r="O18" s="318">
        <v>6.5635793542338297</v>
      </c>
      <c r="P18" s="319">
        <v>6.3524690126166901</v>
      </c>
      <c r="Q18" s="320">
        <v>6.7992503123698498</v>
      </c>
      <c r="R18" s="321">
        <v>7.4539609593353999</v>
      </c>
      <c r="S18" s="322">
        <v>7.8625046849065701</v>
      </c>
      <c r="T18" s="323">
        <v>8.1087743028959807</v>
      </c>
      <c r="U18" s="324">
        <v>7.8292850973808603</v>
      </c>
      <c r="V18" s="325">
        <v>7.8640000293467098</v>
      </c>
      <c r="W18" s="326">
        <v>7.0825979459139399</v>
      </c>
      <c r="X18" s="327">
        <v>7.3944409261387802</v>
      </c>
      <c r="Y18" s="328">
        <v>7.0559630076653397</v>
      </c>
      <c r="Z18" s="329">
        <v>7.5723543707194896</v>
      </c>
    </row>
    <row r="19" spans="2:26" x14ac:dyDescent="0.25">
      <c r="B19" s="330" t="s">
        <v>42</v>
      </c>
      <c r="C19" s="331">
        <v>9.2100134973805208</v>
      </c>
      <c r="D19" s="332">
        <v>8.3007143762945397</v>
      </c>
      <c r="E19" s="333">
        <v>8.2276549227788305</v>
      </c>
      <c r="F19" s="334">
        <v>9.0130902420722094</v>
      </c>
      <c r="G19" s="335">
        <v>10.1556241868046</v>
      </c>
      <c r="H19" s="336">
        <v>10.7567795406543</v>
      </c>
      <c r="I19" s="337">
        <v>11.322740120470399</v>
      </c>
      <c r="J19" s="338">
        <v>11.0336050809558</v>
      </c>
      <c r="K19" s="339">
        <v>10.352350908004199</v>
      </c>
      <c r="L19" s="340">
        <v>8.5966148309113102</v>
      </c>
      <c r="M19" s="341">
        <v>10.5362088644472</v>
      </c>
      <c r="N19" s="342">
        <v>9.9620740621941604</v>
      </c>
      <c r="O19" s="343">
        <v>9.3947232095963802</v>
      </c>
      <c r="P19" s="344">
        <v>9.4025022341376197</v>
      </c>
      <c r="Q19" s="345">
        <v>9.3990607927863401</v>
      </c>
      <c r="R19" s="346">
        <v>9.6024336619151107</v>
      </c>
      <c r="S19" s="347">
        <v>9.5483412672344308</v>
      </c>
      <c r="T19" s="348">
        <v>9.9018408219818994</v>
      </c>
      <c r="U19" s="349">
        <v>9.7032325771328694</v>
      </c>
      <c r="V19" s="350">
        <v>10.520360005131399</v>
      </c>
      <c r="W19" s="351">
        <v>8.6106155583561108</v>
      </c>
      <c r="X19" s="352">
        <v>7.9595378048194902</v>
      </c>
      <c r="Y19" s="353">
        <v>8.8875885605365106</v>
      </c>
      <c r="Z19" s="354">
        <v>9.8996240747199895</v>
      </c>
    </row>
    <row r="20" spans="2:26" x14ac:dyDescent="0.25">
      <c r="B20" s="355" t="s">
        <v>43</v>
      </c>
      <c r="C20" s="356">
        <v>10.9007149754325</v>
      </c>
      <c r="D20" s="357">
        <v>14.387083414286201</v>
      </c>
      <c r="E20" s="358">
        <v>15.3307973091439</v>
      </c>
      <c r="F20" s="359">
        <v>17.952462601566801</v>
      </c>
      <c r="G20" s="360">
        <v>11.6217748215211</v>
      </c>
      <c r="H20" s="361">
        <v>12.523623147465401</v>
      </c>
      <c r="I20" s="362">
        <v>15.3848559615925</v>
      </c>
      <c r="J20" s="363">
        <v>19.821278843659901</v>
      </c>
      <c r="K20" s="364">
        <v>17.707395094665301</v>
      </c>
      <c r="L20" s="365">
        <v>16.6366651943646</v>
      </c>
      <c r="M20" s="366">
        <v>6.5162416005029202</v>
      </c>
      <c r="N20" s="367">
        <v>4.71386851545524</v>
      </c>
      <c r="O20" s="368">
        <v>3.6660368563841299</v>
      </c>
      <c r="P20" s="369">
        <v>5.2631412061781901</v>
      </c>
      <c r="Q20" s="370">
        <v>8.1457568859117799</v>
      </c>
      <c r="R20" s="371">
        <v>9.0351425832415799</v>
      </c>
      <c r="S20" s="372">
        <v>8.0367248541500391</v>
      </c>
      <c r="T20" s="373">
        <v>9.1610571546334008</v>
      </c>
      <c r="U20" s="374">
        <v>9.5764451237731194</v>
      </c>
      <c r="V20" s="375">
        <v>10.534756364813299</v>
      </c>
      <c r="W20" s="376">
        <v>7.4221179880606396</v>
      </c>
      <c r="X20" s="377">
        <v>7.0998195616391797</v>
      </c>
      <c r="Y20" s="378">
        <v>8.3902058425734403</v>
      </c>
      <c r="Z20" s="379">
        <v>9.0889796414400603</v>
      </c>
    </row>
    <row r="21" spans="2:26" x14ac:dyDescent="0.25">
      <c r="B21" s="380" t="s">
        <v>44</v>
      </c>
      <c r="C21" s="381">
        <v>6.9516538481686299</v>
      </c>
      <c r="D21" s="382">
        <v>7.5803545648029997</v>
      </c>
      <c r="E21" s="383">
        <v>7.8341003129499596</v>
      </c>
      <c r="F21" s="384">
        <v>9.4641000110631701</v>
      </c>
      <c r="G21" s="385">
        <v>9.5730034469243996</v>
      </c>
      <c r="H21" s="386">
        <v>8.8852943093464791</v>
      </c>
      <c r="I21" s="387">
        <v>9.1471653774600998</v>
      </c>
      <c r="J21" s="388">
        <v>9.0268040195863701</v>
      </c>
      <c r="K21" s="389">
        <v>9.1375451581914202</v>
      </c>
      <c r="L21" s="390">
        <v>7.6592552595985497</v>
      </c>
      <c r="M21" s="391">
        <v>7.8728850584923098</v>
      </c>
      <c r="N21" s="392">
        <v>8.1323009050337802</v>
      </c>
      <c r="O21" s="393">
        <v>9.0048979184611895</v>
      </c>
      <c r="P21" s="394">
        <v>9.0299634190585305</v>
      </c>
      <c r="Q21" s="395">
        <v>11.330724837481499</v>
      </c>
      <c r="R21" s="396">
        <v>11.3165199624382</v>
      </c>
      <c r="S21" s="397">
        <v>13.2552790157795</v>
      </c>
      <c r="T21" s="398">
        <v>13.2930623694111</v>
      </c>
      <c r="U21" s="399">
        <v>10.742418636468299</v>
      </c>
      <c r="V21" s="400">
        <v>10.0098024433633</v>
      </c>
      <c r="W21" s="401">
        <v>9.1261715390359406</v>
      </c>
      <c r="X21" s="402">
        <v>10.7575321846395</v>
      </c>
      <c r="Y21" s="403">
        <v>9.9304717229361206</v>
      </c>
      <c r="Z21" s="404">
        <v>9.6714286885560394</v>
      </c>
    </row>
    <row r="22" spans="2:26" x14ac:dyDescent="0.25">
      <c r="B22" s="405" t="s">
        <v>45</v>
      </c>
      <c r="C22" s="406">
        <v>14.375404018765799</v>
      </c>
      <c r="D22" s="407">
        <v>11.4564478013911</v>
      </c>
      <c r="E22" s="408">
        <v>11.195176996354901</v>
      </c>
      <c r="F22" s="409">
        <v>6.6808566645171501</v>
      </c>
      <c r="G22" s="410">
        <v>8.27058035020465</v>
      </c>
      <c r="H22" s="411">
        <v>4.5965665658588799</v>
      </c>
      <c r="I22" s="412">
        <v>11.2149577915043</v>
      </c>
      <c r="J22" s="413">
        <v>1.5465832490926901</v>
      </c>
      <c r="K22" s="414">
        <v>0.64243384257386404</v>
      </c>
      <c r="L22" s="415">
        <v>-1.30987231391796</v>
      </c>
      <c r="M22" s="416">
        <v>4.8426056414112502</v>
      </c>
      <c r="N22" s="417">
        <v>8.3662254986016507</v>
      </c>
      <c r="O22" s="418">
        <v>17.308769436906498</v>
      </c>
      <c r="P22" s="419">
        <v>10.500296678965301</v>
      </c>
      <c r="Q22" s="420">
        <v>12.9786637334985</v>
      </c>
      <c r="R22" s="421">
        <v>19.366965580136501</v>
      </c>
      <c r="S22" s="422">
        <v>16.961892728266498</v>
      </c>
      <c r="T22" s="423">
        <v>14.0267101950643</v>
      </c>
      <c r="U22" s="424">
        <v>12.299927023202001</v>
      </c>
      <c r="V22" s="425">
        <v>7.4886164972097999</v>
      </c>
      <c r="W22" s="426">
        <v>7.3583066110209101</v>
      </c>
      <c r="X22" s="427">
        <v>10.398102153855501</v>
      </c>
      <c r="Y22" s="428">
        <v>11.958651383702099</v>
      </c>
      <c r="Z22" s="429">
        <v>11.218612512042901</v>
      </c>
    </row>
    <row r="23" spans="2:26" x14ac:dyDescent="0.25">
      <c r="B23" s="430" t="s">
        <v>46</v>
      </c>
      <c r="C23" s="431">
        <v>11.607655643310601</v>
      </c>
      <c r="D23" s="432">
        <v>10.3624088698958</v>
      </c>
      <c r="E23" s="433">
        <v>10.8961080915306</v>
      </c>
      <c r="F23" s="434">
        <v>10.477119929323999</v>
      </c>
      <c r="G23" s="435">
        <v>10.4740467449438</v>
      </c>
      <c r="H23" s="436">
        <v>12.5087151708228</v>
      </c>
      <c r="I23" s="437">
        <v>13.760203504194299</v>
      </c>
      <c r="J23" s="438">
        <v>14.0818236437267</v>
      </c>
      <c r="K23" s="439">
        <v>12.670062642774701</v>
      </c>
      <c r="L23" s="440">
        <v>20.3056356694246</v>
      </c>
      <c r="M23" s="441">
        <v>23.3660915629026</v>
      </c>
      <c r="N23" s="442">
        <v>25.8715005614477</v>
      </c>
      <c r="O23" s="443">
        <v>29.488661386222599</v>
      </c>
      <c r="P23" s="444">
        <v>22.481769382289801</v>
      </c>
      <c r="Q23" s="445">
        <v>23.301743409454499</v>
      </c>
      <c r="R23" s="446">
        <v>13.5085450989154</v>
      </c>
      <c r="S23" s="447">
        <v>14.862061122069999</v>
      </c>
      <c r="T23" s="448">
        <v>17.192981456810301</v>
      </c>
      <c r="U23" s="449">
        <v>21.226984840223999</v>
      </c>
      <c r="V23" s="450">
        <v>10.2944759413359</v>
      </c>
      <c r="W23" s="451">
        <v>7.8662735290101198</v>
      </c>
      <c r="X23" s="452">
        <v>14.039940838052001</v>
      </c>
      <c r="Y23" s="453">
        <v>15.4447216454447</v>
      </c>
      <c r="Z23" s="454">
        <v>15.612502898454601</v>
      </c>
    </row>
    <row r="24" spans="2:26" x14ac:dyDescent="0.25">
      <c r="B24" s="455" t="s">
        <v>47</v>
      </c>
      <c r="C24" s="456">
        <v>6.8928625100563004</v>
      </c>
      <c r="D24" s="457">
        <v>8.0443453249479706</v>
      </c>
      <c r="E24" s="458">
        <v>6.13151788899044</v>
      </c>
      <c r="F24" s="459">
        <v>5.7136857629103801</v>
      </c>
      <c r="G24" s="460">
        <v>7.5662287981952003</v>
      </c>
      <c r="H24" s="461">
        <v>7.7861347147536897</v>
      </c>
      <c r="I24" s="462">
        <v>7.3529413684236804</v>
      </c>
      <c r="J24" s="463">
        <v>9.2650403050680996</v>
      </c>
      <c r="K24" s="464">
        <v>7.66123858034398</v>
      </c>
      <c r="L24" s="465">
        <v>7.4742396309176602</v>
      </c>
      <c r="M24" s="466">
        <v>8.2277923979087504</v>
      </c>
      <c r="N24" s="467">
        <v>7.0534841149600602</v>
      </c>
      <c r="O24" s="468">
        <v>6.1314615130145897</v>
      </c>
      <c r="P24" s="469">
        <v>6.4758975550978199</v>
      </c>
      <c r="Q24" s="470">
        <v>6.68037377641323</v>
      </c>
      <c r="R24" s="471">
        <v>5.54271530902649</v>
      </c>
      <c r="S24" s="472">
        <v>8.5101913922118495</v>
      </c>
      <c r="T24" s="473">
        <v>5.8266616873016002</v>
      </c>
      <c r="U24" s="474">
        <v>7.40017481133426</v>
      </c>
      <c r="V24" s="475">
        <v>7.4589497365470203</v>
      </c>
      <c r="W24" s="476">
        <v>4.76151172061937</v>
      </c>
      <c r="X24" s="477">
        <v>5.2213926615198103</v>
      </c>
      <c r="Y24" s="478">
        <v>4.8394820141658599</v>
      </c>
      <c r="Z24" s="479">
        <v>6.20477145682902</v>
      </c>
    </row>
    <row r="25" spans="2:26" x14ac:dyDescent="0.25">
      <c r="B25" s="480" t="s">
        <v>48</v>
      </c>
      <c r="C25" s="481">
        <v>8.0914430116918599</v>
      </c>
      <c r="D25" s="482">
        <v>7.9420540418922903</v>
      </c>
      <c r="E25" s="483">
        <v>7.8097851634812603</v>
      </c>
      <c r="F25" s="484">
        <v>7.2738269998687901</v>
      </c>
      <c r="G25" s="485">
        <v>7.3952099741843096</v>
      </c>
      <c r="H25" s="486">
        <v>7.1344192898801797</v>
      </c>
      <c r="I25" s="487">
        <v>7.0889972292819898</v>
      </c>
      <c r="J25" s="488">
        <v>6.9656841821779398</v>
      </c>
      <c r="K25" s="489">
        <v>7.2561101071921401</v>
      </c>
      <c r="L25" s="490">
        <v>6.2433971858888997</v>
      </c>
      <c r="M25" s="491">
        <v>5.9755546477844801</v>
      </c>
      <c r="N25" s="492">
        <v>6.2710132121725302</v>
      </c>
      <c r="O25" s="493">
        <v>5.3029070142781798</v>
      </c>
      <c r="P25" s="494">
        <v>4.5171465311935997</v>
      </c>
      <c r="Q25" s="495">
        <v>4.9891323320012901</v>
      </c>
      <c r="R25" s="496">
        <v>6.0692632323150901</v>
      </c>
      <c r="S25" s="497">
        <v>6.8031327324522204</v>
      </c>
      <c r="T25" s="498">
        <v>7.4519904641402199</v>
      </c>
      <c r="U25" s="499">
        <v>7.1933909666717204</v>
      </c>
      <c r="V25" s="500">
        <v>7.5993631255116796</v>
      </c>
      <c r="W25" s="501">
        <v>6.0094108408920697</v>
      </c>
      <c r="X25" s="502">
        <v>6.0442879009365704</v>
      </c>
      <c r="Y25" s="503">
        <v>5.4864156806884097</v>
      </c>
      <c r="Z25" s="504">
        <v>6.6483931583078597</v>
      </c>
    </row>
    <row r="26" spans="2:26" x14ac:dyDescent="0.25">
      <c r="B26" s="505" t="s">
        <v>49</v>
      </c>
      <c r="C26" s="506">
        <v>4.0237285379727403</v>
      </c>
      <c r="D26" s="507">
        <v>4.2613990916539599</v>
      </c>
      <c r="E26" s="508">
        <v>4.5731404055607197</v>
      </c>
      <c r="F26" s="509">
        <v>4.9737289198611396</v>
      </c>
      <c r="G26" s="510">
        <v>5.0665684059460698</v>
      </c>
      <c r="H26" s="511">
        <v>5.2888083632585596</v>
      </c>
      <c r="I26" s="512">
        <v>5.2308955011859402</v>
      </c>
      <c r="J26" s="513">
        <v>5.1447682277753</v>
      </c>
      <c r="K26" s="514">
        <v>5.0616659737905598</v>
      </c>
      <c r="L26" s="515">
        <v>4.7365121611416496</v>
      </c>
      <c r="M26" s="516">
        <v>5.3159923147758699</v>
      </c>
      <c r="N26" s="517">
        <v>4.8401301307419704</v>
      </c>
      <c r="O26" s="518">
        <v>5.7616713915067201</v>
      </c>
      <c r="P26" s="519">
        <v>5.5365388186924003</v>
      </c>
      <c r="Q26" s="520">
        <v>5.7754104381849301</v>
      </c>
      <c r="R26" s="521">
        <v>5.7957120900304799</v>
      </c>
      <c r="S26" s="522">
        <v>5.6115363043110502</v>
      </c>
      <c r="T26" s="523">
        <v>5.68524512883842</v>
      </c>
      <c r="U26" s="524">
        <v>5.6406774358682696</v>
      </c>
      <c r="V26" s="525">
        <v>5.6579998835355001</v>
      </c>
      <c r="W26" s="526">
        <v>4.9215838300574903</v>
      </c>
      <c r="X26" s="527">
        <v>4.8285740689400196</v>
      </c>
      <c r="Y26" s="528">
        <v>4.3340598056210604</v>
      </c>
      <c r="Z26" s="529" t="s">
        <v>30</v>
      </c>
    </row>
    <row r="27" spans="2:26" x14ac:dyDescent="0.25">
      <c r="B27" s="530" t="s">
        <v>50</v>
      </c>
      <c r="C27" s="531">
        <v>9.2840768099389503</v>
      </c>
      <c r="D27" s="532">
        <v>8.1301994605990799</v>
      </c>
      <c r="E27" s="533">
        <v>8.3493078457017305</v>
      </c>
      <c r="F27" s="534">
        <v>6.9751887439289701</v>
      </c>
      <c r="G27" s="535">
        <v>5.8852992737290304</v>
      </c>
      <c r="H27" s="536">
        <v>5.8064447588912804</v>
      </c>
      <c r="I27" s="537">
        <v>6.6281766644143101</v>
      </c>
      <c r="J27" s="538">
        <v>7.0320158626052498</v>
      </c>
      <c r="K27" s="539">
        <v>7.7374605006994903</v>
      </c>
      <c r="L27" s="540">
        <v>7.8658093759054397</v>
      </c>
      <c r="M27" s="541">
        <v>7.8759656105930702</v>
      </c>
      <c r="N27" s="542">
        <v>7.7345706366958202</v>
      </c>
      <c r="O27" s="543">
        <v>7.4017571798658803</v>
      </c>
      <c r="P27" s="544">
        <v>7.2924778071951399</v>
      </c>
      <c r="Q27" s="545">
        <v>7.5209113058372203</v>
      </c>
      <c r="R27" s="546">
        <v>7.5753786317179301</v>
      </c>
      <c r="S27" s="547">
        <v>7.5687460266253099</v>
      </c>
      <c r="T27" s="548">
        <v>6.7248571155430898</v>
      </c>
      <c r="U27" s="549">
        <v>7.0165449389095</v>
      </c>
      <c r="V27" s="550">
        <v>7.6044801910044901</v>
      </c>
      <c r="W27" s="551">
        <v>7.4884584005262598</v>
      </c>
      <c r="X27" s="552">
        <v>6.8503412912776502</v>
      </c>
      <c r="Y27" s="553">
        <v>6.1618708698120503</v>
      </c>
      <c r="Z27" s="554" t="s">
        <v>30</v>
      </c>
    </row>
    <row r="28" spans="2:26" x14ac:dyDescent="0.25">
      <c r="B28" s="555" t="s">
        <v>51</v>
      </c>
      <c r="C28" s="556">
        <v>19.023858579559199</v>
      </c>
      <c r="D28" s="557">
        <v>23.235207591277799</v>
      </c>
      <c r="E28" s="558">
        <v>17.675534721277401</v>
      </c>
      <c r="F28" s="559">
        <v>16.5467284874161</v>
      </c>
      <c r="G28" s="560">
        <v>17.545525181977801</v>
      </c>
      <c r="H28" s="561">
        <v>14.9182902113448</v>
      </c>
      <c r="I28" s="562">
        <v>13.025895483518401</v>
      </c>
      <c r="J28" s="563">
        <v>13.6980393631444</v>
      </c>
      <c r="K28" s="564">
        <v>10.653027641036299</v>
      </c>
      <c r="L28" s="565">
        <v>4.6641318304293096</v>
      </c>
      <c r="M28" s="566">
        <v>5.7955344454997499</v>
      </c>
      <c r="N28" s="567">
        <v>9.7437854807005895</v>
      </c>
      <c r="O28" s="568">
        <v>9.9059761654398901</v>
      </c>
      <c r="P28" s="569">
        <v>10.3177736002523</v>
      </c>
      <c r="Q28" s="570">
        <v>8.24470154157396</v>
      </c>
      <c r="R28" s="571">
        <v>9.3109033214840693</v>
      </c>
      <c r="S28" s="572">
        <v>11.7928045793383</v>
      </c>
      <c r="T28" s="573">
        <v>13.377468003143999</v>
      </c>
      <c r="U28" s="574">
        <v>8.56369801809916</v>
      </c>
      <c r="V28" s="575">
        <v>9.4605479882040502</v>
      </c>
      <c r="W28" s="576">
        <v>7.03568909795493</v>
      </c>
      <c r="X28" s="577">
        <v>9.1428442000699892</v>
      </c>
      <c r="Y28" s="578">
        <v>10.0050304119874</v>
      </c>
      <c r="Z28" s="579">
        <v>11.501373899688099</v>
      </c>
    </row>
    <row r="29" spans="2:26" x14ac:dyDescent="0.25">
      <c r="B29" s="580" t="s">
        <v>52</v>
      </c>
      <c r="C29" s="581">
        <v>8.7880077815970399</v>
      </c>
      <c r="D29" s="582">
        <v>9.9301695775654899</v>
      </c>
      <c r="E29" s="583">
        <v>8.7809382148709005</v>
      </c>
      <c r="F29" s="584">
        <v>7.7702053393236996</v>
      </c>
      <c r="G29" s="585">
        <v>9.8166072008266294</v>
      </c>
      <c r="H29" s="586">
        <v>8.8011922904886593</v>
      </c>
      <c r="I29" s="587">
        <v>8.3627568579859997</v>
      </c>
      <c r="J29" s="588">
        <v>10.873286406692401</v>
      </c>
      <c r="K29" s="589">
        <v>8.6819051604331694</v>
      </c>
      <c r="L29" s="590">
        <v>3.6370068263995798</v>
      </c>
      <c r="M29" s="591">
        <v>7.0774820019679101</v>
      </c>
      <c r="N29" s="592">
        <v>10.1948678598475</v>
      </c>
      <c r="O29" s="593">
        <v>10.5747981055469</v>
      </c>
      <c r="P29" s="594">
        <v>12.1167019573359</v>
      </c>
      <c r="Q29" s="595">
        <v>10.410176085525601</v>
      </c>
      <c r="R29" s="596">
        <v>10.392447672928601</v>
      </c>
      <c r="S29" s="597">
        <v>13.698012345104299</v>
      </c>
      <c r="T29" s="598">
        <v>13.308318265394201</v>
      </c>
      <c r="U29" s="599">
        <v>14.1271088609933</v>
      </c>
      <c r="V29" s="600">
        <v>12.6771902996456</v>
      </c>
      <c r="W29" s="601">
        <v>8.0868010694391792</v>
      </c>
      <c r="X29" s="602">
        <v>11.3479843722506</v>
      </c>
      <c r="Y29" s="603">
        <v>10.1187280756688</v>
      </c>
      <c r="Z29" s="604">
        <v>9.9877120503777803</v>
      </c>
    </row>
    <row r="30" spans="2:26" x14ac:dyDescent="0.25">
      <c r="B30" s="605" t="s">
        <v>53</v>
      </c>
      <c r="C30" s="606">
        <v>18.339604318352599</v>
      </c>
      <c r="D30" s="607">
        <v>18.910605527302</v>
      </c>
      <c r="E30" s="608">
        <v>18.2952507989346</v>
      </c>
      <c r="F30" s="609">
        <v>11.158499440548001</v>
      </c>
      <c r="G30" s="610">
        <v>16.715503149364501</v>
      </c>
      <c r="H30" s="611">
        <v>20.0143308193521</v>
      </c>
      <c r="I30" s="612">
        <v>16.408249120522498</v>
      </c>
      <c r="J30" s="613">
        <v>19.207595493809201</v>
      </c>
      <c r="K30" s="614">
        <v>20.373285932890401</v>
      </c>
      <c r="L30" s="615">
        <v>14.288603241599301</v>
      </c>
      <c r="M30" s="616">
        <v>20.206073281402698</v>
      </c>
      <c r="N30" s="617">
        <v>21.296609433089301</v>
      </c>
      <c r="O30" s="618">
        <v>28.1208223985339</v>
      </c>
      <c r="P30" s="619">
        <v>25.828796833035099</v>
      </c>
      <c r="Q30" s="620">
        <v>26.588191859672101</v>
      </c>
      <c r="R30" s="621">
        <v>23.053557408455099</v>
      </c>
      <c r="S30" s="622">
        <v>20.482634197775599</v>
      </c>
      <c r="T30" s="623">
        <v>22.8312564004313</v>
      </c>
      <c r="U30" s="624">
        <v>16.936298461866901</v>
      </c>
      <c r="V30" s="625">
        <v>17.992355399082498</v>
      </c>
      <c r="W30" s="626">
        <v>17.778618688696401</v>
      </c>
      <c r="X30" s="627">
        <v>23.562175922621801</v>
      </c>
      <c r="Y30" s="628">
        <v>14.877759040568501</v>
      </c>
      <c r="Z30" s="629">
        <v>15.3742568490267</v>
      </c>
    </row>
    <row r="31" spans="2:26" x14ac:dyDescent="0.25">
      <c r="B31" s="630" t="s">
        <v>54</v>
      </c>
      <c r="C31" s="631">
        <v>12.126755709949199</v>
      </c>
      <c r="D31" s="632">
        <v>10.7492029843282</v>
      </c>
      <c r="E31" s="633">
        <v>10.745426279482199</v>
      </c>
      <c r="F31" s="634">
        <v>9.8043533462159296</v>
      </c>
      <c r="G31" s="635">
        <v>9.0414451286985802</v>
      </c>
      <c r="H31" s="636">
        <v>9.6122962854982603</v>
      </c>
      <c r="I31" s="637">
        <v>9.0155968209122008</v>
      </c>
      <c r="J31" s="638">
        <v>9.7485622957929596</v>
      </c>
      <c r="K31" s="639">
        <v>9.2488014862968093</v>
      </c>
      <c r="L31" s="640">
        <v>7.9559441512629396</v>
      </c>
      <c r="M31" s="641">
        <v>9.3618919395254299</v>
      </c>
      <c r="N31" s="642">
        <v>10.091291528708799</v>
      </c>
      <c r="O31" s="643">
        <v>11.1111591713916</v>
      </c>
      <c r="P31" s="644">
        <v>11.886569525153799</v>
      </c>
      <c r="Q31" s="645">
        <v>12.2932803255287</v>
      </c>
      <c r="R31" s="646">
        <v>13.393976343316099</v>
      </c>
      <c r="S31" s="647">
        <v>14.1421760571805</v>
      </c>
      <c r="T31" s="648">
        <v>13.364425214909399</v>
      </c>
      <c r="U31" s="649">
        <v>12.9612140299144</v>
      </c>
      <c r="V31" s="650">
        <v>12.809881220598699</v>
      </c>
      <c r="W31" s="651">
        <v>11.360592009325799</v>
      </c>
      <c r="X31" s="652">
        <v>10.697008967782599</v>
      </c>
      <c r="Y31" s="653">
        <v>10.7350776376121</v>
      </c>
      <c r="Z31" s="654" t="s">
        <v>30</v>
      </c>
    </row>
    <row r="32" spans="2:26" x14ac:dyDescent="0.25">
      <c r="B32" s="655" t="s">
        <v>55</v>
      </c>
      <c r="C32" s="656">
        <v>7.2877911827935904</v>
      </c>
      <c r="D32" s="657">
        <v>6.4681513140629097</v>
      </c>
      <c r="E32" s="658">
        <v>5.8127211824151699</v>
      </c>
      <c r="F32" s="659">
        <v>6.78638368768814</v>
      </c>
      <c r="G32" s="660">
        <v>6.4792198832808197</v>
      </c>
      <c r="H32" s="661">
        <v>5.4035531187695804</v>
      </c>
      <c r="I32" s="662">
        <v>6.0310016933698103</v>
      </c>
      <c r="J32" s="663">
        <v>5.5676408242693798</v>
      </c>
      <c r="K32" s="664">
        <v>6.1727703606208504</v>
      </c>
      <c r="L32" s="665">
        <v>4.6539110013849596</v>
      </c>
      <c r="M32" s="666">
        <v>4.8046462513199604</v>
      </c>
      <c r="N32" s="667">
        <v>6.3539651097871603</v>
      </c>
      <c r="O32" s="668">
        <v>7.0108198221757299</v>
      </c>
      <c r="P32" s="669">
        <v>6.04979856020078</v>
      </c>
      <c r="Q32" s="670">
        <v>5.5002881062942803</v>
      </c>
      <c r="R32" s="671">
        <v>7.0073720387228802</v>
      </c>
      <c r="S32" s="672">
        <v>8.5569117393056597</v>
      </c>
      <c r="T32" s="673">
        <v>9.6894652763267004</v>
      </c>
      <c r="U32" s="674">
        <v>8.1715679096448106</v>
      </c>
      <c r="V32" s="675">
        <v>9.6810080468515807</v>
      </c>
      <c r="W32" s="676">
        <v>6.1936509033127196</v>
      </c>
      <c r="X32" s="677">
        <v>5.7416293886403702</v>
      </c>
      <c r="Y32" s="678">
        <v>5.3219415795735001</v>
      </c>
      <c r="Z32" s="679">
        <v>6.5986464315012299</v>
      </c>
    </row>
    <row r="33" spans="2:27" x14ac:dyDescent="0.25">
      <c r="B33" s="680" t="s">
        <v>56</v>
      </c>
      <c r="C33" s="681">
        <v>9.4689238403970108</v>
      </c>
      <c r="D33" s="682">
        <v>12.651865779577699</v>
      </c>
      <c r="E33" s="683">
        <v>12.2239082785365</v>
      </c>
      <c r="F33" s="684">
        <v>12.425982682179299</v>
      </c>
      <c r="G33" s="685">
        <v>11.0924100344634</v>
      </c>
      <c r="H33" s="686">
        <v>11.535218253968299</v>
      </c>
      <c r="I33" s="687">
        <v>9.8001555966157703</v>
      </c>
      <c r="J33" s="688">
        <v>9.10862698537154</v>
      </c>
      <c r="K33" s="689">
        <v>7.0448413805935397</v>
      </c>
      <c r="L33" s="690">
        <v>6.2120516352875104</v>
      </c>
      <c r="M33" s="691">
        <v>8.0872466510631895</v>
      </c>
      <c r="N33" s="692">
        <v>8.27631609884555</v>
      </c>
      <c r="O33" s="693">
        <v>7.3297153616125801</v>
      </c>
      <c r="P33" s="694">
        <v>8.6518142848517794</v>
      </c>
      <c r="Q33" s="695">
        <v>9.9394939493949401</v>
      </c>
      <c r="R33" s="696">
        <v>9.5678536560300103</v>
      </c>
      <c r="S33" s="697">
        <v>9.2093646797240307</v>
      </c>
      <c r="T33" s="698">
        <v>8.8997687201513802</v>
      </c>
      <c r="U33" s="699">
        <v>8.5391662721728707</v>
      </c>
      <c r="V33" s="700">
        <v>7.5900050186217296</v>
      </c>
      <c r="W33" s="701">
        <v>6.0235387463633998</v>
      </c>
      <c r="X33" s="702">
        <v>7.8681522328692797</v>
      </c>
      <c r="Y33" s="703">
        <v>7.72979160968098</v>
      </c>
      <c r="Z33" s="704" t="s">
        <v>30</v>
      </c>
    </row>
    <row r="34" spans="2:27" x14ac:dyDescent="0.25">
      <c r="B34" s="705" t="s">
        <v>57</v>
      </c>
      <c r="C34" s="706">
        <v>10.801539491298501</v>
      </c>
      <c r="D34" s="707">
        <v>9.2430923130808207</v>
      </c>
      <c r="E34" s="708">
        <v>6.5267926917331902</v>
      </c>
      <c r="F34" s="709">
        <v>5.9910785771474302</v>
      </c>
      <c r="G34" s="710">
        <v>5.2368187410966396</v>
      </c>
      <c r="H34" s="711">
        <v>7.1621158262679998</v>
      </c>
      <c r="I34" s="712">
        <v>8.6877863137966909</v>
      </c>
      <c r="J34" s="713">
        <v>8.5271933020464008</v>
      </c>
      <c r="K34" s="714">
        <v>7.6299315297346197</v>
      </c>
      <c r="L34" s="715">
        <v>8.2518539762457408</v>
      </c>
      <c r="M34" s="716">
        <v>7.0752927348201897</v>
      </c>
      <c r="N34" s="717">
        <v>8.02224304571941</v>
      </c>
      <c r="O34" s="718">
        <v>5.7950082884594298</v>
      </c>
      <c r="P34" s="719">
        <v>4.3267152675835403</v>
      </c>
      <c r="Q34" s="720">
        <v>3.2700699157036199</v>
      </c>
      <c r="R34" s="721">
        <v>3.27944902882835</v>
      </c>
      <c r="S34" s="722">
        <v>6.0892740051637197</v>
      </c>
      <c r="T34" s="723">
        <v>4.8150079195834898</v>
      </c>
      <c r="U34" s="724">
        <v>6.0388990290531401</v>
      </c>
      <c r="V34" s="725">
        <v>8.4305925345862693</v>
      </c>
      <c r="W34" s="726">
        <v>7.4181589218910098</v>
      </c>
      <c r="X34" s="727">
        <v>8.2399766973773492</v>
      </c>
      <c r="Y34" s="728">
        <v>8.3895388360745002</v>
      </c>
      <c r="Z34" s="729">
        <v>9.1158143173293595</v>
      </c>
    </row>
    <row r="35" spans="2:27" x14ac:dyDescent="0.25">
      <c r="B35" s="730" t="s">
        <v>58</v>
      </c>
      <c r="C35" s="731">
        <v>10.331119105888201</v>
      </c>
      <c r="D35" s="732">
        <v>9.6008913593229703</v>
      </c>
      <c r="E35" s="733">
        <v>9.0614800149820791</v>
      </c>
      <c r="F35" s="734">
        <v>9.1410092913098904</v>
      </c>
      <c r="G35" s="735">
        <v>9.2222339144363801</v>
      </c>
      <c r="H35" s="736">
        <v>8.8435992112898791</v>
      </c>
      <c r="I35" s="737">
        <v>9.4021089099382706</v>
      </c>
      <c r="J35" s="738">
        <v>9.7842384622304905</v>
      </c>
      <c r="K35" s="739">
        <v>9.1428148207997495</v>
      </c>
      <c r="L35" s="740">
        <v>8.0626083409809297</v>
      </c>
      <c r="M35" s="741">
        <v>8.3444682460568291</v>
      </c>
      <c r="N35" s="742">
        <v>8.1023527822883299</v>
      </c>
      <c r="O35" s="743">
        <v>7.5212944491941398</v>
      </c>
      <c r="P35" s="744">
        <v>8.1572208282676701</v>
      </c>
      <c r="Q35" s="745">
        <v>8.6474326199693206</v>
      </c>
      <c r="R35" s="746">
        <v>9.3503395618100509</v>
      </c>
      <c r="S35" s="747">
        <v>9.0049373338397292</v>
      </c>
      <c r="T35" s="748">
        <v>10.742764959497601</v>
      </c>
      <c r="U35" s="749">
        <v>10.8316369943299</v>
      </c>
      <c r="V35" s="750">
        <v>10.151622947638799</v>
      </c>
      <c r="W35" s="751">
        <v>9.3153308883646009</v>
      </c>
      <c r="X35" s="752">
        <v>7.9339171794535597</v>
      </c>
      <c r="Y35" s="753">
        <v>8.7507350189768491</v>
      </c>
      <c r="Z35" s="754">
        <v>8.3420015916573398</v>
      </c>
    </row>
    <row r="36" spans="2:27" x14ac:dyDescent="0.25">
      <c r="B36" s="755" t="s">
        <v>59</v>
      </c>
      <c r="C36" s="756">
        <v>11.3296532404567</v>
      </c>
      <c r="D36" s="757">
        <v>9.7131409775348203</v>
      </c>
      <c r="E36" s="758">
        <v>8.7864498504560693</v>
      </c>
      <c r="F36" s="759">
        <v>8.3948710279986098</v>
      </c>
      <c r="G36" s="760">
        <v>8.0476625971093405</v>
      </c>
      <c r="H36" s="761">
        <v>8.1973559861536298</v>
      </c>
      <c r="I36" s="762">
        <v>8.3595546011144606</v>
      </c>
      <c r="J36" s="763">
        <v>8.9732571749260508</v>
      </c>
      <c r="K36" s="764">
        <v>8.4042386582224502</v>
      </c>
      <c r="L36" s="765">
        <v>6.7894957509035203</v>
      </c>
      <c r="M36" s="766">
        <v>6.2766608680083502</v>
      </c>
      <c r="N36" s="767">
        <v>5.4086738254901103</v>
      </c>
      <c r="O36" s="768">
        <v>4.5556118757435096</v>
      </c>
      <c r="P36" s="769">
        <v>6.1836136413427898</v>
      </c>
      <c r="Q36" s="770">
        <v>6.7135857438421196</v>
      </c>
      <c r="R36" s="771">
        <v>7.7380064213901498</v>
      </c>
      <c r="S36" s="772">
        <v>9.1755504257344604</v>
      </c>
      <c r="T36" s="773">
        <v>9.1590107472594706</v>
      </c>
      <c r="U36" s="774">
        <v>9.1559740424310991</v>
      </c>
      <c r="V36" s="775">
        <v>8.8016467381543695</v>
      </c>
      <c r="W36" s="776">
        <v>6.5464112227842701</v>
      </c>
      <c r="X36" s="777">
        <v>6.32660171423493</v>
      </c>
      <c r="Y36" s="778">
        <v>6.6921182106076396</v>
      </c>
      <c r="Z36" s="779">
        <v>7.7040161812012498</v>
      </c>
    </row>
    <row r="37" spans="2:27" x14ac:dyDescent="0.25">
      <c r="B37" s="780" t="s">
        <v>60</v>
      </c>
      <c r="C37" s="781">
        <v>11.9712963435632</v>
      </c>
      <c r="D37" s="782">
        <v>12.207901217516399</v>
      </c>
      <c r="E37" s="783">
        <v>9.1154243691016497</v>
      </c>
      <c r="F37" s="784">
        <v>8.3622812055158207</v>
      </c>
      <c r="G37" s="785">
        <v>5.7904231905461296</v>
      </c>
      <c r="H37" s="786">
        <v>5.4098319882266299</v>
      </c>
      <c r="I37" s="787">
        <v>6.5558510702869004</v>
      </c>
      <c r="J37" s="788">
        <v>6.5441831015916003</v>
      </c>
      <c r="K37" s="789">
        <v>6.9681248074189597</v>
      </c>
      <c r="L37" s="790">
        <v>5.5441754427624703</v>
      </c>
      <c r="M37" s="791">
        <v>10.201200275523</v>
      </c>
      <c r="N37" s="792">
        <v>8.4114126368645596</v>
      </c>
      <c r="O37" s="793">
        <v>8.5118122418924997</v>
      </c>
      <c r="P37" s="794">
        <v>8.1830226842552101</v>
      </c>
      <c r="Q37" s="795">
        <v>11.746620699429601</v>
      </c>
      <c r="R37" s="796">
        <v>9.9933229726165997</v>
      </c>
      <c r="S37" s="797">
        <v>12.567542416470801</v>
      </c>
      <c r="T37" s="798">
        <v>12.6132832961001</v>
      </c>
      <c r="U37" s="799">
        <v>13.238402750106999</v>
      </c>
      <c r="V37" s="800">
        <v>12.797571308083</v>
      </c>
      <c r="W37" s="801">
        <v>10.4016402662798</v>
      </c>
      <c r="X37" s="802">
        <v>11.579324952616</v>
      </c>
      <c r="Y37" s="803">
        <v>11.3508700820743</v>
      </c>
      <c r="Z37" s="804">
        <v>11.781449570311301</v>
      </c>
    </row>
    <row r="38" spans="2:27" x14ac:dyDescent="0.25">
      <c r="B38" s="805" t="s">
        <v>61</v>
      </c>
      <c r="C38" s="806">
        <v>8.4263787932252008</v>
      </c>
      <c r="D38" s="807">
        <v>8.2864008952269792</v>
      </c>
      <c r="E38" s="808">
        <v>8.1302795813445599</v>
      </c>
      <c r="F38" s="809">
        <v>8.7813662474465897</v>
      </c>
      <c r="G38" s="810">
        <v>9.9917376491593597</v>
      </c>
      <c r="H38" s="811">
        <v>9.0077795841372694</v>
      </c>
      <c r="I38" s="812">
        <v>10.9627392381338</v>
      </c>
      <c r="J38" s="813">
        <v>11.4429866330515</v>
      </c>
      <c r="K38" s="814">
        <v>9.4670418661071096</v>
      </c>
      <c r="L38" s="815">
        <v>6.5997094456276004</v>
      </c>
      <c r="M38" s="816">
        <v>6.0705983804601198</v>
      </c>
      <c r="N38" s="817">
        <v>8.6072663777532092</v>
      </c>
      <c r="O38" s="818">
        <v>6.5434058770173102</v>
      </c>
      <c r="P38" s="819">
        <v>7.5012283175781702</v>
      </c>
      <c r="Q38" s="820">
        <v>8.0749543285113798</v>
      </c>
      <c r="R38" s="821">
        <v>9.7143764068557292</v>
      </c>
      <c r="S38" s="822">
        <v>11.8633117901245</v>
      </c>
      <c r="T38" s="823">
        <v>11.4561373933448</v>
      </c>
      <c r="U38" s="824">
        <v>11.2240362741549</v>
      </c>
      <c r="V38" s="825">
        <v>10.2080429602125</v>
      </c>
      <c r="W38" s="826">
        <v>8.7089086429776401</v>
      </c>
      <c r="X38" s="827">
        <v>9.9276000850392592</v>
      </c>
      <c r="Y38" s="828">
        <v>11.3361678825613</v>
      </c>
      <c r="Z38" s="829">
        <v>11.6468903300219</v>
      </c>
    </row>
    <row r="39" spans="2:27" x14ac:dyDescent="0.25">
      <c r="B39" s="830" t="s">
        <v>62</v>
      </c>
      <c r="C39" s="831">
        <v>9.9102690737721506</v>
      </c>
      <c r="D39" s="832">
        <v>9.0987772742808595</v>
      </c>
      <c r="E39" s="833">
        <v>8.1795043126533393</v>
      </c>
      <c r="F39" s="834">
        <v>8.1093637162320693</v>
      </c>
      <c r="G39" s="835">
        <v>8.1033018256070406</v>
      </c>
      <c r="H39" s="836">
        <v>8.1114030946956106</v>
      </c>
      <c r="I39" s="837">
        <v>7.9377349288868402</v>
      </c>
      <c r="J39" s="838">
        <v>8.0518712248583295</v>
      </c>
      <c r="K39" s="839">
        <v>7.5798832469395201</v>
      </c>
      <c r="L39" s="840">
        <v>5.6523234407557998</v>
      </c>
      <c r="M39" s="841">
        <v>6.6738829086304001</v>
      </c>
      <c r="N39" s="842">
        <v>7.5799121060737003</v>
      </c>
      <c r="O39" s="843">
        <v>8.3841958144452899</v>
      </c>
      <c r="P39" s="844">
        <v>9.5593545475062101</v>
      </c>
      <c r="Q39" s="845">
        <v>10.270550091273201</v>
      </c>
      <c r="R39" s="846">
        <v>10.982268882455401</v>
      </c>
      <c r="S39" s="847">
        <v>10.251539630488701</v>
      </c>
      <c r="T39" s="848">
        <v>11.292017775155299</v>
      </c>
      <c r="U39" s="849">
        <v>10.672404656489901</v>
      </c>
      <c r="V39" s="850">
        <v>9.9225657509759397</v>
      </c>
      <c r="W39" s="851">
        <v>7.3941504909596896</v>
      </c>
      <c r="X39" s="852">
        <v>6.9207884123088697</v>
      </c>
      <c r="Y39" s="853">
        <v>6.9412896304243299</v>
      </c>
      <c r="Z39" s="854">
        <v>7.6313241131254896</v>
      </c>
    </row>
    <row r="40" spans="2:27" x14ac:dyDescent="0.25">
      <c r="B40" s="855" t="s">
        <v>63</v>
      </c>
      <c r="C40" s="856">
        <v>8.4396032420357194</v>
      </c>
      <c r="D40" s="857">
        <v>7.0572565113307002</v>
      </c>
      <c r="E40" s="858">
        <v>6.1777026895264298</v>
      </c>
      <c r="F40" s="859">
        <v>6.9288465081189203</v>
      </c>
      <c r="G40" s="860">
        <v>6.7239553029285801</v>
      </c>
      <c r="H40" s="861">
        <v>7.0554787884563499</v>
      </c>
      <c r="I40" s="862">
        <v>7.5189199489211198</v>
      </c>
      <c r="J40" s="863">
        <v>7.1906126873070404</v>
      </c>
      <c r="K40" s="864">
        <v>6.5387535846543603</v>
      </c>
      <c r="L40" s="865">
        <v>5.4222698469827302</v>
      </c>
      <c r="M40" s="866">
        <v>6.5730505692957104</v>
      </c>
      <c r="N40" s="867">
        <v>7.2682437918464604</v>
      </c>
      <c r="O40" s="868">
        <v>7.1700334628904496</v>
      </c>
      <c r="P40" s="869">
        <v>6.4649788221780904</v>
      </c>
      <c r="Q40" s="870">
        <v>6.8404575128519802</v>
      </c>
      <c r="R40" s="871">
        <v>6.7169202734967604</v>
      </c>
      <c r="S40" s="872">
        <v>6.9910490573368902</v>
      </c>
      <c r="T40" s="873">
        <v>7.1343299491033099</v>
      </c>
      <c r="U40" s="874">
        <v>7.3746277637138702</v>
      </c>
      <c r="V40" s="875">
        <v>7.2410581237590899</v>
      </c>
      <c r="W40" s="876">
        <v>6.3330617907031703</v>
      </c>
      <c r="X40" s="877">
        <v>6.3772858588109003</v>
      </c>
      <c r="Y40" s="878">
        <v>5.7771718530619198</v>
      </c>
      <c r="Z40" s="879">
        <v>6.43047134452679</v>
      </c>
    </row>
    <row r="41" spans="2:27" x14ac:dyDescent="0.25">
      <c r="B41" s="880" t="s">
        <v>64</v>
      </c>
      <c r="C41" s="881">
        <v>6.4559241367700997</v>
      </c>
      <c r="D41" s="882">
        <v>7.2212906366635998</v>
      </c>
      <c r="E41" s="883">
        <v>7.5991700694451003</v>
      </c>
      <c r="F41" s="884">
        <v>6.9119195439857704</v>
      </c>
      <c r="G41" s="885">
        <v>6.3157803665748098</v>
      </c>
      <c r="H41" s="886">
        <v>5.7231106866351</v>
      </c>
      <c r="I41" s="887">
        <v>6.1705767816521204</v>
      </c>
      <c r="J41" s="888">
        <v>6.0462494559517097</v>
      </c>
      <c r="K41" s="889">
        <v>5.9057357814344398</v>
      </c>
      <c r="L41" s="890">
        <v>6.0899435353583797</v>
      </c>
      <c r="M41" s="891">
        <v>7.0804134887142398</v>
      </c>
      <c r="N41" s="892">
        <v>5.6213153663578597</v>
      </c>
      <c r="O41" s="893">
        <v>5.3274028864635499</v>
      </c>
      <c r="P41" s="894">
        <v>4.5928196762807403</v>
      </c>
      <c r="Q41" s="895">
        <v>5.84036907685429</v>
      </c>
      <c r="R41" s="896">
        <v>6.9582218378066703</v>
      </c>
      <c r="S41" s="897">
        <v>7.5995086959691802</v>
      </c>
      <c r="T41" s="898">
        <v>7.0831973727145501</v>
      </c>
      <c r="U41" s="899">
        <v>5.2552901446850697</v>
      </c>
      <c r="V41" s="900">
        <v>5.2201770076988696</v>
      </c>
      <c r="W41" s="901">
        <v>5.1702368512713299</v>
      </c>
      <c r="X41" s="902">
        <v>4.2607720250490901</v>
      </c>
      <c r="Y41" s="903">
        <v>6.0009402996769898</v>
      </c>
      <c r="Z41" s="904">
        <v>7.4854861379886302</v>
      </c>
    </row>
    <row r="42" spans="2:27" x14ac:dyDescent="0.25">
      <c r="B42" s="905" t="s">
        <v>65</v>
      </c>
      <c r="C42" s="906">
        <v>8.4567292981792193</v>
      </c>
      <c r="D42" s="907">
        <v>7.7830733552787397</v>
      </c>
      <c r="E42" s="908">
        <v>7.4470322018555599</v>
      </c>
      <c r="F42" s="909">
        <v>6.7986499180722602</v>
      </c>
      <c r="G42" s="910">
        <v>7.2633646138236099</v>
      </c>
      <c r="H42" s="911">
        <v>7.3647388574392298</v>
      </c>
      <c r="I42" s="912">
        <v>7.4580769861552101</v>
      </c>
      <c r="J42" s="913">
        <v>7.1995652233120504</v>
      </c>
      <c r="K42" s="914">
        <v>6.2409411914744402</v>
      </c>
      <c r="L42" s="915">
        <v>4.3767148035650303</v>
      </c>
      <c r="M42" s="916">
        <v>6.6354167309190402</v>
      </c>
      <c r="N42" s="917">
        <v>7.7837600015600801</v>
      </c>
      <c r="O42" s="918">
        <v>8.3549708614621192</v>
      </c>
      <c r="P42" s="919">
        <v>8.8012590106043103</v>
      </c>
      <c r="Q42" s="920">
        <v>9.0156108200234808</v>
      </c>
      <c r="R42" s="921">
        <v>9.4967163341530405</v>
      </c>
      <c r="S42" s="922">
        <v>8.9406396780164208</v>
      </c>
      <c r="T42" s="923">
        <v>8.5547212539448694</v>
      </c>
      <c r="U42" s="924">
        <v>8.5019109977219909</v>
      </c>
      <c r="V42" s="925">
        <v>8.0973989402864408</v>
      </c>
      <c r="W42" s="926">
        <v>6.1092606232848601</v>
      </c>
      <c r="X42" s="927">
        <v>5.4186488159773702</v>
      </c>
      <c r="Y42" s="928">
        <v>5.3364995775277304</v>
      </c>
      <c r="Z42" s="929" t="s">
        <v>30</v>
      </c>
    </row>
    <row r="44" spans="2:27" x14ac:dyDescent="0.25">
      <c r="B44" s="930" t="s">
        <v>66</v>
      </c>
      <c r="AA44" s="931" t="s">
        <v>0</v>
      </c>
    </row>
  </sheetData>
  <hyperlinks>
    <hyperlink ref="B44" r:id="rId1" xr:uid="{00000000-0004-0000-0000-000000000000}"/>
    <hyperlink ref="AA44" r:id="rId2" xr:uid="{00000000-0004-0000-00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0E3BB-D3A9-4AC2-B1DC-6C779D137905}">
  <dimension ref="B1:T44"/>
  <sheetViews>
    <sheetView topLeftCell="A6" workbookViewId="0">
      <selection activeCell="D6" sqref="D1:J1048576"/>
    </sheetView>
  </sheetViews>
  <sheetFormatPr baseColWidth="10" defaultColWidth="9.140625" defaultRowHeight="15" x14ac:dyDescent="0.25"/>
  <cols>
    <col min="2" max="5" width="19" customWidth="1"/>
    <col min="6" max="19" width="18" customWidth="1"/>
  </cols>
  <sheetData>
    <row r="1" spans="2:19" x14ac:dyDescent="0.25">
      <c r="B1" s="1" t="s">
        <v>0</v>
      </c>
    </row>
    <row r="2" spans="2:19" x14ac:dyDescent="0.25">
      <c r="B2" s="2" t="s">
        <v>1</v>
      </c>
    </row>
    <row r="3" spans="2:19" x14ac:dyDescent="0.25">
      <c r="B3" s="3" t="s">
        <v>2</v>
      </c>
    </row>
    <row r="4" spans="2:19" x14ac:dyDescent="0.25">
      <c r="B4" s="4" t="s">
        <v>3</v>
      </c>
    </row>
    <row r="6" spans="2:19" ht="30" customHeight="1" x14ac:dyDescent="0.25">
      <c r="B6" s="5" t="s">
        <v>4</v>
      </c>
      <c r="C6" s="6" t="s">
        <v>5</v>
      </c>
      <c r="D6" s="14" t="s">
        <v>13</v>
      </c>
      <c r="E6" s="15" t="s">
        <v>14</v>
      </c>
      <c r="F6" s="16" t="s">
        <v>15</v>
      </c>
      <c r="G6" s="17" t="s">
        <v>16</v>
      </c>
      <c r="H6" s="18" t="s">
        <v>17</v>
      </c>
      <c r="I6" s="19" t="s">
        <v>18</v>
      </c>
      <c r="J6" s="20" t="s">
        <v>19</v>
      </c>
      <c r="K6" s="21" t="s">
        <v>20</v>
      </c>
      <c r="L6" s="22" t="s">
        <v>21</v>
      </c>
      <c r="M6" s="23" t="s">
        <v>22</v>
      </c>
      <c r="N6" s="24" t="s">
        <v>23</v>
      </c>
      <c r="O6" s="25" t="s">
        <v>24</v>
      </c>
      <c r="P6" s="26" t="s">
        <v>25</v>
      </c>
      <c r="Q6" s="27" t="s">
        <v>26</v>
      </c>
      <c r="R6" s="28" t="s">
        <v>27</v>
      </c>
      <c r="S6" s="29" t="s">
        <v>28</v>
      </c>
    </row>
    <row r="7" spans="2:19" x14ac:dyDescent="0.25">
      <c r="B7" s="30" t="s">
        <v>29</v>
      </c>
      <c r="C7" s="31" t="s">
        <v>30</v>
      </c>
      <c r="D7" s="39" t="s">
        <v>30</v>
      </c>
      <c r="E7" s="40" t="s">
        <v>30</v>
      </c>
      <c r="F7" s="41" t="s">
        <v>30</v>
      </c>
      <c r="G7" s="42" t="s">
        <v>30</v>
      </c>
      <c r="H7" s="43" t="s">
        <v>30</v>
      </c>
      <c r="I7" s="44" t="s">
        <v>30</v>
      </c>
      <c r="J7" s="45" t="s">
        <v>30</v>
      </c>
      <c r="K7" s="46" t="s">
        <v>30</v>
      </c>
      <c r="L7" s="47" t="s">
        <v>30</v>
      </c>
      <c r="M7" s="48" t="s">
        <v>30</v>
      </c>
      <c r="N7" s="49" t="s">
        <v>30</v>
      </c>
      <c r="O7" s="50" t="s">
        <v>30</v>
      </c>
      <c r="P7" s="51" t="s">
        <v>30</v>
      </c>
      <c r="Q7" s="52" t="s">
        <v>30</v>
      </c>
      <c r="R7" s="53" t="s">
        <v>30</v>
      </c>
      <c r="S7" s="54" t="s">
        <v>30</v>
      </c>
    </row>
    <row r="8" spans="2:19" x14ac:dyDescent="0.25">
      <c r="B8" s="55" t="s">
        <v>31</v>
      </c>
      <c r="C8" s="56">
        <v>8.5800276598207592</v>
      </c>
      <c r="D8" s="64">
        <v>7.50270692542097</v>
      </c>
      <c r="E8" s="65">
        <v>8.2135908010505894</v>
      </c>
      <c r="F8" s="66">
        <v>7.4900979101307499</v>
      </c>
      <c r="G8" s="67">
        <v>6.5232825021395797</v>
      </c>
      <c r="H8" s="68">
        <v>6.7133804988831702</v>
      </c>
      <c r="I8" s="69">
        <v>6.0867379942944098</v>
      </c>
      <c r="J8" s="70">
        <v>6.4220916193348598</v>
      </c>
      <c r="K8" s="71">
        <v>6.7060430538434801</v>
      </c>
      <c r="L8" s="72">
        <v>6.6327449141059498</v>
      </c>
      <c r="M8" s="73">
        <v>6.6825536686959301</v>
      </c>
      <c r="N8" s="74">
        <v>6.9744651331799101</v>
      </c>
      <c r="O8" s="75">
        <v>6.1604826760757696</v>
      </c>
      <c r="P8" s="76">
        <v>6.3434307261724303</v>
      </c>
      <c r="Q8" s="77">
        <v>6.6142752615381202</v>
      </c>
      <c r="R8" s="78">
        <v>7.0936315588310102</v>
      </c>
      <c r="S8" s="79" t="s">
        <v>30</v>
      </c>
    </row>
    <row r="9" spans="2:19" x14ac:dyDescent="0.25">
      <c r="B9" s="80" t="s">
        <v>32</v>
      </c>
      <c r="C9" s="81">
        <v>10.4199168643975</v>
      </c>
      <c r="D9" s="89">
        <v>9.6041542387037602</v>
      </c>
      <c r="E9" s="90">
        <v>8.2370433522157107</v>
      </c>
      <c r="F9" s="91">
        <v>8.7874338969184702</v>
      </c>
      <c r="G9" s="92">
        <v>9.3315615178552598</v>
      </c>
      <c r="H9" s="93">
        <v>8.7245641216493901</v>
      </c>
      <c r="I9" s="94">
        <v>8.4970497611200901</v>
      </c>
      <c r="J9" s="95">
        <v>7.9476119160597403</v>
      </c>
      <c r="K9" s="96">
        <v>7.64337046688554</v>
      </c>
      <c r="L9" s="97">
        <v>9.0915992123414107</v>
      </c>
      <c r="M9" s="98">
        <v>9.7715240203302596</v>
      </c>
      <c r="N9" s="99">
        <v>9.2758995819234897</v>
      </c>
      <c r="O9" s="100">
        <v>8.8264998133845793</v>
      </c>
      <c r="P9" s="101">
        <v>8.2014840831774407</v>
      </c>
      <c r="Q9" s="102">
        <v>7.7019870871581002</v>
      </c>
      <c r="R9" s="103">
        <v>7.3348864310549802</v>
      </c>
      <c r="S9" s="104">
        <v>9.1357337519700703</v>
      </c>
    </row>
    <row r="10" spans="2:19" x14ac:dyDescent="0.25">
      <c r="B10" s="105" t="s">
        <v>33</v>
      </c>
      <c r="C10" s="106">
        <v>10.541776135646799</v>
      </c>
      <c r="D10" s="114">
        <v>9.7646106096737295</v>
      </c>
      <c r="E10" s="115">
        <v>9.0586645148786307</v>
      </c>
      <c r="F10" s="116">
        <v>8.9459756179531897</v>
      </c>
      <c r="G10" s="117">
        <v>9.2418820135103292</v>
      </c>
      <c r="H10" s="118">
        <v>7.5976903905360098</v>
      </c>
      <c r="I10" s="119">
        <v>8.0014188418989995</v>
      </c>
      <c r="J10" s="120">
        <v>7.9719677112948402</v>
      </c>
      <c r="K10" s="121">
        <v>9.2167430078096793</v>
      </c>
      <c r="L10" s="122">
        <v>11.733400456678501</v>
      </c>
      <c r="M10" s="123">
        <v>10.251252401038601</v>
      </c>
      <c r="N10" s="124">
        <v>9.1707207551232397</v>
      </c>
      <c r="O10" s="125">
        <v>9.2071428632878298</v>
      </c>
      <c r="P10" s="126">
        <v>8.2463611185369405</v>
      </c>
      <c r="Q10" s="127">
        <v>8.6213645566580706</v>
      </c>
      <c r="R10" s="128">
        <v>8.4088574708476802</v>
      </c>
      <c r="S10" s="129">
        <v>7.79033635536664</v>
      </c>
    </row>
    <row r="11" spans="2:19" x14ac:dyDescent="0.25">
      <c r="B11" s="130" t="s">
        <v>34</v>
      </c>
      <c r="C11" s="131">
        <v>7.1934348489950697</v>
      </c>
      <c r="D11" s="139">
        <v>4.4850613668097203</v>
      </c>
      <c r="E11" s="140">
        <v>3.8451772667231601</v>
      </c>
      <c r="F11" s="141">
        <v>3.7134633834346</v>
      </c>
      <c r="G11" s="142">
        <v>3.6651474138737101</v>
      </c>
      <c r="H11" s="143">
        <v>3.6649916547315602</v>
      </c>
      <c r="I11" s="144">
        <v>3.5794314726549201</v>
      </c>
      <c r="J11" s="145">
        <v>3.5596104755601798</v>
      </c>
      <c r="K11" s="146">
        <v>3.3349342365797998</v>
      </c>
      <c r="L11" s="147">
        <v>3.5938360411219601</v>
      </c>
      <c r="M11" s="148">
        <v>4.3423135266863797</v>
      </c>
      <c r="N11" s="149">
        <v>4.7167150265403999</v>
      </c>
      <c r="O11" s="150">
        <v>5.2113123609787104</v>
      </c>
      <c r="P11" s="151">
        <v>3.8555822319603998</v>
      </c>
      <c r="Q11" s="152">
        <v>3.21798284531204</v>
      </c>
      <c r="R11" s="153">
        <v>3.8864986714325198</v>
      </c>
      <c r="S11" s="154">
        <v>4.6040100174730396</v>
      </c>
    </row>
    <row r="12" spans="2:19" x14ac:dyDescent="0.25">
      <c r="B12" s="155" t="s">
        <v>35</v>
      </c>
      <c r="C12" s="156" t="s">
        <v>30</v>
      </c>
      <c r="D12" s="164">
        <v>13.001886413038299</v>
      </c>
      <c r="E12" s="165">
        <v>12.5195879919007</v>
      </c>
      <c r="F12" s="166">
        <v>11.828028717469801</v>
      </c>
      <c r="G12" s="167">
        <v>15.5229095412195</v>
      </c>
      <c r="H12" s="168">
        <v>13.0375494492227</v>
      </c>
      <c r="I12" s="169">
        <v>11.4991862235523</v>
      </c>
      <c r="J12" s="170">
        <v>10.8578003399748</v>
      </c>
      <c r="K12" s="171">
        <v>9.5919615088120391</v>
      </c>
      <c r="L12" s="172">
        <v>9.2068092408135893</v>
      </c>
      <c r="M12" s="173">
        <v>8.5950628150756199</v>
      </c>
      <c r="N12" s="174">
        <v>9.1293213217795994</v>
      </c>
      <c r="O12" s="175">
        <v>10.202379949172199</v>
      </c>
      <c r="P12" s="176">
        <v>10.8541507581542</v>
      </c>
      <c r="Q12" s="177">
        <v>12.456397530886001</v>
      </c>
      <c r="R12" s="178">
        <v>13.864125422686801</v>
      </c>
      <c r="S12" s="179" t="s">
        <v>30</v>
      </c>
    </row>
    <row r="13" spans="2:19" x14ac:dyDescent="0.25">
      <c r="B13" s="180" t="s">
        <v>36</v>
      </c>
      <c r="C13" s="181">
        <v>10.4616110600249</v>
      </c>
      <c r="D13" s="189">
        <v>10.095694706926301</v>
      </c>
      <c r="E13" s="190">
        <v>6.6952033618182503</v>
      </c>
      <c r="F13" s="191">
        <v>7.7774811807964701</v>
      </c>
      <c r="G13" s="192">
        <v>8.5430113694178793</v>
      </c>
      <c r="H13" s="193">
        <v>9.0174875698021904</v>
      </c>
      <c r="I13" s="194">
        <v>9.2157628775417795</v>
      </c>
      <c r="J13" s="195">
        <v>8.9824999857862</v>
      </c>
      <c r="K13" s="196">
        <v>8.92062192859329</v>
      </c>
      <c r="L13" s="197">
        <v>10.918094184651901</v>
      </c>
      <c r="M13" s="198">
        <v>9.5737257354688001</v>
      </c>
      <c r="N13" s="199">
        <v>9.6468503999362003</v>
      </c>
      <c r="O13" s="200">
        <v>8.6717368632579603</v>
      </c>
      <c r="P13" s="201">
        <v>6.3884603983220298</v>
      </c>
      <c r="Q13" s="202">
        <v>7.19466226827425</v>
      </c>
      <c r="R13" s="203">
        <v>7.8598753244118704</v>
      </c>
      <c r="S13" s="204">
        <v>6.7932686526225901</v>
      </c>
    </row>
    <row r="14" spans="2:19" x14ac:dyDescent="0.25">
      <c r="B14" s="205" t="s">
        <v>37</v>
      </c>
      <c r="C14" s="206">
        <v>9.6897703386844594</v>
      </c>
      <c r="D14" s="214">
        <v>12.2413534575459</v>
      </c>
      <c r="E14" s="215">
        <v>9.8455832444487505</v>
      </c>
      <c r="F14" s="216">
        <v>10.4916895564585</v>
      </c>
      <c r="G14" s="217">
        <v>9.8614359761232002</v>
      </c>
      <c r="H14" s="218">
        <v>9.2849590209034094</v>
      </c>
      <c r="I14" s="219">
        <v>10.267812192609499</v>
      </c>
      <c r="J14" s="220">
        <v>10.376946519922001</v>
      </c>
      <c r="K14" s="221">
        <v>9.8004807350172207</v>
      </c>
      <c r="L14" s="222">
        <v>11.0994649662918</v>
      </c>
      <c r="M14" s="223">
        <v>10.7704788904765</v>
      </c>
      <c r="N14" s="224">
        <v>10.644458034299401</v>
      </c>
      <c r="O14" s="225">
        <v>9.6169026185986297</v>
      </c>
      <c r="P14" s="226">
        <v>8.5131715629161704</v>
      </c>
      <c r="Q14" s="227">
        <v>8.92968604131935</v>
      </c>
      <c r="R14" s="228">
        <v>8.7109724009606797</v>
      </c>
      <c r="S14" s="229">
        <v>9.6520880821068893</v>
      </c>
    </row>
    <row r="15" spans="2:19" x14ac:dyDescent="0.25">
      <c r="B15" s="230" t="s">
        <v>38</v>
      </c>
      <c r="C15" s="231">
        <v>11.555215635276999</v>
      </c>
      <c r="D15" s="239">
        <v>11.415578509940699</v>
      </c>
      <c r="E15" s="240">
        <v>11.9518317934417</v>
      </c>
      <c r="F15" s="241">
        <v>11.648251418586</v>
      </c>
      <c r="G15" s="242">
        <v>9.2444530839198507</v>
      </c>
      <c r="H15" s="243">
        <v>9.0334054162530801</v>
      </c>
      <c r="I15" s="244">
        <v>9.4024652468675303</v>
      </c>
      <c r="J15" s="245">
        <v>11.9119909571737</v>
      </c>
      <c r="K15" s="246">
        <v>12.101006302351999</v>
      </c>
      <c r="L15" s="247">
        <v>11.186065295140599</v>
      </c>
      <c r="M15" s="248">
        <v>12.952978708015401</v>
      </c>
      <c r="N15" s="249">
        <v>12.946451991834699</v>
      </c>
      <c r="O15" s="250">
        <v>9.8241865065305305</v>
      </c>
      <c r="P15" s="251">
        <v>7.00905267560689</v>
      </c>
      <c r="Q15" s="252">
        <v>7.4248161890702997</v>
      </c>
      <c r="R15" s="253">
        <v>6.6367479888113596</v>
      </c>
      <c r="S15" s="254">
        <v>6.5918943794027198</v>
      </c>
    </row>
    <row r="16" spans="2:19" x14ac:dyDescent="0.25">
      <c r="B16" s="255" t="s">
        <v>39</v>
      </c>
      <c r="C16" s="256">
        <v>13.1352194371099</v>
      </c>
      <c r="D16" s="264">
        <v>9.6444855228441497</v>
      </c>
      <c r="E16" s="265">
        <v>6.9815285668448999</v>
      </c>
      <c r="F16" s="266">
        <v>9.6744857711819705</v>
      </c>
      <c r="G16" s="267">
        <v>12.954912125843901</v>
      </c>
      <c r="H16" s="268">
        <v>14.436018143608001</v>
      </c>
      <c r="I16" s="269">
        <v>12.972243758263801</v>
      </c>
      <c r="J16" s="270">
        <v>12.353874873752799</v>
      </c>
      <c r="K16" s="271">
        <v>10.161934429510501</v>
      </c>
      <c r="L16" s="272">
        <v>11.172820349094399</v>
      </c>
      <c r="M16" s="273">
        <v>10.489434981267401</v>
      </c>
      <c r="N16" s="274">
        <v>10.744361685563799</v>
      </c>
      <c r="O16" s="275">
        <v>9.2869105406490906</v>
      </c>
      <c r="P16" s="276">
        <v>6.4002145950311498</v>
      </c>
      <c r="Q16" s="277">
        <v>8.4579683543842901</v>
      </c>
      <c r="R16" s="278">
        <v>13.2669921864219</v>
      </c>
      <c r="S16" s="279">
        <v>8.1775929480782708</v>
      </c>
    </row>
    <row r="17" spans="2:19" x14ac:dyDescent="0.25">
      <c r="B17" s="280" t="s">
        <v>40</v>
      </c>
      <c r="C17" s="281">
        <v>5.6166560712015299</v>
      </c>
      <c r="D17" s="289">
        <v>4.8147447617846701</v>
      </c>
      <c r="E17" s="290">
        <v>5.4002876318312598</v>
      </c>
      <c r="F17" s="291">
        <v>5.1896350330162804</v>
      </c>
      <c r="G17" s="292">
        <v>4.7923179991067402</v>
      </c>
      <c r="H17" s="293">
        <v>5.0134712792326797</v>
      </c>
      <c r="I17" s="294">
        <v>4.8079702893232801</v>
      </c>
      <c r="J17" s="295">
        <v>4.1418120427687102</v>
      </c>
      <c r="K17" s="296">
        <v>4.7730463266261101</v>
      </c>
      <c r="L17" s="297">
        <v>5.0107126975785299</v>
      </c>
      <c r="M17" s="298">
        <v>4.2884990253411299</v>
      </c>
      <c r="N17" s="299">
        <v>3.7753976443795998</v>
      </c>
      <c r="O17" s="300">
        <v>3.8180895553727998</v>
      </c>
      <c r="P17" s="301">
        <v>3.0770037217591901</v>
      </c>
      <c r="Q17" s="302">
        <v>2.74342861004122</v>
      </c>
      <c r="R17" s="303">
        <v>3.2983183526972901</v>
      </c>
      <c r="S17" s="304">
        <v>4.3419881905686299</v>
      </c>
    </row>
    <row r="18" spans="2:19" x14ac:dyDescent="0.25">
      <c r="B18" s="305" t="s">
        <v>41</v>
      </c>
      <c r="C18" s="306">
        <v>8.2277082277082307</v>
      </c>
      <c r="D18" s="314">
        <v>7.4694270181673996</v>
      </c>
      <c r="E18" s="315">
        <v>6.0619561735813301</v>
      </c>
      <c r="F18" s="316">
        <v>6.4349347014925398</v>
      </c>
      <c r="G18" s="317">
        <v>6.82682637942208</v>
      </c>
      <c r="H18" s="318">
        <v>6.5635793542338297</v>
      </c>
      <c r="I18" s="319">
        <v>6.3524690126166901</v>
      </c>
      <c r="J18" s="320">
        <v>6.7992503123698498</v>
      </c>
      <c r="K18" s="321">
        <v>7.4539609593353999</v>
      </c>
      <c r="L18" s="322">
        <v>7.8625046849065701</v>
      </c>
      <c r="M18" s="323">
        <v>8.1087743028959807</v>
      </c>
      <c r="N18" s="324">
        <v>7.8292850973808603</v>
      </c>
      <c r="O18" s="325">
        <v>7.8640000293467098</v>
      </c>
      <c r="P18" s="326">
        <v>7.0825979459139399</v>
      </c>
      <c r="Q18" s="327">
        <v>7.3944409261387802</v>
      </c>
      <c r="R18" s="328">
        <v>7.0559630076653397</v>
      </c>
      <c r="S18" s="329">
        <v>7.5723543707194896</v>
      </c>
    </row>
    <row r="19" spans="2:19" x14ac:dyDescent="0.25">
      <c r="B19" s="330" t="s">
        <v>42</v>
      </c>
      <c r="C19" s="331">
        <v>9.2100134973805208</v>
      </c>
      <c r="D19" s="339">
        <v>10.352350908004199</v>
      </c>
      <c r="E19" s="340">
        <v>8.5966148309113102</v>
      </c>
      <c r="F19" s="341">
        <v>10.5362088644472</v>
      </c>
      <c r="G19" s="342">
        <v>9.9620740621941604</v>
      </c>
      <c r="H19" s="343">
        <v>9.3947232095963802</v>
      </c>
      <c r="I19" s="344">
        <v>9.4025022341376197</v>
      </c>
      <c r="J19" s="345">
        <v>9.3990607927863401</v>
      </c>
      <c r="K19" s="346">
        <v>9.6024336619151107</v>
      </c>
      <c r="L19" s="347">
        <v>9.5483412672344308</v>
      </c>
      <c r="M19" s="348">
        <v>9.9018408219818994</v>
      </c>
      <c r="N19" s="349">
        <v>9.7032325771328694</v>
      </c>
      <c r="O19" s="350">
        <v>10.520360005131399</v>
      </c>
      <c r="P19" s="351">
        <v>8.6106155583561108</v>
      </c>
      <c r="Q19" s="352">
        <v>7.9595378048194902</v>
      </c>
      <c r="R19" s="353">
        <v>8.8875885605365106</v>
      </c>
      <c r="S19" s="354">
        <v>9.8996240747199895</v>
      </c>
    </row>
    <row r="20" spans="2:19" x14ac:dyDescent="0.25">
      <c r="B20" s="355" t="s">
        <v>43</v>
      </c>
      <c r="C20" s="356">
        <v>10.9007149754325</v>
      </c>
      <c r="D20" s="364">
        <v>17.707395094665301</v>
      </c>
      <c r="E20" s="365">
        <v>16.6366651943646</v>
      </c>
      <c r="F20" s="366">
        <v>6.5162416005029202</v>
      </c>
      <c r="G20" s="367">
        <v>4.71386851545524</v>
      </c>
      <c r="H20" s="368">
        <v>3.6660368563841299</v>
      </c>
      <c r="I20" s="369">
        <v>5.2631412061781901</v>
      </c>
      <c r="J20" s="370">
        <v>8.1457568859117799</v>
      </c>
      <c r="K20" s="371">
        <v>9.0351425832415799</v>
      </c>
      <c r="L20" s="372">
        <v>8.0367248541500391</v>
      </c>
      <c r="M20" s="373">
        <v>9.1610571546334008</v>
      </c>
      <c r="N20" s="374">
        <v>9.5764451237731194</v>
      </c>
      <c r="O20" s="375">
        <v>10.534756364813299</v>
      </c>
      <c r="P20" s="376">
        <v>7.4221179880606396</v>
      </c>
      <c r="Q20" s="377">
        <v>7.0998195616391797</v>
      </c>
      <c r="R20" s="378">
        <v>8.3902058425734403</v>
      </c>
      <c r="S20" s="379">
        <v>9.0889796414400603</v>
      </c>
    </row>
    <row r="21" spans="2:19" x14ac:dyDescent="0.25">
      <c r="B21" s="380" t="s">
        <v>44</v>
      </c>
      <c r="C21" s="381">
        <v>6.9516538481686299</v>
      </c>
      <c r="D21" s="389">
        <v>9.1375451581914202</v>
      </c>
      <c r="E21" s="390">
        <v>7.6592552595985497</v>
      </c>
      <c r="F21" s="391">
        <v>7.8728850584923098</v>
      </c>
      <c r="G21" s="392">
        <v>8.1323009050337802</v>
      </c>
      <c r="H21" s="393">
        <v>9.0048979184611895</v>
      </c>
      <c r="I21" s="394">
        <v>9.0299634190585305</v>
      </c>
      <c r="J21" s="395">
        <v>11.330724837481499</v>
      </c>
      <c r="K21" s="396">
        <v>11.3165199624382</v>
      </c>
      <c r="L21" s="397">
        <v>13.2552790157795</v>
      </c>
      <c r="M21" s="398">
        <v>13.2930623694111</v>
      </c>
      <c r="N21" s="399">
        <v>10.742418636468299</v>
      </c>
      <c r="O21" s="400">
        <v>10.0098024433633</v>
      </c>
      <c r="P21" s="401">
        <v>9.1261715390359406</v>
      </c>
      <c r="Q21" s="402">
        <v>10.7575321846395</v>
      </c>
      <c r="R21" s="403">
        <v>9.9304717229361206</v>
      </c>
      <c r="S21" s="404">
        <v>9.6714286885560394</v>
      </c>
    </row>
    <row r="22" spans="2:19" x14ac:dyDescent="0.25">
      <c r="B22" s="405" t="s">
        <v>45</v>
      </c>
      <c r="C22" s="406">
        <v>14.375404018765799</v>
      </c>
      <c r="D22" s="414">
        <v>0.64243384257386404</v>
      </c>
      <c r="E22" s="415">
        <v>-1.30987231391796</v>
      </c>
      <c r="F22" s="416">
        <v>4.8426056414112502</v>
      </c>
      <c r="G22" s="417">
        <v>8.3662254986016507</v>
      </c>
      <c r="H22" s="418">
        <v>17.308769436906498</v>
      </c>
      <c r="I22" s="419">
        <v>10.500296678965301</v>
      </c>
      <c r="J22" s="420">
        <v>12.9786637334985</v>
      </c>
      <c r="K22" s="421">
        <v>19.366965580136501</v>
      </c>
      <c r="L22" s="422">
        <v>16.961892728266498</v>
      </c>
      <c r="M22" s="423">
        <v>14.0267101950643</v>
      </c>
      <c r="N22" s="424">
        <v>12.299927023202001</v>
      </c>
      <c r="O22" s="425">
        <v>7.4886164972097999</v>
      </c>
      <c r="P22" s="426">
        <v>7.3583066110209101</v>
      </c>
      <c r="Q22" s="427">
        <v>10.398102153855501</v>
      </c>
      <c r="R22" s="428">
        <v>11.958651383702099</v>
      </c>
      <c r="S22" s="429">
        <v>11.218612512042901</v>
      </c>
    </row>
    <row r="23" spans="2:19" x14ac:dyDescent="0.25">
      <c r="B23" s="430" t="s">
        <v>46</v>
      </c>
      <c r="C23" s="431">
        <v>11.607655643310601</v>
      </c>
      <c r="D23" s="439">
        <v>12.670062642774701</v>
      </c>
      <c r="E23" s="440">
        <v>20.3056356694246</v>
      </c>
      <c r="F23" s="441">
        <v>23.3660915629026</v>
      </c>
      <c r="G23" s="442">
        <v>25.8715005614477</v>
      </c>
      <c r="H23" s="443">
        <v>29.488661386222599</v>
      </c>
      <c r="I23" s="444">
        <v>22.481769382289801</v>
      </c>
      <c r="J23" s="445">
        <v>23.301743409454499</v>
      </c>
      <c r="K23" s="446">
        <v>13.5085450989154</v>
      </c>
      <c r="L23" s="447">
        <v>14.862061122069999</v>
      </c>
      <c r="M23" s="448">
        <v>17.192981456810301</v>
      </c>
      <c r="N23" s="449">
        <v>21.226984840223999</v>
      </c>
      <c r="O23" s="450">
        <v>10.2944759413359</v>
      </c>
      <c r="P23" s="451">
        <v>7.8662735290101198</v>
      </c>
      <c r="Q23" s="452">
        <v>14.039940838052001</v>
      </c>
      <c r="R23" s="453">
        <v>15.4447216454447</v>
      </c>
      <c r="S23" s="454">
        <v>15.612502898454601</v>
      </c>
    </row>
    <row r="24" spans="2:19" x14ac:dyDescent="0.25">
      <c r="B24" s="455" t="s">
        <v>47</v>
      </c>
      <c r="C24" s="456">
        <v>6.8928625100563004</v>
      </c>
      <c r="D24" s="464">
        <v>7.66123858034398</v>
      </c>
      <c r="E24" s="465">
        <v>7.4742396309176602</v>
      </c>
      <c r="F24" s="466">
        <v>8.2277923979087504</v>
      </c>
      <c r="G24" s="467">
        <v>7.0534841149600602</v>
      </c>
      <c r="H24" s="468">
        <v>6.1314615130145897</v>
      </c>
      <c r="I24" s="469">
        <v>6.4758975550978199</v>
      </c>
      <c r="J24" s="470">
        <v>6.68037377641323</v>
      </c>
      <c r="K24" s="471">
        <v>5.54271530902649</v>
      </c>
      <c r="L24" s="472">
        <v>8.5101913922118495</v>
      </c>
      <c r="M24" s="473">
        <v>5.8266616873016002</v>
      </c>
      <c r="N24" s="474">
        <v>7.40017481133426</v>
      </c>
      <c r="O24" s="475">
        <v>7.4589497365470203</v>
      </c>
      <c r="P24" s="476">
        <v>4.76151172061937</v>
      </c>
      <c r="Q24" s="477">
        <v>5.2213926615198103</v>
      </c>
      <c r="R24" s="478">
        <v>4.8394820141658599</v>
      </c>
      <c r="S24" s="479">
        <v>6.20477145682902</v>
      </c>
    </row>
    <row r="25" spans="2:19" x14ac:dyDescent="0.25">
      <c r="B25" s="480" t="s">
        <v>48</v>
      </c>
      <c r="C25" s="481">
        <v>8.0914430116918599</v>
      </c>
      <c r="D25" s="489">
        <v>7.2561101071921401</v>
      </c>
      <c r="E25" s="490">
        <v>6.2433971858888997</v>
      </c>
      <c r="F25" s="491">
        <v>5.9755546477844801</v>
      </c>
      <c r="G25" s="492">
        <v>6.2710132121725302</v>
      </c>
      <c r="H25" s="493">
        <v>5.3029070142781798</v>
      </c>
      <c r="I25" s="494">
        <v>4.5171465311935997</v>
      </c>
      <c r="J25" s="495">
        <v>4.9891323320012901</v>
      </c>
      <c r="K25" s="496">
        <v>6.0692632323150901</v>
      </c>
      <c r="L25" s="497">
        <v>6.8031327324522204</v>
      </c>
      <c r="M25" s="498">
        <v>7.4519904641402199</v>
      </c>
      <c r="N25" s="499">
        <v>7.1933909666717204</v>
      </c>
      <c r="O25" s="500">
        <v>7.5993631255116796</v>
      </c>
      <c r="P25" s="501">
        <v>6.0094108408920697</v>
      </c>
      <c r="Q25" s="502">
        <v>6.0442879009365704</v>
      </c>
      <c r="R25" s="503">
        <v>5.4864156806884097</v>
      </c>
      <c r="S25" s="504">
        <v>6.6483931583078597</v>
      </c>
    </row>
    <row r="26" spans="2:19" x14ac:dyDescent="0.25">
      <c r="B26" s="505" t="s">
        <v>49</v>
      </c>
      <c r="C26" s="506">
        <v>4.0237285379727403</v>
      </c>
      <c r="D26" s="514">
        <v>5.0616659737905598</v>
      </c>
      <c r="E26" s="515">
        <v>4.7365121611416496</v>
      </c>
      <c r="F26" s="516">
        <v>5.3159923147758699</v>
      </c>
      <c r="G26" s="517">
        <v>4.8401301307419704</v>
      </c>
      <c r="H26" s="518">
        <v>5.7616713915067201</v>
      </c>
      <c r="I26" s="519">
        <v>5.5365388186924003</v>
      </c>
      <c r="J26" s="520">
        <v>5.7754104381849301</v>
      </c>
      <c r="K26" s="521">
        <v>5.7957120900304799</v>
      </c>
      <c r="L26" s="522">
        <v>5.6115363043110502</v>
      </c>
      <c r="M26" s="523">
        <v>5.68524512883842</v>
      </c>
      <c r="N26" s="524">
        <v>5.6406774358682696</v>
      </c>
      <c r="O26" s="525">
        <v>5.6579998835355001</v>
      </c>
      <c r="P26" s="526">
        <v>4.9215838300574903</v>
      </c>
      <c r="Q26" s="527">
        <v>4.8285740689400196</v>
      </c>
      <c r="R26" s="528">
        <v>4.3340598056210604</v>
      </c>
      <c r="S26" s="529" t="s">
        <v>30</v>
      </c>
    </row>
    <row r="27" spans="2:19" x14ac:dyDescent="0.25">
      <c r="B27" s="530" t="s">
        <v>50</v>
      </c>
      <c r="C27" s="531">
        <v>9.2840768099389503</v>
      </c>
      <c r="D27" s="539">
        <v>7.7374605006994903</v>
      </c>
      <c r="E27" s="540">
        <v>7.8658093759054397</v>
      </c>
      <c r="F27" s="541">
        <v>7.8759656105930702</v>
      </c>
      <c r="G27" s="542">
        <v>7.7345706366958202</v>
      </c>
      <c r="H27" s="543">
        <v>7.4017571798658803</v>
      </c>
      <c r="I27" s="544">
        <v>7.2924778071951399</v>
      </c>
      <c r="J27" s="545">
        <v>7.5209113058372203</v>
      </c>
      <c r="K27" s="546">
        <v>7.5753786317179301</v>
      </c>
      <c r="L27" s="547">
        <v>7.5687460266253099</v>
      </c>
      <c r="M27" s="548">
        <v>6.7248571155430898</v>
      </c>
      <c r="N27" s="549">
        <v>7.0165449389095</v>
      </c>
      <c r="O27" s="550">
        <v>7.6044801910044901</v>
      </c>
      <c r="P27" s="551">
        <v>7.4884584005262598</v>
      </c>
      <c r="Q27" s="552">
        <v>6.8503412912776502</v>
      </c>
      <c r="R27" s="553">
        <v>6.1618708698120503</v>
      </c>
      <c r="S27" s="554" t="s">
        <v>30</v>
      </c>
    </row>
    <row r="28" spans="2:19" x14ac:dyDescent="0.25">
      <c r="B28" s="555" t="s">
        <v>51</v>
      </c>
      <c r="C28" s="556">
        <v>19.023858579559199</v>
      </c>
      <c r="D28" s="564">
        <v>10.653027641036299</v>
      </c>
      <c r="E28" s="565">
        <v>4.6641318304293096</v>
      </c>
      <c r="F28" s="566">
        <v>5.7955344454997499</v>
      </c>
      <c r="G28" s="567">
        <v>9.7437854807005895</v>
      </c>
      <c r="H28" s="568">
        <v>9.9059761654398901</v>
      </c>
      <c r="I28" s="569">
        <v>10.3177736002523</v>
      </c>
      <c r="J28" s="570">
        <v>8.24470154157396</v>
      </c>
      <c r="K28" s="571">
        <v>9.3109033214840693</v>
      </c>
      <c r="L28" s="572">
        <v>11.7928045793383</v>
      </c>
      <c r="M28" s="573">
        <v>13.377468003143999</v>
      </c>
      <c r="N28" s="574">
        <v>8.56369801809916</v>
      </c>
      <c r="O28" s="575">
        <v>9.4605479882040502</v>
      </c>
      <c r="P28" s="576">
        <v>7.03568909795493</v>
      </c>
      <c r="Q28" s="577">
        <v>9.1428442000699892</v>
      </c>
      <c r="R28" s="578">
        <v>10.0050304119874</v>
      </c>
      <c r="S28" s="579">
        <v>11.501373899688099</v>
      </c>
    </row>
    <row r="29" spans="2:19" x14ac:dyDescent="0.25">
      <c r="B29" s="580" t="s">
        <v>52</v>
      </c>
      <c r="C29" s="581">
        <v>8.7880077815970399</v>
      </c>
      <c r="D29" s="589">
        <v>8.6819051604331694</v>
      </c>
      <c r="E29" s="590">
        <v>3.6370068263995798</v>
      </c>
      <c r="F29" s="591">
        <v>7.0774820019679101</v>
      </c>
      <c r="G29" s="592">
        <v>10.1948678598475</v>
      </c>
      <c r="H29" s="593">
        <v>10.5747981055469</v>
      </c>
      <c r="I29" s="594">
        <v>12.1167019573359</v>
      </c>
      <c r="J29" s="595">
        <v>10.410176085525601</v>
      </c>
      <c r="K29" s="596">
        <v>10.392447672928601</v>
      </c>
      <c r="L29" s="597">
        <v>13.698012345104299</v>
      </c>
      <c r="M29" s="598">
        <v>13.308318265394201</v>
      </c>
      <c r="N29" s="599">
        <v>14.1271088609933</v>
      </c>
      <c r="O29" s="600">
        <v>12.6771902996456</v>
      </c>
      <c r="P29" s="601">
        <v>8.0868010694391792</v>
      </c>
      <c r="Q29" s="602">
        <v>11.3479843722506</v>
      </c>
      <c r="R29" s="603">
        <v>10.1187280756688</v>
      </c>
      <c r="S29" s="604">
        <v>9.9877120503777803</v>
      </c>
    </row>
    <row r="30" spans="2:19" x14ac:dyDescent="0.25">
      <c r="B30" s="605" t="s">
        <v>53</v>
      </c>
      <c r="C30" s="606">
        <v>18.339604318352599</v>
      </c>
      <c r="D30" s="614">
        <v>20.373285932890401</v>
      </c>
      <c r="E30" s="615">
        <v>14.288603241599301</v>
      </c>
      <c r="F30" s="616">
        <v>20.206073281402698</v>
      </c>
      <c r="G30" s="617">
        <v>21.296609433089301</v>
      </c>
      <c r="H30" s="618">
        <v>28.1208223985339</v>
      </c>
      <c r="I30" s="619">
        <v>25.828796833035099</v>
      </c>
      <c r="J30" s="620">
        <v>26.588191859672101</v>
      </c>
      <c r="K30" s="621">
        <v>23.053557408455099</v>
      </c>
      <c r="L30" s="622">
        <v>20.482634197775599</v>
      </c>
      <c r="M30" s="623">
        <v>22.8312564004313</v>
      </c>
      <c r="N30" s="624">
        <v>16.936298461866901</v>
      </c>
      <c r="O30" s="625">
        <v>17.992355399082498</v>
      </c>
      <c r="P30" s="626">
        <v>17.778618688696401</v>
      </c>
      <c r="Q30" s="627">
        <v>23.562175922621801</v>
      </c>
      <c r="R30" s="628">
        <v>14.877759040568501</v>
      </c>
      <c r="S30" s="629">
        <v>15.3742568490267</v>
      </c>
    </row>
    <row r="31" spans="2:19" x14ac:dyDescent="0.25">
      <c r="B31" s="630" t="s">
        <v>54</v>
      </c>
      <c r="C31" s="631">
        <v>12.126755709949199</v>
      </c>
      <c r="D31" s="639">
        <v>9.2488014862968093</v>
      </c>
      <c r="E31" s="640">
        <v>7.9559441512629396</v>
      </c>
      <c r="F31" s="641">
        <v>9.3618919395254299</v>
      </c>
      <c r="G31" s="642">
        <v>10.091291528708799</v>
      </c>
      <c r="H31" s="643">
        <v>11.1111591713916</v>
      </c>
      <c r="I31" s="644">
        <v>11.886569525153799</v>
      </c>
      <c r="J31" s="645">
        <v>12.2932803255287</v>
      </c>
      <c r="K31" s="646">
        <v>13.393976343316099</v>
      </c>
      <c r="L31" s="647">
        <v>14.1421760571805</v>
      </c>
      <c r="M31" s="648">
        <v>13.364425214909399</v>
      </c>
      <c r="N31" s="649">
        <v>12.9612140299144</v>
      </c>
      <c r="O31" s="650">
        <v>12.809881220598699</v>
      </c>
      <c r="P31" s="651">
        <v>11.360592009325799</v>
      </c>
      <c r="Q31" s="652">
        <v>10.697008967782599</v>
      </c>
      <c r="R31" s="653">
        <v>10.7350776376121</v>
      </c>
      <c r="S31" s="654" t="s">
        <v>30</v>
      </c>
    </row>
    <row r="32" spans="2:19" x14ac:dyDescent="0.25">
      <c r="B32" s="655" t="s">
        <v>55</v>
      </c>
      <c r="C32" s="656">
        <v>7.2877911827935904</v>
      </c>
      <c r="D32" s="664">
        <v>6.1727703606208504</v>
      </c>
      <c r="E32" s="665">
        <v>4.6539110013849596</v>
      </c>
      <c r="F32" s="666">
        <v>4.8046462513199604</v>
      </c>
      <c r="G32" s="667">
        <v>6.3539651097871603</v>
      </c>
      <c r="H32" s="668">
        <v>7.0108198221757299</v>
      </c>
      <c r="I32" s="669">
        <v>6.04979856020078</v>
      </c>
      <c r="J32" s="670">
        <v>5.5002881062942803</v>
      </c>
      <c r="K32" s="671">
        <v>7.0073720387228802</v>
      </c>
      <c r="L32" s="672">
        <v>8.5569117393056597</v>
      </c>
      <c r="M32" s="673">
        <v>9.6894652763267004</v>
      </c>
      <c r="N32" s="674">
        <v>8.1715679096448106</v>
      </c>
      <c r="O32" s="675">
        <v>9.6810080468515807</v>
      </c>
      <c r="P32" s="676">
        <v>6.1936509033127196</v>
      </c>
      <c r="Q32" s="677">
        <v>5.7416293886403702</v>
      </c>
      <c r="R32" s="678">
        <v>5.3219415795735001</v>
      </c>
      <c r="S32" s="679">
        <v>6.5986464315012299</v>
      </c>
    </row>
    <row r="33" spans="2:20" x14ac:dyDescent="0.25">
      <c r="B33" s="680" t="s">
        <v>56</v>
      </c>
      <c r="C33" s="681">
        <v>9.4689238403970108</v>
      </c>
      <c r="D33" s="689">
        <v>7.0448413805935397</v>
      </c>
      <c r="E33" s="690">
        <v>6.2120516352875104</v>
      </c>
      <c r="F33" s="691">
        <v>8.0872466510631895</v>
      </c>
      <c r="G33" s="692">
        <v>8.27631609884555</v>
      </c>
      <c r="H33" s="693">
        <v>7.3297153616125801</v>
      </c>
      <c r="I33" s="694">
        <v>8.6518142848517794</v>
      </c>
      <c r="J33" s="695">
        <v>9.9394939493949401</v>
      </c>
      <c r="K33" s="696">
        <v>9.5678536560300103</v>
      </c>
      <c r="L33" s="697">
        <v>9.2093646797240307</v>
      </c>
      <c r="M33" s="698">
        <v>8.8997687201513802</v>
      </c>
      <c r="N33" s="699">
        <v>8.5391662721728707</v>
      </c>
      <c r="O33" s="700">
        <v>7.5900050186217296</v>
      </c>
      <c r="P33" s="701">
        <v>6.0235387463633998</v>
      </c>
      <c r="Q33" s="702">
        <v>7.8681522328692797</v>
      </c>
      <c r="R33" s="703">
        <v>7.72979160968098</v>
      </c>
      <c r="S33" s="704" t="s">
        <v>30</v>
      </c>
    </row>
    <row r="34" spans="2:20" x14ac:dyDescent="0.25">
      <c r="B34" s="705" t="s">
        <v>57</v>
      </c>
      <c r="C34" s="706">
        <v>10.801539491298501</v>
      </c>
      <c r="D34" s="714">
        <v>7.6299315297346197</v>
      </c>
      <c r="E34" s="715">
        <v>8.2518539762457408</v>
      </c>
      <c r="F34" s="716">
        <v>7.0752927348201897</v>
      </c>
      <c r="G34" s="717">
        <v>8.02224304571941</v>
      </c>
      <c r="H34" s="718">
        <v>5.7950082884594298</v>
      </c>
      <c r="I34" s="719">
        <v>4.3267152675835403</v>
      </c>
      <c r="J34" s="720">
        <v>3.2700699157036199</v>
      </c>
      <c r="K34" s="721">
        <v>3.27944902882835</v>
      </c>
      <c r="L34" s="722">
        <v>6.0892740051637197</v>
      </c>
      <c r="M34" s="723">
        <v>4.8150079195834898</v>
      </c>
      <c r="N34" s="724">
        <v>6.0388990290531401</v>
      </c>
      <c r="O34" s="725">
        <v>8.4305925345862693</v>
      </c>
      <c r="P34" s="726">
        <v>7.4181589218910098</v>
      </c>
      <c r="Q34" s="727">
        <v>8.2399766973773492</v>
      </c>
      <c r="R34" s="728">
        <v>8.3895388360745002</v>
      </c>
      <c r="S34" s="729">
        <v>9.1158143173293595</v>
      </c>
    </row>
    <row r="35" spans="2:20" x14ac:dyDescent="0.25">
      <c r="B35" s="730" t="s">
        <v>58</v>
      </c>
      <c r="C35" s="731">
        <v>10.331119105888201</v>
      </c>
      <c r="D35" s="739">
        <v>9.1428148207997495</v>
      </c>
      <c r="E35" s="740">
        <v>8.0626083409809297</v>
      </c>
      <c r="F35" s="741">
        <v>8.3444682460568291</v>
      </c>
      <c r="G35" s="742">
        <v>8.1023527822883299</v>
      </c>
      <c r="H35" s="743">
        <v>7.5212944491941398</v>
      </c>
      <c r="I35" s="744">
        <v>8.1572208282676701</v>
      </c>
      <c r="J35" s="745">
        <v>8.6474326199693206</v>
      </c>
      <c r="K35" s="746">
        <v>9.3503395618100509</v>
      </c>
      <c r="L35" s="747">
        <v>9.0049373338397292</v>
      </c>
      <c r="M35" s="748">
        <v>10.742764959497601</v>
      </c>
      <c r="N35" s="749">
        <v>10.8316369943299</v>
      </c>
      <c r="O35" s="750">
        <v>10.151622947638799</v>
      </c>
      <c r="P35" s="751">
        <v>9.3153308883646009</v>
      </c>
      <c r="Q35" s="752">
        <v>7.9339171794535597</v>
      </c>
      <c r="R35" s="753">
        <v>8.7507350189768491</v>
      </c>
      <c r="S35" s="754">
        <v>8.3420015916573398</v>
      </c>
    </row>
    <row r="36" spans="2:20" x14ac:dyDescent="0.25">
      <c r="B36" s="755" t="s">
        <v>59</v>
      </c>
      <c r="C36" s="756">
        <v>11.3296532404567</v>
      </c>
      <c r="D36" s="764">
        <v>8.4042386582224502</v>
      </c>
      <c r="E36" s="765">
        <v>6.7894957509035203</v>
      </c>
      <c r="F36" s="766">
        <v>6.2766608680083502</v>
      </c>
      <c r="G36" s="767">
        <v>5.4086738254901103</v>
      </c>
      <c r="H36" s="768">
        <v>4.5556118757435096</v>
      </c>
      <c r="I36" s="769">
        <v>6.1836136413427898</v>
      </c>
      <c r="J36" s="770">
        <v>6.7135857438421196</v>
      </c>
      <c r="K36" s="771">
        <v>7.7380064213901498</v>
      </c>
      <c r="L36" s="772">
        <v>9.1755504257344604</v>
      </c>
      <c r="M36" s="773">
        <v>9.1590107472594706</v>
      </c>
      <c r="N36" s="774">
        <v>9.1559740424310991</v>
      </c>
      <c r="O36" s="775">
        <v>8.8016467381543695</v>
      </c>
      <c r="P36" s="776">
        <v>6.5464112227842701</v>
      </c>
      <c r="Q36" s="777">
        <v>6.32660171423493</v>
      </c>
      <c r="R36" s="778">
        <v>6.6921182106076396</v>
      </c>
      <c r="S36" s="779">
        <v>7.7040161812012498</v>
      </c>
    </row>
    <row r="37" spans="2:20" x14ac:dyDescent="0.25">
      <c r="B37" s="780" t="s">
        <v>60</v>
      </c>
      <c r="C37" s="781">
        <v>11.9712963435632</v>
      </c>
      <c r="D37" s="789">
        <v>6.9681248074189597</v>
      </c>
      <c r="E37" s="790">
        <v>5.5441754427624703</v>
      </c>
      <c r="F37" s="791">
        <v>10.201200275523</v>
      </c>
      <c r="G37" s="792">
        <v>8.4114126368645596</v>
      </c>
      <c r="H37" s="793">
        <v>8.5118122418924997</v>
      </c>
      <c r="I37" s="794">
        <v>8.1830226842552101</v>
      </c>
      <c r="J37" s="795">
        <v>11.746620699429601</v>
      </c>
      <c r="K37" s="796">
        <v>9.9933229726165997</v>
      </c>
      <c r="L37" s="797">
        <v>12.567542416470801</v>
      </c>
      <c r="M37" s="798">
        <v>12.6132832961001</v>
      </c>
      <c r="N37" s="799">
        <v>13.238402750106999</v>
      </c>
      <c r="O37" s="800">
        <v>12.797571308083</v>
      </c>
      <c r="P37" s="801">
        <v>10.4016402662798</v>
      </c>
      <c r="Q37" s="802">
        <v>11.579324952616</v>
      </c>
      <c r="R37" s="803">
        <v>11.3508700820743</v>
      </c>
      <c r="S37" s="804">
        <v>11.781449570311301</v>
      </c>
    </row>
    <row r="38" spans="2:20" x14ac:dyDescent="0.25">
      <c r="B38" s="805" t="s">
        <v>61</v>
      </c>
      <c r="C38" s="806">
        <v>8.4263787932252008</v>
      </c>
      <c r="D38" s="814">
        <v>9.4670418661071096</v>
      </c>
      <c r="E38" s="815">
        <v>6.5997094456276004</v>
      </c>
      <c r="F38" s="816">
        <v>6.0705983804601198</v>
      </c>
      <c r="G38" s="817">
        <v>8.6072663777532092</v>
      </c>
      <c r="H38" s="818">
        <v>6.5434058770173102</v>
      </c>
      <c r="I38" s="819">
        <v>7.5012283175781702</v>
      </c>
      <c r="J38" s="820">
        <v>8.0749543285113798</v>
      </c>
      <c r="K38" s="821">
        <v>9.7143764068557292</v>
      </c>
      <c r="L38" s="822">
        <v>11.8633117901245</v>
      </c>
      <c r="M38" s="823">
        <v>11.4561373933448</v>
      </c>
      <c r="N38" s="824">
        <v>11.2240362741549</v>
      </c>
      <c r="O38" s="825">
        <v>10.2080429602125</v>
      </c>
      <c r="P38" s="826">
        <v>8.7089086429776401</v>
      </c>
      <c r="Q38" s="827">
        <v>9.9276000850392592</v>
      </c>
      <c r="R38" s="828">
        <v>11.3361678825613</v>
      </c>
      <c r="S38" s="829">
        <v>11.6468903300219</v>
      </c>
    </row>
    <row r="39" spans="2:20" x14ac:dyDescent="0.25">
      <c r="B39" s="830" t="s">
        <v>62</v>
      </c>
      <c r="C39" s="831">
        <v>9.9102690737721506</v>
      </c>
      <c r="D39" s="839">
        <v>7.5798832469395201</v>
      </c>
      <c r="E39" s="840">
        <v>5.6523234407557998</v>
      </c>
      <c r="F39" s="841">
        <v>6.6738829086304001</v>
      </c>
      <c r="G39" s="842">
        <v>7.5799121060737003</v>
      </c>
      <c r="H39" s="843">
        <v>8.3841958144452899</v>
      </c>
      <c r="I39" s="844">
        <v>9.5593545475062101</v>
      </c>
      <c r="J39" s="845">
        <v>10.270550091273201</v>
      </c>
      <c r="K39" s="846">
        <v>10.982268882455401</v>
      </c>
      <c r="L39" s="847">
        <v>10.251539630488701</v>
      </c>
      <c r="M39" s="848">
        <v>11.292017775155299</v>
      </c>
      <c r="N39" s="849">
        <v>10.672404656489901</v>
      </c>
      <c r="O39" s="850">
        <v>9.9225657509759397</v>
      </c>
      <c r="P39" s="851">
        <v>7.3941504909596896</v>
      </c>
      <c r="Q39" s="852">
        <v>6.9207884123088697</v>
      </c>
      <c r="R39" s="853">
        <v>6.9412896304243299</v>
      </c>
      <c r="S39" s="854">
        <v>7.6313241131254896</v>
      </c>
    </row>
    <row r="40" spans="2:20" x14ac:dyDescent="0.25">
      <c r="B40" s="855" t="s">
        <v>63</v>
      </c>
      <c r="C40" s="856">
        <v>8.4396032420357194</v>
      </c>
      <c r="D40" s="864">
        <v>6.5387535846543603</v>
      </c>
      <c r="E40" s="865">
        <v>5.4222698469827302</v>
      </c>
      <c r="F40" s="866">
        <v>6.5730505692957104</v>
      </c>
      <c r="G40" s="867">
        <v>7.2682437918464604</v>
      </c>
      <c r="H40" s="868">
        <v>7.1700334628904496</v>
      </c>
      <c r="I40" s="869">
        <v>6.4649788221780904</v>
      </c>
      <c r="J40" s="870">
        <v>6.8404575128519802</v>
      </c>
      <c r="K40" s="871">
        <v>6.7169202734967604</v>
      </c>
      <c r="L40" s="872">
        <v>6.9910490573368902</v>
      </c>
      <c r="M40" s="873">
        <v>7.1343299491033099</v>
      </c>
      <c r="N40" s="874">
        <v>7.3746277637138702</v>
      </c>
      <c r="O40" s="875">
        <v>7.2410581237590899</v>
      </c>
      <c r="P40" s="876">
        <v>6.3330617907031703</v>
      </c>
      <c r="Q40" s="877">
        <v>6.3772858588109003</v>
      </c>
      <c r="R40" s="878">
        <v>5.7771718530619198</v>
      </c>
      <c r="S40" s="879">
        <v>6.43047134452679</v>
      </c>
    </row>
    <row r="41" spans="2:20" x14ac:dyDescent="0.25">
      <c r="B41" s="880" t="s">
        <v>64</v>
      </c>
      <c r="C41" s="881">
        <v>6.4559241367700997</v>
      </c>
      <c r="D41" s="889">
        <v>5.9057357814344398</v>
      </c>
      <c r="E41" s="890">
        <v>6.0899435353583797</v>
      </c>
      <c r="F41" s="891">
        <v>7.0804134887142398</v>
      </c>
      <c r="G41" s="892">
        <v>5.6213153663578597</v>
      </c>
      <c r="H41" s="893">
        <v>5.3274028864635499</v>
      </c>
      <c r="I41" s="894">
        <v>4.5928196762807403</v>
      </c>
      <c r="J41" s="895">
        <v>5.84036907685429</v>
      </c>
      <c r="K41" s="896">
        <v>6.9582218378066703</v>
      </c>
      <c r="L41" s="897">
        <v>7.5995086959691802</v>
      </c>
      <c r="M41" s="898">
        <v>7.0831973727145501</v>
      </c>
      <c r="N41" s="899">
        <v>5.2552901446850697</v>
      </c>
      <c r="O41" s="900">
        <v>5.2201770076988696</v>
      </c>
      <c r="P41" s="901">
        <v>5.1702368512713299</v>
      </c>
      <c r="Q41" s="902">
        <v>4.2607720250490901</v>
      </c>
      <c r="R41" s="903">
        <v>6.0009402996769898</v>
      </c>
      <c r="S41" s="904">
        <v>7.4854861379886302</v>
      </c>
    </row>
    <row r="42" spans="2:20" x14ac:dyDescent="0.25">
      <c r="B42" s="905" t="s">
        <v>65</v>
      </c>
      <c r="C42" s="906">
        <v>8.4567292981792193</v>
      </c>
      <c r="D42" s="914">
        <v>6.2409411914744402</v>
      </c>
      <c r="E42" s="915">
        <v>4.3767148035650303</v>
      </c>
      <c r="F42" s="916">
        <v>6.6354167309190402</v>
      </c>
      <c r="G42" s="917">
        <v>7.7837600015600801</v>
      </c>
      <c r="H42" s="918">
        <v>8.3549708614621192</v>
      </c>
      <c r="I42" s="919">
        <v>8.8012590106043103</v>
      </c>
      <c r="J42" s="920">
        <v>9.0156108200234808</v>
      </c>
      <c r="K42" s="921">
        <v>9.4967163341530405</v>
      </c>
      <c r="L42" s="922">
        <v>8.9406396780164208</v>
      </c>
      <c r="M42" s="923">
        <v>8.5547212539448694</v>
      </c>
      <c r="N42" s="924">
        <v>8.5019109977219909</v>
      </c>
      <c r="O42" s="925">
        <v>8.0973989402864408</v>
      </c>
      <c r="P42" s="926">
        <v>6.1092606232848601</v>
      </c>
      <c r="Q42" s="927">
        <v>5.4186488159773702</v>
      </c>
      <c r="R42" s="928">
        <v>5.3364995775277304</v>
      </c>
      <c r="S42" s="929" t="s">
        <v>30</v>
      </c>
    </row>
    <row r="44" spans="2:20" x14ac:dyDescent="0.25">
      <c r="B44" s="930" t="s">
        <v>66</v>
      </c>
      <c r="T44" s="931" t="s">
        <v>0</v>
      </c>
    </row>
  </sheetData>
  <hyperlinks>
    <hyperlink ref="B44" r:id="rId1" xr:uid="{40094AA3-B789-4CA0-AA56-CB5B2E3D0735}"/>
    <hyperlink ref="T44" r:id="rId2" xr:uid="{6E9BDD82-7E5D-4009-BE83-7EE4B82CA86E}"/>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24D4-A177-4E4E-8D43-5CDC6F987E94}">
  <dimension ref="B1:AA44"/>
  <sheetViews>
    <sheetView workbookViewId="0">
      <selection sqref="A1:XFD1048576"/>
    </sheetView>
  </sheetViews>
  <sheetFormatPr baseColWidth="10" defaultColWidth="9.140625" defaultRowHeight="15" x14ac:dyDescent="0.25"/>
  <cols>
    <col min="2" max="2" width="19" customWidth="1"/>
    <col min="3" max="26" width="18" customWidth="1"/>
  </cols>
  <sheetData>
    <row r="1" spans="2:26" x14ac:dyDescent="0.25">
      <c r="B1" s="946" t="s">
        <v>0</v>
      </c>
    </row>
    <row r="2" spans="2:26" x14ac:dyDescent="0.25">
      <c r="B2" s="947" t="s">
        <v>1</v>
      </c>
    </row>
    <row r="3" spans="2:26" x14ac:dyDescent="0.25">
      <c r="B3" s="947" t="s">
        <v>83</v>
      </c>
    </row>
    <row r="4" spans="2:26" x14ac:dyDescent="0.25">
      <c r="B4" s="947" t="s">
        <v>3</v>
      </c>
    </row>
    <row r="6" spans="2:26" ht="30" customHeight="1" x14ac:dyDescent="0.25">
      <c r="B6" s="948" t="s">
        <v>4</v>
      </c>
      <c r="C6" s="949" t="s">
        <v>5</v>
      </c>
      <c r="D6" s="949" t="s">
        <v>6</v>
      </c>
      <c r="E6" s="949" t="s">
        <v>7</v>
      </c>
      <c r="F6" s="949" t="s">
        <v>8</v>
      </c>
      <c r="G6" s="949" t="s">
        <v>9</v>
      </c>
      <c r="H6" s="949" t="s">
        <v>10</v>
      </c>
      <c r="I6" s="949" t="s">
        <v>11</v>
      </c>
      <c r="J6" s="949" t="s">
        <v>12</v>
      </c>
      <c r="K6" s="949" t="s">
        <v>13</v>
      </c>
      <c r="L6" s="949" t="s">
        <v>14</v>
      </c>
      <c r="M6" s="949" t="s">
        <v>15</v>
      </c>
      <c r="N6" s="949" t="s">
        <v>16</v>
      </c>
      <c r="O6" s="949" t="s">
        <v>17</v>
      </c>
      <c r="P6" s="949" t="s">
        <v>18</v>
      </c>
      <c r="Q6" s="949" t="s">
        <v>19</v>
      </c>
      <c r="R6" s="949" t="s">
        <v>20</v>
      </c>
      <c r="S6" s="949" t="s">
        <v>21</v>
      </c>
      <c r="T6" s="949" t="s">
        <v>22</v>
      </c>
      <c r="U6" s="949" t="s">
        <v>23</v>
      </c>
      <c r="V6" s="949" t="s">
        <v>24</v>
      </c>
      <c r="W6" s="949" t="s">
        <v>25</v>
      </c>
      <c r="X6" s="949" t="s">
        <v>26</v>
      </c>
      <c r="Y6" s="949" t="s">
        <v>27</v>
      </c>
      <c r="Z6" s="949" t="s">
        <v>28</v>
      </c>
    </row>
    <row r="7" spans="2:26" x14ac:dyDescent="0.25">
      <c r="B7" s="950" t="s">
        <v>29</v>
      </c>
      <c r="C7" s="951" t="s">
        <v>30</v>
      </c>
      <c r="D7" s="951" t="s">
        <v>30</v>
      </c>
      <c r="E7" s="951" t="s">
        <v>30</v>
      </c>
      <c r="F7" s="951" t="s">
        <v>30</v>
      </c>
      <c r="G7" s="951" t="s">
        <v>30</v>
      </c>
      <c r="H7" s="951" t="s">
        <v>30</v>
      </c>
      <c r="I7" s="951" t="s">
        <v>30</v>
      </c>
      <c r="J7" s="951" t="s">
        <v>30</v>
      </c>
      <c r="K7" s="951" t="s">
        <v>30</v>
      </c>
      <c r="L7" s="951" t="s">
        <v>30</v>
      </c>
      <c r="M7" s="951" t="s">
        <v>30</v>
      </c>
      <c r="N7" s="951" t="s">
        <v>30</v>
      </c>
      <c r="O7" s="951" t="s">
        <v>30</v>
      </c>
      <c r="P7" s="951" t="s">
        <v>30</v>
      </c>
      <c r="Q7" s="951" t="s">
        <v>30</v>
      </c>
      <c r="R7" s="951" t="s">
        <v>30</v>
      </c>
      <c r="S7" s="951" t="s">
        <v>30</v>
      </c>
      <c r="T7" s="951" t="s">
        <v>30</v>
      </c>
      <c r="U7" s="951" t="s">
        <v>30</v>
      </c>
      <c r="V7" s="951" t="s">
        <v>30</v>
      </c>
      <c r="W7" s="951" t="s">
        <v>30</v>
      </c>
      <c r="X7" s="951" t="s">
        <v>30</v>
      </c>
      <c r="Y7" s="951" t="s">
        <v>30</v>
      </c>
      <c r="Z7" s="951" t="s">
        <v>30</v>
      </c>
    </row>
    <row r="8" spans="2:26" x14ac:dyDescent="0.25">
      <c r="B8" s="952" t="s">
        <v>31</v>
      </c>
      <c r="C8" s="953">
        <v>25.8716803645735</v>
      </c>
      <c r="D8" s="953">
        <v>23.534661007726601</v>
      </c>
      <c r="E8" s="953">
        <v>23.045045217291602</v>
      </c>
      <c r="F8" s="953">
        <v>21.082342511472699</v>
      </c>
      <c r="G8" s="953">
        <v>21.6621128050854</v>
      </c>
      <c r="H8" s="953">
        <v>22.066341224583802</v>
      </c>
      <c r="I8" s="953">
        <v>19.933439017605501</v>
      </c>
      <c r="J8" s="953">
        <v>19.284660434564401</v>
      </c>
      <c r="K8" s="953">
        <v>19.1687656707287</v>
      </c>
      <c r="L8" s="953">
        <v>17.4298421270585</v>
      </c>
      <c r="M8" s="953">
        <v>16.0790433307867</v>
      </c>
      <c r="N8" s="953">
        <v>16.472078503073199</v>
      </c>
      <c r="O8" s="953">
        <v>14.245460237946199</v>
      </c>
      <c r="P8" s="953">
        <v>13.0937699241892</v>
      </c>
      <c r="Q8" s="953">
        <v>13.5664923728853</v>
      </c>
      <c r="R8" s="953">
        <v>13.438500968544901</v>
      </c>
      <c r="S8" s="953">
        <v>13.166709305741101</v>
      </c>
      <c r="T8" s="953">
        <v>13.0475898038378</v>
      </c>
      <c r="U8" s="953">
        <v>14.2409460783774</v>
      </c>
      <c r="V8" s="953">
        <v>14.5930757696432</v>
      </c>
      <c r="W8" s="953">
        <v>14.511724870025599</v>
      </c>
      <c r="X8" s="953">
        <v>14.1160765651793</v>
      </c>
      <c r="Y8" s="953">
        <v>14.475857575099401</v>
      </c>
      <c r="Z8" s="954" t="s">
        <v>30</v>
      </c>
    </row>
    <row r="9" spans="2:26" x14ac:dyDescent="0.25">
      <c r="B9" s="952" t="s">
        <v>32</v>
      </c>
      <c r="C9" s="953">
        <v>25.548651655756998</v>
      </c>
      <c r="D9" s="953">
        <v>26.2776190745275</v>
      </c>
      <c r="E9" s="953">
        <v>25.201468208649398</v>
      </c>
      <c r="F9" s="953">
        <v>24.770835707463299</v>
      </c>
      <c r="G9" s="953">
        <v>24.139266350331901</v>
      </c>
      <c r="H9" s="953">
        <v>24.168925657255699</v>
      </c>
      <c r="I9" s="953">
        <v>25.012493732483001</v>
      </c>
      <c r="J9" s="953">
        <v>25.4431093384364</v>
      </c>
      <c r="K9" s="953">
        <v>25.019279033610399</v>
      </c>
      <c r="L9" s="953">
        <v>24.601881710978098</v>
      </c>
      <c r="M9" s="953">
        <v>23.948555316898901</v>
      </c>
      <c r="N9" s="953">
        <v>23.8975693211327</v>
      </c>
      <c r="O9" s="953">
        <v>23.864923365717701</v>
      </c>
      <c r="P9" s="953">
        <v>23.739135503295898</v>
      </c>
      <c r="Q9" s="953">
        <v>23.622099290607299</v>
      </c>
      <c r="R9" s="953">
        <v>24.376057267048001</v>
      </c>
      <c r="S9" s="953">
        <v>24.334795583610301</v>
      </c>
      <c r="T9" s="953">
        <v>24.381259107724301</v>
      </c>
      <c r="U9" s="953">
        <v>23.524982524938299</v>
      </c>
      <c r="V9" s="953">
        <v>22.8003813361947</v>
      </c>
      <c r="W9" s="953">
        <v>22.1247543888379</v>
      </c>
      <c r="X9" s="953">
        <v>22.425789376882499</v>
      </c>
      <c r="Y9" s="953">
        <v>22.2102314231104</v>
      </c>
      <c r="Z9" s="953">
        <v>20.425134798127701</v>
      </c>
    </row>
    <row r="10" spans="2:26" x14ac:dyDescent="0.25">
      <c r="B10" s="952" t="s">
        <v>33</v>
      </c>
      <c r="C10" s="953">
        <v>33.836486271030203</v>
      </c>
      <c r="D10" s="953">
        <v>34.084983940268998</v>
      </c>
      <c r="E10" s="953">
        <v>32.881907975004502</v>
      </c>
      <c r="F10" s="953">
        <v>31.5118766885825</v>
      </c>
      <c r="G10" s="953">
        <v>28.8758771172472</v>
      </c>
      <c r="H10" s="953">
        <v>29.239110495097901</v>
      </c>
      <c r="I10" s="953">
        <v>29.6365276926362</v>
      </c>
      <c r="J10" s="953">
        <v>30.156098511729301</v>
      </c>
      <c r="K10" s="953">
        <v>29.9158708959508</v>
      </c>
      <c r="L10" s="953">
        <v>25.6185229427644</v>
      </c>
      <c r="M10" s="953">
        <v>25.185653577767901</v>
      </c>
      <c r="N10" s="953">
        <v>24.993526879632299</v>
      </c>
      <c r="O10" s="953">
        <v>24.839353580007401</v>
      </c>
      <c r="P10" s="953">
        <v>24.3487504204295</v>
      </c>
      <c r="Q10" s="953">
        <v>24.730845853965299</v>
      </c>
      <c r="R10" s="953">
        <v>23.250241146047198</v>
      </c>
      <c r="S10" s="953">
        <v>23.5872633452597</v>
      </c>
      <c r="T10" s="953">
        <v>23.5294060868138</v>
      </c>
      <c r="U10" s="953">
        <v>23.655847687122201</v>
      </c>
      <c r="V10" s="953">
        <v>23.2211020216089</v>
      </c>
      <c r="W10" s="953">
        <v>22.568220870271201</v>
      </c>
      <c r="X10" s="953">
        <v>22.346535483966498</v>
      </c>
      <c r="Y10" s="955">
        <v>22.720303909129399</v>
      </c>
      <c r="Z10" s="954" t="s">
        <v>30</v>
      </c>
    </row>
    <row r="11" spans="2:26" x14ac:dyDescent="0.25">
      <c r="B11" s="952" t="s">
        <v>34</v>
      </c>
      <c r="C11" s="953">
        <v>28.121929504892002</v>
      </c>
      <c r="D11" s="953">
        <v>26.0951943254539</v>
      </c>
      <c r="E11" s="953">
        <v>23.8804217448561</v>
      </c>
      <c r="F11" s="953">
        <v>22.583073148974101</v>
      </c>
      <c r="G11" s="953">
        <v>21.472812891147601</v>
      </c>
      <c r="H11" s="953">
        <v>21.078164511089302</v>
      </c>
      <c r="I11" s="953">
        <v>20.555396590889199</v>
      </c>
      <c r="J11" s="953">
        <v>19.4782868471796</v>
      </c>
      <c r="K11" s="953">
        <v>19.316209426291699</v>
      </c>
      <c r="L11" s="953">
        <v>18.764567767041299</v>
      </c>
      <c r="M11" s="953">
        <v>16.455900223856698</v>
      </c>
      <c r="N11" s="953">
        <v>16.264316420157702</v>
      </c>
      <c r="O11" s="953">
        <v>15.4911419499999</v>
      </c>
      <c r="P11" s="953">
        <v>14.7276358886418</v>
      </c>
      <c r="Q11" s="953">
        <v>14.6488895100526</v>
      </c>
      <c r="R11" s="953">
        <v>15.3444469721864</v>
      </c>
      <c r="S11" s="953">
        <v>13.945653446414401</v>
      </c>
      <c r="T11" s="953">
        <v>13.5357427338236</v>
      </c>
      <c r="U11" s="953">
        <v>13.9089045946154</v>
      </c>
      <c r="V11" s="953">
        <v>14.0192801712091</v>
      </c>
      <c r="W11" s="953">
        <v>13.3417635952542</v>
      </c>
      <c r="X11" s="953">
        <v>12.597850734496699</v>
      </c>
      <c r="Y11" s="953">
        <v>12.0773728398378</v>
      </c>
      <c r="Z11" s="953">
        <v>11.4987447876132</v>
      </c>
    </row>
    <row r="12" spans="2:26" x14ac:dyDescent="0.25">
      <c r="B12" s="952" t="s">
        <v>35</v>
      </c>
      <c r="C12" s="954" t="s">
        <v>30</v>
      </c>
      <c r="D12" s="954" t="s">
        <v>30</v>
      </c>
      <c r="E12" s="954" t="s">
        <v>30</v>
      </c>
      <c r="F12" s="954" t="s">
        <v>30</v>
      </c>
      <c r="G12" s="954" t="s">
        <v>30</v>
      </c>
      <c r="H12" s="953">
        <v>30.021320757381101</v>
      </c>
      <c r="I12" s="953">
        <v>31.7490163306522</v>
      </c>
      <c r="J12" s="953">
        <v>28.8525098620763</v>
      </c>
      <c r="K12" s="953">
        <v>30.470837203512399</v>
      </c>
      <c r="L12" s="953">
        <v>24.895677436393999</v>
      </c>
      <c r="M12" s="953">
        <v>26.431912746921</v>
      </c>
      <c r="N12" s="953">
        <v>25.5771612218422</v>
      </c>
      <c r="O12" s="953">
        <v>25.697260672864498</v>
      </c>
      <c r="P12" s="953">
        <v>23.709114296214601</v>
      </c>
      <c r="Q12" s="953">
        <v>23.530534130462399</v>
      </c>
      <c r="R12" s="953">
        <v>22.704484436056202</v>
      </c>
      <c r="S12" s="953">
        <v>21.121934376831</v>
      </c>
      <c r="T12" s="953">
        <v>20.8129951188285</v>
      </c>
      <c r="U12" s="953">
        <v>21.504432797455301</v>
      </c>
      <c r="V12" s="953">
        <v>23.399876700359702</v>
      </c>
      <c r="W12" s="953">
        <v>27.866804843460201</v>
      </c>
      <c r="X12" s="955">
        <v>28.4606010296806</v>
      </c>
      <c r="Y12" s="955">
        <v>33.579021868901002</v>
      </c>
      <c r="Z12" s="954" t="s">
        <v>30</v>
      </c>
    </row>
    <row r="13" spans="2:26" x14ac:dyDescent="0.25">
      <c r="B13" s="952" t="s">
        <v>36</v>
      </c>
      <c r="C13" s="953">
        <v>39.351231857765697</v>
      </c>
      <c r="D13" s="953">
        <v>34.705688340264501</v>
      </c>
      <c r="E13" s="953">
        <v>36.458068272906701</v>
      </c>
      <c r="F13" s="953">
        <v>38.867531383003097</v>
      </c>
      <c r="G13" s="953">
        <v>35.402869451392903</v>
      </c>
      <c r="H13" s="953">
        <v>37.313119880673497</v>
      </c>
      <c r="I13" s="953">
        <v>34.356927500718797</v>
      </c>
      <c r="J13" s="953">
        <v>29.940875483882198</v>
      </c>
      <c r="K13" s="953">
        <v>27.355635370151301</v>
      </c>
      <c r="L13" s="953">
        <v>26.187226476780999</v>
      </c>
      <c r="M13" s="953">
        <v>25.742585541022599</v>
      </c>
      <c r="N13" s="953">
        <v>25.4775010981006</v>
      </c>
      <c r="O13" s="953">
        <v>25.206742162466298</v>
      </c>
      <c r="P13" s="953">
        <v>27.182131259923299</v>
      </c>
      <c r="Q13" s="953">
        <v>28.856124513864199</v>
      </c>
      <c r="R13" s="953">
        <v>26.789171681278201</v>
      </c>
      <c r="S13" s="953">
        <v>27.643555904530501</v>
      </c>
      <c r="T13" s="953">
        <v>28.728421263630299</v>
      </c>
      <c r="U13" s="953">
        <v>26.7534116642925</v>
      </c>
      <c r="V13" s="953">
        <v>28.282886715679499</v>
      </c>
      <c r="W13" s="953">
        <v>29.028816746607401</v>
      </c>
      <c r="X13" s="953">
        <v>28.7657614313251</v>
      </c>
      <c r="Y13" s="955">
        <v>30.374509193460302</v>
      </c>
      <c r="Z13" s="955">
        <v>27.745377623709</v>
      </c>
    </row>
    <row r="14" spans="2:26" x14ac:dyDescent="0.25">
      <c r="B14" s="952" t="s">
        <v>37</v>
      </c>
      <c r="C14" s="953">
        <v>37.236267276846199</v>
      </c>
      <c r="D14" s="953">
        <v>35.715779384856702</v>
      </c>
      <c r="E14" s="953">
        <v>32.620587082976698</v>
      </c>
      <c r="F14" s="953">
        <v>30.088023601667601</v>
      </c>
      <c r="G14" s="953">
        <v>29.9257451266344</v>
      </c>
      <c r="H14" s="953">
        <v>29.205746462296801</v>
      </c>
      <c r="I14" s="953">
        <v>27.971913979014001</v>
      </c>
      <c r="J14" s="953">
        <v>29.2356019295027</v>
      </c>
      <c r="K14" s="953">
        <v>29.192132535333801</v>
      </c>
      <c r="L14" s="953">
        <v>27.6625282503785</v>
      </c>
      <c r="M14" s="953">
        <v>29.2119242570712</v>
      </c>
      <c r="N14" s="953">
        <v>30.5311464980071</v>
      </c>
      <c r="O14" s="953">
        <v>30.874268572166699</v>
      </c>
      <c r="P14" s="953">
        <v>31.1878925885478</v>
      </c>
      <c r="Q14" s="953">
        <v>32.576713680733299</v>
      </c>
      <c r="R14" s="953">
        <v>34.003002291486801</v>
      </c>
      <c r="S14" s="953">
        <v>32.176769225411498</v>
      </c>
      <c r="T14" s="953">
        <v>30.4475297089161</v>
      </c>
      <c r="U14" s="953">
        <v>28.965109680909499</v>
      </c>
      <c r="V14" s="953">
        <v>28.331297333697002</v>
      </c>
      <c r="W14" s="953">
        <v>26.604971369673201</v>
      </c>
      <c r="X14" s="953">
        <v>26.352250775394999</v>
      </c>
      <c r="Y14" s="953">
        <v>27.327003942719902</v>
      </c>
      <c r="Z14" s="953">
        <v>26.080677025062901</v>
      </c>
    </row>
    <row r="15" spans="2:26" x14ac:dyDescent="0.25">
      <c r="B15" s="952" t="s">
        <v>38</v>
      </c>
      <c r="C15" s="953">
        <v>25.5576833178012</v>
      </c>
      <c r="D15" s="953">
        <v>25.248373425419899</v>
      </c>
      <c r="E15" s="953">
        <v>25.3497347694443</v>
      </c>
      <c r="F15" s="953">
        <v>23.567057124294301</v>
      </c>
      <c r="G15" s="953">
        <v>23.7348415682333</v>
      </c>
      <c r="H15" s="953">
        <v>21.670863202082302</v>
      </c>
      <c r="I15" s="953">
        <v>22.9476189379061</v>
      </c>
      <c r="J15" s="953">
        <v>23.0850921637205</v>
      </c>
      <c r="K15" s="953">
        <v>20.621614527544999</v>
      </c>
      <c r="L15" s="953">
        <v>18.782861409193199</v>
      </c>
      <c r="M15" s="953">
        <v>17.341274526742598</v>
      </c>
      <c r="N15" s="953">
        <v>16.372986920709</v>
      </c>
      <c r="O15" s="953">
        <v>19.3396927877919</v>
      </c>
      <c r="P15" s="953">
        <v>19.6814849470673</v>
      </c>
      <c r="Q15" s="953">
        <v>16.813325133030599</v>
      </c>
      <c r="R15" s="953">
        <v>17.718488505356099</v>
      </c>
      <c r="S15" s="953">
        <v>17.992202417376099</v>
      </c>
      <c r="T15" s="953">
        <v>17.0099613039432</v>
      </c>
      <c r="U15" s="953">
        <v>15.808075539225699</v>
      </c>
      <c r="V15" s="953">
        <v>16.374377584801898</v>
      </c>
      <c r="W15" s="953">
        <v>15.5028900178317</v>
      </c>
      <c r="X15" s="953">
        <v>15.569946851609901</v>
      </c>
      <c r="Y15" s="953">
        <v>14.557488475094299</v>
      </c>
      <c r="Z15" s="953">
        <v>13.7193667098035</v>
      </c>
    </row>
    <row r="16" spans="2:26" x14ac:dyDescent="0.25">
      <c r="B16" s="952" t="s">
        <v>39</v>
      </c>
      <c r="C16" s="953">
        <v>34.287358448260299</v>
      </c>
      <c r="D16" s="953">
        <v>31.7396470611315</v>
      </c>
      <c r="E16" s="953">
        <v>30.3973348215358</v>
      </c>
      <c r="F16" s="953">
        <v>28.7405322930789</v>
      </c>
      <c r="G16" s="953">
        <v>27.969803034714801</v>
      </c>
      <c r="H16" s="953">
        <v>27.117507367260799</v>
      </c>
      <c r="I16" s="953">
        <v>23.876566803957701</v>
      </c>
      <c r="J16" s="953">
        <v>21.865039733340499</v>
      </c>
      <c r="K16" s="953">
        <v>24.3578307911644</v>
      </c>
      <c r="L16" s="953">
        <v>23.689765992359899</v>
      </c>
      <c r="M16" s="953">
        <v>25.406090510252501</v>
      </c>
      <c r="N16" s="953">
        <v>22.634900692671501</v>
      </c>
      <c r="O16" s="953">
        <v>22.6751533886525</v>
      </c>
      <c r="P16" s="953">
        <v>23.173902985124698</v>
      </c>
      <c r="Q16" s="953">
        <v>25.1966668925185</v>
      </c>
      <c r="R16" s="953">
        <v>24.3678177887464</v>
      </c>
      <c r="S16" s="953">
        <v>24.089725426932802</v>
      </c>
      <c r="T16" s="953">
        <v>21.572667827657298</v>
      </c>
      <c r="U16" s="953">
        <v>22.3859606376156</v>
      </c>
      <c r="V16" s="953">
        <v>22.590095645573999</v>
      </c>
      <c r="W16" s="953">
        <v>19.003076552082099</v>
      </c>
      <c r="X16" s="953">
        <v>19.041381548606701</v>
      </c>
      <c r="Y16" s="953">
        <v>24.290588004179099</v>
      </c>
      <c r="Z16" s="953">
        <v>22.782590504830502</v>
      </c>
    </row>
    <row r="17" spans="2:26" x14ac:dyDescent="0.25">
      <c r="B17" s="952" t="s">
        <v>40</v>
      </c>
      <c r="C17" s="953">
        <v>21.821360457724101</v>
      </c>
      <c r="D17" s="953">
        <v>21.774876073026199</v>
      </c>
      <c r="E17" s="953">
        <v>21.0468886394812</v>
      </c>
      <c r="F17" s="953">
        <v>20.4592207163601</v>
      </c>
      <c r="G17" s="953">
        <v>18.5136970794657</v>
      </c>
      <c r="H17" s="953">
        <v>17.984791881938399</v>
      </c>
      <c r="I17" s="953">
        <v>16.1720615884953</v>
      </c>
      <c r="J17" s="953">
        <v>17.2083158429622</v>
      </c>
      <c r="K17" s="953">
        <v>17.541979278313701</v>
      </c>
      <c r="L17" s="953">
        <v>17.013422818791899</v>
      </c>
      <c r="M17" s="953">
        <v>14.145748408782101</v>
      </c>
      <c r="N17" s="953">
        <v>15.6587762393926</v>
      </c>
      <c r="O17" s="953">
        <v>17.060028020260798</v>
      </c>
      <c r="P17" s="953">
        <v>16.289723575066201</v>
      </c>
      <c r="Q17" s="953">
        <v>17.1705120990433</v>
      </c>
      <c r="R17" s="953">
        <v>17.801992111772201</v>
      </c>
      <c r="S17" s="953">
        <v>18.371265715325201</v>
      </c>
      <c r="T17" s="953">
        <v>19.756240655576399</v>
      </c>
      <c r="U17" s="953">
        <v>18.6065544603779</v>
      </c>
      <c r="V17" s="953">
        <v>17.405378921765902</v>
      </c>
      <c r="W17" s="953">
        <v>18.016459611049999</v>
      </c>
      <c r="X17" s="953">
        <v>18.693830664234099</v>
      </c>
      <c r="Y17" s="953">
        <v>18.0633982580176</v>
      </c>
      <c r="Z17" s="953">
        <v>19.508209981396099</v>
      </c>
    </row>
    <row r="18" spans="2:26" x14ac:dyDescent="0.25">
      <c r="B18" s="952" t="s">
        <v>41</v>
      </c>
      <c r="C18" s="953">
        <v>21.151021151021201</v>
      </c>
      <c r="D18" s="953">
        <v>20.220128643354599</v>
      </c>
      <c r="E18" s="953">
        <v>18.831061609159601</v>
      </c>
      <c r="F18" s="953">
        <v>18.1030620314713</v>
      </c>
      <c r="G18" s="953">
        <v>17.763416642380399</v>
      </c>
      <c r="H18" s="953">
        <v>17.280683954203699</v>
      </c>
      <c r="I18" s="953">
        <v>16.6664192876474</v>
      </c>
      <c r="J18" s="953">
        <v>16.615449994630801</v>
      </c>
      <c r="K18" s="953">
        <v>16.5263921361536</v>
      </c>
      <c r="L18" s="953">
        <v>15.9760036028312</v>
      </c>
      <c r="M18" s="953">
        <v>16.730177238806</v>
      </c>
      <c r="N18" s="953">
        <v>15.467629114800999</v>
      </c>
      <c r="O18" s="953">
        <v>16.0152397631336</v>
      </c>
      <c r="P18" s="953">
        <v>15.7646511009113</v>
      </c>
      <c r="Q18" s="953">
        <v>15.4842397228105</v>
      </c>
      <c r="R18" s="953">
        <v>15.767170048938899</v>
      </c>
      <c r="S18" s="953">
        <v>16.304974032232199</v>
      </c>
      <c r="T18" s="953">
        <v>15.5312413422206</v>
      </c>
      <c r="U18" s="953">
        <v>15.6236353579365</v>
      </c>
      <c r="V18" s="953">
        <v>15.2951361503725</v>
      </c>
      <c r="W18" s="953">
        <v>15.299326711962699</v>
      </c>
      <c r="X18" s="953">
        <v>14.7949940830211</v>
      </c>
      <c r="Y18" s="955">
        <v>14.6738490052896</v>
      </c>
      <c r="Z18" s="955">
        <v>14.818684488302999</v>
      </c>
    </row>
    <row r="19" spans="2:26" x14ac:dyDescent="0.25">
      <c r="B19" s="952" t="s">
        <v>43</v>
      </c>
      <c r="C19" s="953">
        <v>22.662038365425701</v>
      </c>
      <c r="D19" s="953">
        <v>20.437073132980899</v>
      </c>
      <c r="E19" s="953">
        <v>21.047661896329299</v>
      </c>
      <c r="F19" s="953">
        <v>17.4417118850055</v>
      </c>
      <c r="G19" s="953">
        <v>19.533299826955702</v>
      </c>
      <c r="H19" s="953">
        <v>18.892917386026301</v>
      </c>
      <c r="I19" s="953">
        <v>17.2389589540585</v>
      </c>
      <c r="J19" s="953">
        <v>16.511294636139301</v>
      </c>
      <c r="K19" s="953">
        <v>21.810183436495201</v>
      </c>
      <c r="L19" s="953">
        <v>20.428332010937801</v>
      </c>
      <c r="M19" s="956">
        <v>25.829746446691001</v>
      </c>
      <c r="N19" s="953">
        <v>22.837138358860201</v>
      </c>
      <c r="O19" s="953">
        <v>21.278063991219099</v>
      </c>
      <c r="P19" s="953">
        <v>21.268892381675698</v>
      </c>
      <c r="Q19" s="953">
        <v>30.9104864855051</v>
      </c>
      <c r="R19" s="953">
        <v>32.160406754743001</v>
      </c>
      <c r="S19" s="953">
        <v>28.259077263666601</v>
      </c>
      <c r="T19" s="953">
        <v>32.469385757971899</v>
      </c>
      <c r="U19" s="953">
        <v>33.751567762102397</v>
      </c>
      <c r="V19" s="953">
        <v>35.045190413847699</v>
      </c>
      <c r="W19" s="953">
        <v>36.295523662494503</v>
      </c>
      <c r="X19" s="955">
        <v>40.063537065836101</v>
      </c>
      <c r="Y19" s="955">
        <v>39.461116501359101</v>
      </c>
      <c r="Z19" s="955">
        <v>35.329774804774701</v>
      </c>
    </row>
    <row r="20" spans="2:26" x14ac:dyDescent="0.25">
      <c r="B20" s="952" t="s">
        <v>44</v>
      </c>
      <c r="C20" s="953">
        <v>38.450785384381298</v>
      </c>
      <c r="D20" s="953">
        <v>34.771756583906999</v>
      </c>
      <c r="E20" s="953">
        <v>30.880182218389098</v>
      </c>
      <c r="F20" s="953">
        <v>31.085297046133402</v>
      </c>
      <c r="G20" s="953">
        <v>31.038319718444999</v>
      </c>
      <c r="H20" s="953">
        <v>28.835476927893499</v>
      </c>
      <c r="I20" s="953">
        <v>30.436628386789899</v>
      </c>
      <c r="J20" s="953">
        <v>31.0675829357777</v>
      </c>
      <c r="K20" s="953">
        <v>28.6065047917477</v>
      </c>
      <c r="L20" s="953">
        <v>27.093742343917501</v>
      </c>
      <c r="M20" s="953">
        <v>28.6816796619357</v>
      </c>
      <c r="N20" s="953">
        <v>31.449730997223099</v>
      </c>
      <c r="O20" s="953">
        <v>32.601025758869397</v>
      </c>
      <c r="P20" s="953">
        <v>30.107508994729098</v>
      </c>
      <c r="Q20" s="953">
        <v>30.427562579870798</v>
      </c>
      <c r="R20" s="953">
        <v>28.380857420000599</v>
      </c>
      <c r="S20" s="953">
        <v>31.626392769597899</v>
      </c>
      <c r="T20" s="953">
        <v>28.8403675314635</v>
      </c>
      <c r="U20" s="953">
        <v>29.008362589504301</v>
      </c>
      <c r="V20" s="953">
        <v>28.1067022254786</v>
      </c>
      <c r="W20" s="953">
        <v>28.412542419537601</v>
      </c>
      <c r="X20" s="953">
        <v>27.366134991391199</v>
      </c>
      <c r="Y20" s="955">
        <v>27.062147405689402</v>
      </c>
      <c r="Z20" s="954" t="s">
        <v>30</v>
      </c>
    </row>
    <row r="21" spans="2:26" x14ac:dyDescent="0.25">
      <c r="B21" s="952" t="s">
        <v>45</v>
      </c>
      <c r="C21" s="953">
        <v>23.679982570998298</v>
      </c>
      <c r="D21" s="953">
        <v>23.052439006351801</v>
      </c>
      <c r="E21" s="953">
        <v>18.9296924969609</v>
      </c>
      <c r="F21" s="953">
        <v>19.819822022859</v>
      </c>
      <c r="G21" s="953">
        <v>17.433829751911802</v>
      </c>
      <c r="H21" s="953">
        <v>22.141601747505899</v>
      </c>
      <c r="I21" s="953">
        <v>18.222351791400801</v>
      </c>
      <c r="J21" s="953">
        <v>20.219991473703601</v>
      </c>
      <c r="K21" s="953">
        <v>22.0753037510935</v>
      </c>
      <c r="L21" s="953">
        <v>24.677467590853698</v>
      </c>
      <c r="M21" s="953">
        <v>25.999509759041601</v>
      </c>
      <c r="N21" s="953">
        <v>27.279485854592998</v>
      </c>
      <c r="O21" s="953">
        <v>28.9328717420949</v>
      </c>
      <c r="P21" s="953">
        <v>29.417933167506401</v>
      </c>
      <c r="Q21" s="953">
        <v>27.664259244641599</v>
      </c>
      <c r="R21" s="953">
        <v>24.895967674958399</v>
      </c>
      <c r="S21" s="953">
        <v>24.669922700505001</v>
      </c>
      <c r="T21" s="953">
        <v>23.485425818959499</v>
      </c>
      <c r="U21" s="953">
        <v>21.9424052349666</v>
      </c>
      <c r="V21" s="953">
        <v>19.8094957185215</v>
      </c>
      <c r="W21" s="953">
        <v>20.696027798293301</v>
      </c>
      <c r="X21" s="953">
        <v>21.215987380813299</v>
      </c>
      <c r="Y21" s="953">
        <v>23.088775466583201</v>
      </c>
      <c r="Z21" s="953">
        <v>21.8468558301767</v>
      </c>
    </row>
    <row r="22" spans="2:26" x14ac:dyDescent="0.25">
      <c r="B22" s="952" t="s">
        <v>46</v>
      </c>
      <c r="C22" s="953">
        <v>18.516995838413699</v>
      </c>
      <c r="D22" s="953">
        <v>14.3245820039275</v>
      </c>
      <c r="E22" s="953">
        <v>12.042756369094199</v>
      </c>
      <c r="F22" s="953">
        <v>11.459238451175301</v>
      </c>
      <c r="G22" s="953">
        <v>9.3078244416131692</v>
      </c>
      <c r="H22" s="953">
        <v>8.5456841470146205</v>
      </c>
      <c r="I22" s="953">
        <v>7.7409448915078398</v>
      </c>
      <c r="J22" s="953">
        <v>8.4132354072150104</v>
      </c>
      <c r="K22" s="953">
        <v>9.1969994743171206</v>
      </c>
      <c r="L22" s="953">
        <v>8.3312086797385607</v>
      </c>
      <c r="M22" s="953">
        <v>9.3017441354409698</v>
      </c>
      <c r="N22" s="953">
        <v>13.445001042337999</v>
      </c>
      <c r="O22" s="953">
        <v>10.088926178664799</v>
      </c>
      <c r="P22" s="953">
        <v>16.0124265906747</v>
      </c>
      <c r="Q22" s="953">
        <v>15.908097800016799</v>
      </c>
      <c r="R22" s="953">
        <v>10.162454360925899</v>
      </c>
      <c r="S22" s="953">
        <v>6.0689617002758904</v>
      </c>
      <c r="T22" s="953">
        <v>4.9636969767834396</v>
      </c>
      <c r="U22" s="953">
        <v>7.1258333862010597</v>
      </c>
      <c r="V22" s="953">
        <v>3.0900543314443198</v>
      </c>
      <c r="W22" s="953">
        <v>3.3830672263686301</v>
      </c>
      <c r="X22" s="953">
        <v>6.7289871836614301</v>
      </c>
      <c r="Y22" s="953">
        <v>8.7180108009921504</v>
      </c>
      <c r="Z22" s="953">
        <v>8.1966621992633097</v>
      </c>
    </row>
    <row r="23" spans="2:26" x14ac:dyDescent="0.25">
      <c r="B23" s="952" t="s">
        <v>47</v>
      </c>
      <c r="C23" s="953">
        <v>28.941391472738601</v>
      </c>
      <c r="D23" s="953">
        <v>27.6113785888714</v>
      </c>
      <c r="E23" s="953">
        <v>27.829898717971901</v>
      </c>
      <c r="F23" s="953">
        <v>27.936359898983699</v>
      </c>
      <c r="G23" s="953">
        <v>29.444035672224501</v>
      </c>
      <c r="H23" s="953">
        <v>28.452792441330999</v>
      </c>
      <c r="I23" s="953">
        <v>28.805446709231401</v>
      </c>
      <c r="J23" s="953">
        <v>27.6433807649172</v>
      </c>
      <c r="K23" s="953">
        <v>26.741866297789901</v>
      </c>
      <c r="L23" s="953">
        <v>23.4488913927661</v>
      </c>
      <c r="M23" s="953">
        <v>22.243676298264699</v>
      </c>
      <c r="N23" s="953">
        <v>25.080283324524199</v>
      </c>
      <c r="O23" s="953">
        <v>23.382780494379801</v>
      </c>
      <c r="P23" s="953">
        <v>20.5283269212185</v>
      </c>
      <c r="Q23" s="953">
        <v>21.351210627673499</v>
      </c>
      <c r="R23" s="953">
        <v>21.2974739296824</v>
      </c>
      <c r="S23" s="953">
        <v>21.792613847379201</v>
      </c>
      <c r="T23" s="953">
        <v>21.413904285034398</v>
      </c>
      <c r="U23" s="953">
        <v>19.831815309755299</v>
      </c>
      <c r="V23" s="953">
        <v>17.745752870473499</v>
      </c>
      <c r="W23" s="953">
        <v>17.7586270340082</v>
      </c>
      <c r="X23" s="953">
        <v>16.691612012029399</v>
      </c>
      <c r="Y23" s="953">
        <v>15.9552773987346</v>
      </c>
      <c r="Z23" s="953">
        <v>15.9252005796279</v>
      </c>
    </row>
    <row r="24" spans="2:26" x14ac:dyDescent="0.25">
      <c r="B24" s="952" t="s">
        <v>48</v>
      </c>
      <c r="C24" s="953">
        <v>30.553906430912601</v>
      </c>
      <c r="D24" s="953">
        <v>29.715935730565398</v>
      </c>
      <c r="E24" s="953">
        <v>28.9265939405369</v>
      </c>
      <c r="F24" s="953">
        <v>27.620793098734499</v>
      </c>
      <c r="G24" s="953">
        <v>27.428842629390498</v>
      </c>
      <c r="H24" s="953">
        <v>27.0637426648542</v>
      </c>
      <c r="I24" s="953">
        <v>27.678679080183699</v>
      </c>
      <c r="J24" s="953">
        <v>27.7595585609719</v>
      </c>
      <c r="K24" s="953">
        <v>26.8650724299555</v>
      </c>
      <c r="L24" s="953">
        <v>25.909923349820598</v>
      </c>
      <c r="M24" s="953">
        <v>28.019390899381399</v>
      </c>
      <c r="N24" s="953">
        <v>27.860319671566302</v>
      </c>
      <c r="O24" s="953">
        <v>28.031995448627601</v>
      </c>
      <c r="P24" s="953">
        <v>28.2584391956959</v>
      </c>
      <c r="Q24" s="953">
        <v>29.3748932065592</v>
      </c>
      <c r="R24" s="953">
        <v>29.453014727363499</v>
      </c>
      <c r="S24" s="953">
        <v>29.946786133142801</v>
      </c>
      <c r="T24" s="953">
        <v>30.600530553259699</v>
      </c>
      <c r="U24" s="953">
        <v>31.161417528325</v>
      </c>
      <c r="V24" s="953">
        <v>30.5259783777027</v>
      </c>
      <c r="W24" s="953">
        <v>29.858917786797502</v>
      </c>
      <c r="X24" s="953">
        <v>28.758576995849101</v>
      </c>
      <c r="Y24" s="953">
        <v>28.670809884448701</v>
      </c>
      <c r="Z24" s="953">
        <v>27.741179162310701</v>
      </c>
    </row>
    <row r="25" spans="2:26" x14ac:dyDescent="0.25">
      <c r="B25" s="952" t="s">
        <v>49</v>
      </c>
      <c r="C25" s="953">
        <v>27.476771051603301</v>
      </c>
      <c r="D25" s="953">
        <v>26.9682865685248</v>
      </c>
      <c r="E25" s="953">
        <v>25.1298370801487</v>
      </c>
      <c r="F25" s="953">
        <v>25.2396090251681</v>
      </c>
      <c r="G25" s="953">
        <v>25.869297826205301</v>
      </c>
      <c r="H25" s="953">
        <v>27.157317162472101</v>
      </c>
      <c r="I25" s="953">
        <v>27.695550546191299</v>
      </c>
      <c r="J25" s="953">
        <v>28.985688134465001</v>
      </c>
      <c r="K25" s="953">
        <v>28.651962712029501</v>
      </c>
      <c r="L25" s="953">
        <v>26.228707632282699</v>
      </c>
      <c r="M25" s="953">
        <v>26.287786632712201</v>
      </c>
      <c r="N25" s="953">
        <v>26.3869435374109</v>
      </c>
      <c r="O25" s="953">
        <v>26.754249204285401</v>
      </c>
      <c r="P25" s="953">
        <v>25.552357043592998</v>
      </c>
      <c r="Q25" s="953">
        <v>26.347188519564099</v>
      </c>
      <c r="R25" s="953">
        <v>26.8164445552624</v>
      </c>
      <c r="S25" s="953">
        <v>25.716604692985499</v>
      </c>
      <c r="T25" s="953">
        <v>26.256734020731901</v>
      </c>
      <c r="U25" s="953">
        <v>26.8439650759342</v>
      </c>
      <c r="V25" s="953">
        <v>26.6424476628872</v>
      </c>
      <c r="W25" s="953">
        <v>26.209813665769701</v>
      </c>
      <c r="X25" s="953">
        <v>26.228700603527301</v>
      </c>
      <c r="Y25" s="953">
        <v>27.288198461126601</v>
      </c>
      <c r="Z25" s="954" t="s">
        <v>30</v>
      </c>
    </row>
    <row r="26" spans="2:26" x14ac:dyDescent="0.25">
      <c r="B26" s="952" t="s">
        <v>50</v>
      </c>
      <c r="C26" s="953">
        <v>29.8533411376103</v>
      </c>
      <c r="D26" s="953">
        <v>26.754708719824301</v>
      </c>
      <c r="E26" s="953">
        <v>25.2870588412949</v>
      </c>
      <c r="F26" s="953">
        <v>23.865024933488399</v>
      </c>
      <c r="G26" s="953">
        <v>23.905219403077201</v>
      </c>
      <c r="H26" s="953">
        <v>23.7629279516545</v>
      </c>
      <c r="I26" s="953">
        <v>23.253666159670001</v>
      </c>
      <c r="J26" s="953">
        <v>22.678108113454801</v>
      </c>
      <c r="K26" s="953">
        <v>22.097750024807201</v>
      </c>
      <c r="L26" s="953">
        <v>20.701034629751799</v>
      </c>
      <c r="M26" s="953">
        <v>23.879656586187799</v>
      </c>
      <c r="N26" s="953">
        <v>24.2910400721256</v>
      </c>
      <c r="O26" s="953">
        <v>24.762495952903802</v>
      </c>
      <c r="P26" s="953">
        <v>22.174070375697401</v>
      </c>
      <c r="Q26" s="953">
        <v>21.891685213618199</v>
      </c>
      <c r="R26" s="953">
        <v>22.0364501830243</v>
      </c>
      <c r="S26" s="953">
        <v>21.273339378242799</v>
      </c>
      <c r="T26" s="953">
        <v>23.177284254021298</v>
      </c>
      <c r="U26" s="953">
        <v>22.170419322524001</v>
      </c>
      <c r="V26" s="953">
        <v>20.284710539046401</v>
      </c>
      <c r="W26" s="953">
        <v>21.2198833559303</v>
      </c>
      <c r="X26" s="953">
        <v>22.195492202810499</v>
      </c>
      <c r="Y26" s="955">
        <v>22.5894858478601</v>
      </c>
      <c r="Z26" s="954" t="s">
        <v>30</v>
      </c>
    </row>
    <row r="27" spans="2:26" x14ac:dyDescent="0.25">
      <c r="B27" s="952" t="s">
        <v>51</v>
      </c>
      <c r="C27" s="953">
        <v>30.741344088685</v>
      </c>
      <c r="D27" s="953">
        <v>29.127243936534001</v>
      </c>
      <c r="E27" s="953">
        <v>29.841563340893298</v>
      </c>
      <c r="F27" s="953">
        <v>31.528201308224101</v>
      </c>
      <c r="G27" s="953">
        <v>29.185332878769401</v>
      </c>
      <c r="H27" s="953">
        <v>32.083953598355201</v>
      </c>
      <c r="I27" s="953">
        <v>26.4594748639866</v>
      </c>
      <c r="J27" s="953">
        <v>26.7681769821606</v>
      </c>
      <c r="K27" s="953">
        <v>29.585736349990999</v>
      </c>
      <c r="L27" s="953">
        <v>23.0303038914378</v>
      </c>
      <c r="M27" s="953">
        <v>31.056534884550999</v>
      </c>
      <c r="N27" s="953">
        <v>30.6781165543421</v>
      </c>
      <c r="O27" s="953">
        <v>30.580073606729801</v>
      </c>
      <c r="P27" s="953">
        <v>28.738668985350198</v>
      </c>
      <c r="Q27" s="953">
        <v>27.353426816409399</v>
      </c>
      <c r="R27" s="953">
        <v>27.265591217910998</v>
      </c>
      <c r="S27" s="953">
        <v>31.1994470368561</v>
      </c>
      <c r="T27" s="953">
        <v>28.171715396324199</v>
      </c>
      <c r="U27" s="953">
        <v>28.498613733268002</v>
      </c>
      <c r="V27" s="953">
        <v>29.2653306612631</v>
      </c>
      <c r="W27" s="953">
        <v>30.795957314904001</v>
      </c>
      <c r="X27" s="953">
        <v>32.110637548484497</v>
      </c>
      <c r="Y27" s="954" t="s">
        <v>30</v>
      </c>
      <c r="Z27" s="954" t="s">
        <v>30</v>
      </c>
    </row>
    <row r="28" spans="2:26" x14ac:dyDescent="0.25">
      <c r="B28" s="952" t="s">
        <v>52</v>
      </c>
      <c r="C28" s="953">
        <v>29.831871128826201</v>
      </c>
      <c r="D28" s="953">
        <v>31.432191772964099</v>
      </c>
      <c r="E28" s="953">
        <v>31.7951534102735</v>
      </c>
      <c r="F28" s="953">
        <v>29.463992498982499</v>
      </c>
      <c r="G28" s="953">
        <v>29.407252817452999</v>
      </c>
      <c r="H28" s="953">
        <v>29.008738670701401</v>
      </c>
      <c r="I28" s="953">
        <v>26.252502784069002</v>
      </c>
      <c r="J28" s="953">
        <v>21.881713347266999</v>
      </c>
      <c r="K28" s="953">
        <v>18.443725695506899</v>
      </c>
      <c r="L28" s="953">
        <v>20.2339402408188</v>
      </c>
      <c r="M28" s="953">
        <v>21.927257958822398</v>
      </c>
      <c r="N28" s="953">
        <v>22.343495969257699</v>
      </c>
      <c r="O28" s="953">
        <v>23.0044225617332</v>
      </c>
      <c r="P28" s="953">
        <v>21.794793985881402</v>
      </c>
      <c r="Q28" s="953">
        <v>21.153545722844001</v>
      </c>
      <c r="R28" s="953">
        <v>23.605352684715101</v>
      </c>
      <c r="S28" s="953">
        <v>23.199904175752799</v>
      </c>
      <c r="T28" s="953">
        <v>23.014579454964402</v>
      </c>
      <c r="U28" s="953">
        <v>20.6037203261772</v>
      </c>
      <c r="V28" s="953">
        <v>19.870274685202201</v>
      </c>
      <c r="W28" s="953">
        <v>23.149046698099799</v>
      </c>
      <c r="X28" s="953">
        <v>23.1542644013299</v>
      </c>
      <c r="Y28" s="953">
        <v>21.677937852675299</v>
      </c>
      <c r="Z28" s="953">
        <v>22.595762510248701</v>
      </c>
    </row>
    <row r="29" spans="2:26" x14ac:dyDescent="0.25">
      <c r="B29" s="952" t="s">
        <v>53</v>
      </c>
      <c r="C29" s="953">
        <v>19.696925593170199</v>
      </c>
      <c r="D29" s="953">
        <v>18.9733074639995</v>
      </c>
      <c r="E29" s="953">
        <v>15.820378740146699</v>
      </c>
      <c r="F29" s="953">
        <v>18.840100344510802</v>
      </c>
      <c r="G29" s="953">
        <v>17.719652705728201</v>
      </c>
      <c r="H29" s="953">
        <v>15.6121441233912</v>
      </c>
      <c r="I29" s="953">
        <v>14.5258725176518</v>
      </c>
      <c r="J29" s="953">
        <v>16.4557049127793</v>
      </c>
      <c r="K29" s="953">
        <v>14.091068754506299</v>
      </c>
      <c r="L29" s="953">
        <v>14.1989014658964</v>
      </c>
      <c r="M29" s="953">
        <v>11.879498785371799</v>
      </c>
      <c r="N29" s="953">
        <v>12.017008024913199</v>
      </c>
      <c r="O29" s="953">
        <v>12.505861530695601</v>
      </c>
      <c r="P29" s="953">
        <v>12.3767788432512</v>
      </c>
      <c r="Q29" s="953">
        <v>11.358132428908499</v>
      </c>
      <c r="R29" s="953">
        <v>12.7377120444468</v>
      </c>
      <c r="S29" s="953">
        <v>11.907931615071</v>
      </c>
      <c r="T29" s="953">
        <v>14.1492264466543</v>
      </c>
      <c r="U29" s="953">
        <v>13.4657677115241</v>
      </c>
      <c r="V29" s="953">
        <v>12.223583093286001</v>
      </c>
      <c r="W29" s="953">
        <v>14.052701471713799</v>
      </c>
      <c r="X29" s="953">
        <v>11.2991764773931</v>
      </c>
      <c r="Y29" s="954" t="s">
        <v>30</v>
      </c>
      <c r="Z29" s="954" t="s">
        <v>30</v>
      </c>
    </row>
    <row r="30" spans="2:26" x14ac:dyDescent="0.25">
      <c r="B30" s="952" t="s">
        <v>54</v>
      </c>
      <c r="C30" s="953">
        <v>24.884791692169301</v>
      </c>
      <c r="D30" s="953">
        <v>24.216579095380698</v>
      </c>
      <c r="E30" s="953">
        <v>22.030128866408699</v>
      </c>
      <c r="F30" s="953">
        <v>22.7896402907222</v>
      </c>
      <c r="G30" s="953">
        <v>22.9077305498624</v>
      </c>
      <c r="H30" s="953">
        <v>22.320227604125702</v>
      </c>
      <c r="I30" s="953">
        <v>23.537110241055</v>
      </c>
      <c r="J30" s="953">
        <v>24.192522745232498</v>
      </c>
      <c r="K30" s="953">
        <v>24.2926609555124</v>
      </c>
      <c r="L30" s="953">
        <v>24.975223919448201</v>
      </c>
      <c r="M30" s="953">
        <v>26.2657018501774</v>
      </c>
      <c r="N30" s="953">
        <v>27.442762649385699</v>
      </c>
      <c r="O30" s="953">
        <v>27.7813064994467</v>
      </c>
      <c r="P30" s="953">
        <v>27.347842979713501</v>
      </c>
      <c r="Q30" s="953">
        <v>26.9533193369994</v>
      </c>
      <c r="R30" s="953">
        <v>29.6096324892601</v>
      </c>
      <c r="S30" s="953">
        <v>30.641462273301901</v>
      </c>
      <c r="T30" s="953">
        <v>30.703453977002699</v>
      </c>
      <c r="U30" s="953">
        <v>30.775515882814101</v>
      </c>
      <c r="V30" s="953">
        <v>29.527858905759299</v>
      </c>
      <c r="W30" s="953">
        <v>30.8695549953732</v>
      </c>
      <c r="X30" s="955">
        <v>29.566802966368201</v>
      </c>
      <c r="Y30" s="955">
        <v>29.5486451988616</v>
      </c>
      <c r="Z30" s="954" t="s">
        <v>30</v>
      </c>
    </row>
    <row r="31" spans="2:26" x14ac:dyDescent="0.25">
      <c r="B31" s="952" t="s">
        <v>55</v>
      </c>
      <c r="C31" s="953">
        <v>24.780845988475399</v>
      </c>
      <c r="D31" s="953">
        <v>23.263224984066301</v>
      </c>
      <c r="E31" s="953">
        <v>22.313165912832801</v>
      </c>
      <c r="F31" s="953">
        <v>21.629527253450501</v>
      </c>
      <c r="G31" s="953">
        <v>20.833255644845501</v>
      </c>
      <c r="H31" s="953">
        <v>20.413521788664202</v>
      </c>
      <c r="I31" s="953">
        <v>20.118535886414001</v>
      </c>
      <c r="J31" s="953">
        <v>19.033255725058201</v>
      </c>
      <c r="K31" s="953">
        <v>20.9098482886087</v>
      </c>
      <c r="L31" s="953">
        <v>20.650930330583499</v>
      </c>
      <c r="M31" s="953">
        <v>20.591341077085499</v>
      </c>
      <c r="N31" s="953">
        <v>22.392602846588598</v>
      </c>
      <c r="O31" s="953">
        <v>22.6088519874477</v>
      </c>
      <c r="P31" s="953">
        <v>21.839706756489001</v>
      </c>
      <c r="Q31" s="953">
        <v>23.3866047520591</v>
      </c>
      <c r="R31" s="953">
        <v>18.834116011228598</v>
      </c>
      <c r="S31" s="953">
        <v>19.839225056134499</v>
      </c>
      <c r="T31" s="953">
        <v>19.595974574843101</v>
      </c>
      <c r="U31" s="953">
        <v>19.809765135068002</v>
      </c>
      <c r="V31" s="953">
        <v>19.3914136173941</v>
      </c>
      <c r="W31" s="953">
        <v>20.2229207687082</v>
      </c>
      <c r="X31" s="953">
        <v>20.013555645926498</v>
      </c>
      <c r="Y31" s="953">
        <v>21.7056168949278</v>
      </c>
      <c r="Z31" s="955">
        <v>20.834420911328198</v>
      </c>
    </row>
    <row r="32" spans="2:26" x14ac:dyDescent="0.25">
      <c r="B32" s="952" t="s">
        <v>56</v>
      </c>
      <c r="C32" s="953">
        <v>31.064153359747099</v>
      </c>
      <c r="D32" s="953">
        <v>29.924790280590098</v>
      </c>
      <c r="E32" s="953">
        <v>27.074692294722599</v>
      </c>
      <c r="F32" s="953">
        <v>25.991608891004901</v>
      </c>
      <c r="G32" s="953">
        <v>26.315086425689898</v>
      </c>
      <c r="H32" s="953">
        <v>24.796626984126998</v>
      </c>
      <c r="I32" s="953">
        <v>25.320918020033101</v>
      </c>
      <c r="J32" s="953">
        <v>24.138085530589802</v>
      </c>
      <c r="K32" s="953">
        <v>26.207089031537802</v>
      </c>
      <c r="L32" s="953">
        <v>23.378743813459899</v>
      </c>
      <c r="M32" s="953">
        <v>23.9455206414023</v>
      </c>
      <c r="N32" s="953">
        <v>24.201170910629902</v>
      </c>
      <c r="O32" s="953">
        <v>22.452098792778798</v>
      </c>
      <c r="P32" s="953">
        <v>21.362877095534198</v>
      </c>
      <c r="Q32" s="953">
        <v>20.2401906857352</v>
      </c>
      <c r="R32" s="953">
        <v>20.738913724885698</v>
      </c>
      <c r="S32" s="953">
        <v>18.784945884968799</v>
      </c>
      <c r="T32" s="953">
        <v>19.253296488751399</v>
      </c>
      <c r="U32" s="953">
        <v>19.3909944028292</v>
      </c>
      <c r="V32" s="953">
        <v>19.1341556829288</v>
      </c>
      <c r="W32" s="953">
        <v>17.903993652472899</v>
      </c>
      <c r="X32" s="953">
        <v>18.204212619779401</v>
      </c>
      <c r="Y32" s="953">
        <v>18.548460626690598</v>
      </c>
      <c r="Z32" s="954" t="s">
        <v>30</v>
      </c>
    </row>
    <row r="33" spans="2:27" x14ac:dyDescent="0.25">
      <c r="B33" s="952" t="s">
        <v>57</v>
      </c>
      <c r="C33" s="953">
        <v>22.831994645247701</v>
      </c>
      <c r="D33" s="953">
        <v>22.119001090041301</v>
      </c>
      <c r="E33" s="953">
        <v>23.3624490145842</v>
      </c>
      <c r="F33" s="953">
        <v>21.134295191254999</v>
      </c>
      <c r="G33" s="953">
        <v>21.849387220266699</v>
      </c>
      <c r="H33" s="953">
        <v>20.163154350330402</v>
      </c>
      <c r="I33" s="953">
        <v>19.509720938947702</v>
      </c>
      <c r="J33" s="953">
        <v>16.4965244085001</v>
      </c>
      <c r="K33" s="953">
        <v>16.259186328335002</v>
      </c>
      <c r="L33" s="953">
        <v>14.203697507554899</v>
      </c>
      <c r="M33" s="953">
        <v>14.1587686539406</v>
      </c>
      <c r="N33" s="953">
        <v>13.2977262627389</v>
      </c>
      <c r="O33" s="953">
        <v>13.7837906889716</v>
      </c>
      <c r="P33" s="953">
        <v>12.7696860642234</v>
      </c>
      <c r="Q33" s="953">
        <v>12.821614237670699</v>
      </c>
      <c r="R33" s="953">
        <v>12.520784812960301</v>
      </c>
      <c r="S33" s="953">
        <v>12.345805499774601</v>
      </c>
      <c r="T33" s="953">
        <v>13.649482447188401</v>
      </c>
      <c r="U33" s="953">
        <v>14.743785751919299</v>
      </c>
      <c r="V33" s="953">
        <v>14.280971025841801</v>
      </c>
      <c r="W33" s="953">
        <v>13.8393049865384</v>
      </c>
      <c r="X33" s="953">
        <v>13.285820979012501</v>
      </c>
      <c r="Y33" s="953">
        <v>14.3814310069297</v>
      </c>
      <c r="Z33" s="953">
        <v>15.233641110672799</v>
      </c>
    </row>
    <row r="34" spans="2:27" x14ac:dyDescent="0.25">
      <c r="B34" s="952" t="s">
        <v>58</v>
      </c>
      <c r="C34" s="953">
        <v>32.243512388771698</v>
      </c>
      <c r="D34" s="953">
        <v>32.212874633816597</v>
      </c>
      <c r="E34" s="953">
        <v>32.6194552945583</v>
      </c>
      <c r="F34" s="953">
        <v>32.265179710069503</v>
      </c>
      <c r="G34" s="953">
        <v>31.350333812714101</v>
      </c>
      <c r="H34" s="953">
        <v>31.0236666470736</v>
      </c>
      <c r="I34" s="953">
        <v>30.922430424760702</v>
      </c>
      <c r="J34" s="953">
        <v>31.286547515518599</v>
      </c>
      <c r="K34" s="953">
        <v>30.499727311289298</v>
      </c>
      <c r="L34" s="953">
        <v>27.5028041195065</v>
      </c>
      <c r="M34" s="953">
        <v>26.361110521962299</v>
      </c>
      <c r="N34" s="953">
        <v>27.548062276020801</v>
      </c>
      <c r="O34" s="953">
        <v>27.201481903676299</v>
      </c>
      <c r="P34" s="953">
        <v>28.840632194314399</v>
      </c>
      <c r="Q34" s="953">
        <v>28.590753049448502</v>
      </c>
      <c r="R34" s="953">
        <v>30.360692520926499</v>
      </c>
      <c r="S34" s="953">
        <v>31.220018113295701</v>
      </c>
      <c r="T34" s="953">
        <v>31.870633284917901</v>
      </c>
      <c r="U34" s="953">
        <v>30.549915036633401</v>
      </c>
      <c r="V34" s="953">
        <v>29.997736281403299</v>
      </c>
      <c r="W34" s="953">
        <v>29.551963372188101</v>
      </c>
      <c r="X34" s="953">
        <v>29.614969006723101</v>
      </c>
      <c r="Y34" s="953">
        <v>28.0043715068037</v>
      </c>
      <c r="Z34" s="953">
        <v>28.8334340502396</v>
      </c>
    </row>
    <row r="35" spans="2:27" x14ac:dyDescent="0.25">
      <c r="B35" s="952" t="s">
        <v>59</v>
      </c>
      <c r="C35" s="953">
        <v>22.037823621726901</v>
      </c>
      <c r="D35" s="953">
        <v>21.908394991833202</v>
      </c>
      <c r="E35" s="953">
        <v>20.351629343193601</v>
      </c>
      <c r="F35" s="953">
        <v>20.305065035611602</v>
      </c>
      <c r="G35" s="953">
        <v>20.845941137766498</v>
      </c>
      <c r="H35" s="953">
        <v>21.053719296196899</v>
      </c>
      <c r="I35" s="953">
        <v>21.1779134462199</v>
      </c>
      <c r="J35" s="953">
        <v>21.485106663178801</v>
      </c>
      <c r="K35" s="953">
        <v>22.3533392834761</v>
      </c>
      <c r="L35" s="953">
        <v>21.551493942781899</v>
      </c>
      <c r="M35" s="953">
        <v>22.777526391030499</v>
      </c>
      <c r="N35" s="953">
        <v>19.9370016548819</v>
      </c>
      <c r="O35" s="953">
        <v>20.343897017140701</v>
      </c>
      <c r="P35" s="953">
        <v>21.899316549179701</v>
      </c>
      <c r="Q35" s="953">
        <v>24.2184413470466</v>
      </c>
      <c r="R35" s="953">
        <v>24.453436853013201</v>
      </c>
      <c r="S35" s="953">
        <v>24.3262552831339</v>
      </c>
      <c r="T35" s="953">
        <v>23.967319364943801</v>
      </c>
      <c r="U35" s="953">
        <v>23.784163764673</v>
      </c>
      <c r="V35" s="953">
        <v>22.160397290161701</v>
      </c>
      <c r="W35" s="953">
        <v>20.952517491520702</v>
      </c>
      <c r="X35" s="953">
        <v>21.643828120406301</v>
      </c>
      <c r="Y35" s="955">
        <v>21.358368347151899</v>
      </c>
      <c r="Z35" s="955">
        <v>21.420637493011899</v>
      </c>
    </row>
    <row r="36" spans="2:27" x14ac:dyDescent="0.25">
      <c r="B36" s="952" t="s">
        <v>60</v>
      </c>
      <c r="C36" s="953">
        <v>28.499088267820099</v>
      </c>
      <c r="D36" s="953">
        <v>32.625710179297798</v>
      </c>
      <c r="E36" s="953">
        <v>36.675583514666897</v>
      </c>
      <c r="F36" s="953">
        <v>38.251929002911801</v>
      </c>
      <c r="G36" s="953">
        <v>39.542681447777497</v>
      </c>
      <c r="H36" s="953">
        <v>40.9260390012778</v>
      </c>
      <c r="I36" s="953">
        <v>33.045211672860397</v>
      </c>
      <c r="J36" s="953">
        <v>30.625504996118799</v>
      </c>
      <c r="K36" s="953">
        <v>33.654080356047302</v>
      </c>
      <c r="L36" s="953">
        <v>33.092852144946001</v>
      </c>
      <c r="M36" s="953">
        <v>30.340186465815801</v>
      </c>
      <c r="N36" s="953">
        <v>39.750938457357698</v>
      </c>
      <c r="O36" s="953">
        <v>38.382071798107098</v>
      </c>
      <c r="P36" s="953">
        <v>33.861049080713201</v>
      </c>
      <c r="Q36" s="953">
        <v>37.128342173481798</v>
      </c>
      <c r="R36" s="953">
        <v>36.377396109022499</v>
      </c>
      <c r="S36" s="953">
        <v>36.598533159888298</v>
      </c>
      <c r="T36" s="953">
        <v>31.895876517122002</v>
      </c>
      <c r="U36" s="953">
        <v>30.690328626582701</v>
      </c>
      <c r="V36" s="953">
        <v>33.583693012237802</v>
      </c>
      <c r="W36" s="953">
        <v>28.130793975859898</v>
      </c>
      <c r="X36" s="953">
        <v>27.881311677884501</v>
      </c>
      <c r="Y36" s="953">
        <v>26.8550492974497</v>
      </c>
      <c r="Z36" s="953">
        <v>29.622991611965102</v>
      </c>
    </row>
    <row r="37" spans="2:27" x14ac:dyDescent="0.25">
      <c r="B37" s="952" t="s">
        <v>61</v>
      </c>
      <c r="C37" s="953">
        <v>30.4346356337422</v>
      </c>
      <c r="D37" s="953">
        <v>31.498527373816199</v>
      </c>
      <c r="E37" s="953">
        <v>30.397795824281999</v>
      </c>
      <c r="F37" s="953">
        <v>30.0966691546497</v>
      </c>
      <c r="G37" s="953">
        <v>28.829001232995601</v>
      </c>
      <c r="H37" s="953">
        <v>29.082648031350001</v>
      </c>
      <c r="I37" s="953">
        <v>30.2112493904011</v>
      </c>
      <c r="J37" s="953">
        <v>27.253062547744701</v>
      </c>
      <c r="K37" s="953">
        <v>26.6796158307083</v>
      </c>
      <c r="L37" s="953">
        <v>25.315676118144001</v>
      </c>
      <c r="M37" s="953">
        <v>26.923967721851199</v>
      </c>
      <c r="N37" s="953">
        <v>30.3723921159607</v>
      </c>
      <c r="O37" s="953">
        <v>30.5795975439122</v>
      </c>
      <c r="P37" s="953">
        <v>32.722590669087403</v>
      </c>
      <c r="Q37" s="953">
        <v>28.414909611375201</v>
      </c>
      <c r="R37" s="953">
        <v>28.6773870147567</v>
      </c>
      <c r="S37" s="953">
        <v>30.5096259341734</v>
      </c>
      <c r="T37" s="953">
        <v>31.221548059969699</v>
      </c>
      <c r="U37" s="953">
        <v>30.989563559320601</v>
      </c>
      <c r="V37" s="953">
        <v>30.443160159131601</v>
      </c>
      <c r="W37" s="953">
        <v>29.455971446111</v>
      </c>
      <c r="X37" s="953">
        <v>30.608028124759802</v>
      </c>
      <c r="Y37" s="953">
        <v>29.292910066168101</v>
      </c>
      <c r="Z37" s="954" t="s">
        <v>30</v>
      </c>
    </row>
    <row r="38" spans="2:27" x14ac:dyDescent="0.25">
      <c r="B38" s="952" t="s">
        <v>62</v>
      </c>
      <c r="C38" s="953">
        <v>21.326565828463998</v>
      </c>
      <c r="D38" s="953">
        <v>19.710250388648198</v>
      </c>
      <c r="E38" s="953">
        <v>17.985116117744901</v>
      </c>
      <c r="F38" s="953">
        <v>16.592227338169199</v>
      </c>
      <c r="G38" s="953">
        <v>15.9718648138617</v>
      </c>
      <c r="H38" s="953">
        <v>15.5474444415535</v>
      </c>
      <c r="I38" s="953">
        <v>15.3861210731834</v>
      </c>
      <c r="J38" s="953">
        <v>15.959897876580101</v>
      </c>
      <c r="K38" s="953">
        <v>16.6339114865456</v>
      </c>
      <c r="L38" s="953">
        <v>16.647447957759301</v>
      </c>
      <c r="M38" s="953">
        <v>18.338524463915899</v>
      </c>
      <c r="N38" s="953">
        <v>19.820268189159702</v>
      </c>
      <c r="O38" s="953">
        <v>20.2786880097153</v>
      </c>
      <c r="P38" s="953">
        <v>21.061272850372401</v>
      </c>
      <c r="Q38" s="953">
        <v>20.512219709560501</v>
      </c>
      <c r="R38" s="953">
        <v>21.063557968700099</v>
      </c>
      <c r="S38" s="953">
        <v>21.620311125329899</v>
      </c>
      <c r="T38" s="953">
        <v>21.070658086405</v>
      </c>
      <c r="U38" s="953">
        <v>20.861467717396899</v>
      </c>
      <c r="V38" s="953">
        <v>20.526087967230701</v>
      </c>
      <c r="W38" s="953">
        <v>21.964101307475499</v>
      </c>
      <c r="X38" s="955">
        <v>22.352050596437198</v>
      </c>
      <c r="Y38" s="955">
        <v>21.725426362324701</v>
      </c>
      <c r="Z38" s="954" t="s">
        <v>30</v>
      </c>
    </row>
    <row r="39" spans="2:27" x14ac:dyDescent="0.25">
      <c r="B39" s="952" t="s">
        <v>63</v>
      </c>
      <c r="C39" s="953">
        <v>31.290990844781302</v>
      </c>
      <c r="D39" s="953">
        <v>30.028979246539599</v>
      </c>
      <c r="E39" s="953">
        <v>28.895700409695799</v>
      </c>
      <c r="F39" s="953">
        <v>28.210328704394101</v>
      </c>
      <c r="G39" s="953">
        <v>26.562963626025901</v>
      </c>
      <c r="H39" s="953">
        <v>27.055796445418601</v>
      </c>
      <c r="I39" s="953">
        <v>26.268511118758401</v>
      </c>
      <c r="J39" s="953">
        <v>26.5341583319207</v>
      </c>
      <c r="K39" s="953">
        <v>27.833750672698599</v>
      </c>
      <c r="L39" s="953">
        <v>26.5353532048555</v>
      </c>
      <c r="M39" s="953">
        <v>25.838426023486999</v>
      </c>
      <c r="N39" s="953">
        <v>25.777299130966899</v>
      </c>
      <c r="O39" s="953">
        <v>26.270540352096202</v>
      </c>
      <c r="P39" s="953">
        <v>26.3575342793558</v>
      </c>
      <c r="Q39" s="953">
        <v>24.305592614333701</v>
      </c>
      <c r="R39" s="953">
        <v>24.672365193835301</v>
      </c>
      <c r="S39" s="953">
        <v>24.450482211918001</v>
      </c>
      <c r="T39" s="953">
        <v>23.121041738836901</v>
      </c>
      <c r="U39" s="953">
        <v>22.749248738279199</v>
      </c>
      <c r="V39" s="953">
        <v>23.844141635750699</v>
      </c>
      <c r="W39" s="953">
        <v>22.151949624645798</v>
      </c>
      <c r="X39" s="953">
        <v>21.433366325423801</v>
      </c>
      <c r="Y39" s="953">
        <v>22.250182845123501</v>
      </c>
      <c r="Z39" s="953">
        <v>23.934889475972302</v>
      </c>
    </row>
    <row r="40" spans="2:27" x14ac:dyDescent="0.25">
      <c r="B40" s="952" t="s">
        <v>84</v>
      </c>
      <c r="C40" s="953">
        <v>37.065824913748898</v>
      </c>
      <c r="D40" s="953">
        <v>35.346081494668297</v>
      </c>
      <c r="E40" s="953">
        <v>33.818646894521898</v>
      </c>
      <c r="F40" s="953">
        <v>31.526748559987102</v>
      </c>
      <c r="G40" s="953">
        <v>30.830643498740901</v>
      </c>
      <c r="H40" s="953">
        <v>31.248427848933702</v>
      </c>
      <c r="I40" s="953">
        <v>32.283129227693799</v>
      </c>
      <c r="J40" s="953">
        <v>34.068181094180801</v>
      </c>
      <c r="K40" s="953">
        <v>34.007227457546797</v>
      </c>
      <c r="L40" s="953">
        <v>28.1915259649817</v>
      </c>
      <c r="M40" s="953">
        <v>27.022008168254299</v>
      </c>
      <c r="N40" s="953">
        <v>27.311445236642999</v>
      </c>
      <c r="O40" s="953">
        <v>26.188614967856701</v>
      </c>
      <c r="P40" s="953">
        <v>25.8906341709556</v>
      </c>
      <c r="Q40" s="953">
        <v>25.6161010195326</v>
      </c>
      <c r="R40" s="953">
        <v>24.388644936165299</v>
      </c>
      <c r="S40" s="953">
        <v>23.415545593624099</v>
      </c>
      <c r="T40" s="953">
        <v>22.573084081877202</v>
      </c>
      <c r="U40" s="953">
        <v>23.121978191196799</v>
      </c>
      <c r="V40" s="953">
        <v>23.949845505499798</v>
      </c>
      <c r="W40" s="953">
        <v>21.4665811994061</v>
      </c>
      <c r="X40" s="953">
        <v>22.248180669362299</v>
      </c>
      <c r="Y40" s="953">
        <v>23.241476345011499</v>
      </c>
      <c r="Z40" s="954" t="s">
        <v>30</v>
      </c>
    </row>
    <row r="41" spans="2:27" x14ac:dyDescent="0.25">
      <c r="B41" s="952" t="s">
        <v>64</v>
      </c>
      <c r="C41" s="953">
        <v>25.344705336237499</v>
      </c>
      <c r="D41" s="953">
        <v>24.048348470915698</v>
      </c>
      <c r="E41" s="953">
        <v>22.896988185805899</v>
      </c>
      <c r="F41" s="953">
        <v>20.257869513124898</v>
      </c>
      <c r="G41" s="953">
        <v>18.9546950905622</v>
      </c>
      <c r="H41" s="953">
        <v>18.468635061266799</v>
      </c>
      <c r="I41" s="953">
        <v>18.054862272756701</v>
      </c>
      <c r="J41" s="953">
        <v>17.579716452733798</v>
      </c>
      <c r="K41" s="953">
        <v>17.279877120873799</v>
      </c>
      <c r="L41" s="953">
        <v>16.047635043268201</v>
      </c>
      <c r="M41" s="953">
        <v>15.9154438809091</v>
      </c>
      <c r="N41" s="953">
        <v>17.5491922517418</v>
      </c>
      <c r="O41" s="953">
        <v>17.593576748302901</v>
      </c>
      <c r="P41" s="953">
        <v>16.935143648661999</v>
      </c>
      <c r="Q41" s="953">
        <v>16.5987390738089</v>
      </c>
      <c r="R41" s="953">
        <v>15.6910620380631</v>
      </c>
      <c r="S41" s="953">
        <v>15.7391153162349</v>
      </c>
      <c r="T41" s="953">
        <v>16.401850467879999</v>
      </c>
      <c r="U41" s="953">
        <v>16.058906755068101</v>
      </c>
      <c r="V41" s="953">
        <v>15.299577041653601</v>
      </c>
      <c r="W41" s="953">
        <v>15.463906304423499</v>
      </c>
      <c r="X41" s="953">
        <v>15.4276248183099</v>
      </c>
      <c r="Y41" s="953">
        <v>14.757698703605399</v>
      </c>
      <c r="Z41" s="953">
        <v>14.9220834776232</v>
      </c>
    </row>
    <row r="42" spans="2:27" x14ac:dyDescent="0.25">
      <c r="B42" s="952" t="s">
        <v>65</v>
      </c>
      <c r="C42" s="953">
        <v>27.837910510916998</v>
      </c>
      <c r="D42" s="953">
        <v>26.075624871855801</v>
      </c>
      <c r="E42" s="953">
        <v>25.008676281870201</v>
      </c>
      <c r="F42" s="953">
        <v>24.6383492862659</v>
      </c>
      <c r="G42" s="953">
        <v>23.7006217011314</v>
      </c>
      <c r="H42" s="953">
        <v>23.339362439571001</v>
      </c>
      <c r="I42" s="953">
        <v>23.800841884872</v>
      </c>
      <c r="J42" s="953">
        <v>24.8401155773109</v>
      </c>
      <c r="K42" s="953">
        <v>25.648774888807399</v>
      </c>
      <c r="L42" s="953">
        <v>25.971379304267099</v>
      </c>
      <c r="M42" s="953">
        <v>27.2628778992032</v>
      </c>
      <c r="N42" s="953">
        <v>27.6393564104924</v>
      </c>
      <c r="O42" s="953">
        <v>27.497144161588</v>
      </c>
      <c r="P42" s="953">
        <v>26.617350619939199</v>
      </c>
      <c r="Q42" s="953">
        <v>25.816634538713298</v>
      </c>
      <c r="R42" s="953">
        <v>24.611082140616599</v>
      </c>
      <c r="S42" s="953">
        <v>23.640474643947599</v>
      </c>
      <c r="T42" s="953">
        <v>23.406083494456499</v>
      </c>
      <c r="U42" s="953">
        <v>23.161592457941101</v>
      </c>
      <c r="V42" s="953">
        <v>22.7661492286305</v>
      </c>
      <c r="W42" s="953">
        <v>22.052563993924899</v>
      </c>
      <c r="X42" s="953">
        <v>21.967497885762601</v>
      </c>
      <c r="Y42" s="953">
        <v>22.356535190470399</v>
      </c>
      <c r="Z42" s="954" t="s">
        <v>30</v>
      </c>
    </row>
    <row r="44" spans="2:27" x14ac:dyDescent="0.25">
      <c r="B44" s="957" t="s">
        <v>66</v>
      </c>
      <c r="AA44" s="958" t="s">
        <v>0</v>
      </c>
    </row>
  </sheetData>
  <hyperlinks>
    <hyperlink ref="B44" r:id="rId1" xr:uid="{F6C92645-AB71-4F66-8DB7-88B63F481456}"/>
    <hyperlink ref="AA44" r:id="rId2" xr:uid="{683FFFF0-56E7-4022-AEA4-E2D4F866CF8B}"/>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715A8-69C3-413B-9007-D700DF406C6C}">
  <dimension ref="B1:AA44"/>
  <sheetViews>
    <sheetView topLeftCell="Q18" workbookViewId="0">
      <selection activeCell="C8" sqref="C8:Z42"/>
    </sheetView>
  </sheetViews>
  <sheetFormatPr baseColWidth="10" defaultColWidth="9.140625" defaultRowHeight="15" x14ac:dyDescent="0.25"/>
  <cols>
    <col min="2" max="2" width="19" customWidth="1"/>
    <col min="3" max="26" width="18" customWidth="1"/>
  </cols>
  <sheetData>
    <row r="1" spans="2:26" x14ac:dyDescent="0.25">
      <c r="B1" s="946" t="s">
        <v>0</v>
      </c>
    </row>
    <row r="2" spans="2:26" x14ac:dyDescent="0.25">
      <c r="B2" s="947" t="s">
        <v>1</v>
      </c>
    </row>
    <row r="3" spans="2:26" x14ac:dyDescent="0.25">
      <c r="B3" s="947" t="s">
        <v>83</v>
      </c>
    </row>
    <row r="4" spans="2:26" x14ac:dyDescent="0.25">
      <c r="B4" s="947" t="s">
        <v>3</v>
      </c>
    </row>
    <row r="6" spans="2:26" ht="30" customHeight="1" x14ac:dyDescent="0.25">
      <c r="B6" s="948" t="s">
        <v>4</v>
      </c>
      <c r="C6" s="949" t="s">
        <v>5</v>
      </c>
      <c r="D6" s="949" t="s">
        <v>6</v>
      </c>
      <c r="E6" s="949" t="s">
        <v>7</v>
      </c>
      <c r="F6" s="949" t="s">
        <v>8</v>
      </c>
      <c r="G6" s="949" t="s">
        <v>9</v>
      </c>
      <c r="H6" s="949" t="s">
        <v>10</v>
      </c>
      <c r="I6" s="949" t="s">
        <v>11</v>
      </c>
      <c r="J6" s="949" t="s">
        <v>12</v>
      </c>
      <c r="K6" s="949" t="s">
        <v>13</v>
      </c>
      <c r="L6" s="949" t="s">
        <v>14</v>
      </c>
      <c r="M6" s="949" t="s">
        <v>15</v>
      </c>
      <c r="N6" s="949" t="s">
        <v>16</v>
      </c>
      <c r="O6" s="949" t="s">
        <v>17</v>
      </c>
      <c r="P6" s="949" t="s">
        <v>18</v>
      </c>
      <c r="Q6" s="949" t="s">
        <v>19</v>
      </c>
      <c r="R6" s="949" t="s">
        <v>20</v>
      </c>
      <c r="S6" s="949" t="s">
        <v>21</v>
      </c>
      <c r="T6" s="949" t="s">
        <v>22</v>
      </c>
      <c r="U6" s="949" t="s">
        <v>23</v>
      </c>
      <c r="V6" s="949" t="s">
        <v>24</v>
      </c>
      <c r="W6" s="949" t="s">
        <v>25</v>
      </c>
      <c r="X6" s="949" t="s">
        <v>26</v>
      </c>
      <c r="Y6" s="949" t="s">
        <v>27</v>
      </c>
      <c r="Z6" s="949" t="s">
        <v>28</v>
      </c>
    </row>
    <row r="7" spans="2:26" x14ac:dyDescent="0.25">
      <c r="B7" s="950" t="s">
        <v>29</v>
      </c>
      <c r="C7" s="951" t="s">
        <v>30</v>
      </c>
      <c r="D7" s="951" t="s">
        <v>30</v>
      </c>
      <c r="E7" s="951" t="s">
        <v>30</v>
      </c>
      <c r="F7" s="951" t="s">
        <v>30</v>
      </c>
      <c r="G7" s="951" t="s">
        <v>30</v>
      </c>
      <c r="H7" s="951" t="s">
        <v>30</v>
      </c>
      <c r="I7" s="951" t="s">
        <v>30</v>
      </c>
      <c r="J7" s="951" t="s">
        <v>30</v>
      </c>
      <c r="K7" s="951" t="s">
        <v>30</v>
      </c>
      <c r="L7" s="951" t="s">
        <v>30</v>
      </c>
      <c r="M7" s="951" t="s">
        <v>30</v>
      </c>
      <c r="N7" s="951" t="s">
        <v>30</v>
      </c>
      <c r="O7" s="951" t="s">
        <v>30</v>
      </c>
      <c r="P7" s="951" t="s">
        <v>30</v>
      </c>
      <c r="Q7" s="951" t="s">
        <v>30</v>
      </c>
      <c r="R7" s="951" t="s">
        <v>30</v>
      </c>
      <c r="S7" s="951" t="s">
        <v>30</v>
      </c>
      <c r="T7" s="951" t="s">
        <v>30</v>
      </c>
      <c r="U7" s="951" t="s">
        <v>30</v>
      </c>
      <c r="V7" s="951" t="s">
        <v>30</v>
      </c>
      <c r="W7" s="951" t="s">
        <v>30</v>
      </c>
      <c r="X7" s="951" t="s">
        <v>30</v>
      </c>
      <c r="Y7" s="951" t="s">
        <v>30</v>
      </c>
      <c r="Z7" s="951" t="s">
        <v>30</v>
      </c>
    </row>
    <row r="8" spans="2:26" x14ac:dyDescent="0.25">
      <c r="B8" s="952" t="s">
        <v>31</v>
      </c>
      <c r="C8" s="953">
        <f>'mat transport'!C8+'autres machines'!C8</f>
        <v>34.451708024394257</v>
      </c>
      <c r="D8" s="953">
        <f>'mat transport'!D8+'autres machines'!D8</f>
        <v>31.709108716944144</v>
      </c>
      <c r="E8" s="953">
        <f>'mat transport'!E8+'autres machines'!E8</f>
        <v>31.558897195189623</v>
      </c>
      <c r="F8" s="953">
        <f>'mat transport'!F8+'autres machines'!F8</f>
        <v>29.470431789737198</v>
      </c>
      <c r="G8" s="953">
        <f>'mat transport'!G8+'autres machines'!G8</f>
        <v>30.108692608342579</v>
      </c>
      <c r="H8" s="953">
        <f>'mat transport'!H8+'autres machines'!H8</f>
        <v>30.778036979436632</v>
      </c>
      <c r="I8" s="953">
        <f>'mat transport'!I8+'autres machines'!I8</f>
        <v>28.14966501660675</v>
      </c>
      <c r="J8" s="953">
        <f>'mat transport'!J8+'autres machines'!J8</f>
        <v>28.01591379626371</v>
      </c>
      <c r="K8" s="953">
        <f>'mat transport'!K8+'autres machines'!K8</f>
        <v>26.67147259614967</v>
      </c>
      <c r="L8" s="953">
        <f>'mat transport'!L8+'autres machines'!L8</f>
        <v>25.643432928109089</v>
      </c>
      <c r="M8" s="953">
        <f>'mat transport'!M8+'autres machines'!M8</f>
        <v>23.56914124091745</v>
      </c>
      <c r="N8" s="953">
        <f>'mat transport'!N8+'autres machines'!N8</f>
        <v>22.995361005212779</v>
      </c>
      <c r="O8" s="953">
        <f>'mat transport'!O8+'autres machines'!O8</f>
        <v>20.958840736829369</v>
      </c>
      <c r="P8" s="953">
        <f>'mat transport'!P8+'autres machines'!P8</f>
        <v>19.18050791848361</v>
      </c>
      <c r="Q8" s="953">
        <f>'mat transport'!Q8+'autres machines'!Q8</f>
        <v>19.98858399222016</v>
      </c>
      <c r="R8" s="953">
        <f>'mat transport'!R8+'autres machines'!R8</f>
        <v>20.144544022388381</v>
      </c>
      <c r="S8" s="953">
        <f>'mat transport'!S8+'autres machines'!S8</f>
        <v>19.79945421984705</v>
      </c>
      <c r="T8" s="953">
        <f>'mat transport'!T8+'autres machines'!T8</f>
        <v>19.730143472533729</v>
      </c>
      <c r="U8" s="953">
        <f>'mat transport'!U8+'autres machines'!U8</f>
        <v>21.21541121155731</v>
      </c>
      <c r="V8" s="953">
        <f>'mat transport'!V8+'autres machines'!V8</f>
        <v>20.753558445718969</v>
      </c>
      <c r="W8" s="953">
        <f>'mat transport'!W8+'autres machines'!W8</f>
        <v>20.855155596198031</v>
      </c>
      <c r="X8" s="953">
        <f>'mat transport'!X8+'autres machines'!X8</f>
        <v>20.73035182671742</v>
      </c>
      <c r="Y8" s="953">
        <f>'mat transport'!Y8+'autres machines'!Y8</f>
        <v>21.569489133930411</v>
      </c>
      <c r="Z8" s="953" t="e">
        <f>'mat transport'!Z8+'autres machines'!Z8</f>
        <v>#VALUE!</v>
      </c>
    </row>
    <row r="9" spans="2:26" x14ac:dyDescent="0.25">
      <c r="B9" s="952" t="s">
        <v>32</v>
      </c>
      <c r="C9" s="953">
        <f>'mat transport'!C9+'autres machines'!C9</f>
        <v>35.968568520154498</v>
      </c>
      <c r="D9" s="953">
        <f>'mat transport'!D9+'autres machines'!D9</f>
        <v>35.852353492699812</v>
      </c>
      <c r="E9" s="953">
        <f>'mat transport'!E9+'autres machines'!E9</f>
        <v>35.143271800598654</v>
      </c>
      <c r="F9" s="953">
        <f>'mat transport'!F9+'autres machines'!F9</f>
        <v>34.672661669082089</v>
      </c>
      <c r="G9" s="953">
        <f>'mat transport'!G9+'autres machines'!G9</f>
        <v>33.990384724700775</v>
      </c>
      <c r="H9" s="953">
        <f>'mat transport'!H9+'autres machines'!H9</f>
        <v>34.235620586559598</v>
      </c>
      <c r="I9" s="953">
        <f>'mat transport'!I9+'autres machines'!I9</f>
        <v>33.982638461532147</v>
      </c>
      <c r="J9" s="953">
        <f>'mat transport'!J9+'autres machines'!J9</f>
        <v>34.797664572657538</v>
      </c>
      <c r="K9" s="953">
        <f>'mat transport'!K9+'autres machines'!K9</f>
        <v>34.623433272314159</v>
      </c>
      <c r="L9" s="953">
        <f>'mat transport'!L9+'autres machines'!L9</f>
        <v>32.838925063193813</v>
      </c>
      <c r="M9" s="953">
        <f>'mat transport'!M9+'autres machines'!M9</f>
        <v>32.735989213817369</v>
      </c>
      <c r="N9" s="953">
        <f>'mat transport'!N9+'autres machines'!N9</f>
        <v>33.229130838987956</v>
      </c>
      <c r="O9" s="953">
        <f>'mat transport'!O9+'autres machines'!O9</f>
        <v>32.589487487367094</v>
      </c>
      <c r="P9" s="953">
        <f>'mat transport'!P9+'autres machines'!P9</f>
        <v>32.236185264415987</v>
      </c>
      <c r="Q9" s="953">
        <f>'mat transport'!Q9+'autres machines'!Q9</f>
        <v>31.569711206667037</v>
      </c>
      <c r="R9" s="953">
        <f>'mat transport'!R9+'autres machines'!R9</f>
        <v>32.01942773393354</v>
      </c>
      <c r="S9" s="953">
        <f>'mat transport'!S9+'autres machines'!S9</f>
        <v>33.426394795951708</v>
      </c>
      <c r="T9" s="953">
        <f>'mat transport'!T9+'autres machines'!T9</f>
        <v>34.152783128054558</v>
      </c>
      <c r="U9" s="953">
        <f>'mat transport'!U9+'autres machines'!U9</f>
        <v>32.800882106861792</v>
      </c>
      <c r="V9" s="953">
        <f>'mat transport'!V9+'autres machines'!V9</f>
        <v>31.62688114957928</v>
      </c>
      <c r="W9" s="953">
        <f>'mat transport'!W9+'autres machines'!W9</f>
        <v>30.326238472015341</v>
      </c>
      <c r="X9" s="953">
        <f>'mat transport'!X9+'autres machines'!X9</f>
        <v>30.127776464040601</v>
      </c>
      <c r="Y9" s="953">
        <f>'mat transport'!Y9+'autres machines'!Y9</f>
        <v>29.54511785416538</v>
      </c>
      <c r="Z9" s="953">
        <f>'mat transport'!Z9+'autres machines'!Z9</f>
        <v>29.560868550097773</v>
      </c>
    </row>
    <row r="10" spans="2:26" x14ac:dyDescent="0.25">
      <c r="B10" s="952" t="s">
        <v>33</v>
      </c>
      <c r="C10" s="953">
        <f>'mat transport'!C10+'autres machines'!C10</f>
        <v>44.378262406677003</v>
      </c>
      <c r="D10" s="953">
        <f>'mat transport'!D10+'autres machines'!D10</f>
        <v>44.3420917018247</v>
      </c>
      <c r="E10" s="953">
        <f>'mat transport'!E10+'autres machines'!E10</f>
        <v>42.915822343875405</v>
      </c>
      <c r="F10" s="953">
        <f>'mat transport'!F10+'autres machines'!F10</f>
        <v>41.311684773649752</v>
      </c>
      <c r="G10" s="953">
        <f>'mat transport'!G10+'autres machines'!G10</f>
        <v>40.846898890162102</v>
      </c>
      <c r="H10" s="953">
        <f>'mat transport'!H10+'autres machines'!H10</f>
        <v>40.988041126644099</v>
      </c>
      <c r="I10" s="953">
        <f>'mat transport'!I10+'autres machines'!I10</f>
        <v>39.865411239608001</v>
      </c>
      <c r="J10" s="953">
        <f>'mat transport'!J10+'autres machines'!J10</f>
        <v>40.439809493348299</v>
      </c>
      <c r="K10" s="953">
        <f>'mat transport'!K10+'autres machines'!K10</f>
        <v>39.680481505624527</v>
      </c>
      <c r="L10" s="953">
        <f>'mat transport'!L10+'autres machines'!L10</f>
        <v>34.677187457643029</v>
      </c>
      <c r="M10" s="953">
        <f>'mat transport'!M10+'autres machines'!M10</f>
        <v>34.131629195721089</v>
      </c>
      <c r="N10" s="953">
        <f>'mat transport'!N10+'autres machines'!N10</f>
        <v>34.235408893142626</v>
      </c>
      <c r="O10" s="953">
        <f>'mat transport'!O10+'autres machines'!O10</f>
        <v>32.437043970543414</v>
      </c>
      <c r="P10" s="953">
        <f>'mat transport'!P10+'autres machines'!P10</f>
        <v>32.3501692623285</v>
      </c>
      <c r="Q10" s="953">
        <f>'mat transport'!Q10+'autres machines'!Q10</f>
        <v>32.702813565260136</v>
      </c>
      <c r="R10" s="953">
        <f>'mat transport'!R10+'autres machines'!R10</f>
        <v>32.466984153856878</v>
      </c>
      <c r="S10" s="953">
        <f>'mat transport'!S10+'autres machines'!S10</f>
        <v>35.320663801938203</v>
      </c>
      <c r="T10" s="953">
        <f>'mat transport'!T10+'autres machines'!T10</f>
        <v>33.780658487852399</v>
      </c>
      <c r="U10" s="953">
        <f>'mat transport'!U10+'autres machines'!U10</f>
        <v>32.826568442245438</v>
      </c>
      <c r="V10" s="953">
        <f>'mat transport'!V10+'autres machines'!V10</f>
        <v>32.428244884896728</v>
      </c>
      <c r="W10" s="953">
        <f>'mat transport'!W10+'autres machines'!W10</f>
        <v>30.814581988808143</v>
      </c>
      <c r="X10" s="953">
        <f>'mat transport'!X10+'autres machines'!X10</f>
        <v>30.967900040624571</v>
      </c>
      <c r="Y10" s="953">
        <f>'mat transport'!Y10+'autres machines'!Y10</f>
        <v>31.129161379977077</v>
      </c>
      <c r="Z10" s="953" t="e">
        <f>'mat transport'!Z10+'autres machines'!Z10</f>
        <v>#VALUE!</v>
      </c>
    </row>
    <row r="11" spans="2:26" x14ac:dyDescent="0.25">
      <c r="B11" s="952" t="s">
        <v>34</v>
      </c>
      <c r="C11" s="953">
        <f>'mat transport'!C11+'autres machines'!C11</f>
        <v>35.31536435388707</v>
      </c>
      <c r="D11" s="953">
        <f>'mat transport'!D11+'autres machines'!D11</f>
        <v>32.384540677407557</v>
      </c>
      <c r="E11" s="953">
        <f>'mat transport'!E11+'autres machines'!E11</f>
        <v>30.191915718132172</v>
      </c>
      <c r="F11" s="953">
        <f>'mat transport'!F11+'autres machines'!F11</f>
        <v>28.7378934624697</v>
      </c>
      <c r="G11" s="953">
        <f>'mat transport'!G11+'autres machines'!G11</f>
        <v>27.265652178591072</v>
      </c>
      <c r="H11" s="953">
        <f>'mat transport'!H11+'autres machines'!H11</f>
        <v>26.961843864255023</v>
      </c>
      <c r="I11" s="953">
        <f>'mat transport'!I11+'autres machines'!I11</f>
        <v>26.190823780854569</v>
      </c>
      <c r="J11" s="953">
        <f>'mat transport'!J11+'autres machines'!J11</f>
        <v>24.399120067352868</v>
      </c>
      <c r="K11" s="953">
        <f>'mat transport'!K11+'autres machines'!K11</f>
        <v>23.80127079310142</v>
      </c>
      <c r="L11" s="953">
        <f>'mat transport'!L11+'autres machines'!L11</f>
        <v>22.609745033764458</v>
      </c>
      <c r="M11" s="953">
        <f>'mat transport'!M11+'autres machines'!M11</f>
        <v>20.169363607291299</v>
      </c>
      <c r="N11" s="953">
        <f>'mat transport'!N11+'autres machines'!N11</f>
        <v>19.929463834031413</v>
      </c>
      <c r="O11" s="953">
        <f>'mat transport'!O11+'autres machines'!O11</f>
        <v>19.156133604731458</v>
      </c>
      <c r="P11" s="953">
        <f>'mat transport'!P11+'autres machines'!P11</f>
        <v>18.307067361296721</v>
      </c>
      <c r="Q11" s="953">
        <f>'mat transport'!Q11+'autres machines'!Q11</f>
        <v>18.208499985612779</v>
      </c>
      <c r="R11" s="953">
        <f>'mat transport'!R11+'autres machines'!R11</f>
        <v>18.679381208766202</v>
      </c>
      <c r="S11" s="953">
        <f>'mat transport'!S11+'autres machines'!S11</f>
        <v>17.539489487536361</v>
      </c>
      <c r="T11" s="953">
        <f>'mat transport'!T11+'autres machines'!T11</f>
        <v>17.878056260509979</v>
      </c>
      <c r="U11" s="953">
        <f>'mat transport'!U11+'autres machines'!U11</f>
        <v>18.625619621155799</v>
      </c>
      <c r="V11" s="953">
        <f>'mat transport'!V11+'autres machines'!V11</f>
        <v>19.23059253218781</v>
      </c>
      <c r="W11" s="953">
        <f>'mat transport'!W11+'autres machines'!W11</f>
        <v>17.197345827214601</v>
      </c>
      <c r="X11" s="953">
        <f>'mat transport'!X11+'autres machines'!X11</f>
        <v>15.815833579808739</v>
      </c>
      <c r="Y11" s="953">
        <f>'mat transport'!Y11+'autres machines'!Y11</f>
        <v>15.96387151127032</v>
      </c>
      <c r="Z11" s="953">
        <f>'mat transport'!Z11+'autres machines'!Z11</f>
        <v>16.102754805086239</v>
      </c>
    </row>
    <row r="12" spans="2:26" x14ac:dyDescent="0.25">
      <c r="B12" s="952" t="s">
        <v>35</v>
      </c>
      <c r="C12" s="953" t="e">
        <f>'mat transport'!C12+'autres machines'!C12</f>
        <v>#VALUE!</v>
      </c>
      <c r="D12" s="953" t="e">
        <f>'mat transport'!D12+'autres machines'!D12</f>
        <v>#VALUE!</v>
      </c>
      <c r="E12" s="953" t="e">
        <f>'mat transport'!E12+'autres machines'!E12</f>
        <v>#VALUE!</v>
      </c>
      <c r="F12" s="953" t="e">
        <f>'mat transport'!F12+'autres machines'!F12</f>
        <v>#VALUE!</v>
      </c>
      <c r="G12" s="953" t="e">
        <f>'mat transport'!G12+'autres machines'!G12</f>
        <v>#VALUE!</v>
      </c>
      <c r="H12" s="953">
        <f>'mat transport'!H12+'autres machines'!H12</f>
        <v>42.568092286404202</v>
      </c>
      <c r="I12" s="953">
        <f>'mat transport'!I12+'autres machines'!I12</f>
        <v>46.729807212414599</v>
      </c>
      <c r="J12" s="953">
        <f>'mat transport'!J12+'autres machines'!J12</f>
        <v>43.121746968683595</v>
      </c>
      <c r="K12" s="953">
        <f>'mat transport'!K12+'autres machines'!K12</f>
        <v>43.472723616550695</v>
      </c>
      <c r="L12" s="953">
        <f>'mat transport'!L12+'autres machines'!L12</f>
        <v>37.415265428294703</v>
      </c>
      <c r="M12" s="953">
        <f>'mat transport'!M12+'autres machines'!M12</f>
        <v>38.259941464390799</v>
      </c>
      <c r="N12" s="953">
        <f>'mat transport'!N12+'autres machines'!N12</f>
        <v>41.100070763061701</v>
      </c>
      <c r="O12" s="953">
        <f>'mat transport'!O12+'autres machines'!O12</f>
        <v>38.734810122087197</v>
      </c>
      <c r="P12" s="953">
        <f>'mat transport'!P12+'autres machines'!P12</f>
        <v>35.208300519766901</v>
      </c>
      <c r="Q12" s="953">
        <f>'mat transport'!Q12+'autres machines'!Q12</f>
        <v>34.388334470437201</v>
      </c>
      <c r="R12" s="953">
        <f>'mat transport'!R12+'autres machines'!R12</f>
        <v>32.296445944868239</v>
      </c>
      <c r="S12" s="953">
        <f>'mat transport'!S12+'autres machines'!S12</f>
        <v>30.328743617644591</v>
      </c>
      <c r="T12" s="953">
        <f>'mat transport'!T12+'autres machines'!T12</f>
        <v>29.408057933904118</v>
      </c>
      <c r="U12" s="953">
        <f>'mat transport'!U12+'autres machines'!U12</f>
        <v>30.633754119234901</v>
      </c>
      <c r="V12" s="953">
        <f>'mat transport'!V12+'autres machines'!V12</f>
        <v>33.602256649531903</v>
      </c>
      <c r="W12" s="953">
        <f>'mat transport'!W12+'autres machines'!W12</f>
        <v>38.720955601614399</v>
      </c>
      <c r="X12" s="953">
        <f>'mat transport'!X12+'autres machines'!X12</f>
        <v>40.916998560566597</v>
      </c>
      <c r="Y12" s="953">
        <f>'mat transport'!Y12+'autres machines'!Y12</f>
        <v>47.443147291587806</v>
      </c>
      <c r="Z12" s="953" t="e">
        <f>'mat transport'!Z12+'autres machines'!Z12</f>
        <v>#VALUE!</v>
      </c>
    </row>
    <row r="13" spans="2:26" x14ac:dyDescent="0.25">
      <c r="B13" s="952" t="s">
        <v>36</v>
      </c>
      <c r="C13" s="953">
        <f>'mat transport'!C13+'autres machines'!C13</f>
        <v>49.812842917790597</v>
      </c>
      <c r="D13" s="953">
        <f>'mat transport'!D13+'autres machines'!D13</f>
        <v>44.995440388173606</v>
      </c>
      <c r="E13" s="953">
        <f>'mat transport'!E13+'autres machines'!E13</f>
        <v>48.1151110336492</v>
      </c>
      <c r="F13" s="953">
        <f>'mat transport'!F13+'autres machines'!F13</f>
        <v>48.362123104860487</v>
      </c>
      <c r="G13" s="953">
        <f>'mat transport'!G13+'autres machines'!G13</f>
        <v>45.104497729057123</v>
      </c>
      <c r="H13" s="953">
        <f>'mat transport'!H13+'autres machines'!H13</f>
        <v>47.620771189536498</v>
      </c>
      <c r="I13" s="953">
        <f>'mat transport'!I13+'autres machines'!I13</f>
        <v>45.860023760769295</v>
      </c>
      <c r="J13" s="953">
        <f>'mat transport'!J13+'autres machines'!J13</f>
        <v>41.841543731255598</v>
      </c>
      <c r="K13" s="953">
        <f>'mat transport'!K13+'autres machines'!K13</f>
        <v>37.4513300770776</v>
      </c>
      <c r="L13" s="953">
        <f>'mat transport'!L13+'autres machines'!L13</f>
        <v>32.882429838599251</v>
      </c>
      <c r="M13" s="953">
        <f>'mat transport'!M13+'autres machines'!M13</f>
        <v>33.52006672181907</v>
      </c>
      <c r="N13" s="953">
        <f>'mat transport'!N13+'autres machines'!N13</f>
        <v>34.020512467518479</v>
      </c>
      <c r="O13" s="953">
        <f>'mat transport'!O13+'autres machines'!O13</f>
        <v>34.224229732268491</v>
      </c>
      <c r="P13" s="953">
        <f>'mat transport'!P13+'autres machines'!P13</f>
        <v>36.39789413746508</v>
      </c>
      <c r="Q13" s="953">
        <f>'mat transport'!Q13+'autres machines'!Q13</f>
        <v>37.8386244996504</v>
      </c>
      <c r="R13" s="953">
        <f>'mat transport'!R13+'autres machines'!R13</f>
        <v>35.70979360987149</v>
      </c>
      <c r="S13" s="953">
        <f>'mat transport'!S13+'autres machines'!S13</f>
        <v>38.5616500891824</v>
      </c>
      <c r="T13" s="953">
        <f>'mat transport'!T13+'autres machines'!T13</f>
        <v>38.302146999099101</v>
      </c>
      <c r="U13" s="953">
        <f>'mat transport'!U13+'autres machines'!U13</f>
        <v>36.400262064228698</v>
      </c>
      <c r="V13" s="953">
        <f>'mat transport'!V13+'autres machines'!V13</f>
        <v>36.954623578937458</v>
      </c>
      <c r="W13" s="953">
        <f>'mat transport'!W13+'autres machines'!W13</f>
        <v>35.417277144929429</v>
      </c>
      <c r="X13" s="953">
        <f>'mat transport'!X13+'autres machines'!X13</f>
        <v>35.960423699599346</v>
      </c>
      <c r="Y13" s="953">
        <f>'mat transport'!Y13+'autres machines'!Y13</f>
        <v>38.234384517872172</v>
      </c>
      <c r="Z13" s="953">
        <f>'mat transport'!Z13+'autres machines'!Z13</f>
        <v>34.53864627633159</v>
      </c>
    </row>
    <row r="14" spans="2:26" x14ac:dyDescent="0.25">
      <c r="B14" s="952" t="s">
        <v>37</v>
      </c>
      <c r="C14" s="953">
        <f>'mat transport'!C14+'autres machines'!C14</f>
        <v>46.92603761553066</v>
      </c>
      <c r="D14" s="953">
        <f>'mat transport'!D14+'autres machines'!D14</f>
        <v>46.914698963143707</v>
      </c>
      <c r="E14" s="953">
        <f>'mat transport'!E14+'autres machines'!E14</f>
        <v>44.826028692850798</v>
      </c>
      <c r="F14" s="953">
        <f>'mat transport'!F14+'autres machines'!F14</f>
        <v>42.2259895867899</v>
      </c>
      <c r="G14" s="953">
        <f>'mat transport'!G14+'autres machines'!G14</f>
        <v>41.680745970826102</v>
      </c>
      <c r="H14" s="953">
        <f>'mat transport'!H14+'autres machines'!H14</f>
        <v>40.286214417752802</v>
      </c>
      <c r="I14" s="953">
        <f>'mat transport'!I14+'autres machines'!I14</f>
        <v>40.373353297028402</v>
      </c>
      <c r="J14" s="953">
        <f>'mat transport'!J14+'autres machines'!J14</f>
        <v>41.579577128103601</v>
      </c>
      <c r="K14" s="953">
        <f>'mat transport'!K14+'autres machines'!K14</f>
        <v>41.433485992879703</v>
      </c>
      <c r="L14" s="953">
        <f>'mat transport'!L14+'autres machines'!L14</f>
        <v>37.508111494827247</v>
      </c>
      <c r="M14" s="953">
        <f>'mat transport'!M14+'autres machines'!M14</f>
        <v>39.703613813529699</v>
      </c>
      <c r="N14" s="953">
        <f>'mat transport'!N14+'autres machines'!N14</f>
        <v>40.3925824741303</v>
      </c>
      <c r="O14" s="953">
        <f>'mat transport'!O14+'autres machines'!O14</f>
        <v>40.159227593070106</v>
      </c>
      <c r="P14" s="953">
        <f>'mat transport'!P14+'autres machines'!P14</f>
        <v>41.455704781157301</v>
      </c>
      <c r="Q14" s="953">
        <f>'mat transport'!Q14+'autres machines'!Q14</f>
        <v>42.9536602006553</v>
      </c>
      <c r="R14" s="953">
        <f>'mat transport'!R14+'autres machines'!R14</f>
        <v>43.803483026504026</v>
      </c>
      <c r="S14" s="953">
        <f>'mat transport'!S14+'autres machines'!S14</f>
        <v>43.276234191703296</v>
      </c>
      <c r="T14" s="953">
        <f>'mat transport'!T14+'autres machines'!T14</f>
        <v>41.218008599392604</v>
      </c>
      <c r="U14" s="953">
        <f>'mat transport'!U14+'autres machines'!U14</f>
        <v>39.609567715208897</v>
      </c>
      <c r="V14" s="953">
        <f>'mat transport'!V14+'autres machines'!V14</f>
        <v>37.948199952295631</v>
      </c>
      <c r="W14" s="953">
        <f>'mat transport'!W14+'autres machines'!W14</f>
        <v>35.118142932589372</v>
      </c>
      <c r="X14" s="953">
        <f>'mat transport'!X14+'autres machines'!X14</f>
        <v>35.281936816714349</v>
      </c>
      <c r="Y14" s="953">
        <f>'mat transport'!Y14+'autres machines'!Y14</f>
        <v>36.037976343680583</v>
      </c>
      <c r="Z14" s="953">
        <f>'mat transport'!Z14+'autres machines'!Z14</f>
        <v>35.73276510716979</v>
      </c>
    </row>
    <row r="15" spans="2:26" x14ac:dyDescent="0.25">
      <c r="B15" s="952" t="s">
        <v>38</v>
      </c>
      <c r="C15" s="953">
        <f>'mat transport'!C15+'autres machines'!C15</f>
        <v>37.112898953078201</v>
      </c>
      <c r="D15" s="953">
        <f>'mat transport'!D15+'autres machines'!D15</f>
        <v>36.671802010997197</v>
      </c>
      <c r="E15" s="953">
        <f>'mat transport'!E15+'autres machines'!E15</f>
        <v>36.901316821360801</v>
      </c>
      <c r="F15" s="953">
        <f>'mat transport'!F15+'autres machines'!F15</f>
        <v>34.4225167159343</v>
      </c>
      <c r="G15" s="953">
        <f>'mat transport'!G15+'autres machines'!G15</f>
        <v>33.865650571378197</v>
      </c>
      <c r="H15" s="953">
        <f>'mat transport'!H15+'autres machines'!H15</f>
        <v>31.700012681435503</v>
      </c>
      <c r="I15" s="953">
        <f>'mat transport'!I15+'autres machines'!I15</f>
        <v>32.666358982718378</v>
      </c>
      <c r="J15" s="953">
        <f>'mat transport'!J15+'autres machines'!J15</f>
        <v>33.806392559520404</v>
      </c>
      <c r="K15" s="953">
        <f>'mat transport'!K15+'autres machines'!K15</f>
        <v>32.0371930374857</v>
      </c>
      <c r="L15" s="953">
        <f>'mat transport'!L15+'autres machines'!L15</f>
        <v>30.734693202634901</v>
      </c>
      <c r="M15" s="953">
        <f>'mat transport'!M15+'autres machines'!M15</f>
        <v>28.989525945328598</v>
      </c>
      <c r="N15" s="953">
        <f>'mat transport'!N15+'autres machines'!N15</f>
        <v>25.61744000462885</v>
      </c>
      <c r="O15" s="953">
        <f>'mat transport'!O15+'autres machines'!O15</f>
        <v>28.373098204044979</v>
      </c>
      <c r="P15" s="953">
        <f>'mat transport'!P15+'autres machines'!P15</f>
        <v>29.083950193934832</v>
      </c>
      <c r="Q15" s="953">
        <f>'mat transport'!Q15+'autres machines'!Q15</f>
        <v>28.725316090204299</v>
      </c>
      <c r="R15" s="953">
        <f>'mat transport'!R15+'autres machines'!R15</f>
        <v>29.819494807708097</v>
      </c>
      <c r="S15" s="953">
        <f>'mat transport'!S15+'autres machines'!S15</f>
        <v>29.1782677125167</v>
      </c>
      <c r="T15" s="953">
        <f>'mat transport'!T15+'autres machines'!T15</f>
        <v>29.962940011958601</v>
      </c>
      <c r="U15" s="953">
        <f>'mat transport'!U15+'autres machines'!U15</f>
        <v>28.754527531060397</v>
      </c>
      <c r="V15" s="953">
        <f>'mat transport'!V15+'autres machines'!V15</f>
        <v>26.198564091332429</v>
      </c>
      <c r="W15" s="953">
        <f>'mat transport'!W15+'autres machines'!W15</f>
        <v>22.511942693438591</v>
      </c>
      <c r="X15" s="953">
        <f>'mat transport'!X15+'autres machines'!X15</f>
        <v>22.994763040680201</v>
      </c>
      <c r="Y15" s="953">
        <f>'mat transport'!Y15+'autres machines'!Y15</f>
        <v>21.194236463905661</v>
      </c>
      <c r="Z15" s="953">
        <f>'mat transport'!Z15+'autres machines'!Z15</f>
        <v>20.311261089206219</v>
      </c>
    </row>
    <row r="16" spans="2:26" x14ac:dyDescent="0.25">
      <c r="B16" s="952" t="s">
        <v>39</v>
      </c>
      <c r="C16" s="953">
        <f>'mat transport'!C16+'autres machines'!C16</f>
        <v>47.422577885370202</v>
      </c>
      <c r="D16" s="953">
        <f>'mat transport'!D16+'autres machines'!D16</f>
        <v>46.596405997406201</v>
      </c>
      <c r="E16" s="953">
        <f>'mat transport'!E16+'autres machines'!E16</f>
        <v>46.500978661523</v>
      </c>
      <c r="F16" s="953">
        <f>'mat transport'!F16+'autres machines'!F16</f>
        <v>50.543933664926797</v>
      </c>
      <c r="G16" s="953">
        <f>'mat transport'!G16+'autres machines'!G16</f>
        <v>44.297532913069105</v>
      </c>
      <c r="H16" s="953">
        <f>'mat transport'!H16+'autres machines'!H16</f>
        <v>38.210397572943201</v>
      </c>
      <c r="I16" s="953">
        <f>'mat transport'!I16+'autres machines'!I16</f>
        <v>38.303820909397402</v>
      </c>
      <c r="J16" s="953">
        <f>'mat transport'!J16+'autres machines'!J16</f>
        <v>36.813819070944596</v>
      </c>
      <c r="K16" s="953">
        <f>'mat transport'!K16+'autres machines'!K16</f>
        <v>34.002316314008553</v>
      </c>
      <c r="L16" s="953">
        <f>'mat transport'!L16+'autres machines'!L16</f>
        <v>30.671294559204799</v>
      </c>
      <c r="M16" s="953">
        <f>'mat transport'!M16+'autres machines'!M16</f>
        <v>35.080576281434475</v>
      </c>
      <c r="N16" s="953">
        <f>'mat transport'!N16+'autres machines'!N16</f>
        <v>35.589812818515398</v>
      </c>
      <c r="O16" s="953">
        <f>'mat transport'!O16+'autres machines'!O16</f>
        <v>37.111171532260499</v>
      </c>
      <c r="P16" s="953">
        <f>'mat transport'!P16+'autres machines'!P16</f>
        <v>36.146146743388499</v>
      </c>
      <c r="Q16" s="953">
        <f>'mat transport'!Q16+'autres machines'!Q16</f>
        <v>37.550541766271301</v>
      </c>
      <c r="R16" s="953">
        <f>'mat transport'!R16+'autres machines'!R16</f>
        <v>34.529752218256903</v>
      </c>
      <c r="S16" s="953">
        <f>'mat transport'!S16+'autres machines'!S16</f>
        <v>35.262545776027203</v>
      </c>
      <c r="T16" s="953">
        <f>'mat transport'!T16+'autres machines'!T16</f>
        <v>32.062102808924699</v>
      </c>
      <c r="U16" s="953">
        <f>'mat transport'!U16+'autres machines'!U16</f>
        <v>33.130322323179399</v>
      </c>
      <c r="V16" s="953">
        <f>'mat transport'!V16+'autres machines'!V16</f>
        <v>31.877006186223092</v>
      </c>
      <c r="W16" s="953">
        <f>'mat transport'!W16+'autres machines'!W16</f>
        <v>25.403291147113251</v>
      </c>
      <c r="X16" s="953">
        <f>'mat transport'!X16+'autres machines'!X16</f>
        <v>27.499349902990993</v>
      </c>
      <c r="Y16" s="953">
        <f>'mat transport'!Y16+'autres machines'!Y16</f>
        <v>37.557580190601001</v>
      </c>
      <c r="Z16" s="953">
        <f>'mat transport'!Z16+'autres machines'!Z16</f>
        <v>30.960183452908772</v>
      </c>
    </row>
    <row r="17" spans="2:26" x14ac:dyDescent="0.25">
      <c r="B17" s="952" t="s">
        <v>40</v>
      </c>
      <c r="C17" s="953">
        <f>'mat transport'!C17+'autres machines'!C17</f>
        <v>27.43801652892563</v>
      </c>
      <c r="D17" s="953">
        <f>'mat transport'!D17+'autres machines'!D17</f>
        <v>27.838229960101518</v>
      </c>
      <c r="E17" s="953">
        <f>'mat transport'!E17+'autres machines'!E17</f>
        <v>26.44656440952734</v>
      </c>
      <c r="F17" s="953">
        <f>'mat transport'!F17+'autres machines'!F17</f>
        <v>25.562681510164552</v>
      </c>
      <c r="G17" s="953">
        <f>'mat transport'!G17+'autres machines'!G17</f>
        <v>24.934910572786961</v>
      </c>
      <c r="H17" s="953">
        <f>'mat transport'!H17+'autres machines'!H17</f>
        <v>23.8799247542591</v>
      </c>
      <c r="I17" s="953">
        <f>'mat transport'!I17+'autres machines'!I17</f>
        <v>22.371563595711109</v>
      </c>
      <c r="J17" s="953">
        <f>'mat transport'!J17+'autres machines'!J17</f>
        <v>22.705079203764619</v>
      </c>
      <c r="K17" s="953">
        <f>'mat transport'!K17+'autres machines'!K17</f>
        <v>22.356724040098371</v>
      </c>
      <c r="L17" s="953">
        <f>'mat transport'!L17+'autres machines'!L17</f>
        <v>22.413710450623157</v>
      </c>
      <c r="M17" s="953">
        <f>'mat transport'!M17+'autres machines'!M17</f>
        <v>19.335383441798381</v>
      </c>
      <c r="N17" s="953">
        <f>'mat transport'!N17+'autres machines'!N17</f>
        <v>20.451094238499341</v>
      </c>
      <c r="O17" s="953">
        <f>'mat transport'!O17+'autres machines'!O17</f>
        <v>22.073499299493477</v>
      </c>
      <c r="P17" s="953">
        <f>'mat transport'!P17+'autres machines'!P17</f>
        <v>21.09769386438948</v>
      </c>
      <c r="Q17" s="953">
        <f>'mat transport'!Q17+'autres machines'!Q17</f>
        <v>21.31232414181201</v>
      </c>
      <c r="R17" s="953">
        <f>'mat transport'!R17+'autres machines'!R17</f>
        <v>22.575038438398309</v>
      </c>
      <c r="S17" s="953">
        <f>'mat transport'!S17+'autres machines'!S17</f>
        <v>23.381978412903731</v>
      </c>
      <c r="T17" s="953">
        <f>'mat transport'!T17+'autres machines'!T17</f>
        <v>24.04473968091753</v>
      </c>
      <c r="U17" s="953">
        <f>'mat transport'!U17+'autres machines'!U17</f>
        <v>22.381952104757499</v>
      </c>
      <c r="V17" s="953">
        <f>'mat transport'!V17+'autres machines'!V17</f>
        <v>21.223468477138702</v>
      </c>
      <c r="W17" s="953">
        <f>'mat transport'!W17+'autres machines'!W17</f>
        <v>21.09346333280919</v>
      </c>
      <c r="X17" s="953">
        <f>'mat transport'!X17+'autres machines'!X17</f>
        <v>21.43725927427532</v>
      </c>
      <c r="Y17" s="953">
        <f>'mat transport'!Y17+'autres machines'!Y17</f>
        <v>21.36171661071489</v>
      </c>
      <c r="Z17" s="953">
        <f>'mat transport'!Z17+'autres machines'!Z17</f>
        <v>23.850198171964728</v>
      </c>
    </row>
    <row r="18" spans="2:26" x14ac:dyDescent="0.25">
      <c r="B18" s="952" t="s">
        <v>41</v>
      </c>
      <c r="C18" s="953">
        <f>'mat transport'!C18+'autres machines'!C18</f>
        <v>29.378729378729432</v>
      </c>
      <c r="D18" s="953">
        <f>'mat transport'!D18+'autres machines'!D18</f>
        <v>28.4807489261444</v>
      </c>
      <c r="E18" s="953">
        <f>'mat transport'!E18+'autres machines'!E18</f>
        <v>27.099618350338822</v>
      </c>
      <c r="F18" s="953">
        <f>'mat transport'!F18+'autres machines'!F18</f>
        <v>26.298048154151019</v>
      </c>
      <c r="G18" s="953">
        <f>'mat transport'!G18+'autres machines'!G18</f>
        <v>25.52465459237234</v>
      </c>
      <c r="H18" s="953">
        <f>'mat transport'!H18+'autres machines'!H18</f>
        <v>25.016554169514709</v>
      </c>
      <c r="I18" s="953">
        <f>'mat transport'!I18+'autres machines'!I18</f>
        <v>24.128854783568119</v>
      </c>
      <c r="J18" s="953">
        <f>'mat transport'!J18+'autres machines'!J18</f>
        <v>24.080670256784</v>
      </c>
      <c r="K18" s="953">
        <f>'mat transport'!K18+'autres machines'!K18</f>
        <v>23.995819154320998</v>
      </c>
      <c r="L18" s="953">
        <f>'mat transport'!L18+'autres machines'!L18</f>
        <v>22.037959776412531</v>
      </c>
      <c r="M18" s="953">
        <f>'mat transport'!M18+'autres machines'!M18</f>
        <v>23.165111940298541</v>
      </c>
      <c r="N18" s="953">
        <f>'mat transport'!N18+'autres machines'!N18</f>
        <v>22.294455494223079</v>
      </c>
      <c r="O18" s="953">
        <f>'mat transport'!O18+'autres machines'!O18</f>
        <v>22.578819117367431</v>
      </c>
      <c r="P18" s="953">
        <f>'mat transport'!P18+'autres machines'!P18</f>
        <v>22.117120113527989</v>
      </c>
      <c r="Q18" s="953">
        <f>'mat transport'!Q18+'autres machines'!Q18</f>
        <v>22.28349003518035</v>
      </c>
      <c r="R18" s="953">
        <f>'mat transport'!R18+'autres machines'!R18</f>
        <v>23.221131008274298</v>
      </c>
      <c r="S18" s="953">
        <f>'mat transport'!S18+'autres machines'!S18</f>
        <v>24.167478717138771</v>
      </c>
      <c r="T18" s="953">
        <f>'mat transport'!T18+'autres machines'!T18</f>
        <v>23.640015645116581</v>
      </c>
      <c r="U18" s="953">
        <f>'mat transport'!U18+'autres machines'!U18</f>
        <v>23.452920455317361</v>
      </c>
      <c r="V18" s="953">
        <f>'mat transport'!V18+'autres machines'!V18</f>
        <v>23.159136179719209</v>
      </c>
      <c r="W18" s="953">
        <f>'mat transport'!W18+'autres machines'!W18</f>
        <v>22.381924657876638</v>
      </c>
      <c r="X18" s="953">
        <f>'mat transport'!X18+'autres machines'!X18</f>
        <v>22.18943500915988</v>
      </c>
      <c r="Y18" s="953">
        <f>'mat transport'!Y18+'autres machines'!Y18</f>
        <v>21.729812012954941</v>
      </c>
      <c r="Z18" s="953">
        <f>'mat transport'!Z18+'autres machines'!Z18</f>
        <v>22.391038859022487</v>
      </c>
    </row>
    <row r="19" spans="2:26" x14ac:dyDescent="0.25">
      <c r="B19" s="952" t="s">
        <v>43</v>
      </c>
      <c r="C19" s="953">
        <f>'mat transport'!C19+'autres machines'!C19</f>
        <v>31.872051862806224</v>
      </c>
      <c r="D19" s="953">
        <f>'mat transport'!D19+'autres machines'!D19</f>
        <v>28.737787509275439</v>
      </c>
      <c r="E19" s="953">
        <f>'mat transport'!E19+'autres machines'!E19</f>
        <v>29.275316819108127</v>
      </c>
      <c r="F19" s="953">
        <f>'mat transport'!F19+'autres machines'!F19</f>
        <v>26.454802127077709</v>
      </c>
      <c r="G19" s="953">
        <f>'mat transport'!G19+'autres machines'!G19</f>
        <v>29.6889240137603</v>
      </c>
      <c r="H19" s="953">
        <f>'mat transport'!H19+'autres machines'!H19</f>
        <v>29.649696926680601</v>
      </c>
      <c r="I19" s="953">
        <f>'mat transport'!I19+'autres machines'!I19</f>
        <v>28.561699074528899</v>
      </c>
      <c r="J19" s="953">
        <f>'mat transport'!J19+'autres machines'!J19</f>
        <v>27.544899717095099</v>
      </c>
      <c r="K19" s="953">
        <f>'mat transport'!K19+'autres machines'!K19</f>
        <v>32.162534344499399</v>
      </c>
      <c r="L19" s="953">
        <f>'mat transport'!L19+'autres machines'!L19</f>
        <v>29.024946841849111</v>
      </c>
      <c r="M19" s="953">
        <f>'mat transport'!M19+'autres machines'!M19</f>
        <v>36.365955311138201</v>
      </c>
      <c r="N19" s="953">
        <f>'mat transport'!N19+'autres machines'!N19</f>
        <v>32.799212421054364</v>
      </c>
      <c r="O19" s="953">
        <f>'mat transport'!O19+'autres machines'!O19</f>
        <v>30.672787200815478</v>
      </c>
      <c r="P19" s="953">
        <f>'mat transport'!P19+'autres machines'!P19</f>
        <v>30.67139461581332</v>
      </c>
      <c r="Q19" s="953">
        <f>'mat transport'!Q19+'autres machines'!Q19</f>
        <v>40.30954727829144</v>
      </c>
      <c r="R19" s="953">
        <f>'mat transport'!R19+'autres machines'!R19</f>
        <v>41.762840416658108</v>
      </c>
      <c r="S19" s="953">
        <f>'mat transport'!S19+'autres machines'!S19</f>
        <v>37.807418530901032</v>
      </c>
      <c r="T19" s="953">
        <f>'mat transport'!T19+'autres machines'!T19</f>
        <v>42.371226579953799</v>
      </c>
      <c r="U19" s="953">
        <f>'mat transport'!U19+'autres machines'!U19</f>
        <v>43.454800339235263</v>
      </c>
      <c r="V19" s="953">
        <f>'mat transport'!V19+'autres machines'!V19</f>
        <v>45.5655504189791</v>
      </c>
      <c r="W19" s="953">
        <f>'mat transport'!W19+'autres machines'!W19</f>
        <v>44.906139220850612</v>
      </c>
      <c r="X19" s="953">
        <f>'mat transport'!X19+'autres machines'!X19</f>
        <v>48.023074870655591</v>
      </c>
      <c r="Y19" s="953">
        <f>'mat transport'!Y19+'autres machines'!Y19</f>
        <v>48.348705061895615</v>
      </c>
      <c r="Z19" s="953">
        <f>'mat transport'!Z19+'autres machines'!Z19</f>
        <v>45.229398879494688</v>
      </c>
    </row>
    <row r="20" spans="2:26" x14ac:dyDescent="0.25">
      <c r="B20" s="952" t="s">
        <v>44</v>
      </c>
      <c r="C20" s="953">
        <f>'mat transport'!C20+'autres machines'!C20</f>
        <v>49.351500359813798</v>
      </c>
      <c r="D20" s="953">
        <f>'mat transport'!D20+'autres machines'!D20</f>
        <v>49.158839998193201</v>
      </c>
      <c r="E20" s="953">
        <f>'mat transport'!E20+'autres machines'!E20</f>
        <v>46.210979527532999</v>
      </c>
      <c r="F20" s="953">
        <f>'mat transport'!F20+'autres machines'!F20</f>
        <v>49.037759647700199</v>
      </c>
      <c r="G20" s="953">
        <f>'mat transport'!G20+'autres machines'!G20</f>
        <v>42.660094539966096</v>
      </c>
      <c r="H20" s="953">
        <f>'mat transport'!H20+'autres machines'!H20</f>
        <v>41.359100075358896</v>
      </c>
      <c r="I20" s="953">
        <f>'mat transport'!I20+'autres machines'!I20</f>
        <v>45.821484348382398</v>
      </c>
      <c r="J20" s="953">
        <f>'mat transport'!J20+'autres machines'!J20</f>
        <v>50.888861779437605</v>
      </c>
      <c r="K20" s="953">
        <f>'mat transport'!K20+'autres machines'!K20</f>
        <v>46.313899886412997</v>
      </c>
      <c r="L20" s="953">
        <f>'mat transport'!L20+'autres machines'!L20</f>
        <v>43.730407538282101</v>
      </c>
      <c r="M20" s="953">
        <f>'mat transport'!M20+'autres machines'!M20</f>
        <v>35.197921262438619</v>
      </c>
      <c r="N20" s="953">
        <f>'mat transport'!N20+'autres machines'!N20</f>
        <v>36.163599512678338</v>
      </c>
      <c r="O20" s="953">
        <f>'mat transport'!O20+'autres machines'!O20</f>
        <v>36.267062615253529</v>
      </c>
      <c r="P20" s="953">
        <f>'mat transport'!P20+'autres machines'!P20</f>
        <v>35.370650200907292</v>
      </c>
      <c r="Q20" s="953">
        <f>'mat transport'!Q20+'autres machines'!Q20</f>
        <v>38.573319465782575</v>
      </c>
      <c r="R20" s="953">
        <f>'mat transport'!R20+'autres machines'!R20</f>
        <v>37.416000003242175</v>
      </c>
      <c r="S20" s="953">
        <f>'mat transport'!S20+'autres machines'!S20</f>
        <v>39.663117623747937</v>
      </c>
      <c r="T20" s="953">
        <f>'mat transport'!T20+'autres machines'!T20</f>
        <v>38.001424686096897</v>
      </c>
      <c r="U20" s="953">
        <f>'mat transport'!U20+'autres machines'!U20</f>
        <v>38.584807713277421</v>
      </c>
      <c r="V20" s="953">
        <f>'mat transport'!V20+'autres machines'!V20</f>
        <v>38.641458590291897</v>
      </c>
      <c r="W20" s="953">
        <f>'mat transport'!W20+'autres machines'!W20</f>
        <v>35.834660407598243</v>
      </c>
      <c r="X20" s="953">
        <f>'mat transport'!X20+'autres machines'!X20</f>
        <v>34.465954553030379</v>
      </c>
      <c r="Y20" s="953">
        <f>'mat transport'!Y20+'autres machines'!Y20</f>
        <v>35.452353248262838</v>
      </c>
      <c r="Z20" s="953" t="e">
        <f>'mat transport'!Z20+'autres machines'!Z20</f>
        <v>#VALUE!</v>
      </c>
    </row>
    <row r="21" spans="2:26" x14ac:dyDescent="0.25">
      <c r="B21" s="952" t="s">
        <v>45</v>
      </c>
      <c r="C21" s="953">
        <f>'mat transport'!C21+'autres machines'!C21</f>
        <v>30.631636419166927</v>
      </c>
      <c r="D21" s="953">
        <f>'mat transport'!D21+'autres machines'!D21</f>
        <v>30.632793571154799</v>
      </c>
      <c r="E21" s="953">
        <f>'mat transport'!E21+'autres machines'!E21</f>
        <v>26.763792809910861</v>
      </c>
      <c r="F21" s="953">
        <f>'mat transport'!F21+'autres machines'!F21</f>
        <v>29.28392203392217</v>
      </c>
      <c r="G21" s="953">
        <f>'mat transport'!G21+'autres machines'!G21</f>
        <v>27.006833198836201</v>
      </c>
      <c r="H21" s="953">
        <f>'mat transport'!H21+'autres machines'!H21</f>
        <v>31.02689605685238</v>
      </c>
      <c r="I21" s="953">
        <f>'mat transport'!I21+'autres machines'!I21</f>
        <v>27.369517168860902</v>
      </c>
      <c r="J21" s="953">
        <f>'mat transport'!J21+'autres machines'!J21</f>
        <v>29.246795493289973</v>
      </c>
      <c r="K21" s="953">
        <f>'mat transport'!K21+'autres machines'!K21</f>
        <v>31.212848909284922</v>
      </c>
      <c r="L21" s="953">
        <f>'mat transport'!L21+'autres machines'!L21</f>
        <v>32.336722850452247</v>
      </c>
      <c r="M21" s="953">
        <f>'mat transport'!M21+'autres machines'!M21</f>
        <v>33.872394817533909</v>
      </c>
      <c r="N21" s="953">
        <f>'mat transport'!N21+'autres machines'!N21</f>
        <v>35.411786759626779</v>
      </c>
      <c r="O21" s="953">
        <f>'mat transport'!O21+'autres machines'!O21</f>
        <v>37.937769660556086</v>
      </c>
      <c r="P21" s="953">
        <f>'mat transport'!P21+'autres machines'!P21</f>
        <v>38.44789658656493</v>
      </c>
      <c r="Q21" s="953">
        <f>'mat transport'!Q21+'autres machines'!Q21</f>
        <v>38.994984082123096</v>
      </c>
      <c r="R21" s="953">
        <f>'mat transport'!R21+'autres machines'!R21</f>
        <v>36.212487637396599</v>
      </c>
      <c r="S21" s="953">
        <f>'mat transport'!S21+'autres machines'!S21</f>
        <v>37.925201716284505</v>
      </c>
      <c r="T21" s="953">
        <f>'mat transport'!T21+'autres machines'!T21</f>
        <v>36.778488188370602</v>
      </c>
      <c r="U21" s="953">
        <f>'mat transport'!U21+'autres machines'!U21</f>
        <v>32.684823871434901</v>
      </c>
      <c r="V21" s="953">
        <f>'mat transport'!V21+'autres machines'!V21</f>
        <v>29.819298161884802</v>
      </c>
      <c r="W21" s="953">
        <f>'mat transport'!W21+'autres machines'!W21</f>
        <v>29.822199337329241</v>
      </c>
      <c r="X21" s="953">
        <f>'mat transport'!X21+'autres machines'!X21</f>
        <v>31.973519565452797</v>
      </c>
      <c r="Y21" s="953">
        <f>'mat transport'!Y21+'autres machines'!Y21</f>
        <v>33.019247189519319</v>
      </c>
      <c r="Z21" s="953">
        <f>'mat transport'!Z21+'autres machines'!Z21</f>
        <v>31.518284518732742</v>
      </c>
    </row>
    <row r="22" spans="2:26" x14ac:dyDescent="0.25">
      <c r="B22" s="952" t="s">
        <v>46</v>
      </c>
      <c r="C22" s="953">
        <f>'mat transport'!C22+'autres machines'!C22</f>
        <v>32.892399857179498</v>
      </c>
      <c r="D22" s="953">
        <f>'mat transport'!D22+'autres machines'!D22</f>
        <v>25.7810298053186</v>
      </c>
      <c r="E22" s="953">
        <f>'mat transport'!E22+'autres machines'!E22</f>
        <v>23.237933365449102</v>
      </c>
      <c r="F22" s="953">
        <f>'mat transport'!F22+'autres machines'!F22</f>
        <v>18.14009511569245</v>
      </c>
      <c r="G22" s="953">
        <f>'mat transport'!G22+'autres machines'!G22</f>
        <v>17.578404791817817</v>
      </c>
      <c r="H22" s="953">
        <f>'mat transport'!H22+'autres machines'!H22</f>
        <v>13.142250712873501</v>
      </c>
      <c r="I22" s="953">
        <f>'mat transport'!I22+'autres machines'!I22</f>
        <v>18.955902683012141</v>
      </c>
      <c r="J22" s="953">
        <f>'mat transport'!J22+'autres machines'!J22</f>
        <v>9.9598186563077</v>
      </c>
      <c r="K22" s="953">
        <f>'mat transport'!K22+'autres machines'!K22</f>
        <v>9.8394333168909842</v>
      </c>
      <c r="L22" s="953">
        <f>'mat transport'!L22+'autres machines'!L22</f>
        <v>7.0213363658206003</v>
      </c>
      <c r="M22" s="953">
        <f>'mat transport'!M22+'autres machines'!M22</f>
        <v>14.14434977685222</v>
      </c>
      <c r="N22" s="953">
        <f>'mat transport'!N22+'autres machines'!N22</f>
        <v>21.81122654093965</v>
      </c>
      <c r="O22" s="953">
        <f>'mat transport'!O22+'autres machines'!O22</f>
        <v>27.397695615571298</v>
      </c>
      <c r="P22" s="953">
        <f>'mat transport'!P22+'autres machines'!P22</f>
        <v>26.512723269639999</v>
      </c>
      <c r="Q22" s="953">
        <f>'mat transport'!Q22+'autres machines'!Q22</f>
        <v>28.886761533515298</v>
      </c>
      <c r="R22" s="953">
        <f>'mat transport'!R22+'autres machines'!R22</f>
        <v>29.5294199410624</v>
      </c>
      <c r="S22" s="953">
        <f>'mat transport'!S22+'autres machines'!S22</f>
        <v>23.030854428542391</v>
      </c>
      <c r="T22" s="953">
        <f>'mat transport'!T22+'autres machines'!T22</f>
        <v>18.990407171847739</v>
      </c>
      <c r="U22" s="953">
        <f>'mat transport'!U22+'autres machines'!U22</f>
        <v>19.425760409403061</v>
      </c>
      <c r="V22" s="953">
        <f>'mat transport'!V22+'autres machines'!V22</f>
        <v>10.57867082865412</v>
      </c>
      <c r="W22" s="953">
        <f>'mat transport'!W22+'autres machines'!W22</f>
        <v>10.74137383738954</v>
      </c>
      <c r="X22" s="953">
        <f>'mat transport'!X22+'autres machines'!X22</f>
        <v>17.127089337516932</v>
      </c>
      <c r="Y22" s="953">
        <f>'mat transport'!Y22+'autres machines'!Y22</f>
        <v>20.676662184694251</v>
      </c>
      <c r="Z22" s="953">
        <f>'mat transport'!Z22+'autres machines'!Z22</f>
        <v>19.415274711306211</v>
      </c>
    </row>
    <row r="23" spans="2:26" x14ac:dyDescent="0.25">
      <c r="B23" s="952" t="s">
        <v>47</v>
      </c>
      <c r="C23" s="953">
        <f>'mat transport'!C23+'autres machines'!C23</f>
        <v>40.549047116049202</v>
      </c>
      <c r="D23" s="953">
        <f>'mat transport'!D23+'autres machines'!D23</f>
        <v>37.973787458767198</v>
      </c>
      <c r="E23" s="953">
        <f>'mat transport'!E23+'autres machines'!E23</f>
        <v>38.726006809502501</v>
      </c>
      <c r="F23" s="953">
        <f>'mat transport'!F23+'autres machines'!F23</f>
        <v>38.4134798283077</v>
      </c>
      <c r="G23" s="953">
        <f>'mat transport'!G23+'autres machines'!G23</f>
        <v>39.9180824171683</v>
      </c>
      <c r="H23" s="953">
        <f>'mat transport'!H23+'autres machines'!H23</f>
        <v>40.961507612153795</v>
      </c>
      <c r="I23" s="953">
        <f>'mat transport'!I23+'autres machines'!I23</f>
        <v>42.565650213425698</v>
      </c>
      <c r="J23" s="953">
        <f>'mat transport'!J23+'autres machines'!J23</f>
        <v>41.725204408643904</v>
      </c>
      <c r="K23" s="953">
        <f>'mat transport'!K23+'autres machines'!K23</f>
        <v>39.4119289405646</v>
      </c>
      <c r="L23" s="953">
        <f>'mat transport'!L23+'autres machines'!L23</f>
        <v>43.754527062190704</v>
      </c>
      <c r="M23" s="953">
        <f>'mat transport'!M23+'autres machines'!M23</f>
        <v>45.609767861167299</v>
      </c>
      <c r="N23" s="953">
        <f>'mat transport'!N23+'autres machines'!N23</f>
        <v>50.951783885971899</v>
      </c>
      <c r="O23" s="953">
        <f>'mat transport'!O23+'autres machines'!O23</f>
        <v>52.871441880602404</v>
      </c>
      <c r="P23" s="953">
        <f>'mat transport'!P23+'autres machines'!P23</f>
        <v>43.010096303508305</v>
      </c>
      <c r="Q23" s="953">
        <f>'mat transport'!Q23+'autres machines'!Q23</f>
        <v>44.652954037127998</v>
      </c>
      <c r="R23" s="953">
        <f>'mat transport'!R23+'autres machines'!R23</f>
        <v>34.806019028597802</v>
      </c>
      <c r="S23" s="953">
        <f>'mat transport'!S23+'autres machines'!S23</f>
        <v>36.654674969449204</v>
      </c>
      <c r="T23" s="953">
        <f>'mat transport'!T23+'autres machines'!T23</f>
        <v>38.6068857418447</v>
      </c>
      <c r="U23" s="953">
        <f>'mat transport'!U23+'autres machines'!U23</f>
        <v>41.058800149979298</v>
      </c>
      <c r="V23" s="953">
        <f>'mat transport'!V23+'autres machines'!V23</f>
        <v>28.040228811809399</v>
      </c>
      <c r="W23" s="953">
        <f>'mat transport'!W23+'autres machines'!W23</f>
        <v>25.624900563018318</v>
      </c>
      <c r="X23" s="953">
        <f>'mat transport'!X23+'autres machines'!X23</f>
        <v>30.7315528500814</v>
      </c>
      <c r="Y23" s="953">
        <f>'mat transport'!Y23+'autres machines'!Y23</f>
        <v>31.3999990441793</v>
      </c>
      <c r="Z23" s="953">
        <f>'mat transport'!Z23+'autres machines'!Z23</f>
        <v>31.537703478082499</v>
      </c>
    </row>
    <row r="24" spans="2:26" x14ac:dyDescent="0.25">
      <c r="B24" s="952" t="s">
        <v>48</v>
      </c>
      <c r="C24" s="953">
        <f>'mat transport'!C24+'autres machines'!C24</f>
        <v>37.446768940968902</v>
      </c>
      <c r="D24" s="953">
        <f>'mat transport'!D24+'autres machines'!D24</f>
        <v>37.760281055513367</v>
      </c>
      <c r="E24" s="953">
        <f>'mat transport'!E24+'autres machines'!E24</f>
        <v>35.058111829527341</v>
      </c>
      <c r="F24" s="953">
        <f>'mat transport'!F24+'autres machines'!F24</f>
        <v>33.334478861644882</v>
      </c>
      <c r="G24" s="953">
        <f>'mat transport'!G24+'autres machines'!G24</f>
        <v>34.9950714275857</v>
      </c>
      <c r="H24" s="953">
        <f>'mat transport'!H24+'autres machines'!H24</f>
        <v>34.849877379607889</v>
      </c>
      <c r="I24" s="953">
        <f>'mat transport'!I24+'autres machines'!I24</f>
        <v>35.031620448607377</v>
      </c>
      <c r="J24" s="953">
        <f>'mat transport'!J24+'autres machines'!J24</f>
        <v>37.024598866040002</v>
      </c>
      <c r="K24" s="953">
        <f>'mat transport'!K24+'autres machines'!K24</f>
        <v>34.52631101029948</v>
      </c>
      <c r="L24" s="953">
        <f>'mat transport'!L24+'autres machines'!L24</f>
        <v>33.38416298073826</v>
      </c>
      <c r="M24" s="953">
        <f>'mat transport'!M24+'autres machines'!M24</f>
        <v>36.24718329729015</v>
      </c>
      <c r="N24" s="953">
        <f>'mat transport'!N24+'autres machines'!N24</f>
        <v>34.913803786526358</v>
      </c>
      <c r="O24" s="953">
        <f>'mat transport'!O24+'autres machines'!O24</f>
        <v>34.16345696164219</v>
      </c>
      <c r="P24" s="953">
        <f>'mat transport'!P24+'autres machines'!P24</f>
        <v>34.734336750793716</v>
      </c>
      <c r="Q24" s="953">
        <f>'mat transport'!Q24+'autres machines'!Q24</f>
        <v>36.055266982972427</v>
      </c>
      <c r="R24" s="953">
        <f>'mat transport'!R24+'autres machines'!R24</f>
        <v>34.995730036389986</v>
      </c>
      <c r="S24" s="953">
        <f>'mat transport'!S24+'autres machines'!S24</f>
        <v>38.456977525354652</v>
      </c>
      <c r="T24" s="953">
        <f>'mat transport'!T24+'autres machines'!T24</f>
        <v>36.427192240561297</v>
      </c>
      <c r="U24" s="953">
        <f>'mat transport'!U24+'autres machines'!U24</f>
        <v>38.561592339659256</v>
      </c>
      <c r="V24" s="953">
        <f>'mat transport'!V24+'autres machines'!V24</f>
        <v>37.984928114249719</v>
      </c>
      <c r="W24" s="953">
        <f>'mat transport'!W24+'autres machines'!W24</f>
        <v>34.620429507416873</v>
      </c>
      <c r="X24" s="953">
        <f>'mat transport'!X24+'autres machines'!X24</f>
        <v>33.979969657368912</v>
      </c>
      <c r="Y24" s="953">
        <f>'mat transport'!Y24+'autres machines'!Y24</f>
        <v>33.510291898614561</v>
      </c>
      <c r="Z24" s="953">
        <f>'mat transport'!Z24+'autres machines'!Z24</f>
        <v>33.945950619139722</v>
      </c>
    </row>
    <row r="25" spans="2:26" x14ac:dyDescent="0.25">
      <c r="B25" s="952" t="s">
        <v>49</v>
      </c>
      <c r="C25" s="953">
        <f>'mat transport'!C25+'autres machines'!C25</f>
        <v>35.568214063295159</v>
      </c>
      <c r="D25" s="953">
        <f>'mat transport'!D25+'autres machines'!D25</f>
        <v>34.910340610417087</v>
      </c>
      <c r="E25" s="953">
        <f>'mat transport'!E25+'autres machines'!E25</f>
        <v>32.939622243629962</v>
      </c>
      <c r="F25" s="953">
        <f>'mat transport'!F25+'autres machines'!F25</f>
        <v>32.513436025036889</v>
      </c>
      <c r="G25" s="953">
        <f>'mat transport'!G25+'autres machines'!G25</f>
        <v>33.264507800389609</v>
      </c>
      <c r="H25" s="953">
        <f>'mat transport'!H25+'autres machines'!H25</f>
        <v>34.291736452352282</v>
      </c>
      <c r="I25" s="953">
        <f>'mat transport'!I25+'autres machines'!I25</f>
        <v>34.784547775473285</v>
      </c>
      <c r="J25" s="953">
        <f>'mat transport'!J25+'autres machines'!J25</f>
        <v>35.951372316642939</v>
      </c>
      <c r="K25" s="953">
        <f>'mat transport'!K25+'autres machines'!K25</f>
        <v>35.908072819221644</v>
      </c>
      <c r="L25" s="953">
        <f>'mat transport'!L25+'autres machines'!L25</f>
        <v>32.472104818171601</v>
      </c>
      <c r="M25" s="953">
        <f>'mat transport'!M25+'autres machines'!M25</f>
        <v>32.263341280496682</v>
      </c>
      <c r="N25" s="953">
        <f>'mat transport'!N25+'autres machines'!N25</f>
        <v>32.657956749583434</v>
      </c>
      <c r="O25" s="953">
        <f>'mat transport'!O25+'autres machines'!O25</f>
        <v>32.057156218563577</v>
      </c>
      <c r="P25" s="953">
        <f>'mat transport'!P25+'autres machines'!P25</f>
        <v>30.069503574786598</v>
      </c>
      <c r="Q25" s="953">
        <f>'mat transport'!Q25+'autres machines'!Q25</f>
        <v>31.336320851565389</v>
      </c>
      <c r="R25" s="953">
        <f>'mat transport'!R25+'autres machines'!R25</f>
        <v>32.885707787577488</v>
      </c>
      <c r="S25" s="953">
        <f>'mat transport'!S25+'autres machines'!S25</f>
        <v>32.519737425437718</v>
      </c>
      <c r="T25" s="953">
        <f>'mat transport'!T25+'autres machines'!T25</f>
        <v>33.708724484872121</v>
      </c>
      <c r="U25" s="953">
        <f>'mat transport'!U25+'autres machines'!U25</f>
        <v>34.037356042605921</v>
      </c>
      <c r="V25" s="953">
        <f>'mat transport'!V25+'autres machines'!V25</f>
        <v>34.24181078839888</v>
      </c>
      <c r="W25" s="953">
        <f>'mat transport'!W25+'autres machines'!W25</f>
        <v>32.219224506661774</v>
      </c>
      <c r="X25" s="953">
        <f>'mat transport'!X25+'autres machines'!X25</f>
        <v>32.272988504463868</v>
      </c>
      <c r="Y25" s="953">
        <f>'mat transport'!Y25+'autres machines'!Y25</f>
        <v>32.774614141815007</v>
      </c>
      <c r="Z25" s="953" t="e">
        <f>'mat transport'!Z25+'autres machines'!Z25</f>
        <v>#VALUE!</v>
      </c>
    </row>
    <row r="26" spans="2:26" x14ac:dyDescent="0.25">
      <c r="B26" s="952" t="s">
        <v>50</v>
      </c>
      <c r="C26" s="953">
        <f>'mat transport'!C26+'autres machines'!C26</f>
        <v>33.877069675583044</v>
      </c>
      <c r="D26" s="953">
        <f>'mat transport'!D26+'autres machines'!D26</f>
        <v>31.01610781147826</v>
      </c>
      <c r="E26" s="953">
        <f>'mat transport'!E26+'autres machines'!E26</f>
        <v>29.860199246855622</v>
      </c>
      <c r="F26" s="953">
        <f>'mat transport'!F26+'autres machines'!F26</f>
        <v>28.838753853349537</v>
      </c>
      <c r="G26" s="953">
        <f>'mat transport'!G26+'autres machines'!G26</f>
        <v>28.971787809023269</v>
      </c>
      <c r="H26" s="953">
        <f>'mat transport'!H26+'autres machines'!H26</f>
        <v>29.051736314913061</v>
      </c>
      <c r="I26" s="953">
        <f>'mat transport'!I26+'autres machines'!I26</f>
        <v>28.484561660855942</v>
      </c>
      <c r="J26" s="953">
        <f>'mat transport'!J26+'autres machines'!J26</f>
        <v>27.822876341230099</v>
      </c>
      <c r="K26" s="953">
        <f>'mat transport'!K26+'autres machines'!K26</f>
        <v>27.159415998597762</v>
      </c>
      <c r="L26" s="953">
        <f>'mat transport'!L26+'autres machines'!L26</f>
        <v>25.43754679089345</v>
      </c>
      <c r="M26" s="953">
        <f>'mat transport'!M26+'autres machines'!M26</f>
        <v>29.195648900963668</v>
      </c>
      <c r="N26" s="953">
        <f>'mat transport'!N26+'autres machines'!N26</f>
        <v>29.131170202867573</v>
      </c>
      <c r="O26" s="953">
        <f>'mat transport'!O26+'autres machines'!O26</f>
        <v>30.524167344410522</v>
      </c>
      <c r="P26" s="953">
        <f>'mat transport'!P26+'autres machines'!P26</f>
        <v>27.7106091943898</v>
      </c>
      <c r="Q26" s="953">
        <f>'mat transport'!Q26+'autres machines'!Q26</f>
        <v>27.66709565180313</v>
      </c>
      <c r="R26" s="953">
        <f>'mat transport'!R26+'autres machines'!R26</f>
        <v>27.832162273054781</v>
      </c>
      <c r="S26" s="953">
        <f>'mat transport'!S26+'autres machines'!S26</f>
        <v>26.884875682553847</v>
      </c>
      <c r="T26" s="953">
        <f>'mat transport'!T26+'autres machines'!T26</f>
        <v>28.862529382859719</v>
      </c>
      <c r="U26" s="953">
        <f>'mat transport'!U26+'autres machines'!U26</f>
        <v>27.811096758392271</v>
      </c>
      <c r="V26" s="953">
        <f>'mat transport'!V26+'autres machines'!V26</f>
        <v>25.9427104225819</v>
      </c>
      <c r="W26" s="953">
        <f>'mat transport'!W26+'autres machines'!W26</f>
        <v>26.141467185987789</v>
      </c>
      <c r="X26" s="953">
        <f>'mat transport'!X26+'autres machines'!X26</f>
        <v>27.02406627175052</v>
      </c>
      <c r="Y26" s="953">
        <f>'mat transport'!Y26+'autres machines'!Y26</f>
        <v>26.92354565348116</v>
      </c>
      <c r="Z26" s="953" t="e">
        <f>'mat transport'!Z26+'autres machines'!Z26</f>
        <v>#VALUE!</v>
      </c>
    </row>
    <row r="27" spans="2:26" x14ac:dyDescent="0.25">
      <c r="B27" s="952" t="s">
        <v>51</v>
      </c>
      <c r="C27" s="953">
        <f>'mat transport'!C27+'autres machines'!C27</f>
        <v>40.025420898623949</v>
      </c>
      <c r="D27" s="953">
        <f>'mat transport'!D27+'autres machines'!D27</f>
        <v>37.257443397133081</v>
      </c>
      <c r="E27" s="953">
        <f>'mat transport'!E27+'autres machines'!E27</f>
        <v>38.190871186595032</v>
      </c>
      <c r="F27" s="953">
        <f>'mat transport'!F27+'autres machines'!F27</f>
        <v>38.503390052153073</v>
      </c>
      <c r="G27" s="953">
        <f>'mat transport'!G27+'autres machines'!G27</f>
        <v>35.070632152498433</v>
      </c>
      <c r="H27" s="953">
        <f>'mat transport'!H27+'autres machines'!H27</f>
        <v>37.890398357246482</v>
      </c>
      <c r="I27" s="953">
        <f>'mat transport'!I27+'autres machines'!I27</f>
        <v>33.087651528400912</v>
      </c>
      <c r="J27" s="953">
        <f>'mat transport'!J27+'autres machines'!J27</f>
        <v>33.800192844765853</v>
      </c>
      <c r="K27" s="953">
        <f>'mat transport'!K27+'autres machines'!K27</f>
        <v>37.323196850690486</v>
      </c>
      <c r="L27" s="953">
        <f>'mat transport'!L27+'autres machines'!L27</f>
        <v>30.896113267343239</v>
      </c>
      <c r="M27" s="953">
        <f>'mat transport'!M27+'autres machines'!M27</f>
        <v>38.932500495144069</v>
      </c>
      <c r="N27" s="953">
        <f>'mat transport'!N27+'autres machines'!N27</f>
        <v>38.412687191037918</v>
      </c>
      <c r="O27" s="953">
        <f>'mat transport'!O27+'autres machines'!O27</f>
        <v>37.98183078659568</v>
      </c>
      <c r="P27" s="953">
        <f>'mat transport'!P27+'autres machines'!P27</f>
        <v>36.031146792545336</v>
      </c>
      <c r="Q27" s="953">
        <f>'mat transport'!Q27+'autres machines'!Q27</f>
        <v>34.87433812224662</v>
      </c>
      <c r="R27" s="953">
        <f>'mat transport'!R27+'autres machines'!R27</f>
        <v>34.840969849628927</v>
      </c>
      <c r="S27" s="953">
        <f>'mat transport'!S27+'autres machines'!S27</f>
        <v>38.768193063481412</v>
      </c>
      <c r="T27" s="953">
        <f>'mat transport'!T27+'autres machines'!T27</f>
        <v>34.896572511867291</v>
      </c>
      <c r="U27" s="953">
        <f>'mat transport'!U27+'autres machines'!U27</f>
        <v>35.515158672177499</v>
      </c>
      <c r="V27" s="953">
        <f>'mat transport'!V27+'autres machines'!V27</f>
        <v>36.869810852267591</v>
      </c>
      <c r="W27" s="953">
        <f>'mat transport'!W27+'autres machines'!W27</f>
        <v>38.284415715430264</v>
      </c>
      <c r="X27" s="953">
        <f>'mat transport'!X27+'autres machines'!X27</f>
        <v>38.960978839762149</v>
      </c>
      <c r="Y27" s="953" t="e">
        <f>'mat transport'!Y27+'autres machines'!Y27</f>
        <v>#VALUE!</v>
      </c>
      <c r="Z27" s="953" t="e">
        <f>'mat transport'!Z27+'autres machines'!Z27</f>
        <v>#VALUE!</v>
      </c>
    </row>
    <row r="28" spans="2:26" x14ac:dyDescent="0.25">
      <c r="B28" s="952" t="s">
        <v>52</v>
      </c>
      <c r="C28" s="953">
        <f>'mat transport'!C28+'autres machines'!C28</f>
        <v>48.855729708385397</v>
      </c>
      <c r="D28" s="953">
        <f>'mat transport'!D28+'autres machines'!D28</f>
        <v>54.667399364241902</v>
      </c>
      <c r="E28" s="953">
        <f>'mat transport'!E28+'autres machines'!E28</f>
        <v>49.470688131550901</v>
      </c>
      <c r="F28" s="953">
        <f>'mat transport'!F28+'autres machines'!F28</f>
        <v>46.010720986398596</v>
      </c>
      <c r="G28" s="953">
        <f>'mat transport'!G28+'autres machines'!G28</f>
        <v>46.952777999430801</v>
      </c>
      <c r="H28" s="953">
        <f>'mat transport'!H28+'autres machines'!H28</f>
        <v>43.927028882046201</v>
      </c>
      <c r="I28" s="953">
        <f>'mat transport'!I28+'autres machines'!I28</f>
        <v>39.278398267587406</v>
      </c>
      <c r="J28" s="953">
        <f>'mat transport'!J28+'autres machines'!J28</f>
        <v>35.579752710411398</v>
      </c>
      <c r="K28" s="953">
        <f>'mat transport'!K28+'autres machines'!K28</f>
        <v>29.096753336543198</v>
      </c>
      <c r="L28" s="953">
        <f>'mat transport'!L28+'autres machines'!L28</f>
        <v>24.898072071248109</v>
      </c>
      <c r="M28" s="953">
        <f>'mat transport'!M28+'autres machines'!M28</f>
        <v>27.722792404322149</v>
      </c>
      <c r="N28" s="953">
        <f>'mat transport'!N28+'autres machines'!N28</f>
        <v>32.08728144995829</v>
      </c>
      <c r="O28" s="953">
        <f>'mat transport'!O28+'autres machines'!O28</f>
        <v>32.910398727173089</v>
      </c>
      <c r="P28" s="953">
        <f>'mat transport'!P28+'autres machines'!P28</f>
        <v>32.1125675861337</v>
      </c>
      <c r="Q28" s="953">
        <f>'mat transport'!Q28+'autres machines'!Q28</f>
        <v>29.398247264417961</v>
      </c>
      <c r="R28" s="953">
        <f>'mat transport'!R28+'autres machines'!R28</f>
        <v>32.91625600619917</v>
      </c>
      <c r="S28" s="953">
        <f>'mat transport'!S28+'autres machines'!S28</f>
        <v>34.992708755091101</v>
      </c>
      <c r="T28" s="953">
        <f>'mat transport'!T28+'autres machines'!T28</f>
        <v>36.392047458108401</v>
      </c>
      <c r="U28" s="953">
        <f>'mat transport'!U28+'autres machines'!U28</f>
        <v>29.16741834427636</v>
      </c>
      <c r="V28" s="953">
        <f>'mat transport'!V28+'autres machines'!V28</f>
        <v>29.330822673406253</v>
      </c>
      <c r="W28" s="953">
        <f>'mat transport'!W28+'autres machines'!W28</f>
        <v>30.184735796054728</v>
      </c>
      <c r="X28" s="953">
        <f>'mat transport'!X28+'autres machines'!X28</f>
        <v>32.297108601399891</v>
      </c>
      <c r="Y28" s="953">
        <f>'mat transport'!Y28+'autres machines'!Y28</f>
        <v>31.682968264662698</v>
      </c>
      <c r="Z28" s="953">
        <f>'mat transport'!Z28+'autres machines'!Z28</f>
        <v>34.097136409936802</v>
      </c>
    </row>
    <row r="29" spans="2:26" x14ac:dyDescent="0.25">
      <c r="B29" s="952" t="s">
        <v>53</v>
      </c>
      <c r="C29" s="953">
        <f>'mat transport'!C29+'autres machines'!C29</f>
        <v>28.484933374767238</v>
      </c>
      <c r="D29" s="953">
        <f>'mat transport'!D29+'autres machines'!D29</f>
        <v>28.90347704156499</v>
      </c>
      <c r="E29" s="953">
        <f>'mat transport'!E29+'autres machines'!E29</f>
        <v>24.601316955017602</v>
      </c>
      <c r="F29" s="953">
        <f>'mat transport'!F29+'autres machines'!F29</f>
        <v>26.6103056838345</v>
      </c>
      <c r="G29" s="953">
        <f>'mat transport'!G29+'autres machines'!G29</f>
        <v>27.536259906554832</v>
      </c>
      <c r="H29" s="953">
        <f>'mat transport'!H29+'autres machines'!H29</f>
        <v>24.413336413879861</v>
      </c>
      <c r="I29" s="953">
        <f>'mat transport'!I29+'autres machines'!I29</f>
        <v>22.888629375637798</v>
      </c>
      <c r="J29" s="953">
        <f>'mat transport'!J29+'autres machines'!J29</f>
        <v>27.328991319471701</v>
      </c>
      <c r="K29" s="953">
        <f>'mat transport'!K29+'autres machines'!K29</f>
        <v>22.77297391493947</v>
      </c>
      <c r="L29" s="953">
        <f>'mat transport'!L29+'autres machines'!L29</f>
        <v>17.835908292295979</v>
      </c>
      <c r="M29" s="953">
        <f>'mat transport'!M29+'autres machines'!M29</f>
        <v>18.95698078733971</v>
      </c>
      <c r="N29" s="953">
        <f>'mat transport'!N29+'autres machines'!N29</f>
        <v>22.211875884760701</v>
      </c>
      <c r="O29" s="953">
        <f>'mat transport'!O29+'autres machines'!O29</f>
        <v>23.080659636242501</v>
      </c>
      <c r="P29" s="953">
        <f>'mat transport'!P29+'autres machines'!P29</f>
        <v>24.493480800587101</v>
      </c>
      <c r="Q29" s="953">
        <f>'mat transport'!Q29+'autres machines'!Q29</f>
        <v>21.7683085144341</v>
      </c>
      <c r="R29" s="953">
        <f>'mat transport'!R29+'autres machines'!R29</f>
        <v>23.130159717375399</v>
      </c>
      <c r="S29" s="953">
        <f>'mat transport'!S29+'autres machines'!S29</f>
        <v>25.605943960175299</v>
      </c>
      <c r="T29" s="953">
        <f>'mat transport'!T29+'autres machines'!T29</f>
        <v>27.457544712048502</v>
      </c>
      <c r="U29" s="953">
        <f>'mat transport'!U29+'autres machines'!U29</f>
        <v>27.592876572517397</v>
      </c>
      <c r="V29" s="953">
        <f>'mat transport'!V29+'autres machines'!V29</f>
        <v>24.900773392931601</v>
      </c>
      <c r="W29" s="953">
        <f>'mat transport'!W29+'autres machines'!W29</f>
        <v>22.139502541152979</v>
      </c>
      <c r="X29" s="953">
        <f>'mat transport'!X29+'autres machines'!X29</f>
        <v>22.647160849643701</v>
      </c>
      <c r="Y29" s="953" t="e">
        <f>'mat transport'!Y29+'autres machines'!Y29</f>
        <v>#VALUE!</v>
      </c>
      <c r="Z29" s="953" t="e">
        <f>'mat transport'!Z29+'autres machines'!Z29</f>
        <v>#VALUE!</v>
      </c>
    </row>
    <row r="30" spans="2:26" x14ac:dyDescent="0.25">
      <c r="B30" s="952" t="s">
        <v>54</v>
      </c>
      <c r="C30" s="953">
        <f>'mat transport'!C30+'autres machines'!C30</f>
        <v>43.2243960105219</v>
      </c>
      <c r="D30" s="953">
        <f>'mat transport'!D30+'autres machines'!D30</f>
        <v>43.127184622682698</v>
      </c>
      <c r="E30" s="953">
        <f>'mat transport'!E30+'autres machines'!E30</f>
        <v>40.325379665343299</v>
      </c>
      <c r="F30" s="953">
        <f>'mat transport'!F30+'autres machines'!F30</f>
        <v>33.948139731270203</v>
      </c>
      <c r="G30" s="953">
        <f>'mat transport'!G30+'autres machines'!G30</f>
        <v>39.623233699226901</v>
      </c>
      <c r="H30" s="953">
        <f>'mat transport'!H30+'autres machines'!H30</f>
        <v>42.334558423477802</v>
      </c>
      <c r="I30" s="953">
        <f>'mat transport'!I30+'autres machines'!I30</f>
        <v>39.945359361577502</v>
      </c>
      <c r="J30" s="953">
        <f>'mat transport'!J30+'autres machines'!J30</f>
        <v>43.400118239041703</v>
      </c>
      <c r="K30" s="953">
        <f>'mat transport'!K30+'autres machines'!K30</f>
        <v>44.6659468884028</v>
      </c>
      <c r="L30" s="953">
        <f>'mat transport'!L30+'autres machines'!L30</f>
        <v>39.263827161047502</v>
      </c>
      <c r="M30" s="953">
        <f>'mat transport'!M30+'autres machines'!M30</f>
        <v>46.471775131580102</v>
      </c>
      <c r="N30" s="953">
        <f>'mat transport'!N30+'autres machines'!N30</f>
        <v>48.739372082475001</v>
      </c>
      <c r="O30" s="953">
        <f>'mat transport'!O30+'autres machines'!O30</f>
        <v>55.902128897980603</v>
      </c>
      <c r="P30" s="953">
        <f>'mat transport'!P30+'autres machines'!P30</f>
        <v>53.176639812748604</v>
      </c>
      <c r="Q30" s="953">
        <f>'mat transport'!Q30+'autres machines'!Q30</f>
        <v>53.5415111966715</v>
      </c>
      <c r="R30" s="953">
        <f>'mat transport'!R30+'autres machines'!R30</f>
        <v>52.663189897715199</v>
      </c>
      <c r="S30" s="953">
        <f>'mat transport'!S30+'autres machines'!S30</f>
        <v>51.1240964710775</v>
      </c>
      <c r="T30" s="953">
        <f>'mat transport'!T30+'autres machines'!T30</f>
        <v>53.534710377433996</v>
      </c>
      <c r="U30" s="953">
        <f>'mat transport'!U30+'autres machines'!U30</f>
        <v>47.711814344681002</v>
      </c>
      <c r="V30" s="953">
        <f>'mat transport'!V30+'autres machines'!V30</f>
        <v>47.520214304841801</v>
      </c>
      <c r="W30" s="953">
        <f>'mat transport'!W30+'autres machines'!W30</f>
        <v>48.648173684069604</v>
      </c>
      <c r="X30" s="953">
        <f>'mat transport'!X30+'autres machines'!X30</f>
        <v>53.128978888990005</v>
      </c>
      <c r="Y30" s="953">
        <f>'mat transport'!Y30+'autres machines'!Y30</f>
        <v>44.426404239430099</v>
      </c>
      <c r="Z30" s="953" t="e">
        <f>'mat transport'!Z30+'autres machines'!Z30</f>
        <v>#VALUE!</v>
      </c>
    </row>
    <row r="31" spans="2:26" x14ac:dyDescent="0.25">
      <c r="B31" s="952" t="s">
        <v>55</v>
      </c>
      <c r="C31" s="953">
        <f>'mat transport'!C31+'autres machines'!C31</f>
        <v>36.9076016984246</v>
      </c>
      <c r="D31" s="953">
        <f>'mat transport'!D31+'autres machines'!D31</f>
        <v>34.012427968394505</v>
      </c>
      <c r="E31" s="953">
        <f>'mat transport'!E31+'autres machines'!E31</f>
        <v>33.058592192315004</v>
      </c>
      <c r="F31" s="953">
        <f>'mat transport'!F31+'autres machines'!F31</f>
        <v>31.433880599666431</v>
      </c>
      <c r="G31" s="953">
        <f>'mat transport'!G31+'autres machines'!G31</f>
        <v>29.874700773544081</v>
      </c>
      <c r="H31" s="953">
        <f>'mat transport'!H31+'autres machines'!H31</f>
        <v>30.025818074162462</v>
      </c>
      <c r="I31" s="953">
        <f>'mat transport'!I31+'autres machines'!I31</f>
        <v>29.134132707326202</v>
      </c>
      <c r="J31" s="953">
        <f>'mat transport'!J31+'autres machines'!J31</f>
        <v>28.781818020851162</v>
      </c>
      <c r="K31" s="953">
        <f>'mat transport'!K31+'autres machines'!K31</f>
        <v>30.158649774905509</v>
      </c>
      <c r="L31" s="953">
        <f>'mat transport'!L31+'autres machines'!L31</f>
        <v>28.60687448184644</v>
      </c>
      <c r="M31" s="953">
        <f>'mat transport'!M31+'autres machines'!M31</f>
        <v>29.95323301661093</v>
      </c>
      <c r="N31" s="953">
        <f>'mat transport'!N31+'autres machines'!N31</f>
        <v>32.483894375297396</v>
      </c>
      <c r="O31" s="953">
        <f>'mat transport'!O31+'autres machines'!O31</f>
        <v>33.720011158839299</v>
      </c>
      <c r="P31" s="953">
        <f>'mat transport'!P31+'autres machines'!P31</f>
        <v>33.726276281642797</v>
      </c>
      <c r="Q31" s="953">
        <f>'mat transport'!Q31+'autres machines'!Q31</f>
        <v>35.679885077587798</v>
      </c>
      <c r="R31" s="953">
        <f>'mat transport'!R31+'autres machines'!R31</f>
        <v>32.2280923545447</v>
      </c>
      <c r="S31" s="953">
        <f>'mat transport'!S31+'autres machines'!S31</f>
        <v>33.981401113315002</v>
      </c>
      <c r="T31" s="953">
        <f>'mat transport'!T31+'autres machines'!T31</f>
        <v>32.960399789752501</v>
      </c>
      <c r="U31" s="953">
        <f>'mat transport'!U31+'autres machines'!U31</f>
        <v>32.7709791649824</v>
      </c>
      <c r="V31" s="953">
        <f>'mat transport'!V31+'autres machines'!V31</f>
        <v>32.201294837992798</v>
      </c>
      <c r="W31" s="953">
        <f>'mat transport'!W31+'autres machines'!W31</f>
        <v>31.583512778033999</v>
      </c>
      <c r="X31" s="953">
        <f>'mat transport'!X31+'autres machines'!X31</f>
        <v>30.710564613709096</v>
      </c>
      <c r="Y31" s="953">
        <f>'mat transport'!Y31+'autres machines'!Y31</f>
        <v>32.440694532539901</v>
      </c>
      <c r="Z31" s="953" t="e">
        <f>'mat transport'!Z31+'autres machines'!Z31</f>
        <v>#VALUE!</v>
      </c>
    </row>
    <row r="32" spans="2:26" x14ac:dyDescent="0.25">
      <c r="B32" s="952" t="s">
        <v>56</v>
      </c>
      <c r="C32" s="953">
        <f>'mat transport'!C32+'autres machines'!C32</f>
        <v>38.351944542540693</v>
      </c>
      <c r="D32" s="953">
        <f>'mat transport'!D32+'autres machines'!D32</f>
        <v>36.39294159465301</v>
      </c>
      <c r="E32" s="953">
        <f>'mat transport'!E32+'autres machines'!E32</f>
        <v>32.88741347713777</v>
      </c>
      <c r="F32" s="953">
        <f>'mat transport'!F32+'autres machines'!F32</f>
        <v>32.777992578693045</v>
      </c>
      <c r="G32" s="953">
        <f>'mat transport'!G32+'autres machines'!G32</f>
        <v>32.794306308970718</v>
      </c>
      <c r="H32" s="953">
        <f>'mat transport'!H32+'autres machines'!H32</f>
        <v>30.200180102896578</v>
      </c>
      <c r="I32" s="953">
        <f>'mat transport'!I32+'autres machines'!I32</f>
        <v>31.351919713402911</v>
      </c>
      <c r="J32" s="953">
        <f>'mat transport'!J32+'autres machines'!J32</f>
        <v>29.705726354859181</v>
      </c>
      <c r="K32" s="953">
        <f>'mat transport'!K32+'autres machines'!K32</f>
        <v>32.37985939215865</v>
      </c>
      <c r="L32" s="953">
        <f>'mat transport'!L32+'autres machines'!L32</f>
        <v>28.032654814844857</v>
      </c>
      <c r="M32" s="953">
        <f>'mat transport'!M32+'autres machines'!M32</f>
        <v>28.750166892722262</v>
      </c>
      <c r="N32" s="953">
        <f>'mat transport'!N32+'autres machines'!N32</f>
        <v>30.555136020417063</v>
      </c>
      <c r="O32" s="953">
        <f>'mat transport'!O32+'autres machines'!O32</f>
        <v>29.462918614954528</v>
      </c>
      <c r="P32" s="953">
        <f>'mat transport'!P32+'autres machines'!P32</f>
        <v>27.412675655734979</v>
      </c>
      <c r="Q32" s="953">
        <f>'mat transport'!Q32+'autres machines'!Q32</f>
        <v>25.740478792029482</v>
      </c>
      <c r="R32" s="953">
        <f>'mat transport'!R32+'autres machines'!R32</f>
        <v>27.746285763608579</v>
      </c>
      <c r="S32" s="953">
        <f>'mat transport'!S32+'autres machines'!S32</f>
        <v>27.341857624274461</v>
      </c>
      <c r="T32" s="953">
        <f>'mat transport'!T32+'autres machines'!T32</f>
        <v>28.9427617650781</v>
      </c>
      <c r="U32" s="953">
        <f>'mat transport'!U32+'autres machines'!U32</f>
        <v>27.562562312474011</v>
      </c>
      <c r="V32" s="953">
        <f>'mat transport'!V32+'autres machines'!V32</f>
        <v>28.81516372978038</v>
      </c>
      <c r="W32" s="953">
        <f>'mat transport'!W32+'autres machines'!W32</f>
        <v>24.097644555785617</v>
      </c>
      <c r="X32" s="953">
        <f>'mat transport'!X32+'autres machines'!X32</f>
        <v>23.945842008419771</v>
      </c>
      <c r="Y32" s="953">
        <f>'mat transport'!Y32+'autres machines'!Y32</f>
        <v>23.870402206264099</v>
      </c>
      <c r="Z32" s="953" t="e">
        <f>'mat transport'!Z32+'autres machines'!Z32</f>
        <v>#VALUE!</v>
      </c>
    </row>
    <row r="33" spans="2:27" x14ac:dyDescent="0.25">
      <c r="B33" s="952" t="s">
        <v>57</v>
      </c>
      <c r="C33" s="953">
        <f>'mat transport'!C33+'autres machines'!C33</f>
        <v>32.300918485644715</v>
      </c>
      <c r="D33" s="953">
        <f>'mat transport'!D33+'autres machines'!D33</f>
        <v>34.770866869618999</v>
      </c>
      <c r="E33" s="953">
        <f>'mat transport'!E33+'autres machines'!E33</f>
        <v>35.586357293120699</v>
      </c>
      <c r="F33" s="953">
        <f>'mat transport'!F33+'autres machines'!F33</f>
        <v>33.560277873434302</v>
      </c>
      <c r="G33" s="953">
        <f>'mat transport'!G33+'autres machines'!G33</f>
        <v>32.941797254730098</v>
      </c>
      <c r="H33" s="953">
        <f>'mat transport'!H33+'autres machines'!H33</f>
        <v>31.698372604298701</v>
      </c>
      <c r="I33" s="953">
        <f>'mat transport'!I33+'autres machines'!I33</f>
        <v>29.309876535563472</v>
      </c>
      <c r="J33" s="953">
        <f>'mat transport'!J33+'autres machines'!J33</f>
        <v>25.60515139387164</v>
      </c>
      <c r="K33" s="953">
        <f>'mat transport'!K33+'autres machines'!K33</f>
        <v>23.30402770892854</v>
      </c>
      <c r="L33" s="953">
        <f>'mat transport'!L33+'autres machines'!L33</f>
        <v>20.415749142842408</v>
      </c>
      <c r="M33" s="953">
        <f>'mat transport'!M33+'autres machines'!M33</f>
        <v>22.246015305003787</v>
      </c>
      <c r="N33" s="953">
        <f>'mat transport'!N33+'autres machines'!N33</f>
        <v>21.57404236158445</v>
      </c>
      <c r="O33" s="953">
        <f>'mat transport'!O33+'autres machines'!O33</f>
        <v>21.113506050584178</v>
      </c>
      <c r="P33" s="953">
        <f>'mat transport'!P33+'autres machines'!P33</f>
        <v>21.421500349075181</v>
      </c>
      <c r="Q33" s="953">
        <f>'mat transport'!Q33+'autres machines'!Q33</f>
        <v>22.761108187065638</v>
      </c>
      <c r="R33" s="953">
        <f>'mat transport'!R33+'autres machines'!R33</f>
        <v>22.088638468990311</v>
      </c>
      <c r="S33" s="953">
        <f>'mat transport'!S33+'autres machines'!S33</f>
        <v>21.555170179498631</v>
      </c>
      <c r="T33" s="953">
        <f>'mat transport'!T33+'autres machines'!T33</f>
        <v>22.549251167339783</v>
      </c>
      <c r="U33" s="953">
        <f>'mat transport'!U33+'autres machines'!U33</f>
        <v>23.282952024092168</v>
      </c>
      <c r="V33" s="953">
        <f>'mat transport'!V33+'autres machines'!V33</f>
        <v>21.870976044463532</v>
      </c>
      <c r="W33" s="953">
        <f>'mat transport'!W33+'autres machines'!W33</f>
        <v>19.862843732901801</v>
      </c>
      <c r="X33" s="953">
        <f>'mat transport'!X33+'autres machines'!X33</f>
        <v>21.15397321188178</v>
      </c>
      <c r="Y33" s="953">
        <f>'mat transport'!Y33+'autres machines'!Y33</f>
        <v>22.111222616610682</v>
      </c>
      <c r="Z33" s="953" t="e">
        <f>'mat transport'!Z33+'autres machines'!Z33</f>
        <v>#VALUE!</v>
      </c>
    </row>
    <row r="34" spans="2:27" x14ac:dyDescent="0.25">
      <c r="B34" s="952" t="s">
        <v>58</v>
      </c>
      <c r="C34" s="953">
        <f>'mat transport'!C34+'autres machines'!C34</f>
        <v>43.045051880070197</v>
      </c>
      <c r="D34" s="953">
        <f>'mat transport'!D34+'autres machines'!D34</f>
        <v>41.455966946897419</v>
      </c>
      <c r="E34" s="953">
        <f>'mat transport'!E34+'autres machines'!E34</f>
        <v>39.146247986291492</v>
      </c>
      <c r="F34" s="953">
        <f>'mat transport'!F34+'autres machines'!F34</f>
        <v>38.256258287216937</v>
      </c>
      <c r="G34" s="953">
        <f>'mat transport'!G34+'autres machines'!G34</f>
        <v>36.587152553810739</v>
      </c>
      <c r="H34" s="953">
        <f>'mat transport'!H34+'autres machines'!H34</f>
        <v>38.185782473341604</v>
      </c>
      <c r="I34" s="953">
        <f>'mat transport'!I34+'autres machines'!I34</f>
        <v>39.610216738557391</v>
      </c>
      <c r="J34" s="953">
        <f>'mat transport'!J34+'autres machines'!J34</f>
        <v>39.813740817564998</v>
      </c>
      <c r="K34" s="953">
        <f>'mat transport'!K34+'autres machines'!K34</f>
        <v>38.129658841023918</v>
      </c>
      <c r="L34" s="953">
        <f>'mat transport'!L34+'autres machines'!L34</f>
        <v>35.754658095752241</v>
      </c>
      <c r="M34" s="953">
        <f>'mat transport'!M34+'autres machines'!M34</f>
        <v>33.436403256782491</v>
      </c>
      <c r="N34" s="953">
        <f>'mat transport'!N34+'autres machines'!N34</f>
        <v>35.570305321740207</v>
      </c>
      <c r="O34" s="953">
        <f>'mat transport'!O34+'autres machines'!O34</f>
        <v>32.996490192135731</v>
      </c>
      <c r="P34" s="953">
        <f>'mat transport'!P34+'autres machines'!P34</f>
        <v>33.16734746189794</v>
      </c>
      <c r="Q34" s="953">
        <f>'mat transport'!Q34+'autres machines'!Q34</f>
        <v>31.860822965152121</v>
      </c>
      <c r="R34" s="953">
        <f>'mat transport'!R34+'autres machines'!R34</f>
        <v>33.640141549754851</v>
      </c>
      <c r="S34" s="953">
        <f>'mat transport'!S34+'autres machines'!S34</f>
        <v>37.309292118459425</v>
      </c>
      <c r="T34" s="953">
        <f>'mat transport'!T34+'autres machines'!T34</f>
        <v>36.685641204501394</v>
      </c>
      <c r="U34" s="953">
        <f>'mat transport'!U34+'autres machines'!U34</f>
        <v>36.588814065686542</v>
      </c>
      <c r="V34" s="953">
        <f>'mat transport'!V34+'autres machines'!V34</f>
        <v>38.428328815989566</v>
      </c>
      <c r="W34" s="953">
        <f>'mat transport'!W34+'autres machines'!W34</f>
        <v>36.970122294079111</v>
      </c>
      <c r="X34" s="953">
        <f>'mat transport'!X34+'autres machines'!X34</f>
        <v>37.854945704100452</v>
      </c>
      <c r="Y34" s="953">
        <f>'mat transport'!Y34+'autres machines'!Y34</f>
        <v>36.3939103428782</v>
      </c>
      <c r="Z34" s="953">
        <f>'mat transport'!Z34+'autres machines'!Z34</f>
        <v>37.949248367568956</v>
      </c>
    </row>
    <row r="35" spans="2:27" x14ac:dyDescent="0.25">
      <c r="B35" s="952" t="s">
        <v>59</v>
      </c>
      <c r="C35" s="953">
        <f>'mat transport'!C35+'autres machines'!C35</f>
        <v>32.368942727615099</v>
      </c>
      <c r="D35" s="953">
        <f>'mat transport'!D35+'autres machines'!D35</f>
        <v>31.50928635115617</v>
      </c>
      <c r="E35" s="953">
        <f>'mat transport'!E35+'autres machines'!E35</f>
        <v>29.413109358175682</v>
      </c>
      <c r="F35" s="953">
        <f>'mat transport'!F35+'autres machines'!F35</f>
        <v>29.44607432692149</v>
      </c>
      <c r="G35" s="953">
        <f>'mat transport'!G35+'autres machines'!G35</f>
        <v>30.068175052202879</v>
      </c>
      <c r="H35" s="953">
        <f>'mat transport'!H35+'autres machines'!H35</f>
        <v>29.89731850748678</v>
      </c>
      <c r="I35" s="953">
        <f>'mat transport'!I35+'autres machines'!I35</f>
        <v>30.580022356158171</v>
      </c>
      <c r="J35" s="953">
        <f>'mat transport'!J35+'autres machines'!J35</f>
        <v>31.269345125409291</v>
      </c>
      <c r="K35" s="953">
        <f>'mat transport'!K35+'autres machines'!K35</f>
        <v>31.496154104275849</v>
      </c>
      <c r="L35" s="953">
        <f>'mat transport'!L35+'autres machines'!L35</f>
        <v>29.614102283762829</v>
      </c>
      <c r="M35" s="953">
        <f>'mat transport'!M35+'autres machines'!M35</f>
        <v>31.121994637087326</v>
      </c>
      <c r="N35" s="953">
        <f>'mat transport'!N35+'autres machines'!N35</f>
        <v>28.039354437170232</v>
      </c>
      <c r="O35" s="953">
        <f>'mat transport'!O35+'autres machines'!O35</f>
        <v>27.865191466334842</v>
      </c>
      <c r="P35" s="953">
        <f>'mat transport'!P35+'autres machines'!P35</f>
        <v>30.05653737744737</v>
      </c>
      <c r="Q35" s="953">
        <f>'mat transport'!Q35+'autres machines'!Q35</f>
        <v>32.865873967015922</v>
      </c>
      <c r="R35" s="953">
        <f>'mat transport'!R35+'autres machines'!R35</f>
        <v>33.803776414823254</v>
      </c>
      <c r="S35" s="953">
        <f>'mat transport'!S35+'autres machines'!S35</f>
        <v>33.331192616973631</v>
      </c>
      <c r="T35" s="953">
        <f>'mat transport'!T35+'autres machines'!T35</f>
        <v>34.710084324441404</v>
      </c>
      <c r="U35" s="953">
        <f>'mat transport'!U35+'autres machines'!U35</f>
        <v>34.615800759002902</v>
      </c>
      <c r="V35" s="953">
        <f>'mat transport'!V35+'autres machines'!V35</f>
        <v>32.312020237800496</v>
      </c>
      <c r="W35" s="953">
        <f>'mat transport'!W35+'autres machines'!W35</f>
        <v>30.267848379885301</v>
      </c>
      <c r="X35" s="953">
        <f>'mat transport'!X35+'autres machines'!X35</f>
        <v>29.57774529985986</v>
      </c>
      <c r="Y35" s="953">
        <f>'mat transport'!Y35+'autres machines'!Y35</f>
        <v>30.10910336612875</v>
      </c>
      <c r="Z35" s="953">
        <f>'mat transport'!Z35+'autres machines'!Z35</f>
        <v>29.762639084669239</v>
      </c>
    </row>
    <row r="36" spans="2:27" x14ac:dyDescent="0.25">
      <c r="B36" s="952" t="s">
        <v>60</v>
      </c>
      <c r="C36" s="953">
        <f>'mat transport'!C36+'autres machines'!C36</f>
        <v>39.828741508276799</v>
      </c>
      <c r="D36" s="953">
        <f>'mat transport'!D36+'autres machines'!D36</f>
        <v>42.338851156832618</v>
      </c>
      <c r="E36" s="953">
        <f>'mat transport'!E36+'autres machines'!E36</f>
        <v>45.462033365122963</v>
      </c>
      <c r="F36" s="953">
        <f>'mat transport'!F36+'autres machines'!F36</f>
        <v>46.646800030910413</v>
      </c>
      <c r="G36" s="953">
        <f>'mat transport'!G36+'autres machines'!G36</f>
        <v>47.590344044886834</v>
      </c>
      <c r="H36" s="953">
        <f>'mat transport'!H36+'autres machines'!H36</f>
        <v>49.123394987431432</v>
      </c>
      <c r="I36" s="953">
        <f>'mat transport'!I36+'autres machines'!I36</f>
        <v>41.404766273974857</v>
      </c>
      <c r="J36" s="953">
        <f>'mat transport'!J36+'autres machines'!J36</f>
        <v>39.598762171044854</v>
      </c>
      <c r="K36" s="953">
        <f>'mat transport'!K36+'autres machines'!K36</f>
        <v>42.058319014269756</v>
      </c>
      <c r="L36" s="953">
        <f>'mat transport'!L36+'autres machines'!L36</f>
        <v>39.88234789584952</v>
      </c>
      <c r="M36" s="953">
        <f>'mat transport'!M36+'autres machines'!M36</f>
        <v>36.616847333824154</v>
      </c>
      <c r="N36" s="953">
        <f>'mat transport'!N36+'autres machines'!N36</f>
        <v>45.15961228284781</v>
      </c>
      <c r="O36" s="953">
        <f>'mat transport'!O36+'autres machines'!O36</f>
        <v>42.937683673850607</v>
      </c>
      <c r="P36" s="953">
        <f>'mat transport'!P36+'autres machines'!P36</f>
        <v>40.044662722055989</v>
      </c>
      <c r="Q36" s="953">
        <f>'mat transport'!Q36+'autres machines'!Q36</f>
        <v>43.841927917323915</v>
      </c>
      <c r="R36" s="953">
        <f>'mat transport'!R36+'autres machines'!R36</f>
        <v>44.115402530412652</v>
      </c>
      <c r="S36" s="953">
        <f>'mat transport'!S36+'autres machines'!S36</f>
        <v>45.774083585622762</v>
      </c>
      <c r="T36" s="953">
        <f>'mat transport'!T36+'autres machines'!T36</f>
        <v>41.05488726438147</v>
      </c>
      <c r="U36" s="953">
        <f>'mat transport'!U36+'autres machines'!U36</f>
        <v>39.846302669013802</v>
      </c>
      <c r="V36" s="953">
        <f>'mat transport'!V36+'autres machines'!V36</f>
        <v>42.38533975039217</v>
      </c>
      <c r="W36" s="953">
        <f>'mat transport'!W36+'autres machines'!W36</f>
        <v>34.677205198644167</v>
      </c>
      <c r="X36" s="953">
        <f>'mat transport'!X36+'autres machines'!X36</f>
        <v>34.20791339211943</v>
      </c>
      <c r="Y36" s="953">
        <f>'mat transport'!Y36+'autres machines'!Y36</f>
        <v>33.547167508057342</v>
      </c>
      <c r="Z36" s="953">
        <f>'mat transport'!Z36+'autres machines'!Z36</f>
        <v>37.327007793166352</v>
      </c>
    </row>
    <row r="37" spans="2:27" x14ac:dyDescent="0.25">
      <c r="B37" s="952" t="s">
        <v>61</v>
      </c>
      <c r="C37" s="953">
        <f>'mat transport'!C37+'autres machines'!C37</f>
        <v>42.4059319773054</v>
      </c>
      <c r="D37" s="953">
        <f>'mat transport'!D37+'autres machines'!D37</f>
        <v>43.706428591332596</v>
      </c>
      <c r="E37" s="953">
        <f>'mat transport'!E37+'autres machines'!E37</f>
        <v>39.513220193383646</v>
      </c>
      <c r="F37" s="953">
        <f>'mat transport'!F37+'autres machines'!F37</f>
        <v>38.458950360165517</v>
      </c>
      <c r="G37" s="953">
        <f>'mat transport'!G37+'autres machines'!G37</f>
        <v>34.61942442354173</v>
      </c>
      <c r="H37" s="953">
        <f>'mat transport'!H37+'autres machines'!H37</f>
        <v>34.492480019576632</v>
      </c>
      <c r="I37" s="953">
        <f>'mat transport'!I37+'autres machines'!I37</f>
        <v>36.767100460687999</v>
      </c>
      <c r="J37" s="953">
        <f>'mat transport'!J37+'autres machines'!J37</f>
        <v>33.797245649336304</v>
      </c>
      <c r="K37" s="953">
        <f>'mat transport'!K37+'autres machines'!K37</f>
        <v>33.64774063812726</v>
      </c>
      <c r="L37" s="953">
        <f>'mat transport'!L37+'autres machines'!L37</f>
        <v>30.859851560906471</v>
      </c>
      <c r="M37" s="953">
        <f>'mat transport'!M37+'autres machines'!M37</f>
        <v>37.125167997374199</v>
      </c>
      <c r="N37" s="953">
        <f>'mat transport'!N37+'autres machines'!N37</f>
        <v>38.783804752825262</v>
      </c>
      <c r="O37" s="953">
        <f>'mat transport'!O37+'autres machines'!O37</f>
        <v>39.0914097858047</v>
      </c>
      <c r="P37" s="953">
        <f>'mat transport'!P37+'autres machines'!P37</f>
        <v>40.905613353342616</v>
      </c>
      <c r="Q37" s="953">
        <f>'mat transport'!Q37+'autres machines'!Q37</f>
        <v>40.1615303108048</v>
      </c>
      <c r="R37" s="953">
        <f>'mat transport'!R37+'autres machines'!R37</f>
        <v>38.6707099873733</v>
      </c>
      <c r="S37" s="953">
        <f>'mat transport'!S37+'autres machines'!S37</f>
        <v>43.0771683506442</v>
      </c>
      <c r="T37" s="953">
        <f>'mat transport'!T37+'autres machines'!T37</f>
        <v>43.834831356069799</v>
      </c>
      <c r="U37" s="953">
        <f>'mat transport'!U37+'autres machines'!U37</f>
        <v>44.2279663094276</v>
      </c>
      <c r="V37" s="953">
        <f>'mat transport'!V37+'autres machines'!V37</f>
        <v>43.240731467214601</v>
      </c>
      <c r="W37" s="953">
        <f>'mat transport'!W37+'autres machines'!W37</f>
        <v>39.857611712390799</v>
      </c>
      <c r="X37" s="953">
        <f>'mat transport'!X37+'autres machines'!X37</f>
        <v>42.187353077375803</v>
      </c>
      <c r="Y37" s="953">
        <f>'mat transport'!Y37+'autres machines'!Y37</f>
        <v>40.643780148242399</v>
      </c>
      <c r="Z37" s="953" t="e">
        <f>'mat transport'!Z37+'autres machines'!Z37</f>
        <v>#VALUE!</v>
      </c>
    </row>
    <row r="38" spans="2:27" x14ac:dyDescent="0.25">
      <c r="B38" s="952" t="s">
        <v>62</v>
      </c>
      <c r="C38" s="953">
        <f>'mat transport'!C38+'autres machines'!C38</f>
        <v>29.752944621689199</v>
      </c>
      <c r="D38" s="953">
        <f>'mat transport'!D38+'autres machines'!D38</f>
        <v>27.996651283875178</v>
      </c>
      <c r="E38" s="953">
        <f>'mat transport'!E38+'autres machines'!E38</f>
        <v>26.115395699089461</v>
      </c>
      <c r="F38" s="953">
        <f>'mat transport'!F38+'autres machines'!F38</f>
        <v>25.373593585615787</v>
      </c>
      <c r="G38" s="953">
        <f>'mat transport'!G38+'autres machines'!G38</f>
        <v>25.963602463021061</v>
      </c>
      <c r="H38" s="953">
        <f>'mat transport'!H38+'autres machines'!H38</f>
        <v>24.555224025690769</v>
      </c>
      <c r="I38" s="953">
        <f>'mat transport'!I38+'autres machines'!I38</f>
        <v>26.3488603113172</v>
      </c>
      <c r="J38" s="953">
        <f>'mat transport'!J38+'autres machines'!J38</f>
        <v>27.402884509631601</v>
      </c>
      <c r="K38" s="953">
        <f>'mat transport'!K38+'autres machines'!K38</f>
        <v>26.100953352652709</v>
      </c>
      <c r="L38" s="953">
        <f>'mat transport'!L38+'autres machines'!L38</f>
        <v>23.2471574033869</v>
      </c>
      <c r="M38" s="953">
        <f>'mat transport'!M38+'autres machines'!M38</f>
        <v>24.409122844376018</v>
      </c>
      <c r="N38" s="953">
        <f>'mat transport'!N38+'autres machines'!N38</f>
        <v>28.427534566912911</v>
      </c>
      <c r="O38" s="953">
        <f>'mat transport'!O38+'autres machines'!O38</f>
        <v>26.82209388673261</v>
      </c>
      <c r="P38" s="953">
        <f>'mat transport'!P38+'autres machines'!P38</f>
        <v>28.562501167950572</v>
      </c>
      <c r="Q38" s="953">
        <f>'mat transport'!Q38+'autres machines'!Q38</f>
        <v>28.587174038071879</v>
      </c>
      <c r="R38" s="953">
        <f>'mat transport'!R38+'autres machines'!R38</f>
        <v>30.77793437555583</v>
      </c>
      <c r="S38" s="953">
        <f>'mat transport'!S38+'autres machines'!S38</f>
        <v>33.483622915454397</v>
      </c>
      <c r="T38" s="953">
        <f>'mat transport'!T38+'autres machines'!T38</f>
        <v>32.526795479749801</v>
      </c>
      <c r="U38" s="953">
        <f>'mat transport'!U38+'autres machines'!U38</f>
        <v>32.085503991551796</v>
      </c>
      <c r="V38" s="953">
        <f>'mat transport'!V38+'autres machines'!V38</f>
        <v>30.734130927443204</v>
      </c>
      <c r="W38" s="953">
        <f>'mat transport'!W38+'autres machines'!W38</f>
        <v>30.673009950453139</v>
      </c>
      <c r="X38" s="953">
        <f>'mat transport'!X38+'autres machines'!X38</f>
        <v>32.279650681476454</v>
      </c>
      <c r="Y38" s="953">
        <f>'mat transport'!Y38+'autres machines'!Y38</f>
        <v>33.061594244886003</v>
      </c>
      <c r="Z38" s="953" t="e">
        <f>'mat transport'!Z38+'autres machines'!Z38</f>
        <v>#VALUE!</v>
      </c>
    </row>
    <row r="39" spans="2:27" x14ac:dyDescent="0.25">
      <c r="B39" s="952" t="s">
        <v>63</v>
      </c>
      <c r="C39" s="953">
        <f>'mat transport'!C39+'autres machines'!C39</f>
        <v>41.201259918553454</v>
      </c>
      <c r="D39" s="953">
        <f>'mat transport'!D39+'autres machines'!D39</f>
        <v>39.127756520820455</v>
      </c>
      <c r="E39" s="953">
        <f>'mat transport'!E39+'autres machines'!E39</f>
        <v>37.075204722349142</v>
      </c>
      <c r="F39" s="953">
        <f>'mat transport'!F39+'autres machines'!F39</f>
        <v>36.319692420626168</v>
      </c>
      <c r="G39" s="953">
        <f>'mat transport'!G39+'autres machines'!G39</f>
        <v>34.666265451632938</v>
      </c>
      <c r="H39" s="953">
        <f>'mat transport'!H39+'autres machines'!H39</f>
        <v>35.167199540114211</v>
      </c>
      <c r="I39" s="953">
        <f>'mat transport'!I39+'autres machines'!I39</f>
        <v>34.206246047645237</v>
      </c>
      <c r="J39" s="953">
        <f>'mat transport'!J39+'autres machines'!J39</f>
        <v>34.586029556779032</v>
      </c>
      <c r="K39" s="953">
        <f>'mat transport'!K39+'autres machines'!K39</f>
        <v>35.413633919638116</v>
      </c>
      <c r="L39" s="953">
        <f>'mat transport'!L39+'autres machines'!L39</f>
        <v>32.187676645611297</v>
      </c>
      <c r="M39" s="953">
        <f>'mat transport'!M39+'autres machines'!M39</f>
        <v>32.512308932117399</v>
      </c>
      <c r="N39" s="953">
        <f>'mat transport'!N39+'autres machines'!N39</f>
        <v>33.357211237040602</v>
      </c>
      <c r="O39" s="953">
        <f>'mat transport'!O39+'autres machines'!O39</f>
        <v>34.65473616654149</v>
      </c>
      <c r="P39" s="953">
        <f>'mat transport'!P39+'autres machines'!P39</f>
        <v>35.916888826862007</v>
      </c>
      <c r="Q39" s="953">
        <f>'mat transport'!Q39+'autres machines'!Q39</f>
        <v>34.576142705606898</v>
      </c>
      <c r="R39" s="953">
        <f>'mat transport'!R39+'autres machines'!R39</f>
        <v>35.654634076290705</v>
      </c>
      <c r="S39" s="953">
        <f>'mat transport'!S39+'autres machines'!S39</f>
        <v>34.702021842406701</v>
      </c>
      <c r="T39" s="953">
        <f>'mat transport'!T39+'autres machines'!T39</f>
        <v>34.413059513992202</v>
      </c>
      <c r="U39" s="953">
        <f>'mat transport'!U39+'autres machines'!U39</f>
        <v>33.421653394769102</v>
      </c>
      <c r="V39" s="953">
        <f>'mat transport'!V39+'autres machines'!V39</f>
        <v>33.766707386726637</v>
      </c>
      <c r="W39" s="953">
        <f>'mat transport'!W39+'autres machines'!W39</f>
        <v>29.546100115605487</v>
      </c>
      <c r="X39" s="953">
        <f>'mat transport'!X39+'autres machines'!X39</f>
        <v>28.354154737732671</v>
      </c>
      <c r="Y39" s="953">
        <f>'mat transport'!Y39+'autres machines'!Y39</f>
        <v>29.19147247554783</v>
      </c>
      <c r="Z39" s="953">
        <f>'mat transport'!Z39+'autres machines'!Z39</f>
        <v>31.566213589097792</v>
      </c>
    </row>
    <row r="40" spans="2:27" x14ac:dyDescent="0.25">
      <c r="B40" s="952" t="s">
        <v>84</v>
      </c>
      <c r="C40" s="953">
        <f>'mat transport'!C40+'autres machines'!C40</f>
        <v>45.505428155784614</v>
      </c>
      <c r="D40" s="953">
        <f>'mat transport'!D40+'autres machines'!D40</f>
        <v>42.403338005998997</v>
      </c>
      <c r="E40" s="953">
        <f>'mat transport'!E40+'autres machines'!E40</f>
        <v>39.996349584048325</v>
      </c>
      <c r="F40" s="953">
        <f>'mat transport'!F40+'autres machines'!F40</f>
        <v>38.455595068106021</v>
      </c>
      <c r="G40" s="953">
        <f>'mat transport'!G40+'autres machines'!G40</f>
        <v>37.554598801669485</v>
      </c>
      <c r="H40" s="953">
        <f>'mat transport'!H40+'autres machines'!H40</f>
        <v>38.30390663739005</v>
      </c>
      <c r="I40" s="953">
        <f>'mat transport'!I40+'autres machines'!I40</f>
        <v>39.802049176614915</v>
      </c>
      <c r="J40" s="953">
        <f>'mat transport'!J40+'autres machines'!J40</f>
        <v>41.258793781487839</v>
      </c>
      <c r="K40" s="953">
        <f>'mat transport'!K40+'autres machines'!K40</f>
        <v>40.545981042201156</v>
      </c>
      <c r="L40" s="953">
        <f>'mat transport'!L40+'autres machines'!L40</f>
        <v>33.61379581196443</v>
      </c>
      <c r="M40" s="953">
        <f>'mat transport'!M40+'autres machines'!M40</f>
        <v>33.595058737550012</v>
      </c>
      <c r="N40" s="953">
        <f>'mat transport'!N40+'autres machines'!N40</f>
        <v>34.579689028489462</v>
      </c>
      <c r="O40" s="953">
        <f>'mat transport'!O40+'autres machines'!O40</f>
        <v>33.358648430747152</v>
      </c>
      <c r="P40" s="953">
        <f>'mat transport'!P40+'autres machines'!P40</f>
        <v>32.35561299313369</v>
      </c>
      <c r="Q40" s="953">
        <f>'mat transport'!Q40+'autres machines'!Q40</f>
        <v>32.456558532384577</v>
      </c>
      <c r="R40" s="953">
        <f>'mat transport'!R40+'autres machines'!R40</f>
        <v>31.105565209662061</v>
      </c>
      <c r="S40" s="953">
        <f>'mat transport'!S40+'autres machines'!S40</f>
        <v>30.40659465096099</v>
      </c>
      <c r="T40" s="953">
        <f>'mat transport'!T40+'autres machines'!T40</f>
        <v>29.707414030980512</v>
      </c>
      <c r="U40" s="953">
        <f>'mat transport'!U40+'autres machines'!U40</f>
        <v>30.49660595491067</v>
      </c>
      <c r="V40" s="953">
        <f>'mat transport'!V40+'autres machines'!V40</f>
        <v>31.190903629258887</v>
      </c>
      <c r="W40" s="953">
        <f>'mat transport'!W40+'autres machines'!W40</f>
        <v>27.79964299010927</v>
      </c>
      <c r="X40" s="953">
        <f>'mat transport'!X40+'autres machines'!X40</f>
        <v>28.625466528173199</v>
      </c>
      <c r="Y40" s="953">
        <f>'mat transport'!Y40+'autres machines'!Y40</f>
        <v>29.018648198073418</v>
      </c>
      <c r="Z40" s="953" t="e">
        <f>'mat transport'!Z40+'autres machines'!Z40</f>
        <v>#VALUE!</v>
      </c>
    </row>
    <row r="41" spans="2:27" x14ac:dyDescent="0.25">
      <c r="B41" s="952" t="s">
        <v>64</v>
      </c>
      <c r="C41" s="953">
        <f>'mat transport'!C41+'autres machines'!C41</f>
        <v>31.8006294730076</v>
      </c>
      <c r="D41" s="953">
        <f>'mat transport'!D41+'autres machines'!D41</f>
        <v>31.269639107579298</v>
      </c>
      <c r="E41" s="953">
        <f>'mat transport'!E41+'autres machines'!E41</f>
        <v>30.496158255251</v>
      </c>
      <c r="F41" s="953">
        <f>'mat transport'!F41+'autres machines'!F41</f>
        <v>27.16978905711067</v>
      </c>
      <c r="G41" s="953">
        <f>'mat transport'!G41+'autres machines'!G41</f>
        <v>25.27047545713701</v>
      </c>
      <c r="H41" s="953">
        <f>'mat transport'!H41+'autres machines'!H41</f>
        <v>24.191745747901898</v>
      </c>
      <c r="I41" s="953">
        <f>'mat transport'!I41+'autres machines'!I41</f>
        <v>24.22543905440882</v>
      </c>
      <c r="J41" s="953">
        <f>'mat transport'!J41+'autres machines'!J41</f>
        <v>23.625965908685508</v>
      </c>
      <c r="K41" s="953">
        <f>'mat transport'!K41+'autres machines'!K41</f>
        <v>23.18561290230824</v>
      </c>
      <c r="L41" s="953">
        <f>'mat transport'!L41+'autres machines'!L41</f>
        <v>22.137578578626581</v>
      </c>
      <c r="M41" s="953">
        <f>'mat transport'!M41+'autres machines'!M41</f>
        <v>22.995857369623341</v>
      </c>
      <c r="N41" s="953">
        <f>'mat transport'!N41+'autres machines'!N41</f>
        <v>23.170507618099659</v>
      </c>
      <c r="O41" s="953">
        <f>'mat transport'!O41+'autres machines'!O41</f>
        <v>22.92097963476645</v>
      </c>
      <c r="P41" s="953">
        <f>'mat transport'!P41+'autres machines'!P41</f>
        <v>21.527963324942739</v>
      </c>
      <c r="Q41" s="953">
        <f>'mat transport'!Q41+'autres machines'!Q41</f>
        <v>22.439108150663191</v>
      </c>
      <c r="R41" s="953">
        <f>'mat transport'!R41+'autres machines'!R41</f>
        <v>22.64928387586977</v>
      </c>
      <c r="S41" s="953">
        <f>'mat transport'!S41+'autres machines'!S41</f>
        <v>23.338624012204079</v>
      </c>
      <c r="T41" s="953">
        <f>'mat transport'!T41+'autres machines'!T41</f>
        <v>23.48504784059455</v>
      </c>
      <c r="U41" s="953">
        <f>'mat transport'!U41+'autres machines'!U41</f>
        <v>21.314196899753171</v>
      </c>
      <c r="V41" s="953">
        <f>'mat transport'!V41+'autres machines'!V41</f>
        <v>20.519754049352471</v>
      </c>
      <c r="W41" s="953">
        <f>'mat transport'!W41+'autres machines'!W41</f>
        <v>20.634143155694829</v>
      </c>
      <c r="X41" s="953">
        <f>'mat transport'!X41+'autres machines'!X41</f>
        <v>19.688396843358991</v>
      </c>
      <c r="Y41" s="953">
        <f>'mat transport'!Y41+'autres machines'!Y41</f>
        <v>20.75863900328239</v>
      </c>
      <c r="Z41" s="953">
        <f>'mat transport'!Z41+'autres machines'!Z41</f>
        <v>22.40756961561183</v>
      </c>
    </row>
    <row r="42" spans="2:27" x14ac:dyDescent="0.25">
      <c r="B42" s="952" t="s">
        <v>65</v>
      </c>
      <c r="C42" s="953">
        <f>'mat transport'!C42+'autres machines'!C42</f>
        <v>36.294639809096218</v>
      </c>
      <c r="D42" s="953">
        <f>'mat transport'!D42+'autres machines'!D42</f>
        <v>33.858698227134539</v>
      </c>
      <c r="E42" s="953">
        <f>'mat transport'!E42+'autres machines'!E42</f>
        <v>32.455708483725758</v>
      </c>
      <c r="F42" s="953">
        <f>'mat transport'!F42+'autres machines'!F42</f>
        <v>31.436999204338161</v>
      </c>
      <c r="G42" s="953">
        <f>'mat transport'!G42+'autres machines'!G42</f>
        <v>30.963986314955008</v>
      </c>
      <c r="H42" s="953">
        <f>'mat transport'!H42+'autres machines'!H42</f>
        <v>30.704101297010233</v>
      </c>
      <c r="I42" s="953">
        <f>'mat transport'!I42+'autres machines'!I42</f>
        <v>31.258918871027209</v>
      </c>
      <c r="J42" s="953">
        <f>'mat transport'!J42+'autres machines'!J42</f>
        <v>32.039680800622953</v>
      </c>
      <c r="K42" s="953">
        <f>'mat transport'!K42+'autres machines'!K42</f>
        <v>31.88971608028184</v>
      </c>
      <c r="L42" s="953">
        <f>'mat transport'!L42+'autres machines'!L42</f>
        <v>30.348094107832129</v>
      </c>
      <c r="M42" s="953">
        <f>'mat transport'!M42+'autres machines'!M42</f>
        <v>33.898294630122237</v>
      </c>
      <c r="N42" s="953">
        <f>'mat transport'!N42+'autres machines'!N42</f>
        <v>35.42311641205248</v>
      </c>
      <c r="O42" s="953">
        <f>'mat transport'!O42+'autres machines'!O42</f>
        <v>35.852115023050118</v>
      </c>
      <c r="P42" s="953">
        <f>'mat transport'!P42+'autres machines'!P42</f>
        <v>35.418609630543507</v>
      </c>
      <c r="Q42" s="953">
        <f>'mat transport'!Q42+'autres machines'!Q42</f>
        <v>34.832245358736778</v>
      </c>
      <c r="R42" s="953">
        <f>'mat transport'!R42+'autres machines'!R42</f>
        <v>34.107798474769638</v>
      </c>
      <c r="S42" s="953">
        <f>'mat transport'!S42+'autres machines'!S42</f>
        <v>32.581114321964023</v>
      </c>
      <c r="T42" s="953">
        <f>'mat transport'!T42+'autres machines'!T42</f>
        <v>31.960804748401369</v>
      </c>
      <c r="U42" s="953">
        <f>'mat transport'!U42+'autres machines'!U42</f>
        <v>31.66350345566309</v>
      </c>
      <c r="V42" s="953">
        <f>'mat transport'!V42+'autres machines'!V42</f>
        <v>30.863548168916942</v>
      </c>
      <c r="W42" s="953">
        <f>'mat transport'!W42+'autres machines'!W42</f>
        <v>28.16182461720976</v>
      </c>
      <c r="X42" s="953">
        <f>'mat transport'!X42+'autres machines'!X42</f>
        <v>27.386146701739971</v>
      </c>
      <c r="Y42" s="953">
        <f>'mat transport'!Y42+'autres machines'!Y42</f>
        <v>27.693034767998128</v>
      </c>
      <c r="Z42" s="953" t="e">
        <f>'mat transport'!Z42+'autres machines'!Z42</f>
        <v>#VALUE!</v>
      </c>
    </row>
    <row r="44" spans="2:27" x14ac:dyDescent="0.25">
      <c r="B44" s="957" t="s">
        <v>66</v>
      </c>
      <c r="AA44" s="958" t="s">
        <v>0</v>
      </c>
    </row>
  </sheetData>
  <hyperlinks>
    <hyperlink ref="B44" r:id="rId1" xr:uid="{FFC3A444-B47E-4338-BAFB-CD71B6CD3BEC}"/>
    <hyperlink ref="AA44" r:id="rId2" xr:uid="{6CF2A097-D794-4288-B6C1-9778C135FFAF}"/>
  </hyperlinks>
  <pageMargins left="0.7" right="0.7" top="0.75" bottom="0.75" header="0.3" footer="0.3"/>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2C4B-EF79-4920-B3A8-33F80C00A504}">
  <dimension ref="B1:M44"/>
  <sheetViews>
    <sheetView workbookViewId="0">
      <selection activeCell="C1" sqref="C1"/>
    </sheetView>
  </sheetViews>
  <sheetFormatPr baseColWidth="10" defaultColWidth="9.140625" defaultRowHeight="15" x14ac:dyDescent="0.25"/>
  <cols>
    <col min="2" max="2" width="19" customWidth="1"/>
    <col min="3" max="3" width="10.7109375" customWidth="1"/>
    <col min="4" max="12" width="18" customWidth="1"/>
  </cols>
  <sheetData>
    <row r="1" spans="2:12" x14ac:dyDescent="0.25">
      <c r="B1" s="946" t="s">
        <v>0</v>
      </c>
    </row>
    <row r="2" spans="2:12" x14ac:dyDescent="0.25">
      <c r="B2" s="947" t="s">
        <v>1</v>
      </c>
    </row>
    <row r="3" spans="2:12" x14ac:dyDescent="0.25">
      <c r="B3" s="947" t="s">
        <v>83</v>
      </c>
    </row>
    <row r="4" spans="2:12" x14ac:dyDescent="0.25">
      <c r="B4" s="947" t="s">
        <v>3</v>
      </c>
    </row>
    <row r="6" spans="2:12" ht="30" customHeight="1" x14ac:dyDescent="0.25">
      <c r="B6" s="948" t="s">
        <v>4</v>
      </c>
      <c r="C6" s="949" t="s">
        <v>5</v>
      </c>
      <c r="D6" s="949" t="s">
        <v>12</v>
      </c>
      <c r="E6" s="949" t="s">
        <v>13</v>
      </c>
      <c r="F6" s="949" t="s">
        <v>14</v>
      </c>
      <c r="G6" s="949" t="s">
        <v>23</v>
      </c>
      <c r="H6" s="949" t="s">
        <v>24</v>
      </c>
      <c r="I6" s="949" t="s">
        <v>25</v>
      </c>
      <c r="J6" s="949" t="s">
        <v>26</v>
      </c>
      <c r="K6" s="949" t="s">
        <v>27</v>
      </c>
      <c r="L6" s="949" t="s">
        <v>28</v>
      </c>
    </row>
    <row r="7" spans="2:12" x14ac:dyDescent="0.25">
      <c r="B7" s="950" t="s">
        <v>29</v>
      </c>
      <c r="C7" s="951" t="s">
        <v>30</v>
      </c>
      <c r="D7" s="951" t="s">
        <v>30</v>
      </c>
      <c r="E7" s="951" t="s">
        <v>30</v>
      </c>
      <c r="F7" s="951" t="s">
        <v>30</v>
      </c>
      <c r="G7" s="951" t="s">
        <v>30</v>
      </c>
      <c r="H7" s="951" t="s">
        <v>30</v>
      </c>
      <c r="I7" s="951" t="s">
        <v>30</v>
      </c>
      <c r="J7" s="951" t="s">
        <v>30</v>
      </c>
      <c r="K7" s="951" t="s">
        <v>30</v>
      </c>
      <c r="L7" s="951" t="s">
        <v>30</v>
      </c>
    </row>
    <row r="8" spans="2:12" x14ac:dyDescent="0.25">
      <c r="B8" s="952" t="s">
        <v>31</v>
      </c>
      <c r="C8" s="953">
        <f>'mat transport'!C8+'autres machines'!C8</f>
        <v>34.451708024394257</v>
      </c>
      <c r="D8" s="953">
        <f>'mat transport'!J8+'autres machines'!J8</f>
        <v>28.01591379626371</v>
      </c>
      <c r="E8" s="953">
        <f>'mat transport'!K8+'autres machines'!K8</f>
        <v>26.67147259614967</v>
      </c>
      <c r="F8" s="953">
        <f>'mat transport'!L8+'autres machines'!L8</f>
        <v>25.643432928109089</v>
      </c>
      <c r="G8" s="953">
        <f>'mat transport'!U8+'autres machines'!U8</f>
        <v>21.21541121155731</v>
      </c>
      <c r="H8" s="953">
        <f>'mat transport'!V8+'autres machines'!V8</f>
        <v>20.753558445718969</v>
      </c>
      <c r="I8" s="953">
        <f>'mat transport'!W8+'autres machines'!W8</f>
        <v>20.855155596198031</v>
      </c>
      <c r="J8" s="953">
        <f>'mat transport'!X8+'autres machines'!X8</f>
        <v>20.73035182671742</v>
      </c>
      <c r="K8" s="953">
        <f>'mat transport'!Y8+'autres machines'!Y8</f>
        <v>21.569489133930411</v>
      </c>
      <c r="L8" s="953" t="e">
        <f>'mat transport'!Z8+'autres machines'!Z8</f>
        <v>#VALUE!</v>
      </c>
    </row>
    <row r="9" spans="2:12" x14ac:dyDescent="0.25">
      <c r="B9" s="952" t="s">
        <v>32</v>
      </c>
      <c r="C9" s="953">
        <f>'mat transport'!C9+'autres machines'!C9</f>
        <v>35.968568520154498</v>
      </c>
      <c r="D9" s="953">
        <f>'mat transport'!J9+'autres machines'!J9</f>
        <v>34.797664572657538</v>
      </c>
      <c r="E9" s="953">
        <f>'mat transport'!K9+'autres machines'!K9</f>
        <v>34.623433272314159</v>
      </c>
      <c r="F9" s="953">
        <f>'mat transport'!L9+'autres machines'!L9</f>
        <v>32.838925063193813</v>
      </c>
      <c r="G9" s="953">
        <f>'mat transport'!U9+'autres machines'!U9</f>
        <v>32.800882106861792</v>
      </c>
      <c r="H9" s="953">
        <f>'mat transport'!V9+'autres machines'!V9</f>
        <v>31.62688114957928</v>
      </c>
      <c r="I9" s="953">
        <f>'mat transport'!W9+'autres machines'!W9</f>
        <v>30.326238472015341</v>
      </c>
      <c r="J9" s="953">
        <f>'mat transport'!X9+'autres machines'!X9</f>
        <v>30.127776464040601</v>
      </c>
      <c r="K9" s="953">
        <f>'mat transport'!Y9+'autres machines'!Y9</f>
        <v>29.54511785416538</v>
      </c>
      <c r="L9" s="953">
        <f>'mat transport'!Z9+'autres machines'!Z9</f>
        <v>29.560868550097773</v>
      </c>
    </row>
    <row r="10" spans="2:12" x14ac:dyDescent="0.25">
      <c r="B10" s="952" t="s">
        <v>33</v>
      </c>
      <c r="C10" s="953">
        <f>'mat transport'!C10+'autres machines'!C10</f>
        <v>44.378262406677003</v>
      </c>
      <c r="D10" s="953">
        <f>'mat transport'!J10+'autres machines'!J10</f>
        <v>40.439809493348299</v>
      </c>
      <c r="E10" s="953">
        <f>'mat transport'!K10+'autres machines'!K10</f>
        <v>39.680481505624527</v>
      </c>
      <c r="F10" s="953">
        <f>'mat transport'!L10+'autres machines'!L10</f>
        <v>34.677187457643029</v>
      </c>
      <c r="G10" s="953">
        <f>'mat transport'!U10+'autres machines'!U10</f>
        <v>32.826568442245438</v>
      </c>
      <c r="H10" s="953">
        <f>'mat transport'!V10+'autres machines'!V10</f>
        <v>32.428244884896728</v>
      </c>
      <c r="I10" s="953">
        <f>'mat transport'!W10+'autres machines'!W10</f>
        <v>30.814581988808143</v>
      </c>
      <c r="J10" s="953">
        <f>'mat transport'!X10+'autres machines'!X10</f>
        <v>30.967900040624571</v>
      </c>
      <c r="K10" s="953">
        <f>'mat transport'!Y10+'autres machines'!Y10</f>
        <v>31.129161379977077</v>
      </c>
      <c r="L10" s="953" t="e">
        <f>'mat transport'!Z10+'autres machines'!Z10</f>
        <v>#VALUE!</v>
      </c>
    </row>
    <row r="11" spans="2:12" x14ac:dyDescent="0.25">
      <c r="B11" s="952" t="s">
        <v>34</v>
      </c>
      <c r="C11" s="953">
        <f>'mat transport'!C11+'autres machines'!C11</f>
        <v>35.31536435388707</v>
      </c>
      <c r="D11" s="953">
        <f>'mat transport'!J11+'autres machines'!J11</f>
        <v>24.399120067352868</v>
      </c>
      <c r="E11" s="953">
        <f>'mat transport'!K11+'autres machines'!K11</f>
        <v>23.80127079310142</v>
      </c>
      <c r="F11" s="953">
        <f>'mat transport'!L11+'autres machines'!L11</f>
        <v>22.609745033764458</v>
      </c>
      <c r="G11" s="953">
        <f>'mat transport'!U11+'autres machines'!U11</f>
        <v>18.625619621155799</v>
      </c>
      <c r="H11" s="953">
        <f>'mat transport'!V11+'autres machines'!V11</f>
        <v>19.23059253218781</v>
      </c>
      <c r="I11" s="953">
        <f>'mat transport'!W11+'autres machines'!W11</f>
        <v>17.197345827214601</v>
      </c>
      <c r="J11" s="953">
        <f>'mat transport'!X11+'autres machines'!X11</f>
        <v>15.815833579808739</v>
      </c>
      <c r="K11" s="953">
        <f>'mat transport'!Y11+'autres machines'!Y11</f>
        <v>15.96387151127032</v>
      </c>
      <c r="L11" s="953">
        <f>'mat transport'!Z11+'autres machines'!Z11</f>
        <v>16.102754805086239</v>
      </c>
    </row>
    <row r="12" spans="2:12" x14ac:dyDescent="0.25">
      <c r="B12" s="952" t="s">
        <v>35</v>
      </c>
      <c r="C12" s="953" t="e">
        <f>'mat transport'!C12+'autres machines'!C12</f>
        <v>#VALUE!</v>
      </c>
      <c r="D12" s="953">
        <f>'mat transport'!J12+'autres machines'!J12</f>
        <v>43.121746968683595</v>
      </c>
      <c r="E12" s="953">
        <f>'mat transport'!K12+'autres machines'!K12</f>
        <v>43.472723616550695</v>
      </c>
      <c r="F12" s="953">
        <f>'mat transport'!L12+'autres machines'!L12</f>
        <v>37.415265428294703</v>
      </c>
      <c r="G12" s="953">
        <f>'mat transport'!U12+'autres machines'!U12</f>
        <v>30.633754119234901</v>
      </c>
      <c r="H12" s="953">
        <f>'mat transport'!V12+'autres machines'!V12</f>
        <v>33.602256649531903</v>
      </c>
      <c r="I12" s="953">
        <f>'mat transport'!W12+'autres machines'!W12</f>
        <v>38.720955601614399</v>
      </c>
      <c r="J12" s="953">
        <f>'mat transport'!X12+'autres machines'!X12</f>
        <v>40.916998560566597</v>
      </c>
      <c r="K12" s="953">
        <f>'mat transport'!Y12+'autres machines'!Y12</f>
        <v>47.443147291587806</v>
      </c>
      <c r="L12" s="953" t="e">
        <f>'mat transport'!Z12+'autres machines'!Z12</f>
        <v>#VALUE!</v>
      </c>
    </row>
    <row r="13" spans="2:12" x14ac:dyDescent="0.25">
      <c r="B13" s="952" t="s">
        <v>36</v>
      </c>
      <c r="C13" s="953">
        <f>'mat transport'!C13+'autres machines'!C13</f>
        <v>49.812842917790597</v>
      </c>
      <c r="D13" s="953">
        <f>'mat transport'!J13+'autres machines'!J13</f>
        <v>41.841543731255598</v>
      </c>
      <c r="E13" s="953">
        <f>'mat transport'!K13+'autres machines'!K13</f>
        <v>37.4513300770776</v>
      </c>
      <c r="F13" s="953">
        <f>'mat transport'!L13+'autres machines'!L13</f>
        <v>32.882429838599251</v>
      </c>
      <c r="G13" s="953">
        <f>'mat transport'!U13+'autres machines'!U13</f>
        <v>36.400262064228698</v>
      </c>
      <c r="H13" s="953">
        <f>'mat transport'!V13+'autres machines'!V13</f>
        <v>36.954623578937458</v>
      </c>
      <c r="I13" s="953">
        <f>'mat transport'!W13+'autres machines'!W13</f>
        <v>35.417277144929429</v>
      </c>
      <c r="J13" s="953">
        <f>'mat transport'!X13+'autres machines'!X13</f>
        <v>35.960423699599346</v>
      </c>
      <c r="K13" s="953">
        <f>'mat transport'!Y13+'autres machines'!Y13</f>
        <v>38.234384517872172</v>
      </c>
      <c r="L13" s="953">
        <f>'mat transport'!Z13+'autres machines'!Z13</f>
        <v>34.53864627633159</v>
      </c>
    </row>
    <row r="14" spans="2:12" x14ac:dyDescent="0.25">
      <c r="B14" s="952" t="s">
        <v>37</v>
      </c>
      <c r="C14" s="953">
        <f>'mat transport'!C14+'autres machines'!C14</f>
        <v>46.92603761553066</v>
      </c>
      <c r="D14" s="953">
        <f>'mat transport'!J14+'autres machines'!J14</f>
        <v>41.579577128103601</v>
      </c>
      <c r="E14" s="953">
        <f>'mat transport'!K14+'autres machines'!K14</f>
        <v>41.433485992879703</v>
      </c>
      <c r="F14" s="953">
        <f>'mat transport'!L14+'autres machines'!L14</f>
        <v>37.508111494827247</v>
      </c>
      <c r="G14" s="953">
        <f>'mat transport'!U14+'autres machines'!U14</f>
        <v>39.609567715208897</v>
      </c>
      <c r="H14" s="953">
        <f>'mat transport'!V14+'autres machines'!V14</f>
        <v>37.948199952295631</v>
      </c>
      <c r="I14" s="953">
        <f>'mat transport'!W14+'autres machines'!W14</f>
        <v>35.118142932589372</v>
      </c>
      <c r="J14" s="953">
        <f>'mat transport'!X14+'autres machines'!X14</f>
        <v>35.281936816714349</v>
      </c>
      <c r="K14" s="953">
        <f>'mat transport'!Y14+'autres machines'!Y14</f>
        <v>36.037976343680583</v>
      </c>
      <c r="L14" s="953">
        <f>'mat transport'!Z14+'autres machines'!Z14</f>
        <v>35.73276510716979</v>
      </c>
    </row>
    <row r="15" spans="2:12" x14ac:dyDescent="0.25">
      <c r="B15" s="952" t="s">
        <v>38</v>
      </c>
      <c r="C15" s="953">
        <f>'mat transport'!C15+'autres machines'!C15</f>
        <v>37.112898953078201</v>
      </c>
      <c r="D15" s="953">
        <f>'mat transport'!J15+'autres machines'!J15</f>
        <v>33.806392559520404</v>
      </c>
      <c r="E15" s="953">
        <f>'mat transport'!K15+'autres machines'!K15</f>
        <v>32.0371930374857</v>
      </c>
      <c r="F15" s="953">
        <f>'mat transport'!L15+'autres machines'!L15</f>
        <v>30.734693202634901</v>
      </c>
      <c r="G15" s="953">
        <f>'mat transport'!U15+'autres machines'!U15</f>
        <v>28.754527531060397</v>
      </c>
      <c r="H15" s="953">
        <f>'mat transport'!V15+'autres machines'!V15</f>
        <v>26.198564091332429</v>
      </c>
      <c r="I15" s="953">
        <f>'mat transport'!W15+'autres machines'!W15</f>
        <v>22.511942693438591</v>
      </c>
      <c r="J15" s="953">
        <f>'mat transport'!X15+'autres machines'!X15</f>
        <v>22.994763040680201</v>
      </c>
      <c r="K15" s="953">
        <f>'mat transport'!Y15+'autres machines'!Y15</f>
        <v>21.194236463905661</v>
      </c>
      <c r="L15" s="953">
        <f>'mat transport'!Z15+'autres machines'!Z15</f>
        <v>20.311261089206219</v>
      </c>
    </row>
    <row r="16" spans="2:12" x14ac:dyDescent="0.25">
      <c r="B16" s="952" t="s">
        <v>39</v>
      </c>
      <c r="C16" s="953">
        <f>'mat transport'!C16+'autres machines'!C16</f>
        <v>47.422577885370202</v>
      </c>
      <c r="D16" s="953">
        <f>'mat transport'!J16+'autres machines'!J16</f>
        <v>36.813819070944596</v>
      </c>
      <c r="E16" s="953">
        <f>'mat transport'!K16+'autres machines'!K16</f>
        <v>34.002316314008553</v>
      </c>
      <c r="F16" s="953">
        <f>'mat transport'!L16+'autres machines'!L16</f>
        <v>30.671294559204799</v>
      </c>
      <c r="G16" s="953">
        <f>'mat transport'!U16+'autres machines'!U16</f>
        <v>33.130322323179399</v>
      </c>
      <c r="H16" s="953">
        <f>'mat transport'!V16+'autres machines'!V16</f>
        <v>31.877006186223092</v>
      </c>
      <c r="I16" s="953">
        <f>'mat transport'!W16+'autres machines'!W16</f>
        <v>25.403291147113251</v>
      </c>
      <c r="J16" s="953">
        <f>'mat transport'!X16+'autres machines'!X16</f>
        <v>27.499349902990993</v>
      </c>
      <c r="K16" s="953">
        <f>'mat transport'!Y16+'autres machines'!Y16</f>
        <v>37.557580190601001</v>
      </c>
      <c r="L16" s="953">
        <f>'mat transport'!Z16+'autres machines'!Z16</f>
        <v>30.960183452908772</v>
      </c>
    </row>
    <row r="17" spans="2:12" x14ac:dyDescent="0.25">
      <c r="B17" s="952" t="s">
        <v>40</v>
      </c>
      <c r="C17" s="953">
        <f>'mat transport'!C17+'autres machines'!C17</f>
        <v>27.43801652892563</v>
      </c>
      <c r="D17" s="953">
        <f>'mat transport'!J17+'autres machines'!J17</f>
        <v>22.705079203764619</v>
      </c>
      <c r="E17" s="953">
        <f>'mat transport'!K17+'autres machines'!K17</f>
        <v>22.356724040098371</v>
      </c>
      <c r="F17" s="953">
        <f>'mat transport'!L17+'autres machines'!L17</f>
        <v>22.413710450623157</v>
      </c>
      <c r="G17" s="953">
        <f>'mat transport'!U17+'autres machines'!U17</f>
        <v>22.381952104757499</v>
      </c>
      <c r="H17" s="953">
        <f>'mat transport'!V17+'autres machines'!V17</f>
        <v>21.223468477138702</v>
      </c>
      <c r="I17" s="953">
        <f>'mat transport'!W17+'autres machines'!W17</f>
        <v>21.09346333280919</v>
      </c>
      <c r="J17" s="953">
        <f>'mat transport'!X17+'autres machines'!X17</f>
        <v>21.43725927427532</v>
      </c>
      <c r="K17" s="953">
        <f>'mat transport'!Y17+'autres machines'!Y17</f>
        <v>21.36171661071489</v>
      </c>
      <c r="L17" s="953">
        <f>'mat transport'!Z17+'autres machines'!Z17</f>
        <v>23.850198171964728</v>
      </c>
    </row>
    <row r="18" spans="2:12" x14ac:dyDescent="0.25">
      <c r="B18" s="952" t="s">
        <v>41</v>
      </c>
      <c r="C18" s="953">
        <f>'mat transport'!C18+'autres machines'!C18</f>
        <v>29.378729378729432</v>
      </c>
      <c r="D18" s="953">
        <f>'mat transport'!J18+'autres machines'!J18</f>
        <v>24.080670256784</v>
      </c>
      <c r="E18" s="953">
        <f>'mat transport'!K18+'autres machines'!K18</f>
        <v>23.995819154320998</v>
      </c>
      <c r="F18" s="953">
        <f>'mat transport'!L18+'autres machines'!L18</f>
        <v>22.037959776412531</v>
      </c>
      <c r="G18" s="953">
        <f>'mat transport'!U18+'autres machines'!U18</f>
        <v>23.452920455317361</v>
      </c>
      <c r="H18" s="953">
        <f>'mat transport'!V18+'autres machines'!V18</f>
        <v>23.159136179719209</v>
      </c>
      <c r="I18" s="953">
        <f>'mat transport'!W18+'autres machines'!W18</f>
        <v>22.381924657876638</v>
      </c>
      <c r="J18" s="953">
        <f>'mat transport'!X18+'autres machines'!X18</f>
        <v>22.18943500915988</v>
      </c>
      <c r="K18" s="953">
        <f>'mat transport'!Y18+'autres machines'!Y18</f>
        <v>21.729812012954941</v>
      </c>
      <c r="L18" s="953">
        <f>'mat transport'!Z18+'autres machines'!Z18</f>
        <v>22.391038859022487</v>
      </c>
    </row>
    <row r="19" spans="2:12" x14ac:dyDescent="0.25">
      <c r="B19" s="952" t="s">
        <v>43</v>
      </c>
      <c r="C19" s="953">
        <f>'mat transport'!C19+'autres machines'!C19</f>
        <v>31.872051862806224</v>
      </c>
      <c r="D19" s="953">
        <f>'mat transport'!J19+'autres machines'!J19</f>
        <v>27.544899717095099</v>
      </c>
      <c r="E19" s="953">
        <f>'mat transport'!K19+'autres machines'!K19</f>
        <v>32.162534344499399</v>
      </c>
      <c r="F19" s="953">
        <f>'mat transport'!L19+'autres machines'!L19</f>
        <v>29.024946841849111</v>
      </c>
      <c r="G19" s="953">
        <f>'mat transport'!U19+'autres machines'!U19</f>
        <v>43.454800339235263</v>
      </c>
      <c r="H19" s="953">
        <f>'mat transport'!V19+'autres machines'!V19</f>
        <v>45.5655504189791</v>
      </c>
      <c r="I19" s="953">
        <f>'mat transport'!W19+'autres machines'!W19</f>
        <v>44.906139220850612</v>
      </c>
      <c r="J19" s="953">
        <f>'mat transport'!X19+'autres machines'!X19</f>
        <v>48.023074870655591</v>
      </c>
      <c r="K19" s="953">
        <f>'mat transport'!Y19+'autres machines'!Y19</f>
        <v>48.348705061895615</v>
      </c>
      <c r="L19" s="953">
        <f>'mat transport'!Z19+'autres machines'!Z19</f>
        <v>45.229398879494688</v>
      </c>
    </row>
    <row r="20" spans="2:12" x14ac:dyDescent="0.25">
      <c r="B20" s="952" t="s">
        <v>44</v>
      </c>
      <c r="C20" s="953">
        <f>'mat transport'!C20+'autres machines'!C20</f>
        <v>49.351500359813798</v>
      </c>
      <c r="D20" s="953">
        <f>'mat transport'!J20+'autres machines'!J20</f>
        <v>50.888861779437605</v>
      </c>
      <c r="E20" s="953">
        <f>'mat transport'!K20+'autres machines'!K20</f>
        <v>46.313899886412997</v>
      </c>
      <c r="F20" s="953">
        <f>'mat transport'!L20+'autres machines'!L20</f>
        <v>43.730407538282101</v>
      </c>
      <c r="G20" s="953">
        <f>'mat transport'!U20+'autres machines'!U20</f>
        <v>38.584807713277421</v>
      </c>
      <c r="H20" s="953">
        <f>'mat transport'!V20+'autres machines'!V20</f>
        <v>38.641458590291897</v>
      </c>
      <c r="I20" s="953">
        <f>'mat transport'!W20+'autres machines'!W20</f>
        <v>35.834660407598243</v>
      </c>
      <c r="J20" s="953">
        <f>'mat transport'!X20+'autres machines'!X20</f>
        <v>34.465954553030379</v>
      </c>
      <c r="K20" s="953">
        <f>'mat transport'!Y20+'autres machines'!Y20</f>
        <v>35.452353248262838</v>
      </c>
      <c r="L20" s="953" t="e">
        <f>'mat transport'!Z20+'autres machines'!Z20</f>
        <v>#VALUE!</v>
      </c>
    </row>
    <row r="21" spans="2:12" x14ac:dyDescent="0.25">
      <c r="B21" s="952" t="s">
        <v>45</v>
      </c>
      <c r="C21" s="953">
        <f>'mat transport'!C21+'autres machines'!C21</f>
        <v>30.631636419166927</v>
      </c>
      <c r="D21" s="953">
        <f>'mat transport'!J21+'autres machines'!J21</f>
        <v>29.246795493289973</v>
      </c>
      <c r="E21" s="953">
        <f>'mat transport'!K21+'autres machines'!K21</f>
        <v>31.212848909284922</v>
      </c>
      <c r="F21" s="953">
        <f>'mat transport'!L21+'autres machines'!L21</f>
        <v>32.336722850452247</v>
      </c>
      <c r="G21" s="953">
        <f>'mat transport'!U21+'autres machines'!U21</f>
        <v>32.684823871434901</v>
      </c>
      <c r="H21" s="953">
        <f>'mat transport'!V21+'autres machines'!V21</f>
        <v>29.819298161884802</v>
      </c>
      <c r="I21" s="953">
        <f>'mat transport'!W21+'autres machines'!W21</f>
        <v>29.822199337329241</v>
      </c>
      <c r="J21" s="953">
        <f>'mat transport'!X21+'autres machines'!X21</f>
        <v>31.973519565452797</v>
      </c>
      <c r="K21" s="953">
        <f>'mat transport'!Y21+'autres machines'!Y21</f>
        <v>33.019247189519319</v>
      </c>
      <c r="L21" s="953">
        <f>'mat transport'!Z21+'autres machines'!Z21</f>
        <v>31.518284518732742</v>
      </c>
    </row>
    <row r="22" spans="2:12" x14ac:dyDescent="0.25">
      <c r="B22" s="952" t="s">
        <v>46</v>
      </c>
      <c r="C22" s="953">
        <f>'mat transport'!C22+'autres machines'!C22</f>
        <v>32.892399857179498</v>
      </c>
      <c r="D22" s="953">
        <f>'mat transport'!J22+'autres machines'!J22</f>
        <v>9.9598186563077</v>
      </c>
      <c r="E22" s="953">
        <f>'mat transport'!K22+'autres machines'!K22</f>
        <v>9.8394333168909842</v>
      </c>
      <c r="F22" s="953">
        <f>'mat transport'!L22+'autres machines'!L22</f>
        <v>7.0213363658206003</v>
      </c>
      <c r="G22" s="953">
        <f>'mat transport'!U22+'autres machines'!U22</f>
        <v>19.425760409403061</v>
      </c>
      <c r="H22" s="953">
        <f>'mat transport'!V22+'autres machines'!V22</f>
        <v>10.57867082865412</v>
      </c>
      <c r="I22" s="953">
        <f>'mat transport'!W22+'autres machines'!W22</f>
        <v>10.74137383738954</v>
      </c>
      <c r="J22" s="953">
        <f>'mat transport'!X22+'autres machines'!X22</f>
        <v>17.127089337516932</v>
      </c>
      <c r="K22" s="953">
        <f>'mat transport'!Y22+'autres machines'!Y22</f>
        <v>20.676662184694251</v>
      </c>
      <c r="L22" s="953">
        <f>'mat transport'!Z22+'autres machines'!Z22</f>
        <v>19.415274711306211</v>
      </c>
    </row>
    <row r="23" spans="2:12" x14ac:dyDescent="0.25">
      <c r="B23" s="952" t="s">
        <v>47</v>
      </c>
      <c r="C23" s="953">
        <f>'mat transport'!C23+'autres machines'!C23</f>
        <v>40.549047116049202</v>
      </c>
      <c r="D23" s="953">
        <f>'mat transport'!J23+'autres machines'!J23</f>
        <v>41.725204408643904</v>
      </c>
      <c r="E23" s="953">
        <f>'mat transport'!K23+'autres machines'!K23</f>
        <v>39.4119289405646</v>
      </c>
      <c r="F23" s="953">
        <f>'mat transport'!L23+'autres machines'!L23</f>
        <v>43.754527062190704</v>
      </c>
      <c r="G23" s="953">
        <f>'mat transport'!U23+'autres machines'!U23</f>
        <v>41.058800149979298</v>
      </c>
      <c r="H23" s="953">
        <f>'mat transport'!V23+'autres machines'!V23</f>
        <v>28.040228811809399</v>
      </c>
      <c r="I23" s="953">
        <f>'mat transport'!W23+'autres machines'!W23</f>
        <v>25.624900563018318</v>
      </c>
      <c r="J23" s="953">
        <f>'mat transport'!X23+'autres machines'!X23</f>
        <v>30.7315528500814</v>
      </c>
      <c r="K23" s="953">
        <f>'mat transport'!Y23+'autres machines'!Y23</f>
        <v>31.3999990441793</v>
      </c>
      <c r="L23" s="953">
        <f>'mat transport'!Z23+'autres machines'!Z23</f>
        <v>31.537703478082499</v>
      </c>
    </row>
    <row r="24" spans="2:12" x14ac:dyDescent="0.25">
      <c r="B24" s="952" t="s">
        <v>48</v>
      </c>
      <c r="C24" s="953">
        <f>'mat transport'!C24+'autres machines'!C24</f>
        <v>37.446768940968902</v>
      </c>
      <c r="D24" s="953">
        <f>'mat transport'!J24+'autres machines'!J24</f>
        <v>37.024598866040002</v>
      </c>
      <c r="E24" s="953">
        <f>'mat transport'!K24+'autres machines'!K24</f>
        <v>34.52631101029948</v>
      </c>
      <c r="F24" s="953">
        <f>'mat transport'!L24+'autres machines'!L24</f>
        <v>33.38416298073826</v>
      </c>
      <c r="G24" s="953">
        <f>'mat transport'!U24+'autres machines'!U24</f>
        <v>38.561592339659256</v>
      </c>
      <c r="H24" s="953">
        <f>'mat transport'!V24+'autres machines'!V24</f>
        <v>37.984928114249719</v>
      </c>
      <c r="I24" s="953">
        <f>'mat transport'!W24+'autres machines'!W24</f>
        <v>34.620429507416873</v>
      </c>
      <c r="J24" s="953">
        <f>'mat transport'!X24+'autres machines'!X24</f>
        <v>33.979969657368912</v>
      </c>
      <c r="K24" s="953">
        <f>'mat transport'!Y24+'autres machines'!Y24</f>
        <v>33.510291898614561</v>
      </c>
      <c r="L24" s="953">
        <f>'mat transport'!Z24+'autres machines'!Z24</f>
        <v>33.945950619139722</v>
      </c>
    </row>
    <row r="25" spans="2:12" x14ac:dyDescent="0.25">
      <c r="B25" s="952" t="s">
        <v>49</v>
      </c>
      <c r="C25" s="953">
        <f>'mat transport'!C25+'autres machines'!C25</f>
        <v>35.568214063295159</v>
      </c>
      <c r="D25" s="953">
        <f>'mat transport'!J25+'autres machines'!J25</f>
        <v>35.951372316642939</v>
      </c>
      <c r="E25" s="953">
        <f>'mat transport'!K25+'autres machines'!K25</f>
        <v>35.908072819221644</v>
      </c>
      <c r="F25" s="953">
        <f>'mat transport'!L25+'autres machines'!L25</f>
        <v>32.472104818171601</v>
      </c>
      <c r="G25" s="953">
        <f>'mat transport'!U25+'autres machines'!U25</f>
        <v>34.037356042605921</v>
      </c>
      <c r="H25" s="953">
        <f>'mat transport'!V25+'autres machines'!V25</f>
        <v>34.24181078839888</v>
      </c>
      <c r="I25" s="953">
        <f>'mat transport'!W25+'autres machines'!W25</f>
        <v>32.219224506661774</v>
      </c>
      <c r="J25" s="953">
        <f>'mat transport'!X25+'autres machines'!X25</f>
        <v>32.272988504463868</v>
      </c>
      <c r="K25" s="953">
        <f>'mat transport'!Y25+'autres machines'!Y25</f>
        <v>32.774614141815007</v>
      </c>
      <c r="L25" s="953" t="e">
        <f>'mat transport'!Z25+'autres machines'!Z25</f>
        <v>#VALUE!</v>
      </c>
    </row>
    <row r="26" spans="2:12" x14ac:dyDescent="0.25">
      <c r="B26" s="952" t="s">
        <v>50</v>
      </c>
      <c r="C26" s="953">
        <f>'mat transport'!C26+'autres machines'!C26</f>
        <v>33.877069675583044</v>
      </c>
      <c r="D26" s="953">
        <f>'mat transport'!J26+'autres machines'!J26</f>
        <v>27.822876341230099</v>
      </c>
      <c r="E26" s="953">
        <f>'mat transport'!K26+'autres machines'!K26</f>
        <v>27.159415998597762</v>
      </c>
      <c r="F26" s="953">
        <f>'mat transport'!L26+'autres machines'!L26</f>
        <v>25.43754679089345</v>
      </c>
      <c r="G26" s="953">
        <f>'mat transport'!U26+'autres machines'!U26</f>
        <v>27.811096758392271</v>
      </c>
      <c r="H26" s="953">
        <f>'mat transport'!V26+'autres machines'!V26</f>
        <v>25.9427104225819</v>
      </c>
      <c r="I26" s="953">
        <f>'mat transport'!W26+'autres machines'!W26</f>
        <v>26.141467185987789</v>
      </c>
      <c r="J26" s="953">
        <f>'mat transport'!X26+'autres machines'!X26</f>
        <v>27.02406627175052</v>
      </c>
      <c r="K26" s="953">
        <f>'mat transport'!Y26+'autres machines'!Y26</f>
        <v>26.92354565348116</v>
      </c>
      <c r="L26" s="953" t="e">
        <f>'mat transport'!Z26+'autres machines'!Z26</f>
        <v>#VALUE!</v>
      </c>
    </row>
    <row r="27" spans="2:12" x14ac:dyDescent="0.25">
      <c r="B27" s="952" t="s">
        <v>51</v>
      </c>
      <c r="C27" s="953">
        <f>'mat transport'!C27+'autres machines'!C27</f>
        <v>40.025420898623949</v>
      </c>
      <c r="D27" s="953">
        <f>'mat transport'!J27+'autres machines'!J27</f>
        <v>33.800192844765853</v>
      </c>
      <c r="E27" s="953">
        <f>'mat transport'!K27+'autres machines'!K27</f>
        <v>37.323196850690486</v>
      </c>
      <c r="F27" s="953">
        <f>'mat transport'!L27+'autres machines'!L27</f>
        <v>30.896113267343239</v>
      </c>
      <c r="G27" s="953">
        <f>'mat transport'!U27+'autres machines'!U27</f>
        <v>35.515158672177499</v>
      </c>
      <c r="H27" s="953">
        <f>'mat transport'!V27+'autres machines'!V27</f>
        <v>36.869810852267591</v>
      </c>
      <c r="I27" s="953">
        <f>'mat transport'!W27+'autres machines'!W27</f>
        <v>38.284415715430264</v>
      </c>
      <c r="J27" s="953">
        <f>'mat transport'!X27+'autres machines'!X27</f>
        <v>38.960978839762149</v>
      </c>
      <c r="K27" s="953" t="e">
        <f>'mat transport'!Y27+'autres machines'!Y27</f>
        <v>#VALUE!</v>
      </c>
      <c r="L27" s="953" t="e">
        <f>'mat transport'!Z27+'autres machines'!Z27</f>
        <v>#VALUE!</v>
      </c>
    </row>
    <row r="28" spans="2:12" x14ac:dyDescent="0.25">
      <c r="B28" s="952" t="s">
        <v>52</v>
      </c>
      <c r="C28" s="953">
        <f>'mat transport'!C28+'autres machines'!C28</f>
        <v>48.855729708385397</v>
      </c>
      <c r="D28" s="953">
        <f>'mat transport'!J28+'autres machines'!J28</f>
        <v>35.579752710411398</v>
      </c>
      <c r="E28" s="953">
        <f>'mat transport'!K28+'autres machines'!K28</f>
        <v>29.096753336543198</v>
      </c>
      <c r="F28" s="953">
        <f>'mat transport'!L28+'autres machines'!L28</f>
        <v>24.898072071248109</v>
      </c>
      <c r="G28" s="953">
        <f>'mat transport'!U28+'autres machines'!U28</f>
        <v>29.16741834427636</v>
      </c>
      <c r="H28" s="953">
        <f>'mat transport'!V28+'autres machines'!V28</f>
        <v>29.330822673406253</v>
      </c>
      <c r="I28" s="953">
        <f>'mat transport'!W28+'autres machines'!W28</f>
        <v>30.184735796054728</v>
      </c>
      <c r="J28" s="953">
        <f>'mat transport'!X28+'autres machines'!X28</f>
        <v>32.297108601399891</v>
      </c>
      <c r="K28" s="953">
        <f>'mat transport'!Y28+'autres machines'!Y28</f>
        <v>31.682968264662698</v>
      </c>
      <c r="L28" s="953">
        <f>'mat transport'!Z28+'autres machines'!Z28</f>
        <v>34.097136409936802</v>
      </c>
    </row>
    <row r="29" spans="2:12" x14ac:dyDescent="0.25">
      <c r="B29" s="952" t="s">
        <v>53</v>
      </c>
      <c r="C29" s="953">
        <f>'mat transport'!C29+'autres machines'!C29</f>
        <v>28.484933374767238</v>
      </c>
      <c r="D29" s="953">
        <f>'mat transport'!J29+'autres machines'!J29</f>
        <v>27.328991319471701</v>
      </c>
      <c r="E29" s="953">
        <f>'mat transport'!K29+'autres machines'!K29</f>
        <v>22.77297391493947</v>
      </c>
      <c r="F29" s="953">
        <f>'mat transport'!L29+'autres machines'!L29</f>
        <v>17.835908292295979</v>
      </c>
      <c r="G29" s="953">
        <f>'mat transport'!U29+'autres machines'!U29</f>
        <v>27.592876572517397</v>
      </c>
      <c r="H29" s="953">
        <f>'mat transport'!V29+'autres machines'!V29</f>
        <v>24.900773392931601</v>
      </c>
      <c r="I29" s="953">
        <f>'mat transport'!W29+'autres machines'!W29</f>
        <v>22.139502541152979</v>
      </c>
      <c r="J29" s="953">
        <f>'mat transport'!X29+'autres machines'!X29</f>
        <v>22.647160849643701</v>
      </c>
      <c r="K29" s="953" t="e">
        <f>'mat transport'!Y29+'autres machines'!Y29</f>
        <v>#VALUE!</v>
      </c>
      <c r="L29" s="953" t="e">
        <f>'mat transport'!Z29+'autres machines'!Z29</f>
        <v>#VALUE!</v>
      </c>
    </row>
    <row r="30" spans="2:12" x14ac:dyDescent="0.25">
      <c r="B30" s="952" t="s">
        <v>54</v>
      </c>
      <c r="C30" s="953">
        <f>'mat transport'!C30+'autres machines'!C30</f>
        <v>43.2243960105219</v>
      </c>
      <c r="D30" s="953">
        <f>'mat transport'!J30+'autres machines'!J30</f>
        <v>43.400118239041703</v>
      </c>
      <c r="E30" s="953">
        <f>'mat transport'!K30+'autres machines'!K30</f>
        <v>44.6659468884028</v>
      </c>
      <c r="F30" s="953">
        <f>'mat transport'!L30+'autres machines'!L30</f>
        <v>39.263827161047502</v>
      </c>
      <c r="G30" s="953">
        <f>'mat transport'!U30+'autres machines'!U30</f>
        <v>47.711814344681002</v>
      </c>
      <c r="H30" s="953">
        <f>'mat transport'!V30+'autres machines'!V30</f>
        <v>47.520214304841801</v>
      </c>
      <c r="I30" s="953">
        <f>'mat transport'!W30+'autres machines'!W30</f>
        <v>48.648173684069604</v>
      </c>
      <c r="J30" s="953">
        <f>'mat transport'!X30+'autres machines'!X30</f>
        <v>53.128978888990005</v>
      </c>
      <c r="K30" s="953">
        <f>'mat transport'!Y30+'autres machines'!Y30</f>
        <v>44.426404239430099</v>
      </c>
      <c r="L30" s="953" t="e">
        <f>'mat transport'!Z30+'autres machines'!Z30</f>
        <v>#VALUE!</v>
      </c>
    </row>
    <row r="31" spans="2:12" x14ac:dyDescent="0.25">
      <c r="B31" s="952" t="s">
        <v>55</v>
      </c>
      <c r="C31" s="953">
        <f>'mat transport'!C31+'autres machines'!C31</f>
        <v>36.9076016984246</v>
      </c>
      <c r="D31" s="953">
        <f>'mat transport'!J31+'autres machines'!J31</f>
        <v>28.781818020851162</v>
      </c>
      <c r="E31" s="953">
        <f>'mat transport'!K31+'autres machines'!K31</f>
        <v>30.158649774905509</v>
      </c>
      <c r="F31" s="953">
        <f>'mat transport'!L31+'autres machines'!L31</f>
        <v>28.60687448184644</v>
      </c>
      <c r="G31" s="953">
        <f>'mat transport'!U31+'autres machines'!U31</f>
        <v>32.7709791649824</v>
      </c>
      <c r="H31" s="953">
        <f>'mat transport'!V31+'autres machines'!V31</f>
        <v>32.201294837992798</v>
      </c>
      <c r="I31" s="953">
        <f>'mat transport'!W31+'autres machines'!W31</f>
        <v>31.583512778033999</v>
      </c>
      <c r="J31" s="953">
        <f>'mat transport'!X31+'autres machines'!X31</f>
        <v>30.710564613709096</v>
      </c>
      <c r="K31" s="953">
        <f>'mat transport'!Y31+'autres machines'!Y31</f>
        <v>32.440694532539901</v>
      </c>
      <c r="L31" s="953" t="e">
        <f>'mat transport'!Z31+'autres machines'!Z31</f>
        <v>#VALUE!</v>
      </c>
    </row>
    <row r="32" spans="2:12" x14ac:dyDescent="0.25">
      <c r="B32" s="952" t="s">
        <v>56</v>
      </c>
      <c r="C32" s="953">
        <f>'mat transport'!C32+'autres machines'!C32</f>
        <v>38.351944542540693</v>
      </c>
      <c r="D32" s="953">
        <f>'mat transport'!J32+'autres machines'!J32</f>
        <v>29.705726354859181</v>
      </c>
      <c r="E32" s="953">
        <f>'mat transport'!K32+'autres machines'!K32</f>
        <v>32.37985939215865</v>
      </c>
      <c r="F32" s="953">
        <f>'mat transport'!L32+'autres machines'!L32</f>
        <v>28.032654814844857</v>
      </c>
      <c r="G32" s="953">
        <f>'mat transport'!U32+'autres machines'!U32</f>
        <v>27.562562312474011</v>
      </c>
      <c r="H32" s="953">
        <f>'mat transport'!V32+'autres machines'!V32</f>
        <v>28.81516372978038</v>
      </c>
      <c r="I32" s="953">
        <f>'mat transport'!W32+'autres machines'!W32</f>
        <v>24.097644555785617</v>
      </c>
      <c r="J32" s="953">
        <f>'mat transport'!X32+'autres machines'!X32</f>
        <v>23.945842008419771</v>
      </c>
      <c r="K32" s="953">
        <f>'mat transport'!Y32+'autres machines'!Y32</f>
        <v>23.870402206264099</v>
      </c>
      <c r="L32" s="953" t="e">
        <f>'mat transport'!Z32+'autres machines'!Z32</f>
        <v>#VALUE!</v>
      </c>
    </row>
    <row r="33" spans="2:13" x14ac:dyDescent="0.25">
      <c r="B33" s="952" t="s">
        <v>57</v>
      </c>
      <c r="C33" s="953">
        <f>'mat transport'!C33+'autres machines'!C33</f>
        <v>32.300918485644715</v>
      </c>
      <c r="D33" s="953">
        <f>'mat transport'!J33+'autres machines'!J33</f>
        <v>25.60515139387164</v>
      </c>
      <c r="E33" s="953">
        <f>'mat transport'!K33+'autres machines'!K33</f>
        <v>23.30402770892854</v>
      </c>
      <c r="F33" s="953">
        <f>'mat transport'!L33+'autres machines'!L33</f>
        <v>20.415749142842408</v>
      </c>
      <c r="G33" s="953">
        <f>'mat transport'!U33+'autres machines'!U33</f>
        <v>23.282952024092168</v>
      </c>
      <c r="H33" s="953">
        <f>'mat transport'!V33+'autres machines'!V33</f>
        <v>21.870976044463532</v>
      </c>
      <c r="I33" s="953">
        <f>'mat transport'!W33+'autres machines'!W33</f>
        <v>19.862843732901801</v>
      </c>
      <c r="J33" s="953">
        <f>'mat transport'!X33+'autres machines'!X33</f>
        <v>21.15397321188178</v>
      </c>
      <c r="K33" s="953">
        <f>'mat transport'!Y33+'autres machines'!Y33</f>
        <v>22.111222616610682</v>
      </c>
      <c r="L33" s="953" t="e">
        <f>'mat transport'!Z33+'autres machines'!Z33</f>
        <v>#VALUE!</v>
      </c>
    </row>
    <row r="34" spans="2:13" x14ac:dyDescent="0.25">
      <c r="B34" s="952" t="s">
        <v>58</v>
      </c>
      <c r="C34" s="953">
        <f>'mat transport'!C34+'autres machines'!C34</f>
        <v>43.045051880070197</v>
      </c>
      <c r="D34" s="953">
        <f>'mat transport'!J34+'autres machines'!J34</f>
        <v>39.813740817564998</v>
      </c>
      <c r="E34" s="953">
        <f>'mat transport'!K34+'autres machines'!K34</f>
        <v>38.129658841023918</v>
      </c>
      <c r="F34" s="953">
        <f>'mat transport'!L34+'autres machines'!L34</f>
        <v>35.754658095752241</v>
      </c>
      <c r="G34" s="953">
        <f>'mat transport'!U34+'autres machines'!U34</f>
        <v>36.588814065686542</v>
      </c>
      <c r="H34" s="953">
        <f>'mat transport'!V34+'autres machines'!V34</f>
        <v>38.428328815989566</v>
      </c>
      <c r="I34" s="953">
        <f>'mat transport'!W34+'autres machines'!W34</f>
        <v>36.970122294079111</v>
      </c>
      <c r="J34" s="953">
        <f>'mat transport'!X34+'autres machines'!X34</f>
        <v>37.854945704100452</v>
      </c>
      <c r="K34" s="953">
        <f>'mat transport'!Y34+'autres machines'!Y34</f>
        <v>36.3939103428782</v>
      </c>
      <c r="L34" s="953">
        <f>'mat transport'!Z34+'autres machines'!Z34</f>
        <v>37.949248367568956</v>
      </c>
    </row>
    <row r="35" spans="2:13" x14ac:dyDescent="0.25">
      <c r="B35" s="952" t="s">
        <v>59</v>
      </c>
      <c r="C35" s="953">
        <f>'mat transport'!C35+'autres machines'!C35</f>
        <v>32.368942727615099</v>
      </c>
      <c r="D35" s="953">
        <f>'mat transport'!J35+'autres machines'!J35</f>
        <v>31.269345125409291</v>
      </c>
      <c r="E35" s="953">
        <f>'mat transport'!K35+'autres machines'!K35</f>
        <v>31.496154104275849</v>
      </c>
      <c r="F35" s="953">
        <f>'mat transport'!L35+'autres machines'!L35</f>
        <v>29.614102283762829</v>
      </c>
      <c r="G35" s="953">
        <f>'mat transport'!U35+'autres machines'!U35</f>
        <v>34.615800759002902</v>
      </c>
      <c r="H35" s="953">
        <f>'mat transport'!V35+'autres machines'!V35</f>
        <v>32.312020237800496</v>
      </c>
      <c r="I35" s="953">
        <f>'mat transport'!W35+'autres machines'!W35</f>
        <v>30.267848379885301</v>
      </c>
      <c r="J35" s="953">
        <f>'mat transport'!X35+'autres machines'!X35</f>
        <v>29.57774529985986</v>
      </c>
      <c r="K35" s="953">
        <f>'mat transport'!Y35+'autres machines'!Y35</f>
        <v>30.10910336612875</v>
      </c>
      <c r="L35" s="953">
        <f>'mat transport'!Z35+'autres machines'!Z35</f>
        <v>29.762639084669239</v>
      </c>
    </row>
    <row r="36" spans="2:13" x14ac:dyDescent="0.25">
      <c r="B36" s="952" t="s">
        <v>60</v>
      </c>
      <c r="C36" s="953">
        <f>'mat transport'!C36+'autres machines'!C36</f>
        <v>39.828741508276799</v>
      </c>
      <c r="D36" s="953">
        <f>'mat transport'!J36+'autres machines'!J36</f>
        <v>39.598762171044854</v>
      </c>
      <c r="E36" s="953">
        <f>'mat transport'!K36+'autres machines'!K36</f>
        <v>42.058319014269756</v>
      </c>
      <c r="F36" s="953">
        <f>'mat transport'!L36+'autres machines'!L36</f>
        <v>39.88234789584952</v>
      </c>
      <c r="G36" s="953">
        <f>'mat transport'!U36+'autres machines'!U36</f>
        <v>39.846302669013802</v>
      </c>
      <c r="H36" s="953">
        <f>'mat transport'!V36+'autres machines'!V36</f>
        <v>42.38533975039217</v>
      </c>
      <c r="I36" s="953">
        <f>'mat transport'!W36+'autres machines'!W36</f>
        <v>34.677205198644167</v>
      </c>
      <c r="J36" s="953">
        <f>'mat transport'!X36+'autres machines'!X36</f>
        <v>34.20791339211943</v>
      </c>
      <c r="K36" s="953">
        <f>'mat transport'!Y36+'autres machines'!Y36</f>
        <v>33.547167508057342</v>
      </c>
      <c r="L36" s="953">
        <f>'mat transport'!Z36+'autres machines'!Z36</f>
        <v>37.327007793166352</v>
      </c>
    </row>
    <row r="37" spans="2:13" x14ac:dyDescent="0.25">
      <c r="B37" s="952" t="s">
        <v>61</v>
      </c>
      <c r="C37" s="953">
        <f>'mat transport'!C37+'autres machines'!C37</f>
        <v>42.4059319773054</v>
      </c>
      <c r="D37" s="953">
        <f>'mat transport'!J37+'autres machines'!J37</f>
        <v>33.797245649336304</v>
      </c>
      <c r="E37" s="953">
        <f>'mat transport'!K37+'autres machines'!K37</f>
        <v>33.64774063812726</v>
      </c>
      <c r="F37" s="953">
        <f>'mat transport'!L37+'autres machines'!L37</f>
        <v>30.859851560906471</v>
      </c>
      <c r="G37" s="953">
        <f>'mat transport'!U37+'autres machines'!U37</f>
        <v>44.2279663094276</v>
      </c>
      <c r="H37" s="953">
        <f>'mat transport'!V37+'autres machines'!V37</f>
        <v>43.240731467214601</v>
      </c>
      <c r="I37" s="953">
        <f>'mat transport'!W37+'autres machines'!W37</f>
        <v>39.857611712390799</v>
      </c>
      <c r="J37" s="953">
        <f>'mat transport'!X37+'autres machines'!X37</f>
        <v>42.187353077375803</v>
      </c>
      <c r="K37" s="953">
        <f>'mat transport'!Y37+'autres machines'!Y37</f>
        <v>40.643780148242399</v>
      </c>
      <c r="L37" s="953" t="e">
        <f>'mat transport'!Z37+'autres machines'!Z37</f>
        <v>#VALUE!</v>
      </c>
    </row>
    <row r="38" spans="2:13" x14ac:dyDescent="0.25">
      <c r="B38" s="952" t="s">
        <v>62</v>
      </c>
      <c r="C38" s="953">
        <f>'mat transport'!C38+'autres machines'!C38</f>
        <v>29.752944621689199</v>
      </c>
      <c r="D38" s="953">
        <f>'mat transport'!J38+'autres machines'!J38</f>
        <v>27.402884509631601</v>
      </c>
      <c r="E38" s="953">
        <f>'mat transport'!K38+'autres machines'!K38</f>
        <v>26.100953352652709</v>
      </c>
      <c r="F38" s="953">
        <f>'mat transport'!L38+'autres machines'!L38</f>
        <v>23.2471574033869</v>
      </c>
      <c r="G38" s="953">
        <f>'mat transport'!U38+'autres machines'!U38</f>
        <v>32.085503991551796</v>
      </c>
      <c r="H38" s="953">
        <f>'mat transport'!V38+'autres machines'!V38</f>
        <v>30.734130927443204</v>
      </c>
      <c r="I38" s="953">
        <f>'mat transport'!W38+'autres machines'!W38</f>
        <v>30.673009950453139</v>
      </c>
      <c r="J38" s="953">
        <f>'mat transport'!X38+'autres machines'!X38</f>
        <v>32.279650681476454</v>
      </c>
      <c r="K38" s="953">
        <f>'mat transport'!Y38+'autres machines'!Y38</f>
        <v>33.061594244886003</v>
      </c>
      <c r="L38" s="953" t="e">
        <f>'mat transport'!Z38+'autres machines'!Z38</f>
        <v>#VALUE!</v>
      </c>
    </row>
    <row r="39" spans="2:13" x14ac:dyDescent="0.25">
      <c r="B39" s="952" t="s">
        <v>63</v>
      </c>
      <c r="C39" s="953">
        <f>'mat transport'!C39+'autres machines'!C39</f>
        <v>41.201259918553454</v>
      </c>
      <c r="D39" s="953">
        <f>'mat transport'!J39+'autres machines'!J39</f>
        <v>34.586029556779032</v>
      </c>
      <c r="E39" s="953">
        <f>'mat transport'!K39+'autres machines'!K39</f>
        <v>35.413633919638116</v>
      </c>
      <c r="F39" s="953">
        <f>'mat transport'!L39+'autres machines'!L39</f>
        <v>32.187676645611297</v>
      </c>
      <c r="G39" s="953">
        <f>'mat transport'!U39+'autres machines'!U39</f>
        <v>33.421653394769102</v>
      </c>
      <c r="H39" s="953">
        <f>'mat transport'!V39+'autres machines'!V39</f>
        <v>33.766707386726637</v>
      </c>
      <c r="I39" s="953">
        <f>'mat transport'!W39+'autres machines'!W39</f>
        <v>29.546100115605487</v>
      </c>
      <c r="J39" s="953">
        <f>'mat transport'!X39+'autres machines'!X39</f>
        <v>28.354154737732671</v>
      </c>
      <c r="K39" s="953">
        <f>'mat transport'!Y39+'autres machines'!Y39</f>
        <v>29.19147247554783</v>
      </c>
      <c r="L39" s="953">
        <f>'mat transport'!Z39+'autres machines'!Z39</f>
        <v>31.566213589097792</v>
      </c>
    </row>
    <row r="40" spans="2:13" x14ac:dyDescent="0.25">
      <c r="B40" s="952" t="s">
        <v>84</v>
      </c>
      <c r="C40" s="953">
        <f>'mat transport'!C40+'autres machines'!C40</f>
        <v>45.505428155784614</v>
      </c>
      <c r="D40" s="953">
        <f>'mat transport'!J40+'autres machines'!J40</f>
        <v>41.258793781487839</v>
      </c>
      <c r="E40" s="953">
        <f>'mat transport'!K40+'autres machines'!K40</f>
        <v>40.545981042201156</v>
      </c>
      <c r="F40" s="953">
        <f>'mat transport'!L40+'autres machines'!L40</f>
        <v>33.61379581196443</v>
      </c>
      <c r="G40" s="953">
        <f>'mat transport'!U40+'autres machines'!U40</f>
        <v>30.49660595491067</v>
      </c>
      <c r="H40" s="953">
        <f>'mat transport'!V40+'autres machines'!V40</f>
        <v>31.190903629258887</v>
      </c>
      <c r="I40" s="953">
        <f>'mat transport'!W40+'autres machines'!W40</f>
        <v>27.79964299010927</v>
      </c>
      <c r="J40" s="953">
        <f>'mat transport'!X40+'autres machines'!X40</f>
        <v>28.625466528173199</v>
      </c>
      <c r="K40" s="953">
        <f>'mat transport'!Y40+'autres machines'!Y40</f>
        <v>29.018648198073418</v>
      </c>
      <c r="L40" s="953" t="e">
        <f>'mat transport'!Z40+'autres machines'!Z40</f>
        <v>#VALUE!</v>
      </c>
    </row>
    <row r="41" spans="2:13" x14ac:dyDescent="0.25">
      <c r="B41" s="952" t="s">
        <v>64</v>
      </c>
      <c r="C41" s="953">
        <f>'mat transport'!C41+'autres machines'!C41</f>
        <v>31.8006294730076</v>
      </c>
      <c r="D41" s="953">
        <f>'mat transport'!J41+'autres machines'!J41</f>
        <v>23.625965908685508</v>
      </c>
      <c r="E41" s="953">
        <f>'mat transport'!K41+'autres machines'!K41</f>
        <v>23.18561290230824</v>
      </c>
      <c r="F41" s="953">
        <f>'mat transport'!L41+'autres machines'!L41</f>
        <v>22.137578578626581</v>
      </c>
      <c r="G41" s="953">
        <f>'mat transport'!U41+'autres machines'!U41</f>
        <v>21.314196899753171</v>
      </c>
      <c r="H41" s="953">
        <f>'mat transport'!V41+'autres machines'!V41</f>
        <v>20.519754049352471</v>
      </c>
      <c r="I41" s="953">
        <f>'mat transport'!W41+'autres machines'!W41</f>
        <v>20.634143155694829</v>
      </c>
      <c r="J41" s="953">
        <f>'mat transport'!X41+'autres machines'!X41</f>
        <v>19.688396843358991</v>
      </c>
      <c r="K41" s="953">
        <f>'mat transport'!Y41+'autres machines'!Y41</f>
        <v>20.75863900328239</v>
      </c>
      <c r="L41" s="953">
        <f>'mat transport'!Z41+'autres machines'!Z41</f>
        <v>22.40756961561183</v>
      </c>
    </row>
    <row r="42" spans="2:13" x14ac:dyDescent="0.25">
      <c r="B42" s="952" t="s">
        <v>65</v>
      </c>
      <c r="C42" s="953">
        <f>'mat transport'!C42+'autres machines'!C42</f>
        <v>36.294639809096218</v>
      </c>
      <c r="D42" s="953">
        <f>'mat transport'!J42+'autres machines'!J42</f>
        <v>32.039680800622953</v>
      </c>
      <c r="E42" s="953">
        <f>'mat transport'!K42+'autres machines'!K42</f>
        <v>31.88971608028184</v>
      </c>
      <c r="F42" s="953">
        <f>'mat transport'!L42+'autres machines'!L42</f>
        <v>30.348094107832129</v>
      </c>
      <c r="G42" s="953">
        <f>'mat transport'!U42+'autres machines'!U42</f>
        <v>31.66350345566309</v>
      </c>
      <c r="H42" s="953">
        <f>'mat transport'!V42+'autres machines'!V42</f>
        <v>30.863548168916942</v>
      </c>
      <c r="I42" s="953">
        <f>'mat transport'!W42+'autres machines'!W42</f>
        <v>28.16182461720976</v>
      </c>
      <c r="J42" s="953">
        <f>'mat transport'!X42+'autres machines'!X42</f>
        <v>27.386146701739971</v>
      </c>
      <c r="K42" s="953">
        <f>'mat transport'!Y42+'autres machines'!Y42</f>
        <v>27.693034767998128</v>
      </c>
      <c r="L42" s="953" t="e">
        <f>'mat transport'!Z42+'autres machines'!Z42</f>
        <v>#VALUE!</v>
      </c>
    </row>
    <row r="44" spans="2:13" x14ac:dyDescent="0.25">
      <c r="B44" s="957" t="s">
        <v>66</v>
      </c>
      <c r="M44" s="958" t="s">
        <v>0</v>
      </c>
    </row>
  </sheetData>
  <hyperlinks>
    <hyperlink ref="B44" r:id="rId1" xr:uid="{623F1FB2-408D-4DDA-B24A-443860CC3DD8}"/>
    <hyperlink ref="M44" r:id="rId2" xr:uid="{5DC9F76F-B98F-4B36-82F4-BDE830BE81EB}"/>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9A31C-D324-4722-A8C8-1A2C8817CFF8}">
  <dimension ref="B1:L41"/>
  <sheetViews>
    <sheetView topLeftCell="A5" workbookViewId="0">
      <selection activeCell="Q16" sqref="Q16"/>
    </sheetView>
  </sheetViews>
  <sheetFormatPr baseColWidth="10" defaultColWidth="9.140625" defaultRowHeight="15" x14ac:dyDescent="0.25"/>
  <cols>
    <col min="2" max="2" width="22.42578125" style="961" customWidth="1"/>
    <col min="3" max="12" width="10.7109375" customWidth="1"/>
  </cols>
  <sheetData>
    <row r="1" spans="2:12" x14ac:dyDescent="0.25">
      <c r="B1" s="959" t="s">
        <v>0</v>
      </c>
    </row>
    <row r="2" spans="2:12" x14ac:dyDescent="0.25">
      <c r="B2" s="960" t="s">
        <v>1</v>
      </c>
    </row>
    <row r="3" spans="2:12" x14ac:dyDescent="0.25">
      <c r="B3" s="960" t="s">
        <v>83</v>
      </c>
    </row>
    <row r="4" spans="2:12" x14ac:dyDescent="0.25">
      <c r="B4" s="960" t="s">
        <v>3</v>
      </c>
    </row>
    <row r="5" spans="2:12" ht="6.75" customHeight="1" x14ac:dyDescent="0.25"/>
    <row r="6" spans="2:12" ht="15.95" customHeight="1" x14ac:dyDescent="0.25">
      <c r="B6" s="965"/>
      <c r="C6" s="965" t="s">
        <v>5</v>
      </c>
      <c r="D6" s="965" t="s">
        <v>12</v>
      </c>
      <c r="E6" s="965" t="s">
        <v>13</v>
      </c>
      <c r="F6" s="965" t="s">
        <v>14</v>
      </c>
      <c r="G6" s="965" t="s">
        <v>23</v>
      </c>
      <c r="H6" s="965" t="s">
        <v>24</v>
      </c>
      <c r="I6" s="965" t="s">
        <v>25</v>
      </c>
      <c r="J6" s="965" t="s">
        <v>26</v>
      </c>
      <c r="K6" s="965" t="s">
        <v>27</v>
      </c>
      <c r="L6" s="965" t="s">
        <v>28</v>
      </c>
    </row>
    <row r="7" spans="2:12" ht="15.95" customHeight="1" x14ac:dyDescent="0.25">
      <c r="B7" s="962" t="s">
        <v>43</v>
      </c>
      <c r="C7" s="967">
        <f>'mat transport'!C19+'autres machines'!C19</f>
        <v>31.872051862806224</v>
      </c>
      <c r="D7" s="967">
        <f>'mat transport'!J19+'autres machines'!J19</f>
        <v>27.544899717095099</v>
      </c>
      <c r="E7" s="967">
        <f>'mat transport'!K19+'autres machines'!K19</f>
        <v>32.162534344499399</v>
      </c>
      <c r="F7" s="967">
        <f>'mat transport'!L19+'autres machines'!L19</f>
        <v>29.024946841849111</v>
      </c>
      <c r="G7" s="967">
        <f>'mat transport'!U19+'autres machines'!U19</f>
        <v>43.454800339235263</v>
      </c>
      <c r="H7" s="967">
        <f>'mat transport'!V19+'autres machines'!V19</f>
        <v>45.5655504189791</v>
      </c>
      <c r="I7" s="967">
        <f>'mat transport'!W19+'autres machines'!W19</f>
        <v>44.906139220850612</v>
      </c>
      <c r="J7" s="967">
        <f>'mat transport'!X19+'autres machines'!X19</f>
        <v>48.023074870655591</v>
      </c>
      <c r="K7" s="967">
        <f>'mat transport'!Y19+'autres machines'!Y19</f>
        <v>48.348705061895615</v>
      </c>
      <c r="L7" s="968">
        <f>'mat transport'!Z19+'autres machines'!Z19</f>
        <v>45.229398879494688</v>
      </c>
    </row>
    <row r="8" spans="2:12" ht="15.95" customHeight="1" x14ac:dyDescent="0.25">
      <c r="B8" s="963" t="s">
        <v>54</v>
      </c>
      <c r="C8" s="966">
        <f>'mat transport'!C30+'autres machines'!C30</f>
        <v>43.2243960105219</v>
      </c>
      <c r="D8" s="966">
        <f>'mat transport'!J30+'autres machines'!J30</f>
        <v>43.400118239041703</v>
      </c>
      <c r="E8" s="966">
        <f>'mat transport'!K30+'autres machines'!K30</f>
        <v>44.6659468884028</v>
      </c>
      <c r="F8" s="966">
        <f>'mat transport'!L30+'autres machines'!L30</f>
        <v>39.263827161047502</v>
      </c>
      <c r="G8" s="966">
        <f>'mat transport'!U30+'autres machines'!U30</f>
        <v>47.711814344681002</v>
      </c>
      <c r="H8" s="966">
        <f>'mat transport'!V30+'autres machines'!V30</f>
        <v>47.520214304841801</v>
      </c>
      <c r="I8" s="966">
        <f>'mat transport'!W30+'autres machines'!W30</f>
        <v>48.648173684069604</v>
      </c>
      <c r="J8" s="966">
        <f>'mat transport'!X30+'autres machines'!X30</f>
        <v>53.128978888990005</v>
      </c>
      <c r="K8" s="966">
        <f>'mat transport'!Y30+'autres machines'!Y30</f>
        <v>44.426404239430099</v>
      </c>
      <c r="L8" s="969"/>
    </row>
    <row r="9" spans="2:12" ht="15.95" customHeight="1" x14ac:dyDescent="0.25">
      <c r="B9" s="963" t="s">
        <v>61</v>
      </c>
      <c r="C9" s="966">
        <f>'mat transport'!C37+'autres machines'!C37</f>
        <v>42.4059319773054</v>
      </c>
      <c r="D9" s="966">
        <f>'mat transport'!J37+'autres machines'!J37</f>
        <v>33.797245649336304</v>
      </c>
      <c r="E9" s="966">
        <f>'mat transport'!K37+'autres machines'!K37</f>
        <v>33.64774063812726</v>
      </c>
      <c r="F9" s="966">
        <f>'mat transport'!L37+'autres machines'!L37</f>
        <v>30.859851560906471</v>
      </c>
      <c r="G9" s="966">
        <f>'mat transport'!U37+'autres machines'!U37</f>
        <v>44.2279663094276</v>
      </c>
      <c r="H9" s="966">
        <f>'mat transport'!V37+'autres machines'!V37</f>
        <v>43.240731467214601</v>
      </c>
      <c r="I9" s="966">
        <f>'mat transport'!W37+'autres machines'!W37</f>
        <v>39.857611712390799</v>
      </c>
      <c r="J9" s="966">
        <f>'mat transport'!X37+'autres machines'!X37</f>
        <v>42.187353077375803</v>
      </c>
      <c r="K9" s="966">
        <f>'mat transport'!Y37+'autres machines'!Y37</f>
        <v>40.643780148242399</v>
      </c>
      <c r="L9" s="969"/>
    </row>
    <row r="10" spans="2:12" ht="15.95" customHeight="1" x14ac:dyDescent="0.25">
      <c r="B10" s="963" t="s">
        <v>51</v>
      </c>
      <c r="C10" s="966">
        <f>'mat transport'!C27+'autres machines'!C27</f>
        <v>40.025420898623949</v>
      </c>
      <c r="D10" s="966">
        <f>'mat transport'!J27+'autres machines'!J27</f>
        <v>33.800192844765853</v>
      </c>
      <c r="E10" s="966">
        <f>'mat transport'!K27+'autres machines'!K27</f>
        <v>37.323196850690486</v>
      </c>
      <c r="F10" s="966">
        <f>'mat transport'!L27+'autres machines'!L27</f>
        <v>30.896113267343239</v>
      </c>
      <c r="G10" s="966">
        <f>'mat transport'!U27+'autres machines'!U27</f>
        <v>35.515158672177499</v>
      </c>
      <c r="H10" s="966">
        <f>'mat transport'!V27+'autres machines'!V27</f>
        <v>36.869810852267591</v>
      </c>
      <c r="I10" s="966">
        <f>'mat transport'!W27+'autres machines'!W27</f>
        <v>38.284415715430264</v>
      </c>
      <c r="J10" s="966">
        <f>'mat transport'!X27+'autres machines'!X27</f>
        <v>38.960978839762149</v>
      </c>
      <c r="K10" s="966"/>
      <c r="L10" s="969"/>
    </row>
    <row r="11" spans="2:12" ht="15.95" customHeight="1" x14ac:dyDescent="0.25">
      <c r="B11" s="963" t="s">
        <v>39</v>
      </c>
      <c r="C11" s="966">
        <f>'mat transport'!C16+'autres machines'!C16</f>
        <v>47.422577885370202</v>
      </c>
      <c r="D11" s="966">
        <f>'mat transport'!J16+'autres machines'!J16</f>
        <v>36.813819070944596</v>
      </c>
      <c r="E11" s="966">
        <f>'mat transport'!K16+'autres machines'!K16</f>
        <v>34.002316314008553</v>
      </c>
      <c r="F11" s="966">
        <f>'mat transport'!L16+'autres machines'!L16</f>
        <v>30.671294559204799</v>
      </c>
      <c r="G11" s="966">
        <f>'mat transport'!U16+'autres machines'!U16</f>
        <v>33.130322323179399</v>
      </c>
      <c r="H11" s="966">
        <f>'mat transport'!V16+'autres machines'!V16</f>
        <v>31.877006186223092</v>
      </c>
      <c r="I11" s="966">
        <f>'mat transport'!W16+'autres machines'!W16</f>
        <v>25.403291147113251</v>
      </c>
      <c r="J11" s="966">
        <f>'mat transport'!X16+'autres machines'!X16</f>
        <v>27.499349902990993</v>
      </c>
      <c r="K11" s="966">
        <f>'mat transport'!Y16+'autres machines'!Y16</f>
        <v>37.557580190601001</v>
      </c>
      <c r="L11" s="969">
        <f>'mat transport'!Z16+'autres machines'!Z16</f>
        <v>30.960183452908772</v>
      </c>
    </row>
    <row r="12" spans="2:12" ht="15.95" customHeight="1" x14ac:dyDescent="0.25">
      <c r="B12" s="963" t="s">
        <v>58</v>
      </c>
      <c r="C12" s="966">
        <f>'mat transport'!C34+'autres machines'!C34</f>
        <v>43.045051880070197</v>
      </c>
      <c r="D12" s="966">
        <f>'mat transport'!J34+'autres machines'!J34</f>
        <v>39.813740817564998</v>
      </c>
      <c r="E12" s="966">
        <f>'mat transport'!K34+'autres machines'!K34</f>
        <v>38.129658841023918</v>
      </c>
      <c r="F12" s="966">
        <f>'mat transport'!L34+'autres machines'!L34</f>
        <v>35.754658095752241</v>
      </c>
      <c r="G12" s="966">
        <f>'mat transport'!U34+'autres machines'!U34</f>
        <v>36.588814065686542</v>
      </c>
      <c r="H12" s="966">
        <f>'mat transport'!V34+'autres machines'!V34</f>
        <v>38.428328815989566</v>
      </c>
      <c r="I12" s="966">
        <f>'mat transport'!W34+'autres machines'!W34</f>
        <v>36.970122294079111</v>
      </c>
      <c r="J12" s="966">
        <f>'mat transport'!X34+'autres machines'!X34</f>
        <v>37.854945704100452</v>
      </c>
      <c r="K12" s="966">
        <f>'mat transport'!Y34+'autres machines'!Y34</f>
        <v>36.3939103428782</v>
      </c>
      <c r="L12" s="969">
        <f>'mat transport'!Z34+'autres machines'!Z34</f>
        <v>37.949248367568956</v>
      </c>
    </row>
    <row r="13" spans="2:12" ht="15.95" customHeight="1" x14ac:dyDescent="0.25">
      <c r="B13" s="963" t="s">
        <v>37</v>
      </c>
      <c r="C13" s="966">
        <f>'mat transport'!C14+'autres machines'!C14</f>
        <v>46.92603761553066</v>
      </c>
      <c r="D13" s="966">
        <f>'mat transport'!J14+'autres machines'!J14</f>
        <v>41.579577128103601</v>
      </c>
      <c r="E13" s="966">
        <f>'mat transport'!K14+'autres machines'!K14</f>
        <v>41.433485992879703</v>
      </c>
      <c r="F13" s="966">
        <f>'mat transport'!L14+'autres machines'!L14</f>
        <v>37.508111494827247</v>
      </c>
      <c r="G13" s="966">
        <f>'mat transport'!U14+'autres machines'!U14</f>
        <v>39.609567715208897</v>
      </c>
      <c r="H13" s="966">
        <f>'mat transport'!V14+'autres machines'!V14</f>
        <v>37.948199952295631</v>
      </c>
      <c r="I13" s="966">
        <f>'mat transport'!W14+'autres machines'!W14</f>
        <v>35.118142932589372</v>
      </c>
      <c r="J13" s="966">
        <f>'mat transport'!X14+'autres machines'!X14</f>
        <v>35.281936816714349</v>
      </c>
      <c r="K13" s="966">
        <f>'mat transport'!Y14+'autres machines'!Y14</f>
        <v>36.037976343680583</v>
      </c>
      <c r="L13" s="969">
        <f>'mat transport'!Z14+'autres machines'!Z14</f>
        <v>35.73276510716979</v>
      </c>
    </row>
    <row r="14" spans="2:12" ht="15.95" customHeight="1" x14ac:dyDescent="0.25">
      <c r="B14" s="963" t="s">
        <v>44</v>
      </c>
      <c r="C14" s="966">
        <f>'mat transport'!C20+'autres machines'!C20</f>
        <v>49.351500359813798</v>
      </c>
      <c r="D14" s="966">
        <f>'mat transport'!J20+'autres machines'!J20</f>
        <v>50.888861779437605</v>
      </c>
      <c r="E14" s="966">
        <f>'mat transport'!K20+'autres machines'!K20</f>
        <v>46.313899886412997</v>
      </c>
      <c r="F14" s="966">
        <f>'mat transport'!L20+'autres machines'!L20</f>
        <v>43.730407538282101</v>
      </c>
      <c r="G14" s="966">
        <f>'mat transport'!U20+'autres machines'!U20</f>
        <v>38.584807713277421</v>
      </c>
      <c r="H14" s="966">
        <f>'mat transport'!V20+'autres machines'!V20</f>
        <v>38.641458590291897</v>
      </c>
      <c r="I14" s="966">
        <f>'mat transport'!W20+'autres machines'!W20</f>
        <v>35.834660407598243</v>
      </c>
      <c r="J14" s="966">
        <f>'mat transport'!X20+'autres machines'!X20</f>
        <v>34.465954553030379</v>
      </c>
      <c r="K14" s="966">
        <f>'mat transport'!Y20+'autres machines'!Y20</f>
        <v>35.452353248262838</v>
      </c>
      <c r="L14" s="969"/>
    </row>
    <row r="15" spans="2:12" ht="15.95" customHeight="1" x14ac:dyDescent="0.25">
      <c r="B15" s="963" t="s">
        <v>60</v>
      </c>
      <c r="C15" s="966">
        <f>'mat transport'!C36+'autres machines'!C36</f>
        <v>39.828741508276799</v>
      </c>
      <c r="D15" s="966">
        <f>'mat transport'!J36+'autres machines'!J36</f>
        <v>39.598762171044854</v>
      </c>
      <c r="E15" s="966">
        <f>'mat transport'!K36+'autres machines'!K36</f>
        <v>42.058319014269756</v>
      </c>
      <c r="F15" s="966">
        <f>'mat transport'!L36+'autres machines'!L36</f>
        <v>39.88234789584952</v>
      </c>
      <c r="G15" s="966">
        <f>'mat transport'!U36+'autres machines'!U36</f>
        <v>39.846302669013802</v>
      </c>
      <c r="H15" s="966">
        <f>'mat transport'!V36+'autres machines'!V36</f>
        <v>42.38533975039217</v>
      </c>
      <c r="I15" s="966">
        <f>'mat transport'!W36+'autres machines'!W36</f>
        <v>34.677205198644167</v>
      </c>
      <c r="J15" s="966">
        <f>'mat transport'!X36+'autres machines'!X36</f>
        <v>34.20791339211943</v>
      </c>
      <c r="K15" s="966">
        <f>'mat transport'!Y36+'autres machines'!Y36</f>
        <v>33.547167508057342</v>
      </c>
      <c r="L15" s="969">
        <f>'mat transport'!Z36+'autres machines'!Z36</f>
        <v>37.327007793166352</v>
      </c>
    </row>
    <row r="16" spans="2:12" ht="15.95" customHeight="1" x14ac:dyDescent="0.25">
      <c r="B16" s="963" t="s">
        <v>48</v>
      </c>
      <c r="C16" s="966">
        <f>'mat transport'!C24+'autres machines'!C24</f>
        <v>37.446768940968902</v>
      </c>
      <c r="D16" s="966">
        <f>'mat transport'!J24+'autres machines'!J24</f>
        <v>37.024598866040002</v>
      </c>
      <c r="E16" s="966">
        <f>'mat transport'!K24+'autres machines'!K24</f>
        <v>34.52631101029948</v>
      </c>
      <c r="F16" s="966">
        <f>'mat transport'!L24+'autres machines'!L24</f>
        <v>33.38416298073826</v>
      </c>
      <c r="G16" s="966">
        <f>'mat transport'!U24+'autres machines'!U24</f>
        <v>38.561592339659256</v>
      </c>
      <c r="H16" s="966">
        <f>'mat transport'!V24+'autres machines'!V24</f>
        <v>37.984928114249719</v>
      </c>
      <c r="I16" s="966">
        <f>'mat transport'!W24+'autres machines'!W24</f>
        <v>34.620429507416873</v>
      </c>
      <c r="J16" s="966">
        <f>'mat transport'!X24+'autres machines'!X24</f>
        <v>33.979969657368912</v>
      </c>
      <c r="K16" s="966">
        <f>'mat transport'!Y24+'autres machines'!Y24</f>
        <v>33.510291898614561</v>
      </c>
      <c r="L16" s="969">
        <f>'mat transport'!Z24+'autres machines'!Z24</f>
        <v>33.945950619139722</v>
      </c>
    </row>
    <row r="17" spans="2:12" ht="15.95" customHeight="1" x14ac:dyDescent="0.25">
      <c r="B17" s="963" t="s">
        <v>62</v>
      </c>
      <c r="C17" s="966">
        <f>'mat transport'!C38+'autres machines'!C38</f>
        <v>29.752944621689199</v>
      </c>
      <c r="D17" s="966">
        <f>'mat transport'!J38+'autres machines'!J38</f>
        <v>27.402884509631601</v>
      </c>
      <c r="E17" s="966">
        <f>'mat transport'!K38+'autres machines'!K38</f>
        <v>26.100953352652709</v>
      </c>
      <c r="F17" s="966">
        <f>'mat transport'!L38+'autres machines'!L38</f>
        <v>23.2471574033869</v>
      </c>
      <c r="G17" s="966">
        <f>'mat transport'!U38+'autres machines'!U38</f>
        <v>32.085503991551796</v>
      </c>
      <c r="H17" s="966">
        <f>'mat transport'!V38+'autres machines'!V38</f>
        <v>30.734130927443204</v>
      </c>
      <c r="I17" s="966">
        <f>'mat transport'!W38+'autres machines'!W38</f>
        <v>30.673009950453139</v>
      </c>
      <c r="J17" s="966">
        <f>'mat transport'!X38+'autres machines'!X38</f>
        <v>32.279650681476454</v>
      </c>
      <c r="K17" s="966">
        <f>'mat transport'!Y38+'autres machines'!Y38</f>
        <v>33.061594244886003</v>
      </c>
      <c r="L17" s="969"/>
    </row>
    <row r="18" spans="2:12" ht="15.95" customHeight="1" x14ac:dyDescent="0.25">
      <c r="B18" s="963" t="s">
        <v>45</v>
      </c>
      <c r="C18" s="966">
        <f>'mat transport'!C21+'autres machines'!C21</f>
        <v>30.631636419166927</v>
      </c>
      <c r="D18" s="966">
        <f>'mat transport'!J21+'autres machines'!J21</f>
        <v>29.246795493289973</v>
      </c>
      <c r="E18" s="966">
        <f>'mat transport'!K21+'autres machines'!K21</f>
        <v>31.212848909284922</v>
      </c>
      <c r="F18" s="966">
        <f>'mat transport'!L21+'autres machines'!L21</f>
        <v>32.336722850452247</v>
      </c>
      <c r="G18" s="966">
        <f>'mat transport'!U21+'autres machines'!U21</f>
        <v>32.684823871434901</v>
      </c>
      <c r="H18" s="966">
        <f>'mat transport'!V21+'autres machines'!V21</f>
        <v>29.819298161884802</v>
      </c>
      <c r="I18" s="966">
        <f>'mat transport'!W21+'autres machines'!W21</f>
        <v>29.822199337329241</v>
      </c>
      <c r="J18" s="966">
        <f>'mat transport'!X21+'autres machines'!X21</f>
        <v>31.973519565452797</v>
      </c>
      <c r="K18" s="966">
        <f>'mat transport'!Y21+'autres machines'!Y21</f>
        <v>33.019247189519319</v>
      </c>
      <c r="L18" s="969">
        <f>'mat transport'!Z21+'autres machines'!Z21</f>
        <v>31.518284518732742</v>
      </c>
    </row>
    <row r="19" spans="2:12" ht="15.95" customHeight="1" x14ac:dyDescent="0.25">
      <c r="B19" s="963" t="s">
        <v>49</v>
      </c>
      <c r="C19" s="966">
        <f>'mat transport'!C25+'autres machines'!C25</f>
        <v>35.568214063295159</v>
      </c>
      <c r="D19" s="966">
        <f>'mat transport'!J25+'autres machines'!J25</f>
        <v>35.951372316642939</v>
      </c>
      <c r="E19" s="966">
        <f>'mat transport'!K25+'autres machines'!K25</f>
        <v>35.908072819221644</v>
      </c>
      <c r="F19" s="966">
        <f>'mat transport'!L25+'autres machines'!L25</f>
        <v>32.472104818171601</v>
      </c>
      <c r="G19" s="966">
        <f>'mat transport'!U25+'autres machines'!U25</f>
        <v>34.037356042605921</v>
      </c>
      <c r="H19" s="966">
        <f>'mat transport'!V25+'autres machines'!V25</f>
        <v>34.24181078839888</v>
      </c>
      <c r="I19" s="966">
        <f>'mat transport'!W25+'autres machines'!W25</f>
        <v>32.219224506661774</v>
      </c>
      <c r="J19" s="966">
        <f>'mat transport'!X25+'autres machines'!X25</f>
        <v>32.272988504463868</v>
      </c>
      <c r="K19" s="966">
        <f>'mat transport'!Y25+'autres machines'!Y25</f>
        <v>32.774614141815007</v>
      </c>
      <c r="L19" s="969"/>
    </row>
    <row r="20" spans="2:12" ht="15.95" customHeight="1" x14ac:dyDescent="0.25">
      <c r="B20" s="963" t="s">
        <v>55</v>
      </c>
      <c r="C20" s="966">
        <f>'mat transport'!C31+'autres machines'!C31</f>
        <v>36.9076016984246</v>
      </c>
      <c r="D20" s="966">
        <f>'mat transport'!J31+'autres machines'!J31</f>
        <v>28.781818020851162</v>
      </c>
      <c r="E20" s="966">
        <f>'mat transport'!K31+'autres machines'!K31</f>
        <v>30.158649774905509</v>
      </c>
      <c r="F20" s="966">
        <f>'mat transport'!L31+'autres machines'!L31</f>
        <v>28.60687448184644</v>
      </c>
      <c r="G20" s="966">
        <f>'mat transport'!U31+'autres machines'!U31</f>
        <v>32.7709791649824</v>
      </c>
      <c r="H20" s="966">
        <f>'mat transport'!V31+'autres machines'!V31</f>
        <v>32.201294837992798</v>
      </c>
      <c r="I20" s="966">
        <f>'mat transport'!W31+'autres machines'!W31</f>
        <v>31.583512778033999</v>
      </c>
      <c r="J20" s="966">
        <f>'mat transport'!X31+'autres machines'!X31</f>
        <v>30.710564613709096</v>
      </c>
      <c r="K20" s="966">
        <f>'mat transport'!Y31+'autres machines'!Y31</f>
        <v>32.440694532539901</v>
      </c>
      <c r="L20" s="969"/>
    </row>
    <row r="21" spans="2:12" ht="15.95" customHeight="1" x14ac:dyDescent="0.25">
      <c r="B21" s="963" t="s">
        <v>52</v>
      </c>
      <c r="C21" s="966">
        <f>'mat transport'!C28+'autres machines'!C28</f>
        <v>48.855729708385397</v>
      </c>
      <c r="D21" s="966">
        <f>'mat transport'!J28+'autres machines'!J28</f>
        <v>35.579752710411398</v>
      </c>
      <c r="E21" s="966">
        <f>'mat transport'!K28+'autres machines'!K28</f>
        <v>29.096753336543198</v>
      </c>
      <c r="F21" s="966">
        <f>'mat transport'!L28+'autres machines'!L28</f>
        <v>24.898072071248109</v>
      </c>
      <c r="G21" s="966">
        <f>'mat transport'!U28+'autres machines'!U28</f>
        <v>29.16741834427636</v>
      </c>
      <c r="H21" s="966">
        <f>'mat transport'!V28+'autres machines'!V28</f>
        <v>29.330822673406253</v>
      </c>
      <c r="I21" s="966">
        <f>'mat transport'!W28+'autres machines'!W28</f>
        <v>30.184735796054728</v>
      </c>
      <c r="J21" s="966">
        <f>'mat transport'!X28+'autres machines'!X28</f>
        <v>32.297108601399891</v>
      </c>
      <c r="K21" s="966">
        <f>'mat transport'!Y28+'autres machines'!Y28</f>
        <v>31.682968264662698</v>
      </c>
      <c r="L21" s="969">
        <f>'mat transport'!Z28+'autres machines'!Z28</f>
        <v>34.097136409936802</v>
      </c>
    </row>
    <row r="22" spans="2:12" ht="15.95" customHeight="1" x14ac:dyDescent="0.25">
      <c r="B22" s="963" t="s">
        <v>47</v>
      </c>
      <c r="C22" s="966">
        <f>'mat transport'!C23+'autres machines'!C23</f>
        <v>40.549047116049202</v>
      </c>
      <c r="D22" s="966">
        <f>'mat transport'!J23+'autres machines'!J23</f>
        <v>41.725204408643904</v>
      </c>
      <c r="E22" s="966">
        <f>'mat transport'!K23+'autres machines'!K23</f>
        <v>39.4119289405646</v>
      </c>
      <c r="F22" s="966">
        <f>'mat transport'!L23+'autres machines'!L23</f>
        <v>43.754527062190704</v>
      </c>
      <c r="G22" s="966">
        <f>'mat transport'!U23+'autres machines'!U23</f>
        <v>41.058800149979298</v>
      </c>
      <c r="H22" s="966">
        <f>'mat transport'!V23+'autres machines'!V23</f>
        <v>28.040228811809399</v>
      </c>
      <c r="I22" s="966">
        <f>'mat transport'!W23+'autres machines'!W23</f>
        <v>25.624900563018318</v>
      </c>
      <c r="J22" s="966">
        <f>'mat transport'!X23+'autres machines'!X23</f>
        <v>30.7315528500814</v>
      </c>
      <c r="K22" s="966">
        <f>'mat transport'!Y23+'autres machines'!Y23</f>
        <v>31.3999990441793</v>
      </c>
      <c r="L22" s="969">
        <f>'mat transport'!Z23+'autres machines'!Z23</f>
        <v>31.537703478082499</v>
      </c>
    </row>
    <row r="23" spans="2:12" ht="15.95" customHeight="1" x14ac:dyDescent="0.25">
      <c r="B23" s="963" t="s">
        <v>33</v>
      </c>
      <c r="C23" s="966">
        <f>'mat transport'!C10+'autres machines'!C10</f>
        <v>44.378262406677003</v>
      </c>
      <c r="D23" s="966">
        <f>'mat transport'!J10+'autres machines'!J10</f>
        <v>40.439809493348299</v>
      </c>
      <c r="E23" s="966">
        <f>'mat transport'!K10+'autres machines'!K10</f>
        <v>39.680481505624527</v>
      </c>
      <c r="F23" s="966">
        <f>'mat transport'!L10+'autres machines'!L10</f>
        <v>34.677187457643029</v>
      </c>
      <c r="G23" s="966">
        <f>'mat transport'!U10+'autres machines'!U10</f>
        <v>32.826568442245438</v>
      </c>
      <c r="H23" s="966">
        <f>'mat transport'!V10+'autres machines'!V10</f>
        <v>32.428244884896728</v>
      </c>
      <c r="I23" s="966">
        <f>'mat transport'!W10+'autres machines'!W10</f>
        <v>30.814581988808143</v>
      </c>
      <c r="J23" s="966">
        <f>'mat transport'!X10+'autres machines'!X10</f>
        <v>30.967900040624571</v>
      </c>
      <c r="K23" s="966">
        <f>'mat transport'!Y10+'autres machines'!Y10</f>
        <v>31.129161379977077</v>
      </c>
      <c r="L23" s="969"/>
    </row>
    <row r="24" spans="2:12" ht="15.95" customHeight="1" x14ac:dyDescent="0.25">
      <c r="B24" s="963" t="s">
        <v>59</v>
      </c>
      <c r="C24" s="966">
        <f>'mat transport'!C35+'autres machines'!C35</f>
        <v>32.368942727615099</v>
      </c>
      <c r="D24" s="966">
        <f>'mat transport'!J35+'autres machines'!J35</f>
        <v>31.269345125409291</v>
      </c>
      <c r="E24" s="966">
        <f>'mat transport'!K35+'autres machines'!K35</f>
        <v>31.496154104275849</v>
      </c>
      <c r="F24" s="966">
        <f>'mat transport'!L35+'autres machines'!L35</f>
        <v>29.614102283762829</v>
      </c>
      <c r="G24" s="966">
        <f>'mat transport'!U35+'autres machines'!U35</f>
        <v>34.615800759002902</v>
      </c>
      <c r="H24" s="966">
        <f>'mat transport'!V35+'autres machines'!V35</f>
        <v>32.312020237800496</v>
      </c>
      <c r="I24" s="966">
        <f>'mat transport'!W35+'autres machines'!W35</f>
        <v>30.267848379885301</v>
      </c>
      <c r="J24" s="966">
        <f>'mat transport'!X35+'autres machines'!X35</f>
        <v>29.57774529985986</v>
      </c>
      <c r="K24" s="966">
        <f>'mat transport'!Y35+'autres machines'!Y35</f>
        <v>30.10910336612875</v>
      </c>
      <c r="L24" s="969">
        <f>'mat transport'!Z35+'autres machines'!Z35</f>
        <v>29.762639084669239</v>
      </c>
    </row>
    <row r="25" spans="2:12" ht="15.95" customHeight="1" x14ac:dyDescent="0.25">
      <c r="B25" s="963" t="s">
        <v>32</v>
      </c>
      <c r="C25" s="966">
        <f>'mat transport'!C9+'autres machines'!C9</f>
        <v>35.968568520154498</v>
      </c>
      <c r="D25" s="966">
        <f>'mat transport'!J9+'autres machines'!J9</f>
        <v>34.797664572657538</v>
      </c>
      <c r="E25" s="966">
        <f>'mat transport'!K9+'autres machines'!K9</f>
        <v>34.623433272314159</v>
      </c>
      <c r="F25" s="966">
        <f>'mat transport'!L9+'autres machines'!L9</f>
        <v>32.838925063193813</v>
      </c>
      <c r="G25" s="966">
        <f>'mat transport'!U9+'autres machines'!U9</f>
        <v>32.800882106861792</v>
      </c>
      <c r="H25" s="966">
        <f>'mat transport'!V9+'autres machines'!V9</f>
        <v>31.62688114957928</v>
      </c>
      <c r="I25" s="966">
        <f>'mat transport'!W9+'autres machines'!W9</f>
        <v>30.326238472015341</v>
      </c>
      <c r="J25" s="966">
        <f>'mat transport'!X9+'autres machines'!X9</f>
        <v>30.127776464040601</v>
      </c>
      <c r="K25" s="966">
        <f>'mat transport'!Y9+'autres machines'!Y9</f>
        <v>29.54511785416538</v>
      </c>
      <c r="L25" s="969">
        <f>'mat transport'!Z9+'autres machines'!Z9</f>
        <v>29.560868550097773</v>
      </c>
    </row>
    <row r="26" spans="2:12" ht="15.95" customHeight="1" x14ac:dyDescent="0.25">
      <c r="B26" s="963" t="s">
        <v>63</v>
      </c>
      <c r="C26" s="966">
        <f>'mat transport'!C39+'autres machines'!C39</f>
        <v>41.201259918553454</v>
      </c>
      <c r="D26" s="966">
        <f>'mat transport'!J39+'autres machines'!J39</f>
        <v>34.586029556779032</v>
      </c>
      <c r="E26" s="966">
        <f>'mat transport'!K39+'autres machines'!K39</f>
        <v>35.413633919638116</v>
      </c>
      <c r="F26" s="966">
        <f>'mat transport'!L39+'autres machines'!L39</f>
        <v>32.187676645611297</v>
      </c>
      <c r="G26" s="966">
        <f>'mat transport'!U39+'autres machines'!U39</f>
        <v>33.421653394769102</v>
      </c>
      <c r="H26" s="966">
        <f>'mat transport'!V39+'autres machines'!V39</f>
        <v>33.766707386726637</v>
      </c>
      <c r="I26" s="966">
        <f>'mat transport'!W39+'autres machines'!W39</f>
        <v>29.546100115605487</v>
      </c>
      <c r="J26" s="966">
        <f>'mat transport'!X39+'autres machines'!X39</f>
        <v>28.354154737732671</v>
      </c>
      <c r="K26" s="966">
        <f>'mat transport'!Y39+'autres machines'!Y39</f>
        <v>29.19147247554783</v>
      </c>
      <c r="L26" s="969">
        <f>'mat transport'!Z39+'autres machines'!Z39</f>
        <v>31.566213589097792</v>
      </c>
    </row>
    <row r="27" spans="2:12" ht="15.95" customHeight="1" x14ac:dyDescent="0.25">
      <c r="B27" s="963" t="s">
        <v>84</v>
      </c>
      <c r="C27" s="966">
        <f>'mat transport'!C40+'autres machines'!C40</f>
        <v>45.505428155784614</v>
      </c>
      <c r="D27" s="966">
        <f>'mat transport'!J40+'autres machines'!J40</f>
        <v>41.258793781487839</v>
      </c>
      <c r="E27" s="966">
        <f>'mat transport'!K40+'autres machines'!K40</f>
        <v>40.545981042201156</v>
      </c>
      <c r="F27" s="966">
        <f>'mat transport'!L40+'autres machines'!L40</f>
        <v>33.61379581196443</v>
      </c>
      <c r="G27" s="966">
        <f>'mat transport'!U40+'autres machines'!U40</f>
        <v>30.49660595491067</v>
      </c>
      <c r="H27" s="966">
        <f>'mat transport'!V40+'autres machines'!V40</f>
        <v>31.190903629258887</v>
      </c>
      <c r="I27" s="966">
        <f>'mat transport'!W40+'autres machines'!W40</f>
        <v>27.79964299010927</v>
      </c>
      <c r="J27" s="966">
        <f>'mat transport'!X40+'autres machines'!X40</f>
        <v>28.625466528173199</v>
      </c>
      <c r="K27" s="966">
        <f>'mat transport'!Y40+'autres machines'!Y40</f>
        <v>29.018648198073418</v>
      </c>
      <c r="L27" s="969"/>
    </row>
    <row r="28" spans="2:12" ht="15.95" customHeight="1" x14ac:dyDescent="0.25">
      <c r="B28" s="963" t="s">
        <v>65</v>
      </c>
      <c r="C28" s="966">
        <f>'mat transport'!C42+'autres machines'!C42</f>
        <v>36.294639809096218</v>
      </c>
      <c r="D28" s="966">
        <f>'mat transport'!J42+'autres machines'!J42</f>
        <v>32.039680800622953</v>
      </c>
      <c r="E28" s="966">
        <f>'mat transport'!K42+'autres machines'!K42</f>
        <v>31.88971608028184</v>
      </c>
      <c r="F28" s="966">
        <f>'mat transport'!L42+'autres machines'!L42</f>
        <v>30.348094107832129</v>
      </c>
      <c r="G28" s="966">
        <f>'mat transport'!U42+'autres machines'!U42</f>
        <v>31.66350345566309</v>
      </c>
      <c r="H28" s="966">
        <f>'mat transport'!V42+'autres machines'!V42</f>
        <v>30.863548168916942</v>
      </c>
      <c r="I28" s="966">
        <f>'mat transport'!W42+'autres machines'!W42</f>
        <v>28.16182461720976</v>
      </c>
      <c r="J28" s="966">
        <f>'mat transport'!X42+'autres machines'!X42</f>
        <v>27.386146701739971</v>
      </c>
      <c r="K28" s="966">
        <f>'mat transport'!Y42+'autres machines'!Y42</f>
        <v>27.693034767998128</v>
      </c>
      <c r="L28" s="969"/>
    </row>
    <row r="29" spans="2:12" ht="15.95" customHeight="1" x14ac:dyDescent="0.25">
      <c r="B29" s="963" t="s">
        <v>50</v>
      </c>
      <c r="C29" s="966">
        <f>'mat transport'!C26+'autres machines'!C26</f>
        <v>33.877069675583044</v>
      </c>
      <c r="D29" s="966">
        <f>'mat transport'!J26+'autres machines'!J26</f>
        <v>27.822876341230099</v>
      </c>
      <c r="E29" s="966">
        <f>'mat transport'!K26+'autres machines'!K26</f>
        <v>27.159415998597762</v>
      </c>
      <c r="F29" s="966">
        <f>'mat transport'!L26+'autres machines'!L26</f>
        <v>25.43754679089345</v>
      </c>
      <c r="G29" s="966">
        <f>'mat transport'!U26+'autres machines'!U26</f>
        <v>27.811096758392271</v>
      </c>
      <c r="H29" s="966">
        <f>'mat transport'!V26+'autres machines'!V26</f>
        <v>25.9427104225819</v>
      </c>
      <c r="I29" s="966">
        <f>'mat transport'!W26+'autres machines'!W26</f>
        <v>26.141467185987789</v>
      </c>
      <c r="J29" s="966">
        <f>'mat transport'!X26+'autres machines'!X26</f>
        <v>27.02406627175052</v>
      </c>
      <c r="K29" s="966">
        <f>'mat transport'!Y26+'autres machines'!Y26</f>
        <v>26.92354565348116</v>
      </c>
      <c r="L29" s="969"/>
    </row>
    <row r="30" spans="2:12" ht="15.95" customHeight="1" x14ac:dyDescent="0.25">
      <c r="B30" s="963" t="s">
        <v>56</v>
      </c>
      <c r="C30" s="966">
        <f>'mat transport'!C32+'autres machines'!C32</f>
        <v>38.351944542540693</v>
      </c>
      <c r="D30" s="966">
        <f>'mat transport'!J32+'autres machines'!J32</f>
        <v>29.705726354859181</v>
      </c>
      <c r="E30" s="966">
        <f>'mat transport'!K32+'autres machines'!K32</f>
        <v>32.37985939215865</v>
      </c>
      <c r="F30" s="966">
        <f>'mat transport'!L32+'autres machines'!L32</f>
        <v>28.032654814844857</v>
      </c>
      <c r="G30" s="966">
        <f>'mat transport'!U32+'autres machines'!U32</f>
        <v>27.562562312474011</v>
      </c>
      <c r="H30" s="966">
        <f>'mat transport'!V32+'autres machines'!V32</f>
        <v>28.81516372978038</v>
      </c>
      <c r="I30" s="966">
        <f>'mat transport'!W32+'autres machines'!W32</f>
        <v>24.097644555785617</v>
      </c>
      <c r="J30" s="966">
        <f>'mat transport'!X32+'autres machines'!X32</f>
        <v>23.945842008419771</v>
      </c>
      <c r="K30" s="966">
        <f>'mat transport'!Y32+'autres machines'!Y32</f>
        <v>23.870402206264099</v>
      </c>
      <c r="L30" s="969"/>
    </row>
    <row r="31" spans="2:12" ht="15.95" customHeight="1" x14ac:dyDescent="0.25">
      <c r="B31" s="963" t="s">
        <v>53</v>
      </c>
      <c r="C31" s="966">
        <f>'mat transport'!C29+'autres machines'!C29</f>
        <v>28.484933374767238</v>
      </c>
      <c r="D31" s="966">
        <f>'mat transport'!J29+'autres machines'!J29</f>
        <v>27.328991319471701</v>
      </c>
      <c r="E31" s="966">
        <f>'mat transport'!K29+'autres machines'!K29</f>
        <v>22.77297391493947</v>
      </c>
      <c r="F31" s="966">
        <f>'mat transport'!L29+'autres machines'!L29</f>
        <v>17.835908292295979</v>
      </c>
      <c r="G31" s="966">
        <f>'mat transport'!U29+'autres machines'!U29</f>
        <v>27.592876572517397</v>
      </c>
      <c r="H31" s="966">
        <f>'mat transport'!V29+'autres machines'!V29</f>
        <v>24.900773392931601</v>
      </c>
      <c r="I31" s="966">
        <f>'mat transport'!W29+'autres machines'!W29</f>
        <v>22.139502541152979</v>
      </c>
      <c r="J31" s="966">
        <f>'mat transport'!X29+'autres machines'!X29</f>
        <v>22.647160849643701</v>
      </c>
      <c r="K31" s="966"/>
      <c r="L31" s="969"/>
    </row>
    <row r="32" spans="2:12" ht="15.95" customHeight="1" x14ac:dyDescent="0.25">
      <c r="B32" s="963" t="s">
        <v>57</v>
      </c>
      <c r="C32" s="966">
        <f>'mat transport'!C33+'autres machines'!C33</f>
        <v>32.300918485644715</v>
      </c>
      <c r="D32" s="966">
        <f>'mat transport'!J33+'autres machines'!J33</f>
        <v>25.60515139387164</v>
      </c>
      <c r="E32" s="966">
        <f>'mat transport'!K33+'autres machines'!K33</f>
        <v>23.30402770892854</v>
      </c>
      <c r="F32" s="966">
        <f>'mat transport'!L33+'autres machines'!L33</f>
        <v>20.415749142842408</v>
      </c>
      <c r="G32" s="966">
        <f>'mat transport'!U33+'autres machines'!U33</f>
        <v>23.282952024092168</v>
      </c>
      <c r="H32" s="966">
        <f>'mat transport'!V33+'autres machines'!V33</f>
        <v>21.870976044463532</v>
      </c>
      <c r="I32" s="966">
        <f>'mat transport'!W33+'autres machines'!W33</f>
        <v>19.862843732901801</v>
      </c>
      <c r="J32" s="966">
        <f>'mat transport'!X33+'autres machines'!X33</f>
        <v>21.15397321188178</v>
      </c>
      <c r="K32" s="966">
        <f>'mat transport'!Y33+'autres machines'!Y33</f>
        <v>22.111222616610682</v>
      </c>
      <c r="L32" s="969"/>
    </row>
    <row r="33" spans="2:12" ht="15.95" customHeight="1" x14ac:dyDescent="0.25">
      <c r="B33" s="975" t="s">
        <v>86</v>
      </c>
      <c r="C33" s="972">
        <f>'mat transport'!C18+'autres machines'!C18</f>
        <v>29.378729378729432</v>
      </c>
      <c r="D33" s="972">
        <f>'mat transport'!J18+'autres machines'!J18</f>
        <v>24.080670256784</v>
      </c>
      <c r="E33" s="972">
        <f>'mat transport'!K18+'autres machines'!K18</f>
        <v>23.995819154320998</v>
      </c>
      <c r="F33" s="972">
        <f>'mat transport'!L18+'autres machines'!L18</f>
        <v>22.037959776412531</v>
      </c>
      <c r="G33" s="972">
        <f>'mat transport'!U18+'autres machines'!U18</f>
        <v>23.452920455317361</v>
      </c>
      <c r="H33" s="972">
        <f>'mat transport'!V18+'autres machines'!V18</f>
        <v>23.159136179719209</v>
      </c>
      <c r="I33" s="972">
        <f>'mat transport'!W18+'autres machines'!W18</f>
        <v>22.381924657876638</v>
      </c>
      <c r="J33" s="972">
        <f>'mat transport'!X18+'autres machines'!X18</f>
        <v>22.18943500915988</v>
      </c>
      <c r="K33" s="972">
        <f>'mat transport'!Y18+'autres machines'!Y18</f>
        <v>21.729812012954941</v>
      </c>
      <c r="L33" s="973">
        <f>'mat transport'!Z18+'autres machines'!Z18</f>
        <v>22.391038859022487</v>
      </c>
    </row>
    <row r="34" spans="2:12" ht="15.95" customHeight="1" x14ac:dyDescent="0.25">
      <c r="B34" s="976" t="s">
        <v>87</v>
      </c>
      <c r="C34" s="985">
        <f>'FBCF france insee base 2014'!C62*100</f>
        <v>28.549737824889654</v>
      </c>
      <c r="D34" s="985">
        <f>'FBCF france insee base 2014'!J62*100</f>
        <v>23.46225717072651</v>
      </c>
      <c r="E34" s="985">
        <f>'FBCF france insee base 2014'!K62*100</f>
        <v>23.199035146121329</v>
      </c>
      <c r="F34" s="985">
        <f>'FBCF france insee base 2014'!L62*100</f>
        <v>21.272348591219686</v>
      </c>
      <c r="G34" s="985">
        <f>'FBCF france insee base 2014'!U62*100</f>
        <v>22.560223872182881</v>
      </c>
      <c r="H34" s="985">
        <f>'FBCF france insee base 2014'!V62*100</f>
        <v>22.380493907840922</v>
      </c>
      <c r="I34" s="985">
        <f>'FBCF france insee base 2014'!W62*100</f>
        <v>21.488830435048584</v>
      </c>
      <c r="J34" s="985">
        <f>'FBCF france insee base 2014'!X62*100</f>
        <v>21.285433797562224</v>
      </c>
      <c r="K34" s="985">
        <f>'FBCF france insee base 2014'!Y62*100</f>
        <v>21.421901151433755</v>
      </c>
      <c r="L34" s="984"/>
    </row>
    <row r="35" spans="2:12" ht="15.95" customHeight="1" x14ac:dyDescent="0.25">
      <c r="B35" s="963" t="s">
        <v>31</v>
      </c>
      <c r="C35" s="966">
        <f>'mat transport'!C8+'autres machines'!C8</f>
        <v>34.451708024394257</v>
      </c>
      <c r="D35" s="966">
        <f>'mat transport'!J8+'autres machines'!J8</f>
        <v>28.01591379626371</v>
      </c>
      <c r="E35" s="966">
        <f>'mat transport'!K8+'autres machines'!K8</f>
        <v>26.67147259614967</v>
      </c>
      <c r="F35" s="966">
        <f>'mat transport'!L8+'autres machines'!L8</f>
        <v>25.643432928109089</v>
      </c>
      <c r="G35" s="966">
        <f>'mat transport'!U8+'autres machines'!U8</f>
        <v>21.21541121155731</v>
      </c>
      <c r="H35" s="966">
        <f>'mat transport'!V8+'autres machines'!V8</f>
        <v>20.753558445718969</v>
      </c>
      <c r="I35" s="966">
        <f>'mat transport'!W8+'autres machines'!W8</f>
        <v>20.855155596198031</v>
      </c>
      <c r="J35" s="966">
        <f>'mat transport'!X8+'autres machines'!X8</f>
        <v>20.73035182671742</v>
      </c>
      <c r="K35" s="966">
        <f>'mat transport'!Y8+'autres machines'!Y8</f>
        <v>21.569489133930411</v>
      </c>
      <c r="L35" s="969"/>
    </row>
    <row r="36" spans="2:12" ht="15.95" customHeight="1" x14ac:dyDescent="0.25">
      <c r="B36" s="963" t="s">
        <v>40</v>
      </c>
      <c r="C36" s="966">
        <f>'mat transport'!C17+'autres machines'!C17</f>
        <v>27.43801652892563</v>
      </c>
      <c r="D36" s="966">
        <f>'mat transport'!J17+'autres machines'!J17</f>
        <v>22.705079203764619</v>
      </c>
      <c r="E36" s="966">
        <f>'mat transport'!K17+'autres machines'!K17</f>
        <v>22.356724040098371</v>
      </c>
      <c r="F36" s="966">
        <f>'mat transport'!L17+'autres machines'!L17</f>
        <v>22.413710450623157</v>
      </c>
      <c r="G36" s="966">
        <f>'mat transport'!U17+'autres machines'!U17</f>
        <v>22.381952104757499</v>
      </c>
      <c r="H36" s="966">
        <f>'mat transport'!V17+'autres machines'!V17</f>
        <v>21.223468477138702</v>
      </c>
      <c r="I36" s="966">
        <f>'mat transport'!W17+'autres machines'!W17</f>
        <v>21.09346333280919</v>
      </c>
      <c r="J36" s="966">
        <f>'mat transport'!X17+'autres machines'!X17</f>
        <v>21.43725927427532</v>
      </c>
      <c r="K36" s="966">
        <f>'mat transport'!Y17+'autres machines'!Y17</f>
        <v>21.36171661071489</v>
      </c>
      <c r="L36" s="969">
        <f>'mat transport'!Z17+'autres machines'!Z17</f>
        <v>23.850198171964728</v>
      </c>
    </row>
    <row r="37" spans="2:12" ht="15.95" customHeight="1" x14ac:dyDescent="0.25">
      <c r="B37" s="963" t="s">
        <v>38</v>
      </c>
      <c r="C37" s="966">
        <f>'mat transport'!C15+'autres machines'!C15</f>
        <v>37.112898953078201</v>
      </c>
      <c r="D37" s="966">
        <f>'mat transport'!J15+'autres machines'!J15</f>
        <v>33.806392559520404</v>
      </c>
      <c r="E37" s="966">
        <f>'mat transport'!K15+'autres machines'!K15</f>
        <v>32.0371930374857</v>
      </c>
      <c r="F37" s="966">
        <f>'mat transport'!L15+'autres machines'!L15</f>
        <v>30.734693202634901</v>
      </c>
      <c r="G37" s="966">
        <f>'mat transport'!U15+'autres machines'!U15</f>
        <v>28.754527531060397</v>
      </c>
      <c r="H37" s="966">
        <f>'mat transport'!V15+'autres machines'!V15</f>
        <v>26.198564091332429</v>
      </c>
      <c r="I37" s="966">
        <f>'mat transport'!W15+'autres machines'!W15</f>
        <v>22.511942693438591</v>
      </c>
      <c r="J37" s="966">
        <f>'mat transport'!X15+'autres machines'!X15</f>
        <v>22.994763040680201</v>
      </c>
      <c r="K37" s="966">
        <f>'mat transport'!Y15+'autres machines'!Y15</f>
        <v>21.194236463905661</v>
      </c>
      <c r="L37" s="969">
        <f>'mat transport'!Z15+'autres machines'!Z15</f>
        <v>20.311261089206219</v>
      </c>
    </row>
    <row r="38" spans="2:12" ht="15.95" customHeight="1" x14ac:dyDescent="0.25">
      <c r="B38" s="963" t="s">
        <v>64</v>
      </c>
      <c r="C38" s="966">
        <f>'mat transport'!C41+'autres machines'!C41</f>
        <v>31.8006294730076</v>
      </c>
      <c r="D38" s="966">
        <f>'mat transport'!J41+'autres machines'!J41</f>
        <v>23.625965908685508</v>
      </c>
      <c r="E38" s="966">
        <f>'mat transport'!K41+'autres machines'!K41</f>
        <v>23.18561290230824</v>
      </c>
      <c r="F38" s="966">
        <f>'mat transport'!L41+'autres machines'!L41</f>
        <v>22.137578578626581</v>
      </c>
      <c r="G38" s="966">
        <f>'mat transport'!U41+'autres machines'!U41</f>
        <v>21.314196899753171</v>
      </c>
      <c r="H38" s="966">
        <f>'mat transport'!V41+'autres machines'!V41</f>
        <v>20.519754049352471</v>
      </c>
      <c r="I38" s="966">
        <f>'mat transport'!W41+'autres machines'!W41</f>
        <v>20.634143155694829</v>
      </c>
      <c r="J38" s="966">
        <f>'mat transport'!X41+'autres machines'!X41</f>
        <v>19.688396843358991</v>
      </c>
      <c r="K38" s="966">
        <f>'mat transport'!Y41+'autres machines'!Y41</f>
        <v>20.75863900328239</v>
      </c>
      <c r="L38" s="969">
        <f>'mat transport'!Z41+'autres machines'!Z41</f>
        <v>22.40756961561183</v>
      </c>
    </row>
    <row r="39" spans="2:12" ht="15.95" customHeight="1" x14ac:dyDescent="0.25">
      <c r="B39" s="964" t="s">
        <v>34</v>
      </c>
      <c r="C39" s="970">
        <f>'mat transport'!C11+'autres machines'!C11</f>
        <v>35.31536435388707</v>
      </c>
      <c r="D39" s="970">
        <f>'mat transport'!J11+'autres machines'!J11</f>
        <v>24.399120067352868</v>
      </c>
      <c r="E39" s="970">
        <f>'mat transport'!K11+'autres machines'!K11</f>
        <v>23.80127079310142</v>
      </c>
      <c r="F39" s="970">
        <f>'mat transport'!L11+'autres machines'!L11</f>
        <v>22.609745033764458</v>
      </c>
      <c r="G39" s="970">
        <f>'mat transport'!U11+'autres machines'!U11</f>
        <v>18.625619621155799</v>
      </c>
      <c r="H39" s="970">
        <f>'mat transport'!V11+'autres machines'!V11</f>
        <v>19.23059253218781</v>
      </c>
      <c r="I39" s="970">
        <f>'mat transport'!W11+'autres machines'!W11</f>
        <v>17.197345827214601</v>
      </c>
      <c r="J39" s="970">
        <f>'mat transport'!X11+'autres machines'!X11</f>
        <v>15.815833579808739</v>
      </c>
      <c r="K39" s="970">
        <f>'mat transport'!Y11+'autres machines'!Y11</f>
        <v>15.96387151127032</v>
      </c>
      <c r="L39" s="971">
        <f>'mat transport'!Z11+'autres machines'!Z11</f>
        <v>16.102754805086239</v>
      </c>
    </row>
    <row r="40" spans="2:12" x14ac:dyDescent="0.25">
      <c r="B40" s="974" t="s">
        <v>85</v>
      </c>
    </row>
    <row r="41" spans="2:12" ht="15.6" customHeight="1" x14ac:dyDescent="0.25"/>
  </sheetData>
  <sortState ref="B7:L40">
    <sortCondition descending="1" ref="K7:K40"/>
  </sortState>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5BACB-4B59-4024-B419-C80619926337}">
  <dimension ref="A1:Y63"/>
  <sheetViews>
    <sheetView tabSelected="1" topLeftCell="A44" workbookViewId="0">
      <selection activeCell="D51" sqref="D51"/>
    </sheetView>
  </sheetViews>
  <sheetFormatPr baseColWidth="10" defaultColWidth="8.85546875" defaultRowHeight="15" x14ac:dyDescent="0.25"/>
  <cols>
    <col min="1" max="1" width="20.7109375" bestFit="1" customWidth="1"/>
    <col min="2" max="2" width="50.7109375" customWidth="1"/>
    <col min="3" max="25" width="13" customWidth="1"/>
  </cols>
  <sheetData>
    <row r="1" spans="1:25" x14ac:dyDescent="0.25">
      <c r="A1" s="977" t="s">
        <v>88</v>
      </c>
    </row>
    <row r="2" spans="1:25" x14ac:dyDescent="0.25">
      <c r="A2" s="977" t="s">
        <v>30</v>
      </c>
    </row>
    <row r="3" spans="1:25" x14ac:dyDescent="0.25">
      <c r="A3" s="978" t="s">
        <v>89</v>
      </c>
    </row>
    <row r="5" spans="1:25" x14ac:dyDescent="0.25">
      <c r="C5" s="979" t="s">
        <v>5</v>
      </c>
      <c r="D5" s="979" t="s">
        <v>6</v>
      </c>
      <c r="E5" s="979" t="s">
        <v>7</v>
      </c>
      <c r="F5" s="979" t="s">
        <v>8</v>
      </c>
      <c r="G5" s="979" t="s">
        <v>9</v>
      </c>
      <c r="H5" s="979" t="s">
        <v>10</v>
      </c>
      <c r="I5" s="979" t="s">
        <v>11</v>
      </c>
      <c r="J5" s="979" t="s">
        <v>12</v>
      </c>
      <c r="K5" s="979" t="s">
        <v>13</v>
      </c>
      <c r="L5" s="979" t="s">
        <v>14</v>
      </c>
      <c r="M5" s="979" t="s">
        <v>15</v>
      </c>
      <c r="N5" s="979" t="s">
        <v>16</v>
      </c>
      <c r="O5" s="979" t="s">
        <v>17</v>
      </c>
      <c r="P5" s="979" t="s">
        <v>18</v>
      </c>
      <c r="Q5" s="979" t="s">
        <v>19</v>
      </c>
      <c r="R5" s="979" t="s">
        <v>20</v>
      </c>
      <c r="S5" s="979" t="s">
        <v>21</v>
      </c>
      <c r="T5" s="979" t="s">
        <v>22</v>
      </c>
      <c r="U5" s="979" t="s">
        <v>23</v>
      </c>
      <c r="V5" s="979" t="s">
        <v>24</v>
      </c>
      <c r="W5" s="979" t="s">
        <v>25</v>
      </c>
      <c r="X5" s="979" t="s">
        <v>26</v>
      </c>
      <c r="Y5" s="979" t="s">
        <v>27</v>
      </c>
    </row>
    <row r="6" spans="1:25" ht="0" hidden="1" customHeight="1" x14ac:dyDescent="0.25">
      <c r="B6" t="s">
        <v>30</v>
      </c>
    </row>
    <row r="7" spans="1:25" x14ac:dyDescent="0.25">
      <c r="A7" s="979" t="s">
        <v>90</v>
      </c>
      <c r="B7" s="979" t="s">
        <v>91</v>
      </c>
      <c r="C7" s="980">
        <v>1.2070000000000001</v>
      </c>
      <c r="D7" s="980">
        <v>1.073</v>
      </c>
      <c r="E7" s="980">
        <v>0.746</v>
      </c>
      <c r="F7" s="980">
        <v>0.63100000000000001</v>
      </c>
      <c r="G7" s="980">
        <v>0.77300000000000002</v>
      </c>
      <c r="H7" s="980">
        <v>0.95899999999999996</v>
      </c>
      <c r="I7" s="980">
        <v>0.93100000000000005</v>
      </c>
      <c r="J7" s="980">
        <v>1.0580000000000001</v>
      </c>
      <c r="K7" s="980">
        <v>0.83299999999999996</v>
      </c>
      <c r="L7" s="980">
        <v>0.83</v>
      </c>
      <c r="M7" s="980">
        <v>0.84299999999999997</v>
      </c>
      <c r="N7" s="980">
        <v>0.81899999999999995</v>
      </c>
      <c r="O7" s="980">
        <v>1.0289999999999999</v>
      </c>
      <c r="P7" s="980">
        <v>1.21</v>
      </c>
      <c r="Q7" s="980">
        <v>1.3109999999999999</v>
      </c>
      <c r="R7" s="980">
        <v>1.365</v>
      </c>
      <c r="S7" s="980">
        <v>1.2</v>
      </c>
      <c r="T7" s="980">
        <v>1.1259999999999999</v>
      </c>
      <c r="U7" s="980">
        <v>1.004</v>
      </c>
      <c r="V7" s="980">
        <v>1.0149999999999999</v>
      </c>
      <c r="W7" s="980">
        <v>0.878</v>
      </c>
      <c r="X7" s="980">
        <v>1.044</v>
      </c>
      <c r="Y7" s="980">
        <v>1.141</v>
      </c>
    </row>
    <row r="8" spans="1:25" x14ac:dyDescent="0.25">
      <c r="A8" s="979" t="s">
        <v>92</v>
      </c>
      <c r="B8" s="979" t="s">
        <v>93</v>
      </c>
      <c r="C8" s="980">
        <v>88.619</v>
      </c>
      <c r="D8" s="980">
        <v>88.751000000000005</v>
      </c>
      <c r="E8" s="980">
        <v>85.213999999999999</v>
      </c>
      <c r="F8" s="980">
        <v>85.617000000000004</v>
      </c>
      <c r="G8" s="980">
        <v>88.078000000000003</v>
      </c>
      <c r="H8" s="980">
        <v>90.432000000000002</v>
      </c>
      <c r="I8" s="980">
        <v>93.691999999999993</v>
      </c>
      <c r="J8" s="980">
        <v>102.027</v>
      </c>
      <c r="K8" s="980">
        <v>105.706</v>
      </c>
      <c r="L8" s="980">
        <v>87.864000000000004</v>
      </c>
      <c r="M8" s="980">
        <v>94.727999999999994</v>
      </c>
      <c r="N8" s="980">
        <v>96.962999999999994</v>
      </c>
      <c r="O8" s="980">
        <v>99.742999999999995</v>
      </c>
      <c r="P8" s="980">
        <v>96.471999999999994</v>
      </c>
      <c r="Q8" s="980">
        <v>98.406999999999996</v>
      </c>
      <c r="R8" s="980">
        <v>103.027</v>
      </c>
      <c r="S8" s="980">
        <v>109.544</v>
      </c>
      <c r="T8" s="980">
        <v>114.462</v>
      </c>
      <c r="U8" s="980">
        <v>118.785</v>
      </c>
      <c r="V8" s="980">
        <v>124.69799999999999</v>
      </c>
      <c r="W8" s="980">
        <v>112.869</v>
      </c>
      <c r="X8" s="980">
        <v>126.988</v>
      </c>
      <c r="Y8" s="980">
        <v>138.97300000000001</v>
      </c>
    </row>
    <row r="9" spans="1:25" ht="25.5" x14ac:dyDescent="0.25">
      <c r="A9" s="979" t="s">
        <v>94</v>
      </c>
      <c r="B9" s="979" t="s">
        <v>95</v>
      </c>
    </row>
    <row r="10" spans="1:25" x14ac:dyDescent="0.25">
      <c r="A10" s="979" t="s">
        <v>96</v>
      </c>
      <c r="B10" s="979" t="s">
        <v>97</v>
      </c>
    </row>
    <row r="11" spans="1:25" x14ac:dyDescent="0.25">
      <c r="A11" s="979" t="s">
        <v>98</v>
      </c>
      <c r="B11" s="979" t="s">
        <v>99</v>
      </c>
    </row>
    <row r="12" spans="1:25" ht="25.5" x14ac:dyDescent="0.25">
      <c r="A12" s="979" t="s">
        <v>100</v>
      </c>
      <c r="B12" s="979" t="s">
        <v>101</v>
      </c>
    </row>
    <row r="13" spans="1:25" ht="25.5" x14ac:dyDescent="0.25">
      <c r="A13" s="979" t="s">
        <v>102</v>
      </c>
      <c r="B13" s="979" t="s">
        <v>103</v>
      </c>
    </row>
    <row r="14" spans="1:25" x14ac:dyDescent="0.25">
      <c r="A14" s="979" t="s">
        <v>104</v>
      </c>
      <c r="B14" s="979" t="s">
        <v>105</v>
      </c>
    </row>
    <row r="15" spans="1:25" ht="38.25" x14ac:dyDescent="0.25">
      <c r="A15" s="979" t="s">
        <v>106</v>
      </c>
      <c r="B15" s="979" t="s">
        <v>107</v>
      </c>
      <c r="C15" s="980">
        <v>36.588999999999999</v>
      </c>
      <c r="D15" s="980">
        <v>36.326000000000001</v>
      </c>
      <c r="E15" s="980">
        <v>33.033000000000001</v>
      </c>
      <c r="F15" s="980">
        <v>32.813000000000002</v>
      </c>
      <c r="G15" s="980">
        <v>33.801000000000002</v>
      </c>
      <c r="H15" s="980">
        <v>35.536999999999999</v>
      </c>
      <c r="I15" s="980">
        <v>36.344999999999999</v>
      </c>
      <c r="J15" s="980">
        <v>39.241999999999997</v>
      </c>
      <c r="K15" s="980">
        <v>40.706000000000003</v>
      </c>
      <c r="L15" s="980">
        <v>31.393999999999998</v>
      </c>
      <c r="M15" s="980">
        <v>32.26</v>
      </c>
      <c r="N15" s="980">
        <v>35.222999999999999</v>
      </c>
      <c r="O15" s="980">
        <v>36.377000000000002</v>
      </c>
      <c r="P15" s="980">
        <v>34.491</v>
      </c>
      <c r="Q15" s="980">
        <v>34.991</v>
      </c>
      <c r="R15" s="980">
        <v>36.362000000000002</v>
      </c>
      <c r="S15" s="980">
        <v>36.930999999999997</v>
      </c>
      <c r="T15" s="980">
        <v>39.710999999999999</v>
      </c>
      <c r="U15" s="980">
        <v>41.664999999999999</v>
      </c>
      <c r="V15" s="980">
        <v>44.18</v>
      </c>
      <c r="W15" s="980">
        <v>40.497</v>
      </c>
      <c r="X15" s="980">
        <v>46.817</v>
      </c>
      <c r="Y15" s="980">
        <v>54.356000000000002</v>
      </c>
    </row>
    <row r="16" spans="1:25" x14ac:dyDescent="0.25">
      <c r="A16" s="979" t="s">
        <v>108</v>
      </c>
      <c r="B16" s="979" t="s">
        <v>109</v>
      </c>
      <c r="C16" s="980">
        <v>10.159000000000001</v>
      </c>
      <c r="D16" s="980">
        <v>10.773999999999999</v>
      </c>
      <c r="E16" s="980">
        <v>10.212</v>
      </c>
      <c r="F16" s="980">
        <v>9.6180000000000003</v>
      </c>
      <c r="G16" s="980">
        <v>9.5869999999999997</v>
      </c>
      <c r="H16" s="980">
        <v>9.9939999999999998</v>
      </c>
      <c r="I16" s="980">
        <v>10.365</v>
      </c>
      <c r="J16" s="980">
        <v>10.185</v>
      </c>
      <c r="K16" s="980">
        <v>10.6</v>
      </c>
      <c r="L16" s="980">
        <v>8.9049999999999994</v>
      </c>
      <c r="M16" s="980">
        <v>9.9169999999999998</v>
      </c>
      <c r="N16" s="980">
        <v>9.8849999999999998</v>
      </c>
      <c r="O16" s="980">
        <v>10.337999999999999</v>
      </c>
      <c r="P16" s="980">
        <v>9.4</v>
      </c>
      <c r="Q16" s="980">
        <v>10.041</v>
      </c>
      <c r="R16" s="980">
        <v>11.225</v>
      </c>
      <c r="S16" s="980">
        <v>11.545</v>
      </c>
      <c r="T16" s="980">
        <v>12.819000000000001</v>
      </c>
      <c r="U16" s="980">
        <v>12.654999999999999</v>
      </c>
      <c r="V16" s="980">
        <v>13.785</v>
      </c>
      <c r="W16" s="980">
        <v>13.242000000000001</v>
      </c>
      <c r="X16" s="980">
        <v>15.236000000000001</v>
      </c>
      <c r="Y16" s="980">
        <v>17.324000000000002</v>
      </c>
    </row>
    <row r="17" spans="1:25" x14ac:dyDescent="0.25">
      <c r="A17" s="979" t="s">
        <v>110</v>
      </c>
      <c r="B17" s="979" t="s">
        <v>111</v>
      </c>
      <c r="C17" s="980">
        <v>4.2430000000000003</v>
      </c>
      <c r="D17" s="980">
        <v>3.8879999999999999</v>
      </c>
      <c r="E17" s="980">
        <v>3.4119999999999999</v>
      </c>
      <c r="F17" s="980">
        <v>3.37</v>
      </c>
      <c r="G17" s="980">
        <v>3.5739999999999998</v>
      </c>
      <c r="H17" s="980">
        <v>3.6120000000000001</v>
      </c>
      <c r="I17" s="980">
        <v>3.661</v>
      </c>
      <c r="J17" s="980">
        <v>4.0970000000000004</v>
      </c>
      <c r="K17" s="980">
        <v>4.1870000000000003</v>
      </c>
      <c r="L17" s="980">
        <v>2.7829999999999999</v>
      </c>
      <c r="M17" s="980">
        <v>3.0379999999999998</v>
      </c>
      <c r="N17" s="980">
        <v>3.3250000000000002</v>
      </c>
      <c r="O17" s="980">
        <v>3.306</v>
      </c>
      <c r="P17" s="980">
        <v>3.1419999999999999</v>
      </c>
      <c r="Q17" s="980">
        <v>3.2229999999999999</v>
      </c>
      <c r="R17" s="980">
        <v>3.2519999999999998</v>
      </c>
      <c r="S17" s="980">
        <v>3.3090000000000002</v>
      </c>
      <c r="T17" s="980">
        <v>3.581</v>
      </c>
      <c r="U17" s="980">
        <v>3.7010000000000001</v>
      </c>
      <c r="V17" s="980">
        <v>3.7360000000000002</v>
      </c>
      <c r="W17" s="980">
        <v>3.2370000000000001</v>
      </c>
      <c r="X17" s="980">
        <v>3.93</v>
      </c>
      <c r="Y17" s="980">
        <v>4.4089999999999998</v>
      </c>
    </row>
    <row r="18" spans="1:25" x14ac:dyDescent="0.25">
      <c r="A18" s="979" t="s">
        <v>112</v>
      </c>
      <c r="B18" s="979" t="s">
        <v>113</v>
      </c>
      <c r="C18" s="980">
        <v>22.187000000000001</v>
      </c>
      <c r="D18" s="980">
        <v>21.663</v>
      </c>
      <c r="E18" s="980">
        <v>19.408999999999999</v>
      </c>
      <c r="F18" s="980">
        <v>19.826000000000001</v>
      </c>
      <c r="G18" s="980">
        <v>20.640999999999998</v>
      </c>
      <c r="H18" s="980">
        <v>21.931000000000001</v>
      </c>
      <c r="I18" s="980">
        <v>22.32</v>
      </c>
      <c r="J18" s="980">
        <v>24.96</v>
      </c>
      <c r="K18" s="980">
        <v>25.919</v>
      </c>
      <c r="L18" s="980">
        <v>19.706</v>
      </c>
      <c r="M18" s="980">
        <v>19.305</v>
      </c>
      <c r="N18" s="980">
        <v>22.013000000000002</v>
      </c>
      <c r="O18" s="980">
        <v>22.733000000000001</v>
      </c>
      <c r="P18" s="980">
        <v>21.949000000000002</v>
      </c>
      <c r="Q18" s="980">
        <v>21.727</v>
      </c>
      <c r="R18" s="980">
        <v>21.885000000000002</v>
      </c>
      <c r="S18" s="980">
        <v>22.077000000000002</v>
      </c>
      <c r="T18" s="980">
        <v>23.311</v>
      </c>
      <c r="U18" s="980">
        <v>25.309000000000001</v>
      </c>
      <c r="V18" s="980">
        <v>26.658999999999999</v>
      </c>
      <c r="W18" s="980">
        <v>24.018999999999998</v>
      </c>
      <c r="X18" s="980">
        <v>27.651</v>
      </c>
      <c r="Y18" s="980">
        <v>32.622</v>
      </c>
    </row>
    <row r="19" spans="1:25" x14ac:dyDescent="0.25">
      <c r="A19" s="979" t="s">
        <v>114</v>
      </c>
      <c r="B19" s="979" t="s">
        <v>115</v>
      </c>
      <c r="C19" s="980">
        <v>24.202000000000002</v>
      </c>
      <c r="D19" s="980">
        <v>24.908000000000001</v>
      </c>
      <c r="E19" s="980">
        <v>25.477</v>
      </c>
      <c r="F19" s="980">
        <v>26.381</v>
      </c>
      <c r="G19" s="980">
        <v>27.19</v>
      </c>
      <c r="H19" s="980">
        <v>26.51</v>
      </c>
      <c r="I19" s="980">
        <v>27.87</v>
      </c>
      <c r="J19" s="980">
        <v>29.972999999999999</v>
      </c>
      <c r="K19" s="980">
        <v>31.902000000000001</v>
      </c>
      <c r="L19" s="980">
        <v>24.414999999999999</v>
      </c>
      <c r="M19" s="980">
        <v>30.690999999999999</v>
      </c>
      <c r="N19" s="980">
        <v>28.736000000000001</v>
      </c>
      <c r="O19" s="980">
        <v>29.539000000000001</v>
      </c>
      <c r="P19" s="980">
        <v>28.637</v>
      </c>
      <c r="Q19" s="980">
        <v>29.498000000000001</v>
      </c>
      <c r="R19" s="980">
        <v>32.018999999999998</v>
      </c>
      <c r="S19" s="980">
        <v>37.588000000000001</v>
      </c>
      <c r="T19" s="980">
        <v>38.32</v>
      </c>
      <c r="U19" s="980">
        <v>39.302999999999997</v>
      </c>
      <c r="V19" s="980">
        <v>41.56</v>
      </c>
      <c r="W19" s="980">
        <v>36.722999999999999</v>
      </c>
      <c r="X19" s="980">
        <v>40.508000000000003</v>
      </c>
      <c r="Y19" s="980">
        <v>41.179000000000002</v>
      </c>
    </row>
    <row r="20" spans="1:25" x14ac:dyDescent="0.25">
      <c r="A20" s="979" t="s">
        <v>116</v>
      </c>
      <c r="B20" s="979" t="s">
        <v>117</v>
      </c>
      <c r="C20" s="980">
        <v>27.827999999999999</v>
      </c>
      <c r="D20" s="980">
        <v>27.518000000000001</v>
      </c>
      <c r="E20" s="980">
        <v>26.704000000000001</v>
      </c>
      <c r="F20" s="980">
        <v>26.422999999999998</v>
      </c>
      <c r="G20" s="980">
        <v>27.085999999999999</v>
      </c>
      <c r="H20" s="980">
        <v>28.385000000000002</v>
      </c>
      <c r="I20" s="980">
        <v>29.475999999999999</v>
      </c>
      <c r="J20" s="980">
        <v>32.811999999999998</v>
      </c>
      <c r="K20" s="980">
        <v>33.097999999999999</v>
      </c>
      <c r="L20" s="980">
        <v>32.055</v>
      </c>
      <c r="M20" s="980">
        <v>31.777000000000001</v>
      </c>
      <c r="N20" s="980">
        <v>33.003999999999998</v>
      </c>
      <c r="O20" s="980">
        <v>33.826999999999998</v>
      </c>
      <c r="P20" s="980">
        <v>33.344000000000001</v>
      </c>
      <c r="Q20" s="980">
        <v>33.917999999999999</v>
      </c>
      <c r="R20" s="980">
        <v>34.646000000000001</v>
      </c>
      <c r="S20" s="980">
        <v>35.024999999999999</v>
      </c>
      <c r="T20" s="980">
        <v>36.430999999999997</v>
      </c>
      <c r="U20" s="980">
        <v>37.817</v>
      </c>
      <c r="V20" s="980">
        <v>38.957999999999998</v>
      </c>
      <c r="W20" s="980">
        <v>35.648000000000003</v>
      </c>
      <c r="X20" s="980">
        <v>39.664000000000001</v>
      </c>
      <c r="Y20" s="980">
        <v>43.439</v>
      </c>
    </row>
    <row r="21" spans="1:25" x14ac:dyDescent="0.25">
      <c r="A21" s="979" t="s">
        <v>118</v>
      </c>
      <c r="B21" s="979" t="s">
        <v>119</v>
      </c>
    </row>
    <row r="22" spans="1:25" ht="38.25" x14ac:dyDescent="0.25">
      <c r="A22" s="979" t="s">
        <v>120</v>
      </c>
      <c r="B22" s="979" t="s">
        <v>121</v>
      </c>
    </row>
    <row r="23" spans="1:25" x14ac:dyDescent="0.25">
      <c r="A23" s="979" t="s">
        <v>122</v>
      </c>
      <c r="B23" s="979" t="s">
        <v>123</v>
      </c>
    </row>
    <row r="24" spans="1:25" ht="25.5" x14ac:dyDescent="0.25">
      <c r="A24" s="979" t="s">
        <v>124</v>
      </c>
      <c r="B24" s="979" t="s">
        <v>125</v>
      </c>
    </row>
    <row r="25" spans="1:25" ht="25.5" x14ac:dyDescent="0.25">
      <c r="A25" s="979" t="s">
        <v>126</v>
      </c>
      <c r="B25" s="979" t="s">
        <v>127</v>
      </c>
    </row>
    <row r="26" spans="1:25" ht="25.5" x14ac:dyDescent="0.25">
      <c r="A26" s="979" t="s">
        <v>128</v>
      </c>
      <c r="B26" s="979" t="s">
        <v>129</v>
      </c>
      <c r="C26" s="980">
        <v>4.09</v>
      </c>
      <c r="D26" s="980">
        <v>3.9929999999999999</v>
      </c>
      <c r="E26" s="980">
        <v>4.0209999999999999</v>
      </c>
      <c r="F26" s="980">
        <v>3.9489999999999998</v>
      </c>
      <c r="G26" s="980">
        <v>4.2549999999999999</v>
      </c>
      <c r="H26" s="980">
        <v>4.5519999999999996</v>
      </c>
      <c r="I26" s="980">
        <v>4.91</v>
      </c>
      <c r="J26" s="980">
        <v>5.4649999999999999</v>
      </c>
      <c r="K26" s="980">
        <v>5.8570000000000002</v>
      </c>
      <c r="L26" s="980">
        <v>5.133</v>
      </c>
      <c r="M26" s="980">
        <v>5.2679999999999998</v>
      </c>
      <c r="N26" s="980">
        <v>5.5730000000000004</v>
      </c>
      <c r="O26" s="980">
        <v>5.6680000000000001</v>
      </c>
      <c r="P26" s="980">
        <v>5.63</v>
      </c>
      <c r="Q26" s="980">
        <v>5.4640000000000004</v>
      </c>
      <c r="R26" s="980">
        <v>5.3929999999999998</v>
      </c>
      <c r="S26" s="980">
        <v>5.51</v>
      </c>
      <c r="T26" s="980">
        <v>5.7960000000000003</v>
      </c>
      <c r="U26" s="980">
        <v>5.8380000000000001</v>
      </c>
      <c r="V26" s="980">
        <v>5.8769999999999998</v>
      </c>
      <c r="W26" s="980">
        <v>5.2590000000000003</v>
      </c>
      <c r="X26" s="980">
        <v>6.4930000000000003</v>
      </c>
      <c r="Y26" s="980">
        <v>7.5650000000000004</v>
      </c>
    </row>
    <row r="27" spans="1:25" ht="25.5" x14ac:dyDescent="0.25">
      <c r="A27" s="979" t="s">
        <v>130</v>
      </c>
      <c r="B27" s="979" t="s">
        <v>131</v>
      </c>
      <c r="C27" s="980">
        <v>23.738</v>
      </c>
      <c r="D27" s="980">
        <v>23.524000000000001</v>
      </c>
      <c r="E27" s="980">
        <v>22.683</v>
      </c>
      <c r="F27" s="980">
        <v>22.474</v>
      </c>
      <c r="G27" s="980">
        <v>22.832000000000001</v>
      </c>
      <c r="H27" s="980">
        <v>23.832999999999998</v>
      </c>
      <c r="I27" s="980">
        <v>24.565999999999999</v>
      </c>
      <c r="J27" s="980">
        <v>27.347999999999999</v>
      </c>
      <c r="K27" s="980">
        <v>27.241</v>
      </c>
      <c r="L27" s="980">
        <v>26.922000000000001</v>
      </c>
      <c r="M27" s="980">
        <v>26.509</v>
      </c>
      <c r="N27" s="980">
        <v>27.431000000000001</v>
      </c>
      <c r="O27" s="980">
        <v>28.158999999999999</v>
      </c>
      <c r="P27" s="980">
        <v>27.713999999999999</v>
      </c>
      <c r="Q27" s="980">
        <v>28.454000000000001</v>
      </c>
      <c r="R27" s="980">
        <v>29.253</v>
      </c>
      <c r="S27" s="980">
        <v>29.515000000000001</v>
      </c>
      <c r="T27" s="980">
        <v>30.635000000000002</v>
      </c>
      <c r="U27" s="980">
        <v>31.978999999999999</v>
      </c>
      <c r="V27" s="980">
        <v>33.081000000000003</v>
      </c>
      <c r="W27" s="980">
        <v>30.388999999999999</v>
      </c>
      <c r="X27" s="980">
        <v>33.170999999999999</v>
      </c>
      <c r="Y27" s="980">
        <v>35.874000000000002</v>
      </c>
    </row>
    <row r="28" spans="1:25" x14ac:dyDescent="0.25">
      <c r="A28" s="979" t="s">
        <v>132</v>
      </c>
      <c r="B28" s="979" t="s">
        <v>133</v>
      </c>
      <c r="C28" s="980">
        <v>138.39500000000001</v>
      </c>
      <c r="D28" s="980">
        <v>143.91999999999999</v>
      </c>
      <c r="E28" s="980">
        <v>147.29300000000001</v>
      </c>
      <c r="F28" s="980">
        <v>155.946</v>
      </c>
      <c r="G28" s="980">
        <v>169.28700000000001</v>
      </c>
      <c r="H28" s="980">
        <v>181.40899999999999</v>
      </c>
      <c r="I28" s="980">
        <v>199.154</v>
      </c>
      <c r="J28" s="980">
        <v>216.66300000000001</v>
      </c>
      <c r="K28" s="980">
        <v>226.99</v>
      </c>
      <c r="L28" s="980">
        <v>211.82900000000001</v>
      </c>
      <c r="M28" s="980">
        <v>210.06100000000001</v>
      </c>
      <c r="N28" s="980">
        <v>220.46799999999999</v>
      </c>
      <c r="O28" s="980">
        <v>219.89400000000001</v>
      </c>
      <c r="P28" s="980">
        <v>220.065</v>
      </c>
      <c r="Q28" s="980">
        <v>216.27600000000001</v>
      </c>
      <c r="R28" s="980">
        <v>208.48599999999999</v>
      </c>
      <c r="S28" s="980">
        <v>208.95400000000001</v>
      </c>
      <c r="T28" s="980">
        <v>221.61</v>
      </c>
      <c r="U28" s="980">
        <v>230.273</v>
      </c>
      <c r="V28" s="980">
        <v>243.27799999999999</v>
      </c>
      <c r="W28" s="980">
        <v>221.10499999999999</v>
      </c>
      <c r="X28" s="980">
        <v>259.03899999999999</v>
      </c>
      <c r="Y28" s="980">
        <v>281.09399999999999</v>
      </c>
    </row>
    <row r="29" spans="1:25" x14ac:dyDescent="0.25">
      <c r="A29" s="979" t="s">
        <v>134</v>
      </c>
      <c r="B29" s="979" t="s">
        <v>135</v>
      </c>
      <c r="C29" s="980">
        <v>89.887</v>
      </c>
      <c r="D29" s="980">
        <v>97.174999999999997</v>
      </c>
      <c r="E29" s="980">
        <v>99.450999999999993</v>
      </c>
      <c r="F29" s="980">
        <v>100.81399999999999</v>
      </c>
      <c r="G29" s="980">
        <v>105.919</v>
      </c>
      <c r="H29" s="980">
        <v>112.122</v>
      </c>
      <c r="I29" s="980">
        <v>121.14700000000001</v>
      </c>
      <c r="J29" s="980">
        <v>130.31200000000001</v>
      </c>
      <c r="K29" s="980">
        <v>136.59399999999999</v>
      </c>
      <c r="L29" s="980">
        <v>126.797</v>
      </c>
      <c r="M29" s="980">
        <v>135.435</v>
      </c>
      <c r="N29" s="980">
        <v>143.316</v>
      </c>
      <c r="O29" s="980">
        <v>148.44</v>
      </c>
      <c r="P29" s="980">
        <v>148.92099999999999</v>
      </c>
      <c r="Q29" s="980">
        <v>153.07900000000001</v>
      </c>
      <c r="R29" s="980">
        <v>159.76900000000001</v>
      </c>
      <c r="S29" s="980">
        <v>167.684</v>
      </c>
      <c r="T29" s="980">
        <v>179.58600000000001</v>
      </c>
      <c r="U29" s="980">
        <v>190.96100000000001</v>
      </c>
      <c r="V29" s="980">
        <v>203.30199999999999</v>
      </c>
      <c r="W29" s="980">
        <v>204.60499999999999</v>
      </c>
      <c r="X29" s="980">
        <v>225.12700000000001</v>
      </c>
      <c r="Y29" s="980">
        <v>243.79</v>
      </c>
    </row>
    <row r="30" spans="1:25" ht="25.5" x14ac:dyDescent="0.25">
      <c r="A30" s="979" t="s">
        <v>136</v>
      </c>
      <c r="B30" s="979" t="s">
        <v>137</v>
      </c>
    </row>
    <row r="31" spans="1:25" x14ac:dyDescent="0.25">
      <c r="A31" s="979" t="s">
        <v>138</v>
      </c>
      <c r="B31" s="979" t="s">
        <v>139</v>
      </c>
    </row>
    <row r="32" spans="1:25" x14ac:dyDescent="0.25">
      <c r="A32" s="979" t="s">
        <v>140</v>
      </c>
      <c r="B32" s="979" t="s">
        <v>141</v>
      </c>
    </row>
    <row r="33" spans="1:25" x14ac:dyDescent="0.25">
      <c r="A33" s="979" t="s">
        <v>142</v>
      </c>
      <c r="B33" s="979" t="s">
        <v>143</v>
      </c>
    </row>
    <row r="34" spans="1:25" x14ac:dyDescent="0.25">
      <c r="A34" s="979" t="s">
        <v>144</v>
      </c>
      <c r="B34" s="979" t="s">
        <v>145</v>
      </c>
      <c r="C34" s="980">
        <v>35.042000000000002</v>
      </c>
      <c r="D34" s="980">
        <v>39.121000000000002</v>
      </c>
      <c r="E34" s="980">
        <v>38.433</v>
      </c>
      <c r="F34" s="980">
        <v>38.311</v>
      </c>
      <c r="G34" s="980">
        <v>39.786000000000001</v>
      </c>
      <c r="H34" s="980">
        <v>42.323999999999998</v>
      </c>
      <c r="I34" s="980">
        <v>45.48</v>
      </c>
      <c r="J34" s="980">
        <v>48.561</v>
      </c>
      <c r="K34" s="980">
        <v>52.707000000000001</v>
      </c>
      <c r="L34" s="980">
        <v>49.061999999999998</v>
      </c>
      <c r="M34" s="980">
        <v>51.404000000000003</v>
      </c>
      <c r="N34" s="980">
        <v>53.914000000000001</v>
      </c>
      <c r="O34" s="980">
        <v>56.972999999999999</v>
      </c>
      <c r="P34" s="980">
        <v>58.424999999999997</v>
      </c>
      <c r="Q34" s="980">
        <v>60.808999999999997</v>
      </c>
      <c r="R34" s="980">
        <v>64.221000000000004</v>
      </c>
      <c r="S34" s="980">
        <v>68.796000000000006</v>
      </c>
      <c r="T34" s="980">
        <v>74.388000000000005</v>
      </c>
      <c r="U34" s="980">
        <v>80.980999999999995</v>
      </c>
      <c r="V34" s="980">
        <v>86.022000000000006</v>
      </c>
      <c r="W34" s="980">
        <v>88.545000000000002</v>
      </c>
      <c r="X34" s="980">
        <v>98.155000000000001</v>
      </c>
      <c r="Y34" s="980">
        <v>110.58</v>
      </c>
    </row>
    <row r="35" spans="1:25" x14ac:dyDescent="0.25">
      <c r="A35" s="979" t="s">
        <v>146</v>
      </c>
      <c r="B35" s="979" t="s">
        <v>147</v>
      </c>
      <c r="C35" s="980">
        <v>8.7949999999999999</v>
      </c>
      <c r="D35" s="980">
        <v>9.7620000000000005</v>
      </c>
      <c r="E35" s="980">
        <v>9.6649999999999991</v>
      </c>
      <c r="F35" s="980">
        <v>9.8740000000000006</v>
      </c>
      <c r="G35" s="980">
        <v>10.361000000000001</v>
      </c>
      <c r="H35" s="980">
        <v>11.053000000000001</v>
      </c>
      <c r="I35" s="980">
        <v>11.69</v>
      </c>
      <c r="J35" s="980">
        <v>12.673</v>
      </c>
      <c r="K35" s="980">
        <v>13.766999999999999</v>
      </c>
      <c r="L35" s="980">
        <v>11.685</v>
      </c>
      <c r="M35" s="980">
        <v>11.795999999999999</v>
      </c>
      <c r="N35" s="980">
        <v>12.154999999999999</v>
      </c>
      <c r="O35" s="980">
        <v>13.262</v>
      </c>
      <c r="P35" s="980">
        <v>13.803000000000001</v>
      </c>
      <c r="Q35" s="980">
        <v>14.319000000000001</v>
      </c>
      <c r="R35" s="980">
        <v>14.683</v>
      </c>
      <c r="S35" s="980">
        <v>15.494999999999999</v>
      </c>
      <c r="T35" s="980">
        <v>16.835999999999999</v>
      </c>
      <c r="U35" s="980">
        <v>17.978999999999999</v>
      </c>
      <c r="V35" s="980">
        <v>18.622</v>
      </c>
      <c r="W35" s="980">
        <v>18.855</v>
      </c>
      <c r="X35" s="980">
        <v>20.934999999999999</v>
      </c>
      <c r="Y35" s="980">
        <v>23.337</v>
      </c>
    </row>
    <row r="36" spans="1:25" x14ac:dyDescent="0.25">
      <c r="A36" s="979" t="s">
        <v>148</v>
      </c>
      <c r="B36" s="979" t="s">
        <v>149</v>
      </c>
    </row>
    <row r="37" spans="1:25" ht="25.5" x14ac:dyDescent="0.25">
      <c r="A37" s="979" t="s">
        <v>150</v>
      </c>
      <c r="B37" s="979" t="s">
        <v>151</v>
      </c>
      <c r="C37" s="980">
        <v>26.247</v>
      </c>
      <c r="D37" s="980">
        <v>29.359000000000002</v>
      </c>
      <c r="E37" s="980">
        <v>28.768999999999998</v>
      </c>
      <c r="F37" s="980">
        <v>28.436</v>
      </c>
      <c r="G37" s="980">
        <v>29.425000000000001</v>
      </c>
      <c r="H37" s="980">
        <v>31.27</v>
      </c>
      <c r="I37" s="980">
        <v>33.79</v>
      </c>
      <c r="J37" s="980">
        <v>35.887999999999998</v>
      </c>
      <c r="K37" s="980">
        <v>38.94</v>
      </c>
      <c r="L37" s="980">
        <v>37.377000000000002</v>
      </c>
      <c r="M37" s="980">
        <v>39.607999999999997</v>
      </c>
      <c r="N37" s="980">
        <v>41.759</v>
      </c>
      <c r="O37" s="980">
        <v>43.710999999999999</v>
      </c>
      <c r="P37" s="980">
        <v>44.622</v>
      </c>
      <c r="Q37" s="980">
        <v>46.49</v>
      </c>
      <c r="R37" s="980">
        <v>49.537999999999997</v>
      </c>
      <c r="S37" s="980">
        <v>53.301000000000002</v>
      </c>
      <c r="T37" s="980">
        <v>57.552</v>
      </c>
      <c r="U37" s="980">
        <v>63.002000000000002</v>
      </c>
      <c r="V37" s="980">
        <v>67.400000000000006</v>
      </c>
      <c r="W37" s="980">
        <v>69.69</v>
      </c>
      <c r="X37" s="980">
        <v>77.22</v>
      </c>
      <c r="Y37" s="980">
        <v>87.242000000000004</v>
      </c>
    </row>
    <row r="38" spans="1:25" x14ac:dyDescent="0.25">
      <c r="A38" s="979" t="s">
        <v>152</v>
      </c>
      <c r="B38" s="979" t="s">
        <v>153</v>
      </c>
    </row>
    <row r="39" spans="1:25" x14ac:dyDescent="0.25">
      <c r="A39" s="979" t="s">
        <v>154</v>
      </c>
      <c r="B39" s="979" t="s">
        <v>155</v>
      </c>
      <c r="C39" s="980">
        <v>3.4060000000000001</v>
      </c>
      <c r="D39" s="980">
        <v>3.669</v>
      </c>
      <c r="E39" s="980">
        <v>4.1459999999999999</v>
      </c>
      <c r="F39" s="980">
        <v>4.4960000000000004</v>
      </c>
      <c r="G39" s="980">
        <v>4.8460000000000001</v>
      </c>
      <c r="H39" s="980">
        <v>5.5149999999999997</v>
      </c>
      <c r="I39" s="980">
        <v>6.4080000000000004</v>
      </c>
      <c r="J39" s="980">
        <v>6.8949999999999996</v>
      </c>
      <c r="K39" s="980">
        <v>6.4989999999999997</v>
      </c>
      <c r="L39" s="980">
        <v>4.0990000000000002</v>
      </c>
      <c r="M39" s="980">
        <v>5.0750000000000002</v>
      </c>
      <c r="N39" s="980">
        <v>4.7770000000000001</v>
      </c>
      <c r="O39" s="980">
        <v>4.6239999999999997</v>
      </c>
      <c r="P39" s="980">
        <v>4.5830000000000002</v>
      </c>
      <c r="Q39" s="980">
        <v>4.4240000000000004</v>
      </c>
      <c r="R39" s="980">
        <v>4.2670000000000003</v>
      </c>
      <c r="S39" s="980">
        <v>5.0250000000000004</v>
      </c>
      <c r="T39" s="980">
        <v>5.98</v>
      </c>
      <c r="U39" s="980">
        <v>6.4219999999999997</v>
      </c>
      <c r="V39" s="980">
        <v>7.2089999999999996</v>
      </c>
      <c r="W39" s="980">
        <v>6.9649999999999999</v>
      </c>
      <c r="X39" s="980">
        <v>8.3960000000000008</v>
      </c>
      <c r="Y39" s="980">
        <v>8.5960000000000001</v>
      </c>
    </row>
    <row r="40" spans="1:25" ht="25.5" x14ac:dyDescent="0.25">
      <c r="A40" s="979" t="s">
        <v>156</v>
      </c>
      <c r="B40" s="979" t="s">
        <v>157</v>
      </c>
      <c r="C40" s="980">
        <v>49.19</v>
      </c>
      <c r="D40" s="980">
        <v>51.948</v>
      </c>
      <c r="E40" s="980">
        <v>54.552</v>
      </c>
      <c r="F40" s="980">
        <v>55.831000000000003</v>
      </c>
      <c r="G40" s="980">
        <v>59.024999999999999</v>
      </c>
      <c r="H40" s="980">
        <v>61.877000000000002</v>
      </c>
      <c r="I40" s="980">
        <v>66.72</v>
      </c>
      <c r="J40" s="980">
        <v>72.244</v>
      </c>
      <c r="K40" s="980">
        <v>74.762</v>
      </c>
      <c r="L40" s="980">
        <v>71.322000000000003</v>
      </c>
      <c r="M40" s="980">
        <v>76.826999999999998</v>
      </c>
      <c r="N40" s="980">
        <v>82.415999999999997</v>
      </c>
      <c r="O40" s="980">
        <v>84.423000000000002</v>
      </c>
      <c r="P40" s="980">
        <v>83.769000000000005</v>
      </c>
      <c r="Q40" s="980">
        <v>85.653000000000006</v>
      </c>
      <c r="R40" s="980">
        <v>89.182000000000002</v>
      </c>
      <c r="S40" s="980">
        <v>91.659000000000006</v>
      </c>
      <c r="T40" s="980">
        <v>96.9</v>
      </c>
      <c r="U40" s="980">
        <v>101.155</v>
      </c>
      <c r="V40" s="980">
        <v>107.548</v>
      </c>
      <c r="W40" s="980">
        <v>106.78700000000001</v>
      </c>
      <c r="X40" s="980">
        <v>116.154</v>
      </c>
      <c r="Y40" s="980">
        <v>122.117</v>
      </c>
    </row>
    <row r="41" spans="1:25" ht="38.25" x14ac:dyDescent="0.25">
      <c r="A41" s="979" t="s">
        <v>158</v>
      </c>
      <c r="B41" s="979" t="s">
        <v>159</v>
      </c>
      <c r="C41" s="980">
        <v>18.797000000000001</v>
      </c>
      <c r="D41" s="980">
        <v>19.577000000000002</v>
      </c>
      <c r="E41" s="980">
        <v>20.56</v>
      </c>
      <c r="F41" s="980">
        <v>21.875</v>
      </c>
      <c r="G41" s="980">
        <v>23.905000000000001</v>
      </c>
      <c r="H41" s="980">
        <v>26.353999999999999</v>
      </c>
      <c r="I41" s="980">
        <v>29.425999999999998</v>
      </c>
      <c r="J41" s="980">
        <v>33.588000000000001</v>
      </c>
      <c r="K41" s="980">
        <v>34.396000000000001</v>
      </c>
      <c r="L41" s="980">
        <v>29.524999999999999</v>
      </c>
      <c r="M41" s="980">
        <v>33.302</v>
      </c>
      <c r="N41" s="980">
        <v>36.835999999999999</v>
      </c>
      <c r="O41" s="980">
        <v>38.085000000000001</v>
      </c>
      <c r="P41" s="980">
        <v>36.112000000000002</v>
      </c>
      <c r="Q41" s="980">
        <v>37.770000000000003</v>
      </c>
      <c r="R41" s="980">
        <v>40.335999999999999</v>
      </c>
      <c r="S41" s="980">
        <v>42.356999999999999</v>
      </c>
      <c r="T41" s="980">
        <v>46.317</v>
      </c>
      <c r="U41" s="980">
        <v>49.347000000000001</v>
      </c>
      <c r="V41" s="980">
        <v>54.183</v>
      </c>
      <c r="W41" s="980">
        <v>53.156999999999996</v>
      </c>
      <c r="X41" s="980">
        <v>60.012999999999998</v>
      </c>
      <c r="Y41" s="980">
        <v>63.241999999999997</v>
      </c>
    </row>
    <row r="42" spans="1:25" x14ac:dyDescent="0.25">
      <c r="A42" s="979" t="s">
        <v>160</v>
      </c>
      <c r="B42" s="979" t="s">
        <v>161</v>
      </c>
      <c r="C42" s="980">
        <v>30.393000000000001</v>
      </c>
      <c r="D42" s="980">
        <v>32.369999999999997</v>
      </c>
      <c r="E42" s="980">
        <v>33.991999999999997</v>
      </c>
      <c r="F42" s="980">
        <v>33.957000000000001</v>
      </c>
      <c r="G42" s="980">
        <v>35.121000000000002</v>
      </c>
      <c r="H42" s="980">
        <v>35.521999999999998</v>
      </c>
      <c r="I42" s="980">
        <v>37.293999999999997</v>
      </c>
      <c r="J42" s="980">
        <v>38.655999999999999</v>
      </c>
      <c r="K42" s="980">
        <v>40.366</v>
      </c>
      <c r="L42" s="980">
        <v>41.796999999999997</v>
      </c>
      <c r="M42" s="980">
        <v>43.524999999999999</v>
      </c>
      <c r="N42" s="980">
        <v>45.58</v>
      </c>
      <c r="O42" s="980">
        <v>46.338000000000001</v>
      </c>
      <c r="P42" s="980">
        <v>47.656999999999996</v>
      </c>
      <c r="Q42" s="980">
        <v>47.883000000000003</v>
      </c>
      <c r="R42" s="980">
        <v>48.845999999999997</v>
      </c>
      <c r="S42" s="980">
        <v>49.302</v>
      </c>
      <c r="T42" s="980">
        <v>50.582999999999998</v>
      </c>
      <c r="U42" s="980">
        <v>51.808</v>
      </c>
      <c r="V42" s="980">
        <v>53.365000000000002</v>
      </c>
      <c r="W42" s="980">
        <v>53.63</v>
      </c>
      <c r="X42" s="980">
        <v>56.14</v>
      </c>
      <c r="Y42" s="980">
        <v>58.875</v>
      </c>
    </row>
    <row r="43" spans="1:25" ht="25.5" x14ac:dyDescent="0.25">
      <c r="A43" s="979" t="s">
        <v>162</v>
      </c>
      <c r="B43" s="979" t="s">
        <v>163</v>
      </c>
    </row>
    <row r="44" spans="1:25" x14ac:dyDescent="0.25">
      <c r="A44" s="979" t="s">
        <v>164</v>
      </c>
      <c r="B44" s="979" t="s">
        <v>165</v>
      </c>
    </row>
    <row r="45" spans="1:25" ht="38.25" x14ac:dyDescent="0.25">
      <c r="A45" s="979" t="s">
        <v>166</v>
      </c>
      <c r="B45" s="979" t="s">
        <v>167</v>
      </c>
      <c r="C45" s="980">
        <v>2.25</v>
      </c>
      <c r="D45" s="980">
        <v>2.4369999999999998</v>
      </c>
      <c r="E45" s="980">
        <v>2.319</v>
      </c>
      <c r="F45" s="980">
        <v>2.1760000000000002</v>
      </c>
      <c r="G45" s="980">
        <v>2.262</v>
      </c>
      <c r="H45" s="980">
        <v>2.4079999999999999</v>
      </c>
      <c r="I45" s="980">
        <v>2.5390000000000001</v>
      </c>
      <c r="J45" s="980">
        <v>2.6120000000000001</v>
      </c>
      <c r="K45" s="980">
        <v>2.6259999999999999</v>
      </c>
      <c r="L45" s="980">
        <v>2.3140000000000001</v>
      </c>
      <c r="M45" s="980">
        <v>2.129</v>
      </c>
      <c r="N45" s="980">
        <v>2.2090000000000001</v>
      </c>
      <c r="O45" s="980">
        <v>2.42</v>
      </c>
      <c r="P45" s="980">
        <v>2.1440000000000001</v>
      </c>
      <c r="Q45" s="980">
        <v>2.1930000000000001</v>
      </c>
      <c r="R45" s="980">
        <v>2.0990000000000002</v>
      </c>
      <c r="S45" s="980">
        <v>2.2040000000000002</v>
      </c>
      <c r="T45" s="980">
        <v>2.3180000000000001</v>
      </c>
      <c r="U45" s="980">
        <v>2.403</v>
      </c>
      <c r="V45" s="980">
        <v>2.5230000000000001</v>
      </c>
      <c r="W45" s="980">
        <v>2.3090000000000002</v>
      </c>
      <c r="X45" s="980">
        <v>2.4220000000000002</v>
      </c>
      <c r="Y45" s="980">
        <v>2.4969999999999999</v>
      </c>
    </row>
    <row r="46" spans="1:25" ht="25.5" x14ac:dyDescent="0.25">
      <c r="A46" s="979" t="s">
        <v>168</v>
      </c>
      <c r="B46" s="979" t="s">
        <v>169</v>
      </c>
      <c r="C46" s="980">
        <v>4.9000000000000002E-2</v>
      </c>
      <c r="D46" s="980">
        <v>7.4999999999999997E-2</v>
      </c>
      <c r="E46" s="980">
        <v>7.3999999999999996E-2</v>
      </c>
      <c r="F46" s="980">
        <v>6.6000000000000003E-2</v>
      </c>
      <c r="G46" s="980">
        <v>7.9000000000000001E-2</v>
      </c>
      <c r="H46" s="980">
        <v>0.11700000000000001</v>
      </c>
      <c r="I46" s="980">
        <v>0.10100000000000001</v>
      </c>
      <c r="J46" s="980">
        <v>0.10199999999999999</v>
      </c>
      <c r="K46" s="980">
        <v>0.10100000000000001</v>
      </c>
      <c r="L46" s="980">
        <v>0.107</v>
      </c>
      <c r="M46" s="980">
        <v>0.10199999999999999</v>
      </c>
      <c r="N46" s="980">
        <v>9.2999999999999999E-2</v>
      </c>
      <c r="O46" s="980">
        <v>0.13100000000000001</v>
      </c>
      <c r="P46" s="980">
        <v>0.13600000000000001</v>
      </c>
      <c r="Q46" s="980">
        <v>0.124</v>
      </c>
      <c r="R46" s="980">
        <v>0.114</v>
      </c>
      <c r="S46" s="980">
        <v>0.124</v>
      </c>
      <c r="T46" s="980">
        <v>0.127</v>
      </c>
      <c r="U46" s="980">
        <v>0.13600000000000001</v>
      </c>
      <c r="V46" s="980">
        <v>0.154</v>
      </c>
      <c r="W46" s="980">
        <v>0.13200000000000001</v>
      </c>
      <c r="X46" s="980">
        <v>0.14599999999999999</v>
      </c>
      <c r="Y46" s="980">
        <v>0.156</v>
      </c>
    </row>
    <row r="47" spans="1:25" x14ac:dyDescent="0.25">
      <c r="A47" s="979" t="s">
        <v>170</v>
      </c>
      <c r="B47" s="979" t="s">
        <v>171</v>
      </c>
      <c r="C47" s="980">
        <v>2.2010000000000001</v>
      </c>
      <c r="D47" s="980">
        <v>2.3610000000000002</v>
      </c>
      <c r="E47" s="980">
        <v>2.246</v>
      </c>
      <c r="F47" s="980">
        <v>2.1110000000000002</v>
      </c>
      <c r="G47" s="980">
        <v>2.1829999999999998</v>
      </c>
      <c r="H47" s="980">
        <v>2.29</v>
      </c>
      <c r="I47" s="980">
        <v>2.4380000000000002</v>
      </c>
      <c r="J47" s="980">
        <v>2.5099999999999998</v>
      </c>
      <c r="K47" s="980">
        <v>2.5249999999999999</v>
      </c>
      <c r="L47" s="980">
        <v>2.2069999999999999</v>
      </c>
      <c r="M47" s="980">
        <v>2.0270000000000001</v>
      </c>
      <c r="N47" s="980">
        <v>2.1160000000000001</v>
      </c>
      <c r="O47" s="980">
        <v>2.2890000000000001</v>
      </c>
      <c r="P47" s="980">
        <v>2.008</v>
      </c>
      <c r="Q47" s="980">
        <v>2.069</v>
      </c>
      <c r="R47" s="980">
        <v>1.9850000000000001</v>
      </c>
      <c r="S47" s="980">
        <v>2.08</v>
      </c>
      <c r="T47" s="980">
        <v>2.1909999999999998</v>
      </c>
      <c r="U47" s="980">
        <v>2.2669999999999999</v>
      </c>
      <c r="V47" s="980">
        <v>2.3690000000000002</v>
      </c>
      <c r="W47" s="980">
        <v>2.1779999999999999</v>
      </c>
      <c r="X47" s="980">
        <v>2.2759999999999998</v>
      </c>
      <c r="Y47" s="980">
        <v>2.34</v>
      </c>
    </row>
    <row r="48" spans="1:25" ht="38.25" x14ac:dyDescent="0.25">
      <c r="A48" s="979" t="s">
        <v>172</v>
      </c>
      <c r="B48" s="979" t="s">
        <v>173</v>
      </c>
    </row>
    <row r="49" spans="1:25" x14ac:dyDescent="0.25">
      <c r="A49" s="979" t="s">
        <v>174</v>
      </c>
      <c r="B49" s="979" t="s">
        <v>175</v>
      </c>
    </row>
    <row r="50" spans="1:25" ht="25.5" x14ac:dyDescent="0.25">
      <c r="A50" s="979" t="s">
        <v>176</v>
      </c>
      <c r="B50" s="979" t="s">
        <v>177</v>
      </c>
    </row>
    <row r="51" spans="1:25" x14ac:dyDescent="0.25">
      <c r="A51" s="979" t="s">
        <v>178</v>
      </c>
      <c r="B51" s="979" t="s">
        <v>179</v>
      </c>
    </row>
    <row r="52" spans="1:25" x14ac:dyDescent="0.25">
      <c r="A52" s="979" t="s">
        <v>180</v>
      </c>
      <c r="B52" s="979" t="s">
        <v>181</v>
      </c>
    </row>
    <row r="53" spans="1:25" ht="25.5" x14ac:dyDescent="0.25">
      <c r="A53" s="979" t="s">
        <v>182</v>
      </c>
      <c r="B53" s="979" t="s">
        <v>183</v>
      </c>
    </row>
    <row r="54" spans="1:25" x14ac:dyDescent="0.25">
      <c r="A54" s="979" t="s">
        <v>184</v>
      </c>
      <c r="B54" s="979" t="s">
        <v>185</v>
      </c>
    </row>
    <row r="55" spans="1:25" x14ac:dyDescent="0.25">
      <c r="A55" s="979" t="s">
        <v>186</v>
      </c>
      <c r="B55" s="979" t="s">
        <v>187</v>
      </c>
    </row>
    <row r="56" spans="1:25" x14ac:dyDescent="0.25">
      <c r="A56" s="981" t="s">
        <v>188</v>
      </c>
      <c r="B56" s="981" t="s">
        <v>189</v>
      </c>
      <c r="C56" s="980">
        <v>318.108</v>
      </c>
      <c r="D56" s="980">
        <v>330.91899999999998</v>
      </c>
      <c r="E56" s="980">
        <v>332.70400000000001</v>
      </c>
      <c r="F56" s="980">
        <v>343.00799999999998</v>
      </c>
      <c r="G56" s="980">
        <v>364.05700000000002</v>
      </c>
      <c r="H56" s="980">
        <v>384.92200000000003</v>
      </c>
      <c r="I56" s="980">
        <v>414.923</v>
      </c>
      <c r="J56" s="980">
        <v>450.05900000000003</v>
      </c>
      <c r="K56" s="980">
        <v>470.12299999999999</v>
      </c>
      <c r="L56" s="980">
        <v>427.32</v>
      </c>
      <c r="M56" s="980">
        <v>441.06700000000001</v>
      </c>
      <c r="N56" s="980">
        <v>461.56599999999997</v>
      </c>
      <c r="O56" s="980">
        <v>469.10599999999999</v>
      </c>
      <c r="P56" s="980">
        <v>466.66800000000001</v>
      </c>
      <c r="Q56" s="980">
        <v>469.07299999999998</v>
      </c>
      <c r="R56" s="980">
        <v>472.64699999999999</v>
      </c>
      <c r="S56" s="980">
        <v>487.38200000000001</v>
      </c>
      <c r="T56" s="980">
        <v>516.78399999999999</v>
      </c>
      <c r="U56" s="980">
        <v>541.02300000000002</v>
      </c>
      <c r="V56" s="980">
        <v>572.29300000000001</v>
      </c>
      <c r="W56" s="980">
        <v>539.45699999999999</v>
      </c>
      <c r="X56" s="980">
        <v>612.19799999999998</v>
      </c>
      <c r="Y56" s="980">
        <v>664.99699999999996</v>
      </c>
    </row>
    <row r="57" spans="1:25" x14ac:dyDescent="0.25">
      <c r="A57" s="982" t="s">
        <v>190</v>
      </c>
    </row>
    <row r="58" spans="1:25" s="983" customFormat="1" x14ac:dyDescent="0.25">
      <c r="B58" t="s">
        <v>191</v>
      </c>
      <c r="C58" s="983">
        <f>(C35+C37+C42+C46)/C56</f>
        <v>0.20585461541363312</v>
      </c>
      <c r="D58" s="983">
        <f t="shared" ref="D58:Y58" si="0">(D35+D37+D42+D46)/D56</f>
        <v>0.21626440307144651</v>
      </c>
      <c r="E58" s="983">
        <f t="shared" si="0"/>
        <v>0.21791141675483308</v>
      </c>
      <c r="F58" s="983">
        <f t="shared" si="0"/>
        <v>0.21087846347607053</v>
      </c>
      <c r="G58" s="983">
        <f t="shared" si="0"/>
        <v>0.20597324045410473</v>
      </c>
      <c r="H58" s="983">
        <f t="shared" si="0"/>
        <v>0.20253973532300049</v>
      </c>
      <c r="I58" s="983">
        <f t="shared" si="0"/>
        <v>0.19973585460434828</v>
      </c>
      <c r="J58" s="983">
        <f t="shared" si="0"/>
        <v>0.19401678446603668</v>
      </c>
      <c r="K58" s="983">
        <f t="shared" si="0"/>
        <v>0.1981906862672109</v>
      </c>
      <c r="L58" s="983">
        <f t="shared" si="0"/>
        <v>0.2128755967424881</v>
      </c>
      <c r="M58" s="983">
        <f t="shared" si="0"/>
        <v>0.21545706207900389</v>
      </c>
      <c r="N58" s="983">
        <f t="shared" si="0"/>
        <v>0.21575895971540365</v>
      </c>
      <c r="O58" s="983">
        <f t="shared" si="0"/>
        <v>0.22050879758519398</v>
      </c>
      <c r="P58" s="983">
        <f t="shared" si="0"/>
        <v>0.22760934968757229</v>
      </c>
      <c r="Q58" s="983">
        <f t="shared" si="0"/>
        <v>0.23198094966028743</v>
      </c>
      <c r="R58" s="983">
        <f t="shared" si="0"/>
        <v>0.23946200864492953</v>
      </c>
      <c r="S58" s="983">
        <f t="shared" si="0"/>
        <v>0.24256537992785948</v>
      </c>
      <c r="T58" s="983">
        <f t="shared" si="0"/>
        <v>0.24207018793151491</v>
      </c>
      <c r="U58" s="983">
        <f t="shared" si="0"/>
        <v>0.24569195764320551</v>
      </c>
      <c r="V58" s="983">
        <f t="shared" si="0"/>
        <v>0.24382789934526544</v>
      </c>
      <c r="W58" s="983">
        <f t="shared" si="0"/>
        <v>0.26379674376270956</v>
      </c>
      <c r="X58" s="983">
        <f t="shared" si="0"/>
        <v>0.25227295744187339</v>
      </c>
      <c r="Y58" s="983">
        <f t="shared" si="0"/>
        <v>0.25505378219751373</v>
      </c>
    </row>
    <row r="59" spans="1:25" x14ac:dyDescent="0.25">
      <c r="B59" t="s">
        <v>133</v>
      </c>
      <c r="C59">
        <f>(C28+C41+C39)/C56</f>
        <v>0.50485369748638831</v>
      </c>
      <c r="D59">
        <f t="shared" ref="D59:Y59" si="1">(D28+D41+D39)/D56</f>
        <v>0.50515685107231678</v>
      </c>
      <c r="E59">
        <f t="shared" si="1"/>
        <v>0.51697304510916608</v>
      </c>
      <c r="F59">
        <f t="shared" si="1"/>
        <v>0.5315240460863887</v>
      </c>
      <c r="G59">
        <f t="shared" si="1"/>
        <v>0.5439752566219026</v>
      </c>
      <c r="H59">
        <f t="shared" si="1"/>
        <v>0.55408108655779598</v>
      </c>
      <c r="I59">
        <f t="shared" si="1"/>
        <v>0.56634122475736459</v>
      </c>
      <c r="J59">
        <f t="shared" si="1"/>
        <v>0.57136064382669827</v>
      </c>
      <c r="K59">
        <f t="shared" si="1"/>
        <v>0.5698189622715758</v>
      </c>
      <c r="L59">
        <f t="shared" si="1"/>
        <v>0.57440091734531495</v>
      </c>
      <c r="M59">
        <f t="shared" si="1"/>
        <v>0.56326589837825092</v>
      </c>
      <c r="N59">
        <f t="shared" si="1"/>
        <v>0.56780828743884948</v>
      </c>
      <c r="O59">
        <f t="shared" si="1"/>
        <v>0.5597945880035643</v>
      </c>
      <c r="P59">
        <f t="shared" si="1"/>
        <v>0.55876983208619413</v>
      </c>
      <c r="Q59">
        <f t="shared" si="1"/>
        <v>0.55102297510195652</v>
      </c>
      <c r="R59">
        <f t="shared" si="1"/>
        <v>0.53547150410348532</v>
      </c>
      <c r="S59">
        <f t="shared" si="1"/>
        <v>0.52594474149640325</v>
      </c>
      <c r="T59">
        <f t="shared" si="1"/>
        <v>0.5300222143100406</v>
      </c>
      <c r="U59">
        <f t="shared" si="1"/>
        <v>0.52870580363496567</v>
      </c>
      <c r="V59">
        <f t="shared" si="1"/>
        <v>0.53236716157632546</v>
      </c>
      <c r="W59">
        <f t="shared" si="1"/>
        <v>0.52131495188680466</v>
      </c>
      <c r="X59">
        <f t="shared" si="1"/>
        <v>0.53487270458250435</v>
      </c>
      <c r="Y59">
        <f t="shared" si="1"/>
        <v>0.53072720628814873</v>
      </c>
    </row>
    <row r="60" spans="1:25" x14ac:dyDescent="0.25">
      <c r="B60" t="s">
        <v>192</v>
      </c>
      <c r="C60">
        <f>(C19)/C56</f>
        <v>7.6081079381845163E-2</v>
      </c>
      <c r="D60">
        <f t="shared" ref="D60:Y60" si="2">(D19)/D56</f>
        <v>7.526917463185856E-2</v>
      </c>
      <c r="E60">
        <f t="shared" si="2"/>
        <v>7.6575574685005296E-2</v>
      </c>
      <c r="F60">
        <f t="shared" si="2"/>
        <v>7.6910742606586438E-2</v>
      </c>
      <c r="G60">
        <f t="shared" si="2"/>
        <v>7.4686106845906E-2</v>
      </c>
      <c r="H60">
        <f t="shared" si="2"/>
        <v>6.8871095962298859E-2</v>
      </c>
      <c r="I60">
        <f t="shared" si="2"/>
        <v>6.7169089204503013E-2</v>
      </c>
      <c r="J60">
        <f t="shared" si="2"/>
        <v>6.6597934937419306E-2</v>
      </c>
      <c r="K60">
        <f t="shared" si="2"/>
        <v>6.785883694267246E-2</v>
      </c>
      <c r="L60">
        <f t="shared" si="2"/>
        <v>5.7135168023963304E-2</v>
      </c>
      <c r="M60">
        <f t="shared" si="2"/>
        <v>6.9583532660570838E-2</v>
      </c>
      <c r="N60">
        <f t="shared" si="2"/>
        <v>6.2257618628755153E-2</v>
      </c>
      <c r="O60">
        <f t="shared" si="2"/>
        <v>6.2968710696516356E-2</v>
      </c>
      <c r="P60">
        <f t="shared" si="2"/>
        <v>6.136482467192951E-2</v>
      </c>
      <c r="Q60">
        <f t="shared" si="2"/>
        <v>6.2885734203418239E-2</v>
      </c>
      <c r="R60">
        <f t="shared" si="2"/>
        <v>6.7744003452894025E-2</v>
      </c>
      <c r="S60">
        <f t="shared" si="2"/>
        <v>7.7122257284840234E-2</v>
      </c>
      <c r="T60">
        <f t="shared" si="2"/>
        <v>7.4150902504721505E-2</v>
      </c>
      <c r="U60">
        <f t="shared" si="2"/>
        <v>7.2645710071475703E-2</v>
      </c>
      <c r="V60">
        <f t="shared" si="2"/>
        <v>7.2620143877349538E-2</v>
      </c>
      <c r="W60">
        <f t="shared" si="2"/>
        <v>6.8074007752239749E-2</v>
      </c>
      <c r="X60">
        <f t="shared" si="2"/>
        <v>6.6168135145818846E-2</v>
      </c>
      <c r="Y60">
        <f t="shared" si="2"/>
        <v>6.1923587625207339E-2</v>
      </c>
    </row>
    <row r="61" spans="1:25" x14ac:dyDescent="0.25">
      <c r="B61" t="s">
        <v>193</v>
      </c>
      <c r="C61">
        <f>1-SUM(C58:C60)-C63</f>
        <v>0.20941629886705135</v>
      </c>
      <c r="D61">
        <f t="shared" ref="D61:Y61" si="3">1-SUM(D58:D60)</f>
        <v>0.2033095712243782</v>
      </c>
      <c r="E61">
        <f t="shared" si="3"/>
        <v>0.18853996345099555</v>
      </c>
      <c r="F61">
        <f t="shared" si="3"/>
        <v>0.18068674783095429</v>
      </c>
      <c r="G61">
        <f t="shared" si="3"/>
        <v>0.17536539607808665</v>
      </c>
      <c r="H61">
        <f t="shared" si="3"/>
        <v>0.17450808215690461</v>
      </c>
      <c r="I61">
        <f t="shared" si="3"/>
        <v>0.16675383143378408</v>
      </c>
      <c r="J61">
        <f t="shared" si="3"/>
        <v>0.1680246367698458</v>
      </c>
      <c r="K61">
        <f t="shared" si="3"/>
        <v>0.1641315145185408</v>
      </c>
      <c r="L61">
        <f t="shared" si="3"/>
        <v>0.15558831788823357</v>
      </c>
      <c r="M61">
        <f t="shared" si="3"/>
        <v>0.15169350688217442</v>
      </c>
      <c r="N61">
        <f t="shared" si="3"/>
        <v>0.15417513421699169</v>
      </c>
      <c r="O61">
        <f t="shared" si="3"/>
        <v>0.15672790371472545</v>
      </c>
      <c r="P61">
        <f t="shared" si="3"/>
        <v>0.15225599355430408</v>
      </c>
      <c r="Q61">
        <f t="shared" si="3"/>
        <v>0.15411034103433774</v>
      </c>
      <c r="R61">
        <f t="shared" si="3"/>
        <v>0.15732248379869118</v>
      </c>
      <c r="S61">
        <f t="shared" si="3"/>
        <v>0.15436762129089709</v>
      </c>
      <c r="T61">
        <f t="shared" si="3"/>
        <v>0.15375669525372304</v>
      </c>
      <c r="U61">
        <f t="shared" si="3"/>
        <v>0.15295652865035314</v>
      </c>
      <c r="V61">
        <f t="shared" si="3"/>
        <v>0.15118479520105965</v>
      </c>
      <c r="W61">
        <f t="shared" si="3"/>
        <v>0.14681429659824607</v>
      </c>
      <c r="X61">
        <f t="shared" si="3"/>
        <v>0.14668620282980338</v>
      </c>
      <c r="Y61">
        <f t="shared" si="3"/>
        <v>0.1522954238891302</v>
      </c>
    </row>
    <row r="62" spans="1:25" x14ac:dyDescent="0.25">
      <c r="C62">
        <f>C60+C61</f>
        <v>0.28549737824889654</v>
      </c>
      <c r="D62">
        <f t="shared" ref="D62:Y62" si="4">D60+D61</f>
        <v>0.27857874585623676</v>
      </c>
      <c r="E62">
        <f t="shared" si="4"/>
        <v>0.26511553813600086</v>
      </c>
      <c r="F62">
        <f t="shared" si="4"/>
        <v>0.25759749043754071</v>
      </c>
      <c r="G62">
        <f t="shared" si="4"/>
        <v>0.25005150292399264</v>
      </c>
      <c r="H62">
        <f t="shared" si="4"/>
        <v>0.24337917811920345</v>
      </c>
      <c r="I62">
        <f t="shared" si="4"/>
        <v>0.2339229206382871</v>
      </c>
      <c r="J62">
        <f t="shared" si="4"/>
        <v>0.23462257170726511</v>
      </c>
      <c r="K62">
        <f t="shared" si="4"/>
        <v>0.23199035146121327</v>
      </c>
      <c r="L62">
        <f t="shared" si="4"/>
        <v>0.21272348591219686</v>
      </c>
      <c r="M62">
        <f t="shared" si="4"/>
        <v>0.22127703954274525</v>
      </c>
      <c r="N62">
        <f t="shared" si="4"/>
        <v>0.21643275284574684</v>
      </c>
      <c r="O62">
        <f t="shared" si="4"/>
        <v>0.2196966144112418</v>
      </c>
      <c r="P62">
        <f t="shared" si="4"/>
        <v>0.21362081822623358</v>
      </c>
      <c r="Q62">
        <f t="shared" si="4"/>
        <v>0.21699607523775599</v>
      </c>
      <c r="R62">
        <f t="shared" si="4"/>
        <v>0.22506648725158521</v>
      </c>
      <c r="S62">
        <f t="shared" si="4"/>
        <v>0.23148987857573733</v>
      </c>
      <c r="T62">
        <f t="shared" si="4"/>
        <v>0.22790759775844455</v>
      </c>
      <c r="U62">
        <f t="shared" si="4"/>
        <v>0.22560223872182883</v>
      </c>
      <c r="V62">
        <f t="shared" si="4"/>
        <v>0.2238049390784092</v>
      </c>
      <c r="W62">
        <f t="shared" si="4"/>
        <v>0.21488830435048584</v>
      </c>
      <c r="X62">
        <f t="shared" si="4"/>
        <v>0.21285433797562223</v>
      </c>
      <c r="Y62">
        <f t="shared" si="4"/>
        <v>0.21421901151433753</v>
      </c>
    </row>
    <row r="63" spans="1:25" x14ac:dyDescent="0.25">
      <c r="B63" t="s">
        <v>194</v>
      </c>
      <c r="C63">
        <f>C7/C56</f>
        <v>3.7943088510820227E-3</v>
      </c>
      <c r="D63">
        <f t="shared" ref="D63:Y63" si="5">D7/D56</f>
        <v>3.2424853211813162E-3</v>
      </c>
      <c r="E63">
        <f t="shared" si="5"/>
        <v>2.2422333365393864E-3</v>
      </c>
      <c r="F63">
        <f t="shared" si="5"/>
        <v>1.8396072394812951E-3</v>
      </c>
      <c r="G63">
        <f t="shared" si="5"/>
        <v>2.1232938798045361E-3</v>
      </c>
      <c r="H63">
        <f t="shared" si="5"/>
        <v>2.491413844882859E-3</v>
      </c>
      <c r="I63">
        <f t="shared" si="5"/>
        <v>2.2437898116035989E-3</v>
      </c>
      <c r="J63">
        <f t="shared" si="5"/>
        <v>2.3508028947315796E-3</v>
      </c>
      <c r="K63">
        <f t="shared" si="5"/>
        <v>1.7718767216239155E-3</v>
      </c>
      <c r="L63">
        <f t="shared" si="5"/>
        <v>1.9423382944865673E-3</v>
      </c>
      <c r="M63">
        <f t="shared" si="5"/>
        <v>1.9112742508507778E-3</v>
      </c>
      <c r="N63">
        <f t="shared" si="5"/>
        <v>1.7743941278170403E-3</v>
      </c>
      <c r="O63">
        <f t="shared" si="5"/>
        <v>2.1935340839810192E-3</v>
      </c>
      <c r="P63">
        <f t="shared" si="5"/>
        <v>2.5928497347150435E-3</v>
      </c>
      <c r="Q63">
        <f t="shared" si="5"/>
        <v>2.7948741453888842E-3</v>
      </c>
      <c r="R63">
        <f t="shared" si="5"/>
        <v>2.8879904029857377E-3</v>
      </c>
      <c r="S63">
        <f t="shared" si="5"/>
        <v>2.4621344243324537E-3</v>
      </c>
      <c r="T63">
        <f t="shared" si="5"/>
        <v>2.1788600266262111E-3</v>
      </c>
      <c r="U63">
        <f t="shared" si="5"/>
        <v>1.8557436559998373E-3</v>
      </c>
      <c r="V63">
        <f t="shared" si="5"/>
        <v>1.7735670364655864E-3</v>
      </c>
      <c r="W63">
        <f t="shared" si="5"/>
        <v>1.6275625304704546E-3</v>
      </c>
      <c r="X63">
        <f t="shared" si="5"/>
        <v>1.70533062832613E-3</v>
      </c>
      <c r="Y63">
        <f t="shared" si="5"/>
        <v>1.7157972141227705E-3</v>
      </c>
    </row>
  </sheetData>
  <hyperlinks>
    <hyperlink ref="A57" r:id="rId1" xr:uid="{B56A1EC9-EAE6-4B14-A366-EC98D108AC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3"/>
  <sheetViews>
    <sheetView workbookViewId="0"/>
  </sheetViews>
  <sheetFormatPr baseColWidth="10" defaultRowHeight="15" x14ac:dyDescent="0.25"/>
  <cols>
    <col min="2" max="2" width="115" style="932" customWidth="1"/>
  </cols>
  <sheetData>
    <row r="1" spans="2:2" x14ac:dyDescent="0.25">
      <c r="B1" s="933" t="s">
        <v>0</v>
      </c>
    </row>
    <row r="2" spans="2:2" ht="55.5" customHeight="1" x14ac:dyDescent="0.25">
      <c r="B2" s="932" t="s">
        <v>67</v>
      </c>
    </row>
    <row r="4" spans="2:2" ht="39.75" customHeight="1" x14ac:dyDescent="0.25">
      <c r="B4" s="932" t="s">
        <v>1</v>
      </c>
    </row>
    <row r="6" spans="2:2" ht="39.75" customHeight="1" x14ac:dyDescent="0.25">
      <c r="B6" s="932" t="s">
        <v>68</v>
      </c>
    </row>
    <row r="8" spans="2:2" x14ac:dyDescent="0.25">
      <c r="B8" s="932" t="s">
        <v>69</v>
      </c>
    </row>
    <row r="9" spans="2:2" x14ac:dyDescent="0.25">
      <c r="B9" s="932" t="s">
        <v>70</v>
      </c>
    </row>
    <row r="12" spans="2:2" x14ac:dyDescent="0.25">
      <c r="B12" s="934" t="s">
        <v>71</v>
      </c>
    </row>
    <row r="13" spans="2:2" x14ac:dyDescent="0.25">
      <c r="B13" s="935" t="s">
        <v>72</v>
      </c>
    </row>
    <row r="14" spans="2:2" x14ac:dyDescent="0.25">
      <c r="B14" s="936" t="s">
        <v>73</v>
      </c>
    </row>
    <row r="15" spans="2:2" x14ac:dyDescent="0.25">
      <c r="B15" s="937" t="s">
        <v>74</v>
      </c>
    </row>
    <row r="16" spans="2:2" x14ac:dyDescent="0.25">
      <c r="B16" s="938" t="s">
        <v>75</v>
      </c>
    </row>
    <row r="17" spans="2:2" x14ac:dyDescent="0.25">
      <c r="B17" s="939" t="s">
        <v>76</v>
      </c>
    </row>
    <row r="18" spans="2:2" x14ac:dyDescent="0.25">
      <c r="B18" s="940" t="s">
        <v>77</v>
      </c>
    </row>
    <row r="19" spans="2:2" x14ac:dyDescent="0.25">
      <c r="B19" s="941" t="s">
        <v>78</v>
      </c>
    </row>
    <row r="20" spans="2:2" x14ac:dyDescent="0.25">
      <c r="B20" s="942" t="s">
        <v>79</v>
      </c>
    </row>
    <row r="21" spans="2:2" x14ac:dyDescent="0.25">
      <c r="B21" s="943" t="s">
        <v>80</v>
      </c>
    </row>
    <row r="22" spans="2:2" x14ac:dyDescent="0.25">
      <c r="B22" s="944" t="s">
        <v>81</v>
      </c>
    </row>
    <row r="23" spans="2:2" x14ac:dyDescent="0.25">
      <c r="B23" s="945" t="s">
        <v>82</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 ref="B22" r:id="rId10" xr:uid="{00000000-0004-0000-0100-000009000000}"/>
    <hyperlink ref="B23" r:id="rId11" xr:uid="{00000000-0004-0000-01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mat transport</vt:lpstr>
      <vt:lpstr>mat transport (2)</vt:lpstr>
      <vt:lpstr>autres machines</vt:lpstr>
      <vt:lpstr>produits industriels</vt:lpstr>
      <vt:lpstr>produits industriels (2)</vt:lpstr>
      <vt:lpstr>produits industriels (3)</vt:lpstr>
      <vt:lpstr>FBCF france insee base 2014</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2024-08-30T21:55:08Z</dcterms:created>
  <dcterms:modified xsi:type="dcterms:W3CDTF">2024-08-31T16:24:22Z</dcterms:modified>
</cp:coreProperties>
</file>