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E:\Tableaux excel1\"/>
    </mc:Choice>
  </mc:AlternateContent>
  <xr:revisionPtr revIDLastSave="0" documentId="8_{30CF22BC-58D6-4B5C-80D4-F1BC1DBE97D7}" xr6:coauthVersionLast="36" xr6:coauthVersionMax="36" xr10:uidLastSave="{00000000-0000-0000-0000-000000000000}"/>
  <bookViews>
    <workbookView xWindow="0" yWindow="0" windowWidth="21600" windowHeight="8985" firstSheet="5" activeTab="10" xr2:uid="{00000000-000D-0000-FFFF-FFFF00000000}"/>
  </bookViews>
  <sheets>
    <sheet name="logement" sheetId="1" r:id="rId1"/>
    <sheet name="logement2" sheetId="3" r:id="rId2"/>
    <sheet name="logement3" sheetId="4" r:id="rId3"/>
    <sheet name="logement4" sheetId="5" r:id="rId4"/>
    <sheet name="autres BTP" sheetId="6" r:id="rId5"/>
    <sheet name="autre BTP2" sheetId="7" r:id="rId6"/>
    <sheet name="autres BTP3" sheetId="8" r:id="rId7"/>
    <sheet name="total BTP" sheetId="9" r:id="rId8"/>
    <sheet name="total BTP (2)" sheetId="10" r:id="rId9"/>
    <sheet name="total BTP (3)" sheetId="11" r:id="rId10"/>
    <sheet name="FBCF base 2014" sheetId="12" r:id="rId11"/>
    <sheet name="Overview" sheetId="2"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1" l="1"/>
  <c r="I15" i="11"/>
  <c r="J15" i="11"/>
  <c r="K15" i="11"/>
  <c r="G15" i="11"/>
  <c r="E15" i="11"/>
  <c r="F15" i="11"/>
  <c r="D15" i="11"/>
  <c r="C15" i="11"/>
  <c r="V61" i="12"/>
  <c r="R61" i="12"/>
  <c r="N61" i="12"/>
  <c r="J61" i="12"/>
  <c r="F61" i="12"/>
  <c r="Y60" i="12"/>
  <c r="X60" i="12"/>
  <c r="W60" i="12"/>
  <c r="V60" i="12"/>
  <c r="U60" i="12"/>
  <c r="T60" i="12"/>
  <c r="S60" i="12"/>
  <c r="R60" i="12"/>
  <c r="Q60" i="12"/>
  <c r="P60" i="12"/>
  <c r="O60" i="12"/>
  <c r="N60" i="12"/>
  <c r="M60" i="12"/>
  <c r="L60" i="12"/>
  <c r="K60" i="12"/>
  <c r="J60" i="12"/>
  <c r="I60" i="12"/>
  <c r="H60" i="12"/>
  <c r="G60" i="12"/>
  <c r="F60" i="12"/>
  <c r="E60" i="12"/>
  <c r="D60" i="12"/>
  <c r="C60" i="12"/>
  <c r="Y59" i="12"/>
  <c r="X59" i="12"/>
  <c r="X61" i="12" s="1"/>
  <c r="W59" i="12"/>
  <c r="V59" i="12"/>
  <c r="U59" i="12"/>
  <c r="T59" i="12"/>
  <c r="T61" i="12" s="1"/>
  <c r="S59" i="12"/>
  <c r="R59" i="12"/>
  <c r="Q59" i="12"/>
  <c r="P59" i="12"/>
  <c r="P61" i="12" s="1"/>
  <c r="O59" i="12"/>
  <c r="N59" i="12"/>
  <c r="M59" i="12"/>
  <c r="L59" i="12"/>
  <c r="L61" i="12" s="1"/>
  <c r="K59" i="12"/>
  <c r="J59" i="12"/>
  <c r="I59" i="12"/>
  <c r="H59" i="12"/>
  <c r="H61" i="12" s="1"/>
  <c r="G59" i="12"/>
  <c r="F59" i="12"/>
  <c r="E59" i="12"/>
  <c r="D59" i="12"/>
  <c r="D61" i="12" s="1"/>
  <c r="C59" i="12"/>
  <c r="Y58" i="12"/>
  <c r="Y61" i="12" s="1"/>
  <c r="X58" i="12"/>
  <c r="W58" i="12"/>
  <c r="W61" i="12" s="1"/>
  <c r="V58" i="12"/>
  <c r="U58" i="12"/>
  <c r="U61" i="12" s="1"/>
  <c r="T58" i="12"/>
  <c r="S58" i="12"/>
  <c r="S61" i="12" s="1"/>
  <c r="R58" i="12"/>
  <c r="Q58" i="12"/>
  <c r="Q61" i="12" s="1"/>
  <c r="P58" i="12"/>
  <c r="O58" i="12"/>
  <c r="O61" i="12" s="1"/>
  <c r="N58" i="12"/>
  <c r="M58" i="12"/>
  <c r="M61" i="12" s="1"/>
  <c r="L58" i="12"/>
  <c r="K58" i="12"/>
  <c r="K61" i="12" s="1"/>
  <c r="J58" i="12"/>
  <c r="I58" i="12"/>
  <c r="I61" i="12" s="1"/>
  <c r="H58" i="12"/>
  <c r="G58" i="12"/>
  <c r="G61" i="12" s="1"/>
  <c r="F58" i="12"/>
  <c r="E58" i="12"/>
  <c r="E61" i="12" s="1"/>
  <c r="D58" i="12"/>
  <c r="C58" i="12"/>
  <c r="C61" i="12" s="1"/>
  <c r="K38" i="11"/>
  <c r="J38" i="11"/>
  <c r="I38" i="11"/>
  <c r="H38" i="11"/>
  <c r="G38" i="11"/>
  <c r="F38" i="11"/>
  <c r="E38" i="11"/>
  <c r="D38" i="11"/>
  <c r="C38" i="11"/>
  <c r="L13" i="11"/>
  <c r="K13" i="11"/>
  <c r="J13" i="11"/>
  <c r="I13" i="11"/>
  <c r="H13" i="11"/>
  <c r="G13" i="11"/>
  <c r="F13" i="11"/>
  <c r="E13" i="11"/>
  <c r="D13" i="11"/>
  <c r="C13" i="11"/>
  <c r="L37" i="11"/>
  <c r="K37" i="11"/>
  <c r="J37" i="11"/>
  <c r="I37" i="11"/>
  <c r="H37" i="11"/>
  <c r="G37" i="11"/>
  <c r="F37" i="11"/>
  <c r="E37" i="11"/>
  <c r="D37" i="11"/>
  <c r="C37" i="11"/>
  <c r="L25" i="11"/>
  <c r="K25" i="11"/>
  <c r="J25" i="11"/>
  <c r="I25" i="11"/>
  <c r="H25" i="11"/>
  <c r="G25" i="11"/>
  <c r="F25" i="11"/>
  <c r="E25" i="11"/>
  <c r="D25" i="11"/>
  <c r="C25" i="11"/>
  <c r="L35" i="11"/>
  <c r="K35" i="11"/>
  <c r="J35" i="11"/>
  <c r="I35" i="11"/>
  <c r="H35" i="11"/>
  <c r="G35" i="11"/>
  <c r="F35" i="11"/>
  <c r="E35" i="11"/>
  <c r="D35" i="11"/>
  <c r="C35" i="11"/>
  <c r="L28" i="11"/>
  <c r="K28" i="11"/>
  <c r="J28" i="11"/>
  <c r="I28" i="11"/>
  <c r="H28" i="11"/>
  <c r="G28" i="11"/>
  <c r="F28" i="11"/>
  <c r="E28" i="11"/>
  <c r="D28" i="11"/>
  <c r="C28" i="11"/>
  <c r="L18" i="11"/>
  <c r="K18" i="11"/>
  <c r="J18" i="11"/>
  <c r="I18" i="11"/>
  <c r="H18" i="11"/>
  <c r="G18" i="11"/>
  <c r="F18" i="11"/>
  <c r="E18" i="11"/>
  <c r="D18" i="11"/>
  <c r="C18" i="11"/>
  <c r="L20" i="11"/>
  <c r="K20" i="11"/>
  <c r="J20" i="11"/>
  <c r="I20" i="11"/>
  <c r="H20" i="11"/>
  <c r="G20" i="11"/>
  <c r="F20" i="11"/>
  <c r="E20" i="11"/>
  <c r="D20" i="11"/>
  <c r="C20" i="11"/>
  <c r="L9" i="11"/>
  <c r="K9" i="11"/>
  <c r="J9" i="11"/>
  <c r="I9" i="11"/>
  <c r="H9" i="11"/>
  <c r="G9" i="11"/>
  <c r="F9" i="11"/>
  <c r="E9" i="11"/>
  <c r="D9" i="11"/>
  <c r="C9" i="11"/>
  <c r="K11" i="11"/>
  <c r="J11" i="11"/>
  <c r="I11" i="11"/>
  <c r="H11" i="11"/>
  <c r="G11" i="11"/>
  <c r="F11" i="11"/>
  <c r="E11" i="11"/>
  <c r="D11" i="11"/>
  <c r="C11" i="11"/>
  <c r="L24" i="11"/>
  <c r="K24" i="11"/>
  <c r="J24" i="11"/>
  <c r="I24" i="11"/>
  <c r="H24" i="11"/>
  <c r="G24" i="11"/>
  <c r="F24" i="11"/>
  <c r="E24" i="11"/>
  <c r="D24" i="11"/>
  <c r="C24" i="11"/>
  <c r="K19" i="11"/>
  <c r="J19" i="11"/>
  <c r="I19" i="11"/>
  <c r="H19" i="11"/>
  <c r="G19" i="11"/>
  <c r="F19" i="11"/>
  <c r="E19" i="11"/>
  <c r="D19" i="11"/>
  <c r="C19" i="11"/>
  <c r="L8" i="11"/>
  <c r="K8" i="11"/>
  <c r="J8" i="11"/>
  <c r="I8" i="11"/>
  <c r="H8" i="11"/>
  <c r="G8" i="11"/>
  <c r="F8" i="11"/>
  <c r="E8" i="11"/>
  <c r="D8" i="11"/>
  <c r="C8" i="11"/>
  <c r="L17" i="11"/>
  <c r="K17" i="11"/>
  <c r="J17" i="11"/>
  <c r="I17" i="11"/>
  <c r="H17" i="11"/>
  <c r="G17" i="11"/>
  <c r="F17" i="11"/>
  <c r="E17" i="11"/>
  <c r="D17" i="11"/>
  <c r="C17" i="11"/>
  <c r="L36" i="11"/>
  <c r="K36" i="11"/>
  <c r="J36" i="11"/>
  <c r="I36" i="11"/>
  <c r="H36" i="11"/>
  <c r="G36" i="11"/>
  <c r="F36" i="11"/>
  <c r="E36" i="11"/>
  <c r="D36" i="11"/>
  <c r="C36" i="11"/>
  <c r="K30" i="11"/>
  <c r="J30" i="11"/>
  <c r="I30" i="11"/>
  <c r="H30" i="11"/>
  <c r="G30" i="11"/>
  <c r="F30" i="11"/>
  <c r="E30" i="11"/>
  <c r="D30" i="11"/>
  <c r="C30" i="11"/>
  <c r="K33" i="11"/>
  <c r="J33" i="11"/>
  <c r="I33" i="11"/>
  <c r="H33" i="11"/>
  <c r="G33" i="11"/>
  <c r="F33" i="11"/>
  <c r="E33" i="11"/>
  <c r="D33" i="11"/>
  <c r="C33" i="11"/>
  <c r="L26" i="11"/>
  <c r="K26" i="11"/>
  <c r="J26" i="11"/>
  <c r="I26" i="11"/>
  <c r="H26" i="11"/>
  <c r="G26" i="11"/>
  <c r="F26" i="11"/>
  <c r="E26" i="11"/>
  <c r="D26" i="11"/>
  <c r="C26" i="11"/>
  <c r="L16" i="11"/>
  <c r="K16" i="11"/>
  <c r="J16" i="11"/>
  <c r="I16" i="11"/>
  <c r="H16" i="11"/>
  <c r="G16" i="11"/>
  <c r="F16" i="11"/>
  <c r="E16" i="11"/>
  <c r="D16" i="11"/>
  <c r="C16" i="11"/>
  <c r="L23" i="11"/>
  <c r="K23" i="11"/>
  <c r="J23" i="11"/>
  <c r="I23" i="11"/>
  <c r="H23" i="11"/>
  <c r="G23" i="11"/>
  <c r="F23" i="11"/>
  <c r="E23" i="11"/>
  <c r="D23" i="11"/>
  <c r="C23" i="11"/>
  <c r="L22" i="11"/>
  <c r="K22" i="11"/>
  <c r="J22" i="11"/>
  <c r="I22" i="11"/>
  <c r="H22" i="11"/>
  <c r="G22" i="11"/>
  <c r="F22" i="11"/>
  <c r="E22" i="11"/>
  <c r="D22" i="11"/>
  <c r="C22" i="11"/>
  <c r="L39" i="11"/>
  <c r="K39" i="11"/>
  <c r="J39" i="11"/>
  <c r="I39" i="11"/>
  <c r="H39" i="11"/>
  <c r="G39" i="11"/>
  <c r="F39" i="11"/>
  <c r="E39" i="11"/>
  <c r="D39" i="11"/>
  <c r="C39" i="11"/>
  <c r="L21" i="11"/>
  <c r="K21" i="11"/>
  <c r="J21" i="11"/>
  <c r="I21" i="11"/>
  <c r="H21" i="11"/>
  <c r="G21" i="11"/>
  <c r="F21" i="11"/>
  <c r="E21" i="11"/>
  <c r="D21" i="11"/>
  <c r="C21" i="11"/>
  <c r="L14" i="11"/>
  <c r="K14" i="11"/>
  <c r="J14" i="11"/>
  <c r="I14" i="11"/>
  <c r="H14" i="11"/>
  <c r="G14" i="11"/>
  <c r="F14" i="11"/>
  <c r="E14" i="11"/>
  <c r="D14" i="11"/>
  <c r="C14" i="11"/>
  <c r="L10" i="11"/>
  <c r="K10" i="11"/>
  <c r="J10" i="11"/>
  <c r="I10" i="11"/>
  <c r="H10" i="11"/>
  <c r="G10" i="11"/>
  <c r="F10" i="11"/>
  <c r="E10" i="11"/>
  <c r="D10" i="11"/>
  <c r="C10" i="11"/>
  <c r="L27" i="11"/>
  <c r="K27" i="11"/>
  <c r="J27" i="11"/>
  <c r="I27" i="11"/>
  <c r="H27" i="11"/>
  <c r="G27" i="11"/>
  <c r="F27" i="11"/>
  <c r="E27" i="11"/>
  <c r="D27" i="11"/>
  <c r="C27" i="11"/>
  <c r="L29" i="11"/>
  <c r="K29" i="11"/>
  <c r="J29" i="11"/>
  <c r="I29" i="11"/>
  <c r="H29" i="11"/>
  <c r="G29" i="11"/>
  <c r="F29" i="11"/>
  <c r="E29" i="11"/>
  <c r="D29" i="11"/>
  <c r="C29" i="11"/>
  <c r="L34" i="11"/>
  <c r="K34" i="11"/>
  <c r="J34" i="11"/>
  <c r="I34" i="11"/>
  <c r="H34" i="11"/>
  <c r="G34" i="11"/>
  <c r="F34" i="11"/>
  <c r="E34" i="11"/>
  <c r="D34" i="11"/>
  <c r="C34" i="11"/>
  <c r="L7" i="11"/>
  <c r="K7" i="11"/>
  <c r="J7" i="11"/>
  <c r="I7" i="11"/>
  <c r="H7" i="11"/>
  <c r="G7" i="11"/>
  <c r="F7" i="11"/>
  <c r="E7" i="11"/>
  <c r="D7" i="11"/>
  <c r="C7" i="11"/>
  <c r="L31" i="11"/>
  <c r="K31" i="11"/>
  <c r="J31" i="11"/>
  <c r="I31" i="11"/>
  <c r="H31" i="11"/>
  <c r="G31" i="11"/>
  <c r="F31" i="11"/>
  <c r="E31" i="11"/>
  <c r="D31" i="11"/>
  <c r="C31" i="11"/>
  <c r="L32" i="11"/>
  <c r="K32" i="11"/>
  <c r="J32" i="11"/>
  <c r="I32" i="11"/>
  <c r="H32" i="11"/>
  <c r="G32" i="11"/>
  <c r="F32" i="11"/>
  <c r="E32" i="11"/>
  <c r="D32" i="11"/>
  <c r="C32" i="11"/>
  <c r="K12" i="11"/>
  <c r="J12" i="11"/>
  <c r="I12" i="11"/>
  <c r="H12" i="11"/>
  <c r="G12" i="11"/>
  <c r="F12" i="11"/>
  <c r="E12" i="11"/>
  <c r="D12" i="11"/>
  <c r="C12" i="11"/>
  <c r="L42" i="10"/>
  <c r="K42" i="10"/>
  <c r="J42" i="10"/>
  <c r="I42" i="10"/>
  <c r="H42" i="10"/>
  <c r="G42" i="10"/>
  <c r="F42" i="10"/>
  <c r="E42" i="10"/>
  <c r="D42" i="10"/>
  <c r="C42" i="10"/>
  <c r="L41" i="10"/>
  <c r="K41" i="10"/>
  <c r="J41" i="10"/>
  <c r="I41" i="10"/>
  <c r="H41" i="10"/>
  <c r="G41" i="10"/>
  <c r="F41" i="10"/>
  <c r="E41" i="10"/>
  <c r="D41" i="10"/>
  <c r="C41" i="10"/>
  <c r="L40" i="10"/>
  <c r="K40" i="10"/>
  <c r="J40" i="10"/>
  <c r="I40" i="10"/>
  <c r="H40" i="10"/>
  <c r="G40" i="10"/>
  <c r="F40" i="10"/>
  <c r="E40" i="10"/>
  <c r="D40" i="10"/>
  <c r="C40" i="10"/>
  <c r="L39" i="10"/>
  <c r="K39" i="10"/>
  <c r="J39" i="10"/>
  <c r="I39" i="10"/>
  <c r="H39" i="10"/>
  <c r="G39" i="10"/>
  <c r="F39" i="10"/>
  <c r="E39" i="10"/>
  <c r="D39" i="10"/>
  <c r="C39" i="10"/>
  <c r="L38" i="10"/>
  <c r="K38" i="10"/>
  <c r="J38" i="10"/>
  <c r="I38" i="10"/>
  <c r="H38" i="10"/>
  <c r="G38" i="10"/>
  <c r="F38" i="10"/>
  <c r="E38" i="10"/>
  <c r="D38" i="10"/>
  <c r="C38" i="10"/>
  <c r="L37" i="10"/>
  <c r="K37" i="10"/>
  <c r="J37" i="10"/>
  <c r="I37" i="10"/>
  <c r="H37" i="10"/>
  <c r="G37" i="10"/>
  <c r="F37" i="10"/>
  <c r="E37" i="10"/>
  <c r="D37" i="10"/>
  <c r="C37" i="10"/>
  <c r="L36" i="10"/>
  <c r="K36" i="10"/>
  <c r="J36" i="10"/>
  <c r="I36" i="10"/>
  <c r="H36" i="10"/>
  <c r="G36" i="10"/>
  <c r="F36" i="10"/>
  <c r="E36" i="10"/>
  <c r="D36" i="10"/>
  <c r="C36" i="10"/>
  <c r="L35" i="10"/>
  <c r="K35" i="10"/>
  <c r="J35" i="10"/>
  <c r="I35" i="10"/>
  <c r="H35" i="10"/>
  <c r="G35" i="10"/>
  <c r="F35" i="10"/>
  <c r="E35" i="10"/>
  <c r="D35" i="10"/>
  <c r="C35" i="10"/>
  <c r="L34" i="10"/>
  <c r="K34" i="10"/>
  <c r="J34" i="10"/>
  <c r="I34" i="10"/>
  <c r="H34" i="10"/>
  <c r="G34" i="10"/>
  <c r="F34" i="10"/>
  <c r="E34" i="10"/>
  <c r="D34" i="10"/>
  <c r="C34" i="10"/>
  <c r="L33" i="10"/>
  <c r="K33" i="10"/>
  <c r="J33" i="10"/>
  <c r="I33" i="10"/>
  <c r="H33" i="10"/>
  <c r="G33" i="10"/>
  <c r="F33" i="10"/>
  <c r="E33" i="10"/>
  <c r="D33" i="10"/>
  <c r="C33" i="10"/>
  <c r="L32" i="10"/>
  <c r="K32" i="10"/>
  <c r="J32" i="10"/>
  <c r="I32" i="10"/>
  <c r="H32" i="10"/>
  <c r="G32" i="10"/>
  <c r="F32" i="10"/>
  <c r="E32" i="10"/>
  <c r="D32" i="10"/>
  <c r="C32" i="10"/>
  <c r="L31" i="10"/>
  <c r="K31" i="10"/>
  <c r="J31" i="10"/>
  <c r="I31" i="10"/>
  <c r="H31" i="10"/>
  <c r="G31" i="10"/>
  <c r="F31" i="10"/>
  <c r="E31" i="10"/>
  <c r="D31" i="10"/>
  <c r="C31" i="10"/>
  <c r="L30" i="10"/>
  <c r="K30" i="10"/>
  <c r="J30" i="10"/>
  <c r="I30" i="10"/>
  <c r="H30" i="10"/>
  <c r="G30" i="10"/>
  <c r="F30" i="10"/>
  <c r="E30" i="10"/>
  <c r="D30" i="10"/>
  <c r="C30" i="10"/>
  <c r="L29" i="10"/>
  <c r="K29" i="10"/>
  <c r="J29" i="10"/>
  <c r="I29" i="10"/>
  <c r="H29" i="10"/>
  <c r="G29" i="10"/>
  <c r="F29" i="10"/>
  <c r="E29" i="10"/>
  <c r="D29" i="10"/>
  <c r="C29" i="10"/>
  <c r="L28" i="10"/>
  <c r="K28" i="10"/>
  <c r="J28" i="10"/>
  <c r="I28" i="10"/>
  <c r="H28" i="10"/>
  <c r="G28" i="10"/>
  <c r="F28" i="10"/>
  <c r="E28" i="10"/>
  <c r="D28" i="10"/>
  <c r="C28" i="10"/>
  <c r="L27" i="10"/>
  <c r="K27" i="10"/>
  <c r="J27" i="10"/>
  <c r="I27" i="10"/>
  <c r="H27" i="10"/>
  <c r="G27" i="10"/>
  <c r="F27" i="10"/>
  <c r="E27" i="10"/>
  <c r="D27" i="10"/>
  <c r="C27" i="10"/>
  <c r="L26" i="10"/>
  <c r="K26" i="10"/>
  <c r="J26" i="10"/>
  <c r="I26" i="10"/>
  <c r="H26" i="10"/>
  <c r="G26" i="10"/>
  <c r="F26" i="10"/>
  <c r="E26" i="10"/>
  <c r="D26" i="10"/>
  <c r="C26" i="10"/>
  <c r="L25" i="10"/>
  <c r="K25" i="10"/>
  <c r="J25" i="10"/>
  <c r="I25" i="10"/>
  <c r="H25" i="10"/>
  <c r="G25" i="10"/>
  <c r="F25" i="10"/>
  <c r="E25" i="10"/>
  <c r="D25" i="10"/>
  <c r="C25" i="10"/>
  <c r="L24" i="10"/>
  <c r="K24" i="10"/>
  <c r="J24" i="10"/>
  <c r="I24" i="10"/>
  <c r="H24" i="10"/>
  <c r="G24" i="10"/>
  <c r="F24" i="10"/>
  <c r="E24" i="10"/>
  <c r="D24" i="10"/>
  <c r="C24" i="10"/>
  <c r="L23" i="10"/>
  <c r="K23" i="10"/>
  <c r="J23" i="10"/>
  <c r="I23" i="10"/>
  <c r="H23" i="10"/>
  <c r="G23" i="10"/>
  <c r="F23" i="10"/>
  <c r="E23" i="10"/>
  <c r="D23" i="10"/>
  <c r="C23" i="10"/>
  <c r="L22" i="10"/>
  <c r="K22" i="10"/>
  <c r="J22" i="10"/>
  <c r="I22" i="10"/>
  <c r="H22" i="10"/>
  <c r="G22" i="10"/>
  <c r="F22" i="10"/>
  <c r="E22" i="10"/>
  <c r="D22" i="10"/>
  <c r="C22" i="10"/>
  <c r="L21" i="10"/>
  <c r="K21" i="10"/>
  <c r="J21" i="10"/>
  <c r="I21" i="10"/>
  <c r="H21" i="10"/>
  <c r="G21" i="10"/>
  <c r="F21" i="10"/>
  <c r="E21" i="10"/>
  <c r="D21" i="10"/>
  <c r="C21" i="10"/>
  <c r="L20" i="10"/>
  <c r="K20" i="10"/>
  <c r="J20" i="10"/>
  <c r="I20" i="10"/>
  <c r="H20" i="10"/>
  <c r="G20" i="10"/>
  <c r="F20" i="10"/>
  <c r="E20" i="10"/>
  <c r="D20" i="10"/>
  <c r="C20" i="10"/>
  <c r="L19" i="10"/>
  <c r="K19" i="10"/>
  <c r="J19" i="10"/>
  <c r="I19" i="10"/>
  <c r="H19" i="10"/>
  <c r="G19" i="10"/>
  <c r="F19" i="10"/>
  <c r="E19" i="10"/>
  <c r="D19" i="10"/>
  <c r="C19" i="10"/>
  <c r="L18" i="10"/>
  <c r="K18" i="10"/>
  <c r="J18" i="10"/>
  <c r="I18" i="10"/>
  <c r="H18" i="10"/>
  <c r="G18" i="10"/>
  <c r="F18" i="10"/>
  <c r="E18" i="10"/>
  <c r="D18" i="10"/>
  <c r="C18" i="10"/>
  <c r="L17" i="10"/>
  <c r="K17" i="10"/>
  <c r="J17" i="10"/>
  <c r="I17" i="10"/>
  <c r="H17" i="10"/>
  <c r="G17" i="10"/>
  <c r="F17" i="10"/>
  <c r="E17" i="10"/>
  <c r="D17" i="10"/>
  <c r="C17" i="10"/>
  <c r="L16" i="10"/>
  <c r="K16" i="10"/>
  <c r="J16" i="10"/>
  <c r="I16" i="10"/>
  <c r="H16" i="10"/>
  <c r="G16" i="10"/>
  <c r="F16" i="10"/>
  <c r="E16" i="10"/>
  <c r="D16" i="10"/>
  <c r="C16" i="10"/>
  <c r="L15" i="10"/>
  <c r="K15" i="10"/>
  <c r="J15" i="10"/>
  <c r="I15" i="10"/>
  <c r="H15" i="10"/>
  <c r="G15" i="10"/>
  <c r="F15" i="10"/>
  <c r="E15" i="10"/>
  <c r="D15" i="10"/>
  <c r="C15" i="10"/>
  <c r="L14" i="10"/>
  <c r="K14" i="10"/>
  <c r="J14" i="10"/>
  <c r="I14" i="10"/>
  <c r="H14" i="10"/>
  <c r="G14" i="10"/>
  <c r="F14" i="10"/>
  <c r="E14" i="10"/>
  <c r="D14" i="10"/>
  <c r="C14" i="10"/>
  <c r="L13" i="10"/>
  <c r="K13" i="10"/>
  <c r="J13" i="10"/>
  <c r="I13" i="10"/>
  <c r="H13" i="10"/>
  <c r="G13" i="10"/>
  <c r="F13" i="10"/>
  <c r="E13" i="10"/>
  <c r="D13" i="10"/>
  <c r="C13" i="10"/>
  <c r="L12" i="10"/>
  <c r="K12" i="10"/>
  <c r="J12" i="10"/>
  <c r="I12" i="10"/>
  <c r="H12" i="10"/>
  <c r="G12" i="10"/>
  <c r="F12" i="10"/>
  <c r="E12" i="10"/>
  <c r="D12" i="10"/>
  <c r="C12" i="10"/>
  <c r="L11" i="10"/>
  <c r="K11" i="10"/>
  <c r="J11" i="10"/>
  <c r="I11" i="10"/>
  <c r="H11" i="10"/>
  <c r="G11" i="10"/>
  <c r="F11" i="10"/>
  <c r="E11" i="10"/>
  <c r="D11" i="10"/>
  <c r="C11" i="10"/>
  <c r="L10" i="10"/>
  <c r="K10" i="10"/>
  <c r="J10" i="10"/>
  <c r="I10" i="10"/>
  <c r="H10" i="10"/>
  <c r="G10" i="10"/>
  <c r="F10" i="10"/>
  <c r="E10" i="10"/>
  <c r="D10" i="10"/>
  <c r="C10" i="10"/>
  <c r="L9" i="10"/>
  <c r="K9" i="10"/>
  <c r="J9" i="10"/>
  <c r="I9" i="10"/>
  <c r="H9" i="10"/>
  <c r="G9" i="10"/>
  <c r="F9" i="10"/>
  <c r="E9" i="10"/>
  <c r="D9" i="10"/>
  <c r="C9" i="10"/>
  <c r="L8" i="10"/>
  <c r="K8" i="10"/>
  <c r="J8" i="10"/>
  <c r="I8" i="10"/>
  <c r="H8" i="10"/>
  <c r="G8" i="10"/>
  <c r="F8" i="10"/>
  <c r="E8" i="10"/>
  <c r="D8" i="10"/>
  <c r="C8" i="10"/>
  <c r="D8" i="9"/>
  <c r="E8" i="9"/>
  <c r="F8" i="9"/>
  <c r="G8" i="9"/>
  <c r="H8" i="9"/>
  <c r="I8" i="9"/>
  <c r="J8" i="9"/>
  <c r="K8" i="9"/>
  <c r="L8" i="9"/>
  <c r="M8" i="9"/>
  <c r="N8" i="9"/>
  <c r="O8" i="9"/>
  <c r="P8" i="9"/>
  <c r="Q8" i="9"/>
  <c r="R8" i="9"/>
  <c r="S8" i="9"/>
  <c r="T8" i="9"/>
  <c r="U8" i="9"/>
  <c r="V8" i="9"/>
  <c r="W8" i="9"/>
  <c r="X8" i="9"/>
  <c r="Y8" i="9"/>
  <c r="Z8" i="9"/>
  <c r="D9" i="9"/>
  <c r="E9" i="9"/>
  <c r="F9" i="9"/>
  <c r="G9" i="9"/>
  <c r="H9" i="9"/>
  <c r="I9" i="9"/>
  <c r="J9" i="9"/>
  <c r="K9" i="9"/>
  <c r="L9" i="9"/>
  <c r="M9" i="9"/>
  <c r="N9" i="9"/>
  <c r="O9" i="9"/>
  <c r="P9" i="9"/>
  <c r="Q9" i="9"/>
  <c r="R9" i="9"/>
  <c r="S9" i="9"/>
  <c r="T9" i="9"/>
  <c r="U9" i="9"/>
  <c r="V9" i="9"/>
  <c r="W9" i="9"/>
  <c r="X9" i="9"/>
  <c r="Y9" i="9"/>
  <c r="Z9" i="9"/>
  <c r="D10" i="9"/>
  <c r="E10" i="9"/>
  <c r="F10" i="9"/>
  <c r="G10" i="9"/>
  <c r="H10" i="9"/>
  <c r="I10" i="9"/>
  <c r="J10" i="9"/>
  <c r="K10" i="9"/>
  <c r="L10" i="9"/>
  <c r="M10" i="9"/>
  <c r="N10" i="9"/>
  <c r="O10" i="9"/>
  <c r="P10" i="9"/>
  <c r="Q10" i="9"/>
  <c r="R10" i="9"/>
  <c r="S10" i="9"/>
  <c r="T10" i="9"/>
  <c r="U10" i="9"/>
  <c r="V10" i="9"/>
  <c r="W10" i="9"/>
  <c r="X10" i="9"/>
  <c r="Y10" i="9"/>
  <c r="Z10" i="9"/>
  <c r="D11" i="9"/>
  <c r="E11" i="9"/>
  <c r="F11" i="9"/>
  <c r="G11" i="9"/>
  <c r="H11" i="9"/>
  <c r="I11" i="9"/>
  <c r="J11" i="9"/>
  <c r="K11" i="9"/>
  <c r="L11" i="9"/>
  <c r="M11" i="9"/>
  <c r="N11" i="9"/>
  <c r="O11" i="9"/>
  <c r="P11" i="9"/>
  <c r="Q11" i="9"/>
  <c r="R11" i="9"/>
  <c r="S11" i="9"/>
  <c r="T11" i="9"/>
  <c r="U11" i="9"/>
  <c r="V11" i="9"/>
  <c r="W11" i="9"/>
  <c r="X11" i="9"/>
  <c r="Y11" i="9"/>
  <c r="Z11" i="9"/>
  <c r="D12" i="9"/>
  <c r="E12" i="9"/>
  <c r="F12" i="9"/>
  <c r="G12" i="9"/>
  <c r="H12" i="9"/>
  <c r="I12" i="9"/>
  <c r="J12" i="9"/>
  <c r="K12" i="9"/>
  <c r="L12" i="9"/>
  <c r="M12" i="9"/>
  <c r="N12" i="9"/>
  <c r="O12" i="9"/>
  <c r="P12" i="9"/>
  <c r="Q12" i="9"/>
  <c r="R12" i="9"/>
  <c r="S12" i="9"/>
  <c r="T12" i="9"/>
  <c r="U12" i="9"/>
  <c r="V12" i="9"/>
  <c r="W12" i="9"/>
  <c r="X12" i="9"/>
  <c r="Y12" i="9"/>
  <c r="Z12" i="9"/>
  <c r="D13" i="9"/>
  <c r="E13" i="9"/>
  <c r="F13" i="9"/>
  <c r="G13" i="9"/>
  <c r="H13" i="9"/>
  <c r="I13" i="9"/>
  <c r="J13" i="9"/>
  <c r="K13" i="9"/>
  <c r="L13" i="9"/>
  <c r="M13" i="9"/>
  <c r="N13" i="9"/>
  <c r="O13" i="9"/>
  <c r="P13" i="9"/>
  <c r="Q13" i="9"/>
  <c r="R13" i="9"/>
  <c r="S13" i="9"/>
  <c r="T13" i="9"/>
  <c r="U13" i="9"/>
  <c r="V13" i="9"/>
  <c r="W13" i="9"/>
  <c r="X13" i="9"/>
  <c r="Y13" i="9"/>
  <c r="Z13" i="9"/>
  <c r="D14" i="9"/>
  <c r="E14" i="9"/>
  <c r="F14" i="9"/>
  <c r="G14" i="9"/>
  <c r="H14" i="9"/>
  <c r="I14" i="9"/>
  <c r="J14" i="9"/>
  <c r="K14" i="9"/>
  <c r="L14" i="9"/>
  <c r="M14" i="9"/>
  <c r="N14" i="9"/>
  <c r="O14" i="9"/>
  <c r="P14" i="9"/>
  <c r="Q14" i="9"/>
  <c r="R14" i="9"/>
  <c r="S14" i="9"/>
  <c r="T14" i="9"/>
  <c r="U14" i="9"/>
  <c r="V14" i="9"/>
  <c r="W14" i="9"/>
  <c r="X14" i="9"/>
  <c r="Y14" i="9"/>
  <c r="Z14" i="9"/>
  <c r="D15" i="9"/>
  <c r="E15" i="9"/>
  <c r="F15" i="9"/>
  <c r="G15" i="9"/>
  <c r="H15" i="9"/>
  <c r="I15" i="9"/>
  <c r="J15" i="9"/>
  <c r="K15" i="9"/>
  <c r="L15" i="9"/>
  <c r="M15" i="9"/>
  <c r="N15" i="9"/>
  <c r="O15" i="9"/>
  <c r="P15" i="9"/>
  <c r="Q15" i="9"/>
  <c r="R15" i="9"/>
  <c r="S15" i="9"/>
  <c r="T15" i="9"/>
  <c r="U15" i="9"/>
  <c r="V15" i="9"/>
  <c r="W15" i="9"/>
  <c r="X15" i="9"/>
  <c r="Y15" i="9"/>
  <c r="Z15" i="9"/>
  <c r="D16" i="9"/>
  <c r="E16" i="9"/>
  <c r="F16" i="9"/>
  <c r="G16" i="9"/>
  <c r="H16" i="9"/>
  <c r="I16" i="9"/>
  <c r="J16" i="9"/>
  <c r="K16" i="9"/>
  <c r="L16" i="9"/>
  <c r="M16" i="9"/>
  <c r="N16" i="9"/>
  <c r="O16" i="9"/>
  <c r="P16" i="9"/>
  <c r="Q16" i="9"/>
  <c r="R16" i="9"/>
  <c r="S16" i="9"/>
  <c r="T16" i="9"/>
  <c r="U16" i="9"/>
  <c r="V16" i="9"/>
  <c r="W16" i="9"/>
  <c r="X16" i="9"/>
  <c r="Y16" i="9"/>
  <c r="Z16" i="9"/>
  <c r="D17" i="9"/>
  <c r="E17" i="9"/>
  <c r="F17" i="9"/>
  <c r="G17" i="9"/>
  <c r="H17" i="9"/>
  <c r="I17" i="9"/>
  <c r="J17" i="9"/>
  <c r="K17" i="9"/>
  <c r="L17" i="9"/>
  <c r="M17" i="9"/>
  <c r="N17" i="9"/>
  <c r="O17" i="9"/>
  <c r="P17" i="9"/>
  <c r="Q17" i="9"/>
  <c r="R17" i="9"/>
  <c r="S17" i="9"/>
  <c r="T17" i="9"/>
  <c r="U17" i="9"/>
  <c r="V17" i="9"/>
  <c r="W17" i="9"/>
  <c r="X17" i="9"/>
  <c r="Y17" i="9"/>
  <c r="Z17" i="9"/>
  <c r="D18" i="9"/>
  <c r="E18" i="9"/>
  <c r="F18" i="9"/>
  <c r="G18" i="9"/>
  <c r="H18" i="9"/>
  <c r="I18" i="9"/>
  <c r="J18" i="9"/>
  <c r="K18" i="9"/>
  <c r="L18" i="9"/>
  <c r="M18" i="9"/>
  <c r="N18" i="9"/>
  <c r="O18" i="9"/>
  <c r="P18" i="9"/>
  <c r="Q18" i="9"/>
  <c r="R18" i="9"/>
  <c r="S18" i="9"/>
  <c r="T18" i="9"/>
  <c r="U18" i="9"/>
  <c r="V18" i="9"/>
  <c r="W18" i="9"/>
  <c r="X18" i="9"/>
  <c r="Y18" i="9"/>
  <c r="Z18" i="9"/>
  <c r="D19" i="9"/>
  <c r="E19" i="9"/>
  <c r="F19" i="9"/>
  <c r="G19" i="9"/>
  <c r="H19" i="9"/>
  <c r="I19" i="9"/>
  <c r="J19" i="9"/>
  <c r="K19" i="9"/>
  <c r="L19" i="9"/>
  <c r="M19" i="9"/>
  <c r="N19" i="9"/>
  <c r="O19" i="9"/>
  <c r="P19" i="9"/>
  <c r="Q19" i="9"/>
  <c r="R19" i="9"/>
  <c r="S19" i="9"/>
  <c r="T19" i="9"/>
  <c r="U19" i="9"/>
  <c r="V19" i="9"/>
  <c r="W19" i="9"/>
  <c r="X19" i="9"/>
  <c r="Y19" i="9"/>
  <c r="Z19" i="9"/>
  <c r="D20" i="9"/>
  <c r="E20" i="9"/>
  <c r="F20" i="9"/>
  <c r="G20" i="9"/>
  <c r="H20" i="9"/>
  <c r="I20" i="9"/>
  <c r="J20" i="9"/>
  <c r="K20" i="9"/>
  <c r="L20" i="9"/>
  <c r="M20" i="9"/>
  <c r="N20" i="9"/>
  <c r="O20" i="9"/>
  <c r="P20" i="9"/>
  <c r="Q20" i="9"/>
  <c r="R20" i="9"/>
  <c r="S20" i="9"/>
  <c r="T20" i="9"/>
  <c r="U20" i="9"/>
  <c r="V20" i="9"/>
  <c r="W20" i="9"/>
  <c r="X20" i="9"/>
  <c r="Y20" i="9"/>
  <c r="Z20" i="9"/>
  <c r="D21" i="9"/>
  <c r="E21" i="9"/>
  <c r="F21" i="9"/>
  <c r="G21" i="9"/>
  <c r="H21" i="9"/>
  <c r="I21" i="9"/>
  <c r="J21" i="9"/>
  <c r="K21" i="9"/>
  <c r="L21" i="9"/>
  <c r="M21" i="9"/>
  <c r="N21" i="9"/>
  <c r="O21" i="9"/>
  <c r="P21" i="9"/>
  <c r="Q21" i="9"/>
  <c r="R21" i="9"/>
  <c r="S21" i="9"/>
  <c r="T21" i="9"/>
  <c r="U21" i="9"/>
  <c r="V21" i="9"/>
  <c r="W21" i="9"/>
  <c r="X21" i="9"/>
  <c r="Y21" i="9"/>
  <c r="Z21" i="9"/>
  <c r="D22" i="9"/>
  <c r="E22" i="9"/>
  <c r="F22" i="9"/>
  <c r="G22" i="9"/>
  <c r="H22" i="9"/>
  <c r="I22" i="9"/>
  <c r="J22" i="9"/>
  <c r="K22" i="9"/>
  <c r="L22" i="9"/>
  <c r="M22" i="9"/>
  <c r="N22" i="9"/>
  <c r="O22" i="9"/>
  <c r="P22" i="9"/>
  <c r="Q22" i="9"/>
  <c r="R22" i="9"/>
  <c r="S22" i="9"/>
  <c r="T22" i="9"/>
  <c r="U22" i="9"/>
  <c r="V22" i="9"/>
  <c r="W22" i="9"/>
  <c r="X22" i="9"/>
  <c r="Y22" i="9"/>
  <c r="Z22" i="9"/>
  <c r="D23" i="9"/>
  <c r="E23" i="9"/>
  <c r="F23" i="9"/>
  <c r="G23" i="9"/>
  <c r="H23" i="9"/>
  <c r="I23" i="9"/>
  <c r="J23" i="9"/>
  <c r="K23" i="9"/>
  <c r="L23" i="9"/>
  <c r="M23" i="9"/>
  <c r="N23" i="9"/>
  <c r="O23" i="9"/>
  <c r="P23" i="9"/>
  <c r="Q23" i="9"/>
  <c r="R23" i="9"/>
  <c r="S23" i="9"/>
  <c r="T23" i="9"/>
  <c r="U23" i="9"/>
  <c r="V23" i="9"/>
  <c r="W23" i="9"/>
  <c r="X23" i="9"/>
  <c r="Y23" i="9"/>
  <c r="Z23" i="9"/>
  <c r="D24" i="9"/>
  <c r="E24" i="9"/>
  <c r="F24" i="9"/>
  <c r="G24" i="9"/>
  <c r="H24" i="9"/>
  <c r="I24" i="9"/>
  <c r="J24" i="9"/>
  <c r="K24" i="9"/>
  <c r="L24" i="9"/>
  <c r="M24" i="9"/>
  <c r="N24" i="9"/>
  <c r="O24" i="9"/>
  <c r="P24" i="9"/>
  <c r="Q24" i="9"/>
  <c r="R24" i="9"/>
  <c r="S24" i="9"/>
  <c r="T24" i="9"/>
  <c r="U24" i="9"/>
  <c r="V24" i="9"/>
  <c r="W24" i="9"/>
  <c r="X24" i="9"/>
  <c r="Y24" i="9"/>
  <c r="Z24" i="9"/>
  <c r="D25" i="9"/>
  <c r="E25" i="9"/>
  <c r="F25" i="9"/>
  <c r="G25" i="9"/>
  <c r="H25" i="9"/>
  <c r="I25" i="9"/>
  <c r="J25" i="9"/>
  <c r="K25" i="9"/>
  <c r="L25" i="9"/>
  <c r="M25" i="9"/>
  <c r="N25" i="9"/>
  <c r="O25" i="9"/>
  <c r="P25" i="9"/>
  <c r="Q25" i="9"/>
  <c r="R25" i="9"/>
  <c r="S25" i="9"/>
  <c r="T25" i="9"/>
  <c r="U25" i="9"/>
  <c r="V25" i="9"/>
  <c r="W25" i="9"/>
  <c r="X25" i="9"/>
  <c r="Y25" i="9"/>
  <c r="Z25" i="9"/>
  <c r="D26" i="9"/>
  <c r="E26" i="9"/>
  <c r="F26" i="9"/>
  <c r="G26" i="9"/>
  <c r="H26" i="9"/>
  <c r="I26" i="9"/>
  <c r="J26" i="9"/>
  <c r="K26" i="9"/>
  <c r="L26" i="9"/>
  <c r="M26" i="9"/>
  <c r="N26" i="9"/>
  <c r="O26" i="9"/>
  <c r="P26" i="9"/>
  <c r="Q26" i="9"/>
  <c r="R26" i="9"/>
  <c r="S26" i="9"/>
  <c r="T26" i="9"/>
  <c r="U26" i="9"/>
  <c r="V26" i="9"/>
  <c r="W26" i="9"/>
  <c r="X26" i="9"/>
  <c r="Y26" i="9"/>
  <c r="Z26" i="9"/>
  <c r="D27" i="9"/>
  <c r="E27" i="9"/>
  <c r="F27" i="9"/>
  <c r="G27" i="9"/>
  <c r="H27" i="9"/>
  <c r="I27" i="9"/>
  <c r="J27" i="9"/>
  <c r="K27" i="9"/>
  <c r="L27" i="9"/>
  <c r="M27" i="9"/>
  <c r="N27" i="9"/>
  <c r="O27" i="9"/>
  <c r="P27" i="9"/>
  <c r="Q27" i="9"/>
  <c r="R27" i="9"/>
  <c r="S27" i="9"/>
  <c r="T27" i="9"/>
  <c r="U27" i="9"/>
  <c r="V27" i="9"/>
  <c r="W27" i="9"/>
  <c r="X27" i="9"/>
  <c r="Y27" i="9"/>
  <c r="Z27" i="9"/>
  <c r="D28" i="9"/>
  <c r="E28" i="9"/>
  <c r="F28" i="9"/>
  <c r="G28" i="9"/>
  <c r="H28" i="9"/>
  <c r="I28" i="9"/>
  <c r="J28" i="9"/>
  <c r="K28" i="9"/>
  <c r="L28" i="9"/>
  <c r="M28" i="9"/>
  <c r="N28" i="9"/>
  <c r="O28" i="9"/>
  <c r="P28" i="9"/>
  <c r="Q28" i="9"/>
  <c r="R28" i="9"/>
  <c r="S28" i="9"/>
  <c r="T28" i="9"/>
  <c r="U28" i="9"/>
  <c r="V28" i="9"/>
  <c r="W28" i="9"/>
  <c r="X28" i="9"/>
  <c r="Y28" i="9"/>
  <c r="Z28" i="9"/>
  <c r="D29" i="9"/>
  <c r="E29" i="9"/>
  <c r="F29" i="9"/>
  <c r="G29" i="9"/>
  <c r="H29" i="9"/>
  <c r="I29" i="9"/>
  <c r="J29" i="9"/>
  <c r="K29" i="9"/>
  <c r="L29" i="9"/>
  <c r="M29" i="9"/>
  <c r="N29" i="9"/>
  <c r="O29" i="9"/>
  <c r="P29" i="9"/>
  <c r="Q29" i="9"/>
  <c r="R29" i="9"/>
  <c r="S29" i="9"/>
  <c r="T29" i="9"/>
  <c r="U29" i="9"/>
  <c r="V29" i="9"/>
  <c r="W29" i="9"/>
  <c r="X29" i="9"/>
  <c r="Y29" i="9"/>
  <c r="Z29" i="9"/>
  <c r="D30" i="9"/>
  <c r="E30" i="9"/>
  <c r="F30" i="9"/>
  <c r="G30" i="9"/>
  <c r="H30" i="9"/>
  <c r="I30" i="9"/>
  <c r="J30" i="9"/>
  <c r="K30" i="9"/>
  <c r="L30" i="9"/>
  <c r="M30" i="9"/>
  <c r="N30" i="9"/>
  <c r="O30" i="9"/>
  <c r="P30" i="9"/>
  <c r="Q30" i="9"/>
  <c r="R30" i="9"/>
  <c r="S30" i="9"/>
  <c r="T30" i="9"/>
  <c r="U30" i="9"/>
  <c r="V30" i="9"/>
  <c r="W30" i="9"/>
  <c r="X30" i="9"/>
  <c r="Y30" i="9"/>
  <c r="Z30" i="9"/>
  <c r="D31" i="9"/>
  <c r="E31" i="9"/>
  <c r="F31" i="9"/>
  <c r="G31" i="9"/>
  <c r="H31" i="9"/>
  <c r="I31" i="9"/>
  <c r="J31" i="9"/>
  <c r="K31" i="9"/>
  <c r="L31" i="9"/>
  <c r="M31" i="9"/>
  <c r="N31" i="9"/>
  <c r="O31" i="9"/>
  <c r="P31" i="9"/>
  <c r="Q31" i="9"/>
  <c r="R31" i="9"/>
  <c r="S31" i="9"/>
  <c r="T31" i="9"/>
  <c r="U31" i="9"/>
  <c r="V31" i="9"/>
  <c r="W31" i="9"/>
  <c r="X31" i="9"/>
  <c r="Y31" i="9"/>
  <c r="Z31" i="9"/>
  <c r="D32" i="9"/>
  <c r="E32" i="9"/>
  <c r="F32" i="9"/>
  <c r="G32" i="9"/>
  <c r="H32" i="9"/>
  <c r="I32" i="9"/>
  <c r="J32" i="9"/>
  <c r="K32" i="9"/>
  <c r="L32" i="9"/>
  <c r="M32" i="9"/>
  <c r="N32" i="9"/>
  <c r="O32" i="9"/>
  <c r="P32" i="9"/>
  <c r="Q32" i="9"/>
  <c r="R32" i="9"/>
  <c r="S32" i="9"/>
  <c r="T32" i="9"/>
  <c r="U32" i="9"/>
  <c r="V32" i="9"/>
  <c r="W32" i="9"/>
  <c r="X32" i="9"/>
  <c r="Y32" i="9"/>
  <c r="Z32" i="9"/>
  <c r="D33" i="9"/>
  <c r="E33" i="9"/>
  <c r="F33" i="9"/>
  <c r="G33" i="9"/>
  <c r="H33" i="9"/>
  <c r="I33" i="9"/>
  <c r="J33" i="9"/>
  <c r="K33" i="9"/>
  <c r="L33" i="9"/>
  <c r="M33" i="9"/>
  <c r="N33" i="9"/>
  <c r="O33" i="9"/>
  <c r="P33" i="9"/>
  <c r="Q33" i="9"/>
  <c r="R33" i="9"/>
  <c r="S33" i="9"/>
  <c r="T33" i="9"/>
  <c r="U33" i="9"/>
  <c r="V33" i="9"/>
  <c r="W33" i="9"/>
  <c r="X33" i="9"/>
  <c r="Y33" i="9"/>
  <c r="Z33" i="9"/>
  <c r="D34" i="9"/>
  <c r="E34" i="9"/>
  <c r="F34" i="9"/>
  <c r="G34" i="9"/>
  <c r="H34" i="9"/>
  <c r="I34" i="9"/>
  <c r="J34" i="9"/>
  <c r="K34" i="9"/>
  <c r="L34" i="9"/>
  <c r="M34" i="9"/>
  <c r="N34" i="9"/>
  <c r="O34" i="9"/>
  <c r="P34" i="9"/>
  <c r="Q34" i="9"/>
  <c r="R34" i="9"/>
  <c r="S34" i="9"/>
  <c r="T34" i="9"/>
  <c r="U34" i="9"/>
  <c r="V34" i="9"/>
  <c r="W34" i="9"/>
  <c r="X34" i="9"/>
  <c r="Y34" i="9"/>
  <c r="Z34" i="9"/>
  <c r="D35" i="9"/>
  <c r="E35" i="9"/>
  <c r="F35" i="9"/>
  <c r="G35" i="9"/>
  <c r="H35" i="9"/>
  <c r="I35" i="9"/>
  <c r="J35" i="9"/>
  <c r="K35" i="9"/>
  <c r="L35" i="9"/>
  <c r="M35" i="9"/>
  <c r="N35" i="9"/>
  <c r="O35" i="9"/>
  <c r="P35" i="9"/>
  <c r="Q35" i="9"/>
  <c r="R35" i="9"/>
  <c r="S35" i="9"/>
  <c r="T35" i="9"/>
  <c r="U35" i="9"/>
  <c r="V35" i="9"/>
  <c r="W35" i="9"/>
  <c r="X35" i="9"/>
  <c r="Y35" i="9"/>
  <c r="Z35" i="9"/>
  <c r="D36" i="9"/>
  <c r="E36" i="9"/>
  <c r="F36" i="9"/>
  <c r="G36" i="9"/>
  <c r="H36" i="9"/>
  <c r="I36" i="9"/>
  <c r="J36" i="9"/>
  <c r="K36" i="9"/>
  <c r="L36" i="9"/>
  <c r="M36" i="9"/>
  <c r="N36" i="9"/>
  <c r="O36" i="9"/>
  <c r="P36" i="9"/>
  <c r="Q36" i="9"/>
  <c r="R36" i="9"/>
  <c r="S36" i="9"/>
  <c r="T36" i="9"/>
  <c r="U36" i="9"/>
  <c r="V36" i="9"/>
  <c r="W36" i="9"/>
  <c r="X36" i="9"/>
  <c r="Y36" i="9"/>
  <c r="Z36" i="9"/>
  <c r="D37" i="9"/>
  <c r="E37" i="9"/>
  <c r="F37" i="9"/>
  <c r="G37" i="9"/>
  <c r="H37" i="9"/>
  <c r="I37" i="9"/>
  <c r="J37" i="9"/>
  <c r="K37" i="9"/>
  <c r="L37" i="9"/>
  <c r="M37" i="9"/>
  <c r="N37" i="9"/>
  <c r="O37" i="9"/>
  <c r="P37" i="9"/>
  <c r="Q37" i="9"/>
  <c r="R37" i="9"/>
  <c r="S37" i="9"/>
  <c r="T37" i="9"/>
  <c r="U37" i="9"/>
  <c r="V37" i="9"/>
  <c r="W37" i="9"/>
  <c r="X37" i="9"/>
  <c r="Y37" i="9"/>
  <c r="Z37" i="9"/>
  <c r="D38" i="9"/>
  <c r="E38" i="9"/>
  <c r="F38" i="9"/>
  <c r="G38" i="9"/>
  <c r="H38" i="9"/>
  <c r="I38" i="9"/>
  <c r="J38" i="9"/>
  <c r="K38" i="9"/>
  <c r="L38" i="9"/>
  <c r="M38" i="9"/>
  <c r="N38" i="9"/>
  <c r="O38" i="9"/>
  <c r="P38" i="9"/>
  <c r="Q38" i="9"/>
  <c r="R38" i="9"/>
  <c r="S38" i="9"/>
  <c r="T38" i="9"/>
  <c r="U38" i="9"/>
  <c r="V38" i="9"/>
  <c r="W38" i="9"/>
  <c r="X38" i="9"/>
  <c r="Y38" i="9"/>
  <c r="Z38" i="9"/>
  <c r="D39" i="9"/>
  <c r="E39" i="9"/>
  <c r="F39" i="9"/>
  <c r="G39" i="9"/>
  <c r="H39" i="9"/>
  <c r="I39" i="9"/>
  <c r="J39" i="9"/>
  <c r="K39" i="9"/>
  <c r="L39" i="9"/>
  <c r="M39" i="9"/>
  <c r="N39" i="9"/>
  <c r="O39" i="9"/>
  <c r="P39" i="9"/>
  <c r="Q39" i="9"/>
  <c r="R39" i="9"/>
  <c r="S39" i="9"/>
  <c r="T39" i="9"/>
  <c r="U39" i="9"/>
  <c r="V39" i="9"/>
  <c r="W39" i="9"/>
  <c r="X39" i="9"/>
  <c r="Y39" i="9"/>
  <c r="Z39" i="9"/>
  <c r="D40" i="9"/>
  <c r="E40" i="9"/>
  <c r="F40" i="9"/>
  <c r="G40" i="9"/>
  <c r="H40" i="9"/>
  <c r="I40" i="9"/>
  <c r="J40" i="9"/>
  <c r="K40" i="9"/>
  <c r="L40" i="9"/>
  <c r="M40" i="9"/>
  <c r="N40" i="9"/>
  <c r="O40" i="9"/>
  <c r="P40" i="9"/>
  <c r="Q40" i="9"/>
  <c r="R40" i="9"/>
  <c r="S40" i="9"/>
  <c r="T40" i="9"/>
  <c r="U40" i="9"/>
  <c r="V40" i="9"/>
  <c r="W40" i="9"/>
  <c r="X40" i="9"/>
  <c r="Y40" i="9"/>
  <c r="Z40" i="9"/>
  <c r="D41" i="9"/>
  <c r="E41" i="9"/>
  <c r="F41" i="9"/>
  <c r="G41" i="9"/>
  <c r="H41" i="9"/>
  <c r="I41" i="9"/>
  <c r="J41" i="9"/>
  <c r="K41" i="9"/>
  <c r="L41" i="9"/>
  <c r="M41" i="9"/>
  <c r="N41" i="9"/>
  <c r="O41" i="9"/>
  <c r="P41" i="9"/>
  <c r="Q41" i="9"/>
  <c r="R41" i="9"/>
  <c r="S41" i="9"/>
  <c r="T41" i="9"/>
  <c r="U41" i="9"/>
  <c r="V41" i="9"/>
  <c r="W41" i="9"/>
  <c r="X41" i="9"/>
  <c r="Y41" i="9"/>
  <c r="Z41" i="9"/>
  <c r="D42" i="9"/>
  <c r="E42" i="9"/>
  <c r="F42" i="9"/>
  <c r="G42" i="9"/>
  <c r="H42" i="9"/>
  <c r="I42" i="9"/>
  <c r="J42" i="9"/>
  <c r="K42" i="9"/>
  <c r="L42" i="9"/>
  <c r="M42" i="9"/>
  <c r="N42" i="9"/>
  <c r="O42" i="9"/>
  <c r="P42" i="9"/>
  <c r="Q42" i="9"/>
  <c r="R42" i="9"/>
  <c r="S42" i="9"/>
  <c r="T42" i="9"/>
  <c r="U42" i="9"/>
  <c r="V42" i="9"/>
  <c r="W42" i="9"/>
  <c r="X42" i="9"/>
  <c r="Y42" i="9"/>
  <c r="Z42"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00000000-0006-0000-0000-000001000000}">
      <text>
        <r>
          <rPr>
            <sz val="11"/>
            <color theme="1"/>
            <rFont val="Calibri"/>
            <family val="2"/>
            <scheme val="minor"/>
          </rPr>
          <t>Observation status: Estimated value</t>
        </r>
      </text>
    </comment>
    <comment ref="Z10" authorId="0" shapeId="0" xr:uid="{00000000-0006-0000-0000-000002000000}">
      <text>
        <r>
          <rPr>
            <sz val="11"/>
            <color theme="1"/>
            <rFont val="Calibri"/>
            <family val="2"/>
            <scheme val="minor"/>
          </rPr>
          <t>Observation status: Estimated value</t>
        </r>
      </text>
    </comment>
    <comment ref="C12" authorId="0" shapeId="0" xr:uid="{00000000-0006-0000-0000-000003000000}">
      <text>
        <r>
          <rPr>
            <sz val="11"/>
            <color theme="1"/>
            <rFont val="Calibri"/>
            <family val="2"/>
            <scheme val="minor"/>
          </rPr>
          <t>Observation status: Estimated value</t>
        </r>
      </text>
    </comment>
    <comment ref="D12" authorId="0" shapeId="0" xr:uid="{00000000-0006-0000-0000-000004000000}">
      <text>
        <r>
          <rPr>
            <sz val="11"/>
            <color theme="1"/>
            <rFont val="Calibri"/>
            <family val="2"/>
            <scheme val="minor"/>
          </rPr>
          <t>Observation status: Estimated value</t>
        </r>
      </text>
    </comment>
    <comment ref="E12" authorId="0" shapeId="0" xr:uid="{00000000-0006-0000-0000-000005000000}">
      <text>
        <r>
          <rPr>
            <sz val="11"/>
            <color theme="1"/>
            <rFont val="Calibri"/>
            <family val="2"/>
            <scheme val="minor"/>
          </rPr>
          <t>Observation status: Estimated value</t>
        </r>
      </text>
    </comment>
    <comment ref="F12" authorId="0" shapeId="0" xr:uid="{00000000-0006-0000-0000-000006000000}">
      <text>
        <r>
          <rPr>
            <sz val="11"/>
            <color theme="1"/>
            <rFont val="Calibri"/>
            <family val="2"/>
            <scheme val="minor"/>
          </rPr>
          <t>Observation status: Estimated value</t>
        </r>
      </text>
    </comment>
    <comment ref="G12" authorId="0" shapeId="0" xr:uid="{00000000-0006-0000-0000-000007000000}">
      <text>
        <r>
          <rPr>
            <sz val="11"/>
            <color theme="1"/>
            <rFont val="Calibri"/>
            <family val="2"/>
            <scheme val="minor"/>
          </rPr>
          <t>Observation status: Estimated value</t>
        </r>
      </text>
    </comment>
    <comment ref="X12" authorId="0" shapeId="0" xr:uid="{00000000-0006-0000-0000-000008000000}">
      <text>
        <r>
          <rPr>
            <sz val="11"/>
            <color theme="1"/>
            <rFont val="Calibri"/>
            <family val="2"/>
            <scheme val="minor"/>
          </rPr>
          <t>Observation status: Estimated value</t>
        </r>
      </text>
    </comment>
    <comment ref="Y12" authorId="0" shapeId="0" xr:uid="{00000000-0006-0000-0000-000009000000}">
      <text>
        <r>
          <rPr>
            <sz val="11"/>
            <color theme="1"/>
            <rFont val="Calibri"/>
            <family val="2"/>
            <scheme val="minor"/>
          </rPr>
          <t>Observation status: Estimated value</t>
        </r>
      </text>
    </comment>
    <comment ref="Y13" authorId="0" shapeId="0" xr:uid="{00000000-0006-0000-0000-00000A000000}">
      <text>
        <r>
          <rPr>
            <sz val="11"/>
            <color theme="1"/>
            <rFont val="Calibri"/>
            <family val="2"/>
            <scheme val="minor"/>
          </rPr>
          <t>Observation status: Estimated value</t>
        </r>
      </text>
    </comment>
    <comment ref="Z13" authorId="0" shapeId="0" xr:uid="{00000000-0006-0000-0000-00000B000000}">
      <text>
        <r>
          <rPr>
            <sz val="11"/>
            <color theme="1"/>
            <rFont val="Calibri"/>
            <family val="2"/>
            <scheme val="minor"/>
          </rPr>
          <t>Observation status: Estimated value</t>
        </r>
      </text>
    </comment>
    <comment ref="Y18" authorId="0" shapeId="0" xr:uid="{00000000-0006-0000-0000-00000C000000}">
      <text>
        <r>
          <rPr>
            <sz val="11"/>
            <color theme="1"/>
            <rFont val="Calibri"/>
            <family val="2"/>
            <scheme val="minor"/>
          </rPr>
          <t>Observation status: Estimated value</t>
        </r>
      </text>
    </comment>
    <comment ref="Z18" authorId="0" shapeId="0" xr:uid="{00000000-0006-0000-0000-00000D000000}">
      <text>
        <r>
          <rPr>
            <sz val="11"/>
            <color theme="1"/>
            <rFont val="Calibri"/>
            <family val="2"/>
            <scheme val="minor"/>
          </rPr>
          <t>Observation status: Estimated value</t>
        </r>
      </text>
    </comment>
    <comment ref="V19" authorId="0" shapeId="0" xr:uid="{00000000-0006-0000-0000-00000E000000}">
      <text>
        <r>
          <rPr>
            <sz val="11"/>
            <color theme="1"/>
            <rFont val="Calibri"/>
            <family val="2"/>
            <scheme val="minor"/>
          </rPr>
          <t>Observation status: Estimated value</t>
        </r>
      </text>
    </comment>
    <comment ref="W19" authorId="0" shapeId="0" xr:uid="{00000000-0006-0000-0000-00000F000000}">
      <text>
        <r>
          <rPr>
            <sz val="11"/>
            <color theme="1"/>
            <rFont val="Calibri"/>
            <family val="2"/>
            <scheme val="minor"/>
          </rPr>
          <t>Observation status: Estimated value</t>
        </r>
      </text>
    </comment>
    <comment ref="X19" authorId="0" shapeId="0" xr:uid="{00000000-0006-0000-0000-000010000000}">
      <text>
        <r>
          <rPr>
            <sz val="11"/>
            <color theme="1"/>
            <rFont val="Calibri"/>
            <family val="2"/>
            <scheme val="minor"/>
          </rPr>
          <t>Observation status: Estimated value</t>
        </r>
      </text>
    </comment>
    <comment ref="Y19" authorId="0" shapeId="0" xr:uid="{00000000-0006-0000-0000-000011000000}">
      <text>
        <r>
          <rPr>
            <sz val="11"/>
            <color theme="1"/>
            <rFont val="Calibri"/>
            <family val="2"/>
            <scheme val="minor"/>
          </rPr>
          <t>Observation status: Estimated value</t>
        </r>
      </text>
    </comment>
    <comment ref="Z19" authorId="0" shapeId="0" xr:uid="{00000000-0006-0000-0000-000012000000}">
      <text>
        <r>
          <rPr>
            <sz val="11"/>
            <color theme="1"/>
            <rFont val="Calibri"/>
            <family val="2"/>
            <scheme val="minor"/>
          </rPr>
          <t>Observation status: Estimated value</t>
        </r>
      </text>
    </comment>
    <comment ref="M20" authorId="0" shapeId="0" xr:uid="{00000000-0006-0000-0000-000013000000}">
      <text>
        <r>
          <rPr>
            <sz val="11"/>
            <color theme="1"/>
            <rFont val="Calibri"/>
            <family val="2"/>
            <scheme val="minor"/>
          </rPr>
          <t>Observation status: Time series break</t>
        </r>
      </text>
    </comment>
    <comment ref="X20" authorId="0" shapeId="0" xr:uid="{00000000-0006-0000-0000-000014000000}">
      <text>
        <r>
          <rPr>
            <sz val="11"/>
            <color theme="1"/>
            <rFont val="Calibri"/>
            <family val="2"/>
            <scheme val="minor"/>
          </rPr>
          <t>Observation status: Estimated value</t>
        </r>
      </text>
    </comment>
    <comment ref="Y20" authorId="0" shapeId="0" xr:uid="{00000000-0006-0000-0000-000015000000}">
      <text>
        <r>
          <rPr>
            <sz val="11"/>
            <color theme="1"/>
            <rFont val="Calibri"/>
            <family val="2"/>
            <scheme val="minor"/>
          </rPr>
          <t>Observation status: Estimated value</t>
        </r>
      </text>
    </comment>
    <comment ref="Z20" authorId="0" shapeId="0" xr:uid="{00000000-0006-0000-0000-000016000000}">
      <text>
        <r>
          <rPr>
            <sz val="11"/>
            <color theme="1"/>
            <rFont val="Calibri"/>
            <family val="2"/>
            <scheme val="minor"/>
          </rPr>
          <t>Observation status: Estimated value</t>
        </r>
      </text>
    </comment>
    <comment ref="Y21" authorId="0" shapeId="0" xr:uid="{00000000-0006-0000-0000-000017000000}">
      <text>
        <r>
          <rPr>
            <sz val="11"/>
            <color theme="1"/>
            <rFont val="Calibri"/>
            <family val="2"/>
            <scheme val="minor"/>
          </rPr>
          <t>Observation status: Estimated value</t>
        </r>
      </text>
    </comment>
    <comment ref="Z21" authorId="0" shapeId="0" xr:uid="{00000000-0006-0000-0000-000018000000}">
      <text>
        <r>
          <rPr>
            <sz val="11"/>
            <color theme="1"/>
            <rFont val="Calibri"/>
            <family val="2"/>
            <scheme val="minor"/>
          </rPr>
          <t>Observation status: Estimated value</t>
        </r>
      </text>
    </comment>
    <comment ref="Y27" authorId="0" shapeId="0" xr:uid="{00000000-0006-0000-0000-000019000000}">
      <text>
        <r>
          <rPr>
            <sz val="11"/>
            <color theme="1"/>
            <rFont val="Calibri"/>
            <family val="2"/>
            <scheme val="minor"/>
          </rPr>
          <t>Observation status: Estimated value</t>
        </r>
      </text>
    </comment>
    <comment ref="Z30" authorId="0" shapeId="0" xr:uid="{00000000-0006-0000-0000-00001A000000}">
      <text>
        <r>
          <rPr>
            <sz val="11"/>
            <color theme="1"/>
            <rFont val="Calibri"/>
            <family val="2"/>
            <scheme val="minor"/>
          </rPr>
          <t>Observation status: Estimated value</t>
        </r>
      </text>
    </comment>
    <comment ref="X31" authorId="0" shapeId="0" xr:uid="{00000000-0006-0000-0000-00001B000000}">
      <text>
        <r>
          <rPr>
            <sz val="11"/>
            <color theme="1"/>
            <rFont val="Calibri"/>
            <family val="2"/>
            <scheme val="minor"/>
          </rPr>
          <t>Observation status: Estimated value</t>
        </r>
      </text>
    </comment>
    <comment ref="Y31" authorId="0" shapeId="0" xr:uid="{00000000-0006-0000-0000-00001C000000}">
      <text>
        <r>
          <rPr>
            <sz val="11"/>
            <color theme="1"/>
            <rFont val="Calibri"/>
            <family val="2"/>
            <scheme val="minor"/>
          </rPr>
          <t>Observation status: Estimated value</t>
        </r>
      </text>
    </comment>
    <comment ref="Z32" authorId="0" shapeId="0" xr:uid="{00000000-0006-0000-0000-00001D000000}">
      <text>
        <r>
          <rPr>
            <sz val="11"/>
            <color theme="1"/>
            <rFont val="Calibri"/>
            <family val="2"/>
            <scheme val="minor"/>
          </rPr>
          <t>Observation status: Estimated value</t>
        </r>
      </text>
    </comment>
    <comment ref="Y36" authorId="0" shapeId="0" xr:uid="{00000000-0006-0000-0000-00001E000000}">
      <text>
        <r>
          <rPr>
            <sz val="11"/>
            <color theme="1"/>
            <rFont val="Calibri"/>
            <family val="2"/>
            <scheme val="minor"/>
          </rPr>
          <t>Observation status: Estimated value</t>
        </r>
      </text>
    </comment>
    <comment ref="Z36" authorId="0" shapeId="0" xr:uid="{00000000-0006-0000-0000-00001F000000}">
      <text>
        <r>
          <rPr>
            <sz val="11"/>
            <color theme="1"/>
            <rFont val="Calibri"/>
            <family val="2"/>
            <scheme val="minor"/>
          </rPr>
          <t>Observation status: Estimated value</t>
        </r>
      </text>
    </comment>
    <comment ref="X39" authorId="0" shapeId="0" xr:uid="{00000000-0006-0000-0000-000020000000}">
      <text>
        <r>
          <rPr>
            <sz val="11"/>
            <color theme="1"/>
            <rFont val="Calibri"/>
            <family val="2"/>
            <scheme val="minor"/>
          </rPr>
          <t>Observation status: Estimated value</t>
        </r>
      </text>
    </comment>
    <comment ref="Y39" authorId="0" shapeId="0" xr:uid="{00000000-0006-0000-0000-000021000000}">
      <text>
        <r>
          <rPr>
            <sz val="11"/>
            <color theme="1"/>
            <rFont val="Calibri"/>
            <family val="2"/>
            <scheme val="minor"/>
          </rPr>
          <t>Observation status: Estimated value</t>
        </r>
      </text>
    </comment>
    <comment ref="Z39" authorId="0" shapeId="0" xr:uid="{00000000-0006-0000-0000-000022000000}">
      <text>
        <r>
          <rPr>
            <sz val="11"/>
            <color theme="1"/>
            <rFont val="Calibri"/>
            <family val="2"/>
            <scheme val="minor"/>
          </rPr>
          <t>Observation status: Estimated value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L8" authorId="0" shapeId="0" xr:uid="{066ADCED-F71F-45E8-8071-0F284D38CA56}">
      <text>
        <r>
          <rPr>
            <sz val="11"/>
            <color theme="1"/>
            <rFont val="Calibri"/>
            <family val="2"/>
            <scheme val="minor"/>
          </rPr>
          <t>Observation status: Estimated value</t>
        </r>
      </text>
    </comment>
    <comment ref="K14" authorId="0" shapeId="0" xr:uid="{6322A918-124C-4746-B15C-991A15332DA4}">
      <text>
        <r>
          <rPr>
            <sz val="11"/>
            <color theme="1"/>
            <rFont val="Calibri"/>
            <family val="2"/>
            <scheme val="minor"/>
          </rPr>
          <t>Observation status: Estimated value</t>
        </r>
      </text>
    </comment>
    <comment ref="L14" authorId="0" shapeId="0" xr:uid="{19BE26C9-3509-42F5-92F2-72A6400A0F6F}">
      <text>
        <r>
          <rPr>
            <sz val="11"/>
            <color theme="1"/>
            <rFont val="Calibri"/>
            <family val="2"/>
            <scheme val="minor"/>
          </rPr>
          <t>Observation status: Estimated value</t>
        </r>
      </text>
    </comment>
    <comment ref="K18" authorId="0" shapeId="0" xr:uid="{19A2E951-F693-4E7E-BF6C-1687E3837301}">
      <text>
        <r>
          <rPr>
            <sz val="11"/>
            <color theme="1"/>
            <rFont val="Calibri"/>
            <family val="2"/>
            <scheme val="minor"/>
          </rPr>
          <t>Observation status: Estimated value</t>
        </r>
      </text>
    </comment>
    <comment ref="L18" authorId="0" shapeId="0" xr:uid="{DDB47A42-B4D7-415C-863A-C4B26BC0526C}">
      <text>
        <r>
          <rPr>
            <sz val="11"/>
            <color theme="1"/>
            <rFont val="Calibri"/>
            <family val="2"/>
            <scheme val="minor"/>
          </rPr>
          <t>Observation status: Estimated value</t>
        </r>
      </text>
    </comment>
    <comment ref="J19" authorId="0" shapeId="0" xr:uid="{EFE89E9A-7592-42BC-82F6-D594C9AD38B6}">
      <text>
        <r>
          <rPr>
            <sz val="11"/>
            <color theme="1"/>
            <rFont val="Calibri"/>
            <family val="2"/>
            <scheme val="minor"/>
          </rPr>
          <t>Observation status: Estimated value</t>
        </r>
      </text>
    </comment>
    <comment ref="K19" authorId="0" shapeId="0" xr:uid="{BAF7514E-93E8-4F5E-86AC-DA6778DCC1D4}">
      <text>
        <r>
          <rPr>
            <sz val="11"/>
            <color theme="1"/>
            <rFont val="Calibri"/>
            <family val="2"/>
            <scheme val="minor"/>
          </rPr>
          <t>Observation status: Estimated value</t>
        </r>
      </text>
    </comment>
    <comment ref="H21" authorId="0" shapeId="0" xr:uid="{40CE6D78-86B0-4172-865D-62DAA8ECD8DE}">
      <text>
        <r>
          <rPr>
            <sz val="11"/>
            <color theme="1"/>
            <rFont val="Calibri"/>
            <family val="2"/>
            <scheme val="minor"/>
          </rPr>
          <t>Observation status: Estimated value</t>
        </r>
      </text>
    </comment>
    <comment ref="I21" authorId="0" shapeId="0" xr:uid="{9DDFA36D-D91A-4032-AB6C-21AE4107D618}">
      <text>
        <r>
          <rPr>
            <sz val="11"/>
            <color theme="1"/>
            <rFont val="Calibri"/>
            <family val="2"/>
            <scheme val="minor"/>
          </rPr>
          <t>Observation status: Estimated value</t>
        </r>
      </text>
    </comment>
    <comment ref="J21" authorId="0" shapeId="0" xr:uid="{B6F146AE-E1F3-4706-8633-38892CEB9734}">
      <text>
        <r>
          <rPr>
            <sz val="11"/>
            <color theme="1"/>
            <rFont val="Calibri"/>
            <family val="2"/>
            <scheme val="minor"/>
          </rPr>
          <t>Observation status: Estimated value</t>
        </r>
      </text>
    </comment>
    <comment ref="K21" authorId="0" shapeId="0" xr:uid="{AC785F65-C679-4010-A9CA-CB9EC9DEE57D}">
      <text>
        <r>
          <rPr>
            <sz val="11"/>
            <color theme="1"/>
            <rFont val="Calibri"/>
            <family val="2"/>
            <scheme val="minor"/>
          </rPr>
          <t>Observation status: Estimated value</t>
        </r>
      </text>
    </comment>
    <comment ref="L21" authorId="0" shapeId="0" xr:uid="{E39ADD67-0840-4C4F-B049-09D6895C74AF}">
      <text>
        <r>
          <rPr>
            <sz val="11"/>
            <color theme="1"/>
            <rFont val="Calibri"/>
            <family val="2"/>
            <scheme val="minor"/>
          </rPr>
          <t>Observation status: Estimated value</t>
        </r>
      </text>
    </comment>
    <comment ref="K22" authorId="0" shapeId="0" xr:uid="{F02056DC-A8B6-4A99-818C-1E5D6E2ECBB1}">
      <text>
        <r>
          <rPr>
            <sz val="11"/>
            <color theme="1"/>
            <rFont val="Calibri"/>
            <family val="2"/>
            <scheme val="minor"/>
          </rPr>
          <t>Observation status: Estimated value</t>
        </r>
      </text>
    </comment>
    <comment ref="L22" authorId="0" shapeId="0" xr:uid="{8DBF89BB-09BA-463E-97A2-6A3F5B70BF16}">
      <text>
        <r>
          <rPr>
            <sz val="11"/>
            <color theme="1"/>
            <rFont val="Calibri"/>
            <family val="2"/>
            <scheme val="minor"/>
          </rPr>
          <t>Observation status: Estimated value</t>
        </r>
      </text>
    </comment>
    <comment ref="L24" authorId="0" shapeId="0" xr:uid="{50F3C81B-A662-404E-9251-2B5680AD0536}">
      <text>
        <r>
          <rPr>
            <sz val="11"/>
            <color theme="1"/>
            <rFont val="Calibri"/>
            <family val="2"/>
            <scheme val="minor"/>
          </rPr>
          <t>Observation status: Estimated value</t>
        </r>
      </text>
    </comment>
    <comment ref="J25" authorId="0" shapeId="0" xr:uid="{C05E4CFE-816F-4402-ADB6-7FD2815C80DB}">
      <text>
        <r>
          <rPr>
            <sz val="11"/>
            <color theme="1"/>
            <rFont val="Calibri"/>
            <family val="2"/>
            <scheme val="minor"/>
          </rPr>
          <t>Observation status: Estimated value</t>
        </r>
      </text>
    </comment>
    <comment ref="K25" authorId="0" shapeId="0" xr:uid="{7E0155EC-76AF-4D43-BB34-055614D6BA4C}">
      <text>
        <r>
          <rPr>
            <sz val="11"/>
            <color theme="1"/>
            <rFont val="Calibri"/>
            <family val="2"/>
            <scheme val="minor"/>
          </rPr>
          <t>Observation status: Estimated value</t>
        </r>
      </text>
    </comment>
    <comment ref="L25" authorId="0" shapeId="0" xr:uid="{05D7D47D-5E93-4B8D-84A8-F71D37BF646D}">
      <text>
        <r>
          <rPr>
            <sz val="11"/>
            <color theme="1"/>
            <rFont val="Calibri"/>
            <family val="2"/>
            <scheme val="minor"/>
          </rPr>
          <t>Observation status: Estimated value</t>
        </r>
      </text>
    </comment>
    <comment ref="K30" authorId="0" shapeId="0" xr:uid="{E21129AA-1D11-4A13-876C-139B5E739088}">
      <text>
        <r>
          <rPr>
            <sz val="11"/>
            <color theme="1"/>
            <rFont val="Calibri"/>
            <family val="2"/>
            <scheme val="minor"/>
          </rPr>
          <t>Observation status: Estimated value</t>
        </r>
      </text>
    </comment>
    <comment ref="K31" authorId="0" shapeId="0" xr:uid="{80699F85-794C-4361-82B3-E2D4C5ADE9F4}">
      <text>
        <r>
          <rPr>
            <sz val="11"/>
            <color theme="1"/>
            <rFont val="Calibri"/>
            <family val="2"/>
            <scheme val="minor"/>
          </rPr>
          <t>Observation status: Estimated value</t>
        </r>
      </text>
    </comment>
    <comment ref="L31" authorId="0" shapeId="0" xr:uid="{A05AAF90-B8D1-4807-B99B-0C1CCC64D88E}">
      <text>
        <r>
          <rPr>
            <sz val="11"/>
            <color theme="1"/>
            <rFont val="Calibri"/>
            <family val="2"/>
            <scheme val="minor"/>
          </rPr>
          <t>Observation status: Estimated value</t>
        </r>
      </text>
    </comment>
    <comment ref="J39" authorId="0" shapeId="0" xr:uid="{763619EF-5165-4C24-8B78-9D58FAB2F4E2}">
      <text>
        <r>
          <rPr>
            <sz val="11"/>
            <color theme="1"/>
            <rFont val="Calibri"/>
            <family val="2"/>
            <scheme val="minor"/>
          </rPr>
          <t>Observation status: Estimated value</t>
        </r>
      </text>
    </comment>
    <comment ref="K39" authorId="0" shapeId="0" xr:uid="{4084D967-AFB6-4EC1-BF65-0FEEC1604683}">
      <text>
        <r>
          <rPr>
            <sz val="11"/>
            <color theme="1"/>
            <rFont val="Calibri"/>
            <family val="2"/>
            <scheme val="minor"/>
          </rPr>
          <t>Observation status: Estimated value</t>
        </r>
      </text>
    </comment>
    <comment ref="L39" authorId="0" shapeId="0" xr:uid="{CDB057D7-A820-48F3-BE5D-97D35C30413A}">
      <text>
        <r>
          <rPr>
            <sz val="11"/>
            <color theme="1"/>
            <rFont val="Calibri"/>
            <family val="2"/>
            <scheme val="minor"/>
          </rPr>
          <t>Observation status: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A879D911-B7F5-4490-A3C0-6910BED550BE}">
      <text>
        <r>
          <rPr>
            <sz val="11"/>
            <color theme="1"/>
            <rFont val="Calibri"/>
            <family val="2"/>
            <scheme val="minor"/>
          </rPr>
          <t>Observation status: Estimated value</t>
        </r>
      </text>
    </comment>
    <comment ref="Z10" authorId="0" shapeId="0" xr:uid="{6D28BCB5-3DEC-4F40-B749-7AF143C0748F}">
      <text>
        <r>
          <rPr>
            <sz val="11"/>
            <color theme="1"/>
            <rFont val="Calibri"/>
            <family val="2"/>
            <scheme val="minor"/>
          </rPr>
          <t>Observation status: Estimated value</t>
        </r>
      </text>
    </comment>
    <comment ref="C12" authorId="0" shapeId="0" xr:uid="{086E8980-9695-410D-8C44-B29EB899E452}">
      <text>
        <r>
          <rPr>
            <sz val="11"/>
            <color theme="1"/>
            <rFont val="Calibri"/>
            <family val="2"/>
            <scheme val="minor"/>
          </rPr>
          <t>Observation status: Estimated value</t>
        </r>
      </text>
    </comment>
    <comment ref="D12" authorId="0" shapeId="0" xr:uid="{D91C4BEA-B8E2-47DE-8CF9-9D5D69CB2819}">
      <text>
        <r>
          <rPr>
            <sz val="11"/>
            <color theme="1"/>
            <rFont val="Calibri"/>
            <family val="2"/>
            <scheme val="minor"/>
          </rPr>
          <t>Observation status: Estimated value</t>
        </r>
      </text>
    </comment>
    <comment ref="E12" authorId="0" shapeId="0" xr:uid="{FD003F0A-D8FB-42D7-927B-7A47C804B629}">
      <text>
        <r>
          <rPr>
            <sz val="11"/>
            <color theme="1"/>
            <rFont val="Calibri"/>
            <family val="2"/>
            <scheme val="minor"/>
          </rPr>
          <t>Observation status: Estimated value</t>
        </r>
      </text>
    </comment>
    <comment ref="F12" authorId="0" shapeId="0" xr:uid="{8A069B49-7B66-412D-A5A1-2102605C4A6B}">
      <text>
        <r>
          <rPr>
            <sz val="11"/>
            <color theme="1"/>
            <rFont val="Calibri"/>
            <family val="2"/>
            <scheme val="minor"/>
          </rPr>
          <t>Observation status: Estimated value</t>
        </r>
      </text>
    </comment>
    <comment ref="G12" authorId="0" shapeId="0" xr:uid="{5BD6199C-BA00-42BB-A528-80F6093A90E4}">
      <text>
        <r>
          <rPr>
            <sz val="11"/>
            <color theme="1"/>
            <rFont val="Calibri"/>
            <family val="2"/>
            <scheme val="minor"/>
          </rPr>
          <t>Observation status: Estimated value</t>
        </r>
      </text>
    </comment>
    <comment ref="X12" authorId="0" shapeId="0" xr:uid="{84DEABE3-7CE6-427A-A2B8-C82C2596A454}">
      <text>
        <r>
          <rPr>
            <sz val="11"/>
            <color theme="1"/>
            <rFont val="Calibri"/>
            <family val="2"/>
            <scheme val="minor"/>
          </rPr>
          <t>Observation status: Estimated value</t>
        </r>
      </text>
    </comment>
    <comment ref="Y12" authorId="0" shapeId="0" xr:uid="{41D302A6-1001-429F-A780-3A676C5B826A}">
      <text>
        <r>
          <rPr>
            <sz val="11"/>
            <color theme="1"/>
            <rFont val="Calibri"/>
            <family val="2"/>
            <scheme val="minor"/>
          </rPr>
          <t>Observation status: Estimated value</t>
        </r>
      </text>
    </comment>
    <comment ref="Y13" authorId="0" shapeId="0" xr:uid="{82F29E49-12B4-429B-88FD-455CF6B7CEED}">
      <text>
        <r>
          <rPr>
            <sz val="11"/>
            <color theme="1"/>
            <rFont val="Calibri"/>
            <family val="2"/>
            <scheme val="minor"/>
          </rPr>
          <t>Observation status: Estimated value</t>
        </r>
      </text>
    </comment>
    <comment ref="Z13" authorId="0" shapeId="0" xr:uid="{5001C0BC-BF51-4002-8DC9-C4C7834547E2}">
      <text>
        <r>
          <rPr>
            <sz val="11"/>
            <color theme="1"/>
            <rFont val="Calibri"/>
            <family val="2"/>
            <scheme val="minor"/>
          </rPr>
          <t>Observation status: Estimated value</t>
        </r>
      </text>
    </comment>
    <comment ref="Y18" authorId="0" shapeId="0" xr:uid="{1115563A-CF37-498B-81D3-13B80E8C6DAE}">
      <text>
        <r>
          <rPr>
            <sz val="11"/>
            <color theme="1"/>
            <rFont val="Calibri"/>
            <family val="2"/>
            <scheme val="minor"/>
          </rPr>
          <t>Observation status: Estimated value</t>
        </r>
      </text>
    </comment>
    <comment ref="Z18" authorId="0" shapeId="0" xr:uid="{598076E0-76A1-4682-9DCC-31BF8A0A8185}">
      <text>
        <r>
          <rPr>
            <sz val="11"/>
            <color theme="1"/>
            <rFont val="Calibri"/>
            <family val="2"/>
            <scheme val="minor"/>
          </rPr>
          <t>Observation status: Estimated value</t>
        </r>
      </text>
    </comment>
    <comment ref="V19" authorId="0" shapeId="0" xr:uid="{19A0C10D-7F74-41C0-B503-7A6D62D22701}">
      <text>
        <r>
          <rPr>
            <sz val="11"/>
            <color theme="1"/>
            <rFont val="Calibri"/>
            <family val="2"/>
            <scheme val="minor"/>
          </rPr>
          <t>Observation status: Estimated value</t>
        </r>
      </text>
    </comment>
    <comment ref="W19" authorId="0" shapeId="0" xr:uid="{7DADE553-1255-41E2-B133-85D74165F1F4}">
      <text>
        <r>
          <rPr>
            <sz val="11"/>
            <color theme="1"/>
            <rFont val="Calibri"/>
            <family val="2"/>
            <scheme val="minor"/>
          </rPr>
          <t>Observation status: Estimated value</t>
        </r>
      </text>
    </comment>
    <comment ref="X19" authorId="0" shapeId="0" xr:uid="{BFC2F9D0-15E1-405C-ABAD-FE0B93E86B6E}">
      <text>
        <r>
          <rPr>
            <sz val="11"/>
            <color theme="1"/>
            <rFont val="Calibri"/>
            <family val="2"/>
            <scheme val="minor"/>
          </rPr>
          <t>Observation status: Estimated value</t>
        </r>
      </text>
    </comment>
    <comment ref="Y19" authorId="0" shapeId="0" xr:uid="{44519EFA-B377-4EE3-8EAE-BC17A1045919}">
      <text>
        <r>
          <rPr>
            <sz val="11"/>
            <color theme="1"/>
            <rFont val="Calibri"/>
            <family val="2"/>
            <scheme val="minor"/>
          </rPr>
          <t>Observation status: Estimated value</t>
        </r>
      </text>
    </comment>
    <comment ref="Z19" authorId="0" shapeId="0" xr:uid="{7F4A13A6-E8AF-4949-A97D-5A08769D45E3}">
      <text>
        <r>
          <rPr>
            <sz val="11"/>
            <color theme="1"/>
            <rFont val="Calibri"/>
            <family val="2"/>
            <scheme val="minor"/>
          </rPr>
          <t>Observation status: Estimated value</t>
        </r>
      </text>
    </comment>
    <comment ref="M20" authorId="0" shapeId="0" xr:uid="{A136F92C-121C-4DFD-9CB3-F11FAEA15D22}">
      <text>
        <r>
          <rPr>
            <sz val="11"/>
            <color theme="1"/>
            <rFont val="Calibri"/>
            <family val="2"/>
            <scheme val="minor"/>
          </rPr>
          <t>Observation status: Time series break</t>
        </r>
      </text>
    </comment>
    <comment ref="X20" authorId="0" shapeId="0" xr:uid="{5A77B903-B8F6-4EF0-8E76-852A4CF1EFD7}">
      <text>
        <r>
          <rPr>
            <sz val="11"/>
            <color theme="1"/>
            <rFont val="Calibri"/>
            <family val="2"/>
            <scheme val="minor"/>
          </rPr>
          <t>Observation status: Estimated value</t>
        </r>
      </text>
    </comment>
    <comment ref="Y20" authorId="0" shapeId="0" xr:uid="{6F842555-154E-49EF-A9DF-13C8D3AF1038}">
      <text>
        <r>
          <rPr>
            <sz val="11"/>
            <color theme="1"/>
            <rFont val="Calibri"/>
            <family val="2"/>
            <scheme val="minor"/>
          </rPr>
          <t>Observation status: Estimated value</t>
        </r>
      </text>
    </comment>
    <comment ref="Z20" authorId="0" shapeId="0" xr:uid="{4755C116-27AD-48CF-A3A2-91805631D5CB}">
      <text>
        <r>
          <rPr>
            <sz val="11"/>
            <color theme="1"/>
            <rFont val="Calibri"/>
            <family val="2"/>
            <scheme val="minor"/>
          </rPr>
          <t>Observation status: Estimated value</t>
        </r>
      </text>
    </comment>
    <comment ref="Y21" authorId="0" shapeId="0" xr:uid="{655705DF-E551-4E48-8C82-C991F045BB01}">
      <text>
        <r>
          <rPr>
            <sz val="11"/>
            <color theme="1"/>
            <rFont val="Calibri"/>
            <family val="2"/>
            <scheme val="minor"/>
          </rPr>
          <t>Observation status: Estimated value</t>
        </r>
      </text>
    </comment>
    <comment ref="Z21" authorId="0" shapeId="0" xr:uid="{02D685ED-847E-404F-B497-EA93011E2AF7}">
      <text>
        <r>
          <rPr>
            <sz val="11"/>
            <color theme="1"/>
            <rFont val="Calibri"/>
            <family val="2"/>
            <scheme val="minor"/>
          </rPr>
          <t>Observation status: Estimated value</t>
        </r>
      </text>
    </comment>
    <comment ref="Y27" authorId="0" shapeId="0" xr:uid="{B98B25B8-9977-4CF8-96F6-2DE817C9CE5D}">
      <text>
        <r>
          <rPr>
            <sz val="11"/>
            <color theme="1"/>
            <rFont val="Calibri"/>
            <family val="2"/>
            <scheme val="minor"/>
          </rPr>
          <t>Observation status: Estimated value</t>
        </r>
      </text>
    </comment>
    <comment ref="Z30" authorId="0" shapeId="0" xr:uid="{CF8CC517-C05C-41BC-B646-506D5FB2A378}">
      <text>
        <r>
          <rPr>
            <sz val="11"/>
            <color theme="1"/>
            <rFont val="Calibri"/>
            <family val="2"/>
            <scheme val="minor"/>
          </rPr>
          <t>Observation status: Estimated value</t>
        </r>
      </text>
    </comment>
    <comment ref="X31" authorId="0" shapeId="0" xr:uid="{9D641FC9-4049-4452-9855-65969F82A7C3}">
      <text>
        <r>
          <rPr>
            <sz val="11"/>
            <color theme="1"/>
            <rFont val="Calibri"/>
            <family val="2"/>
            <scheme val="minor"/>
          </rPr>
          <t>Observation status: Estimated value</t>
        </r>
      </text>
    </comment>
    <comment ref="Y31" authorId="0" shapeId="0" xr:uid="{754F6EA8-9BAB-4986-B53A-75FA8B253930}">
      <text>
        <r>
          <rPr>
            <sz val="11"/>
            <color theme="1"/>
            <rFont val="Calibri"/>
            <family val="2"/>
            <scheme val="minor"/>
          </rPr>
          <t>Observation status: Estimated value</t>
        </r>
      </text>
    </comment>
    <comment ref="Z32" authorId="0" shapeId="0" xr:uid="{B96707E3-98FA-48A1-B502-7A5C620A5AEE}">
      <text>
        <r>
          <rPr>
            <sz val="11"/>
            <color theme="1"/>
            <rFont val="Calibri"/>
            <family val="2"/>
            <scheme val="minor"/>
          </rPr>
          <t>Observation status: Estimated value</t>
        </r>
      </text>
    </comment>
    <comment ref="Y36" authorId="0" shapeId="0" xr:uid="{7719A5AA-D204-498C-BB53-E72C7940B1DE}">
      <text>
        <r>
          <rPr>
            <sz val="11"/>
            <color theme="1"/>
            <rFont val="Calibri"/>
            <family val="2"/>
            <scheme val="minor"/>
          </rPr>
          <t>Observation status: Estimated value</t>
        </r>
      </text>
    </comment>
    <comment ref="Z36" authorId="0" shapeId="0" xr:uid="{79671E42-6105-4C66-B04C-80D713A48810}">
      <text>
        <r>
          <rPr>
            <sz val="11"/>
            <color theme="1"/>
            <rFont val="Calibri"/>
            <family val="2"/>
            <scheme val="minor"/>
          </rPr>
          <t>Observation status: Estimated value</t>
        </r>
      </text>
    </comment>
    <comment ref="X39" authorId="0" shapeId="0" xr:uid="{58B257B0-420C-499C-B444-ED1EB3BDE54D}">
      <text>
        <r>
          <rPr>
            <sz val="11"/>
            <color theme="1"/>
            <rFont val="Calibri"/>
            <family val="2"/>
            <scheme val="minor"/>
          </rPr>
          <t>Observation status: Estimated value</t>
        </r>
      </text>
    </comment>
    <comment ref="Y39" authorId="0" shapeId="0" xr:uid="{2DE478E2-D4A7-4E10-BD4B-AF2F7FFEAA1B}">
      <text>
        <r>
          <rPr>
            <sz val="11"/>
            <color theme="1"/>
            <rFont val="Calibri"/>
            <family val="2"/>
            <scheme val="minor"/>
          </rPr>
          <t>Observation status: Estimated value</t>
        </r>
      </text>
    </comment>
    <comment ref="Z39" authorId="0" shapeId="0" xr:uid="{D74BD1E0-C488-40E1-8735-4952DD1029F5}">
      <text>
        <r>
          <rPr>
            <sz val="11"/>
            <color theme="1"/>
            <rFont val="Calibri"/>
            <family val="2"/>
            <scheme val="minor"/>
          </rPr>
          <t>Observation status: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9" authorId="0" shapeId="0" xr:uid="{101CBD54-5E9F-46A3-8119-3AF9CEE6301D}">
      <text>
        <r>
          <rPr>
            <sz val="11"/>
            <color theme="1"/>
            <rFont val="Calibri"/>
            <family val="2"/>
            <scheme val="minor"/>
          </rPr>
          <t>Observation status: Estimated value</t>
        </r>
      </text>
    </comment>
    <comment ref="L9" authorId="0" shapeId="0" xr:uid="{F30FA98C-0FAA-44C4-AB34-A2E2D23871CE}">
      <text>
        <r>
          <rPr>
            <sz val="11"/>
            <color theme="1"/>
            <rFont val="Calibri"/>
            <family val="2"/>
            <scheme val="minor"/>
          </rPr>
          <t>Observation status: Estimated value</t>
        </r>
      </text>
    </comment>
    <comment ref="C11" authorId="0" shapeId="0" xr:uid="{A9D0C71F-2EBB-434F-91F2-62C6008480A5}">
      <text>
        <r>
          <rPr>
            <sz val="11"/>
            <color theme="1"/>
            <rFont val="Calibri"/>
            <family val="2"/>
            <scheme val="minor"/>
          </rPr>
          <t>Observation status: Estimated value</t>
        </r>
      </text>
    </comment>
    <comment ref="J11" authorId="0" shapeId="0" xr:uid="{FA9750E0-90E1-4A59-8432-35566DFF39C8}">
      <text>
        <r>
          <rPr>
            <sz val="11"/>
            <color theme="1"/>
            <rFont val="Calibri"/>
            <family val="2"/>
            <scheme val="minor"/>
          </rPr>
          <t>Observation status: Estimated value</t>
        </r>
      </text>
    </comment>
    <comment ref="K11" authorId="0" shapeId="0" xr:uid="{FFD03E99-44CF-45C9-9CF3-3D13F0F726C9}">
      <text>
        <r>
          <rPr>
            <sz val="11"/>
            <color theme="1"/>
            <rFont val="Calibri"/>
            <family val="2"/>
            <scheme val="minor"/>
          </rPr>
          <t>Observation status: Estimated value</t>
        </r>
      </text>
    </comment>
    <comment ref="K12" authorId="0" shapeId="0" xr:uid="{7255C59F-2078-4902-8DA1-45820A935133}">
      <text>
        <r>
          <rPr>
            <sz val="11"/>
            <color theme="1"/>
            <rFont val="Calibri"/>
            <family val="2"/>
            <scheme val="minor"/>
          </rPr>
          <t>Observation status: Estimated value</t>
        </r>
      </text>
    </comment>
    <comment ref="L12" authorId="0" shapeId="0" xr:uid="{DF3BE229-9AF0-4A43-B5A1-3239250445D1}">
      <text>
        <r>
          <rPr>
            <sz val="11"/>
            <color theme="1"/>
            <rFont val="Calibri"/>
            <family val="2"/>
            <scheme val="minor"/>
          </rPr>
          <t>Observation status: Estimated value</t>
        </r>
      </text>
    </comment>
    <comment ref="K17" authorId="0" shapeId="0" xr:uid="{8B496DA9-2BCF-444C-A218-63A87078EA3F}">
      <text>
        <r>
          <rPr>
            <sz val="11"/>
            <color theme="1"/>
            <rFont val="Calibri"/>
            <family val="2"/>
            <scheme val="minor"/>
          </rPr>
          <t>Observation status: Estimated value</t>
        </r>
      </text>
    </comment>
    <comment ref="L17" authorId="0" shapeId="0" xr:uid="{5773D0CA-8C78-4950-B8AF-3136AA01EF86}">
      <text>
        <r>
          <rPr>
            <sz val="11"/>
            <color theme="1"/>
            <rFont val="Calibri"/>
            <family val="2"/>
            <scheme val="minor"/>
          </rPr>
          <t>Observation status: Estimated value</t>
        </r>
      </text>
    </comment>
    <comment ref="H18" authorId="0" shapeId="0" xr:uid="{9912833F-C308-4372-877E-BE04A8552DC4}">
      <text>
        <r>
          <rPr>
            <sz val="11"/>
            <color theme="1"/>
            <rFont val="Calibri"/>
            <family val="2"/>
            <scheme val="minor"/>
          </rPr>
          <t>Observation status: Estimated value</t>
        </r>
      </text>
    </comment>
    <comment ref="I18" authorId="0" shapeId="0" xr:uid="{2B582E60-2E62-461E-839A-26ABCAEC4CD9}">
      <text>
        <r>
          <rPr>
            <sz val="11"/>
            <color theme="1"/>
            <rFont val="Calibri"/>
            <family val="2"/>
            <scheme val="minor"/>
          </rPr>
          <t>Observation status: Estimated value</t>
        </r>
      </text>
    </comment>
    <comment ref="J18" authorId="0" shapeId="0" xr:uid="{FBAABF54-6FF2-4CE6-9CE8-AF3239EC96A2}">
      <text>
        <r>
          <rPr>
            <sz val="11"/>
            <color theme="1"/>
            <rFont val="Calibri"/>
            <family val="2"/>
            <scheme val="minor"/>
          </rPr>
          <t>Observation status: Estimated value</t>
        </r>
      </text>
    </comment>
    <comment ref="K18" authorId="0" shapeId="0" xr:uid="{A55E4630-1BB1-42F8-BFF6-9583A7C889A7}">
      <text>
        <r>
          <rPr>
            <sz val="11"/>
            <color theme="1"/>
            <rFont val="Calibri"/>
            <family val="2"/>
            <scheme val="minor"/>
          </rPr>
          <t>Observation status: Estimated value</t>
        </r>
      </text>
    </comment>
    <comment ref="L18" authorId="0" shapeId="0" xr:uid="{E18C6E96-CE9E-4E9F-9024-73E562F8B100}">
      <text>
        <r>
          <rPr>
            <sz val="11"/>
            <color theme="1"/>
            <rFont val="Calibri"/>
            <family val="2"/>
            <scheme val="minor"/>
          </rPr>
          <t>Observation status: Estimated value</t>
        </r>
      </text>
    </comment>
    <comment ref="J19" authorId="0" shapeId="0" xr:uid="{A7D7EAD8-DEAC-405D-8FC8-0F5E6F2EC9D8}">
      <text>
        <r>
          <rPr>
            <sz val="11"/>
            <color theme="1"/>
            <rFont val="Calibri"/>
            <family val="2"/>
            <scheme val="minor"/>
          </rPr>
          <t>Observation status: Estimated value</t>
        </r>
      </text>
    </comment>
    <comment ref="K19" authorId="0" shapeId="0" xr:uid="{AA762A65-B653-4516-B164-AB1E9B32410D}">
      <text>
        <r>
          <rPr>
            <sz val="11"/>
            <color theme="1"/>
            <rFont val="Calibri"/>
            <family val="2"/>
            <scheme val="minor"/>
          </rPr>
          <t>Observation status: Estimated value</t>
        </r>
      </text>
    </comment>
    <comment ref="L19" authorId="0" shapeId="0" xr:uid="{C0EA602B-3298-4059-AD80-9D0531F24A14}">
      <text>
        <r>
          <rPr>
            <sz val="11"/>
            <color theme="1"/>
            <rFont val="Calibri"/>
            <family val="2"/>
            <scheme val="minor"/>
          </rPr>
          <t>Observation status: Estimated value</t>
        </r>
      </text>
    </comment>
    <comment ref="K20" authorId="0" shapeId="0" xr:uid="{BF7E71CA-28FF-4DE3-98F2-62D3A29CEDBB}">
      <text>
        <r>
          <rPr>
            <sz val="11"/>
            <color theme="1"/>
            <rFont val="Calibri"/>
            <family val="2"/>
            <scheme val="minor"/>
          </rPr>
          <t>Observation status: Estimated value</t>
        </r>
      </text>
    </comment>
    <comment ref="L20" authorId="0" shapeId="0" xr:uid="{04479038-A241-4560-B5E4-3CAD9D05D3D3}">
      <text>
        <r>
          <rPr>
            <sz val="11"/>
            <color theme="1"/>
            <rFont val="Calibri"/>
            <family val="2"/>
            <scheme val="minor"/>
          </rPr>
          <t>Observation status: Estimated value</t>
        </r>
      </text>
    </comment>
    <comment ref="K26" authorId="0" shapeId="0" xr:uid="{76A92679-D9E9-4C24-A7A0-9CD4BED52092}">
      <text>
        <r>
          <rPr>
            <sz val="11"/>
            <color theme="1"/>
            <rFont val="Calibri"/>
            <family val="2"/>
            <scheme val="minor"/>
          </rPr>
          <t>Observation status: Estimated value</t>
        </r>
      </text>
    </comment>
    <comment ref="L29" authorId="0" shapeId="0" xr:uid="{D91B063F-34D3-4D7E-A019-C816A34E4B3E}">
      <text>
        <r>
          <rPr>
            <sz val="11"/>
            <color theme="1"/>
            <rFont val="Calibri"/>
            <family val="2"/>
            <scheme val="minor"/>
          </rPr>
          <t>Observation status: Estimated value</t>
        </r>
      </text>
    </comment>
    <comment ref="J30" authorId="0" shapeId="0" xr:uid="{F8653FED-C182-4BD2-9F70-D206C5E2133A}">
      <text>
        <r>
          <rPr>
            <sz val="11"/>
            <color theme="1"/>
            <rFont val="Calibri"/>
            <family val="2"/>
            <scheme val="minor"/>
          </rPr>
          <t>Observation status: Estimated value</t>
        </r>
      </text>
    </comment>
    <comment ref="K30" authorId="0" shapeId="0" xr:uid="{B19A24C6-28E7-4B9B-AEF6-838A1FD78AE3}">
      <text>
        <r>
          <rPr>
            <sz val="11"/>
            <color theme="1"/>
            <rFont val="Calibri"/>
            <family val="2"/>
            <scheme val="minor"/>
          </rPr>
          <t>Observation status: Estimated value</t>
        </r>
      </text>
    </comment>
    <comment ref="L31" authorId="0" shapeId="0" xr:uid="{69755704-6556-4463-86AB-E8E572024291}">
      <text>
        <r>
          <rPr>
            <sz val="11"/>
            <color theme="1"/>
            <rFont val="Calibri"/>
            <family val="2"/>
            <scheme val="minor"/>
          </rPr>
          <t>Observation status: Estimated value</t>
        </r>
      </text>
    </comment>
    <comment ref="K35" authorId="0" shapeId="0" xr:uid="{2D9B1440-3B3C-4635-8063-FFC8071ADB83}">
      <text>
        <r>
          <rPr>
            <sz val="11"/>
            <color theme="1"/>
            <rFont val="Calibri"/>
            <family val="2"/>
            <scheme val="minor"/>
          </rPr>
          <t>Observation status: Estimated value</t>
        </r>
      </text>
    </comment>
    <comment ref="L35" authorId="0" shapeId="0" xr:uid="{C468F95F-F19E-4D97-AEEC-59CC9B40A71C}">
      <text>
        <r>
          <rPr>
            <sz val="11"/>
            <color theme="1"/>
            <rFont val="Calibri"/>
            <family val="2"/>
            <scheme val="minor"/>
          </rPr>
          <t>Observation status: Estimated value</t>
        </r>
      </text>
    </comment>
    <comment ref="J38" authorId="0" shapeId="0" xr:uid="{2190A70C-2502-4EFD-BE55-28A5B51C8A4C}">
      <text>
        <r>
          <rPr>
            <sz val="11"/>
            <color theme="1"/>
            <rFont val="Calibri"/>
            <family val="2"/>
            <scheme val="minor"/>
          </rPr>
          <t>Observation status: Estimated value</t>
        </r>
      </text>
    </comment>
    <comment ref="K38" authorId="0" shapeId="0" xr:uid="{E4779FE4-0118-4873-8795-2A85401B16D3}">
      <text>
        <r>
          <rPr>
            <sz val="11"/>
            <color theme="1"/>
            <rFont val="Calibri"/>
            <family val="2"/>
            <scheme val="minor"/>
          </rPr>
          <t>Observation status: Estimated value</t>
        </r>
      </text>
    </comment>
    <comment ref="L38" authorId="0" shapeId="0" xr:uid="{53990755-E3DA-4ECB-A78D-DC913574793C}">
      <text>
        <r>
          <rPr>
            <sz val="11"/>
            <color theme="1"/>
            <rFont val="Calibri"/>
            <family val="2"/>
            <scheme val="minor"/>
          </rPr>
          <t>Observation status: Estimated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H9" authorId="0" shapeId="0" xr:uid="{72717751-A4D5-437A-8540-FDAD371064C2}">
      <text>
        <r>
          <rPr>
            <sz val="11"/>
            <color theme="1"/>
            <rFont val="Calibri"/>
            <family val="2"/>
            <scheme val="minor"/>
          </rPr>
          <t>Observation status: Estimated value</t>
        </r>
      </text>
    </comment>
    <comment ref="I9" authorId="0" shapeId="0" xr:uid="{8C0E53DF-F6B9-480E-950F-84DB159B3495}">
      <text>
        <r>
          <rPr>
            <sz val="11"/>
            <color theme="1"/>
            <rFont val="Calibri"/>
            <family val="2"/>
            <scheme val="minor"/>
          </rPr>
          <t>Observation status: Estimated value</t>
        </r>
      </text>
    </comment>
    <comment ref="J9" authorId="0" shapeId="0" xr:uid="{AB211B62-2562-44CC-89DE-D0AD88B3EF88}">
      <text>
        <r>
          <rPr>
            <sz val="11"/>
            <color theme="1"/>
            <rFont val="Calibri"/>
            <family val="2"/>
            <scheme val="minor"/>
          </rPr>
          <t>Observation status: Estimated value</t>
        </r>
      </text>
    </comment>
    <comment ref="K9" authorId="0" shapeId="0" xr:uid="{236DBA79-E574-4881-A881-76706A1E5D6E}">
      <text>
        <r>
          <rPr>
            <sz val="11"/>
            <color theme="1"/>
            <rFont val="Calibri"/>
            <family val="2"/>
            <scheme val="minor"/>
          </rPr>
          <t>Observation status: Estimated value</t>
        </r>
      </text>
    </comment>
    <comment ref="L9" authorId="0" shapeId="0" xr:uid="{FEC1139F-605B-40F8-9219-F579B5C66755}">
      <text>
        <r>
          <rPr>
            <sz val="11"/>
            <color theme="1"/>
            <rFont val="Calibri"/>
            <family val="2"/>
            <scheme val="minor"/>
          </rPr>
          <t>Observation status: Estimated value</t>
        </r>
      </text>
    </comment>
    <comment ref="K13" authorId="0" shapeId="0" xr:uid="{81824C04-25F9-4BDF-BC80-2F313F319F62}">
      <text>
        <r>
          <rPr>
            <sz val="11"/>
            <color theme="1"/>
            <rFont val="Calibri"/>
            <family val="2"/>
            <scheme val="minor"/>
          </rPr>
          <t>Observation status: Estimated value</t>
        </r>
      </text>
    </comment>
    <comment ref="L13" authorId="0" shapeId="0" xr:uid="{F9C4657C-5C9E-4E4E-B8C8-2BDEF0079EFF}">
      <text>
        <r>
          <rPr>
            <sz val="11"/>
            <color theme="1"/>
            <rFont val="Calibri"/>
            <family val="2"/>
            <scheme val="minor"/>
          </rPr>
          <t>Observation status: Estimated value</t>
        </r>
      </text>
    </comment>
    <comment ref="J14" authorId="0" shapeId="0" xr:uid="{7953FA23-1F20-4641-889E-B4CEE59766D1}">
      <text>
        <r>
          <rPr>
            <sz val="11"/>
            <color theme="1"/>
            <rFont val="Calibri"/>
            <family val="2"/>
            <scheme val="minor"/>
          </rPr>
          <t>Observation status: Estimated value</t>
        </r>
      </text>
    </comment>
    <comment ref="K14" authorId="0" shapeId="0" xr:uid="{25C268F9-FBB3-47AE-BA30-542469AA9866}">
      <text>
        <r>
          <rPr>
            <sz val="11"/>
            <color theme="1"/>
            <rFont val="Calibri"/>
            <family val="2"/>
            <scheme val="minor"/>
          </rPr>
          <t>Observation status: Estimated value</t>
        </r>
      </text>
    </comment>
    <comment ref="L14" authorId="0" shapeId="0" xr:uid="{F6CB5586-B41A-4CC5-8E1A-67687A7C9E11}">
      <text>
        <r>
          <rPr>
            <sz val="11"/>
            <color theme="1"/>
            <rFont val="Calibri"/>
            <family val="2"/>
            <scheme val="minor"/>
          </rPr>
          <t>Observation status: Estimated value</t>
        </r>
      </text>
    </comment>
    <comment ref="L15" authorId="0" shapeId="0" xr:uid="{B0386307-32B7-4809-A06B-95C7C3E73F00}">
      <text>
        <r>
          <rPr>
            <sz val="11"/>
            <color theme="1"/>
            <rFont val="Calibri"/>
            <family val="2"/>
            <scheme val="minor"/>
          </rPr>
          <t>Observation status: Estimated value</t>
        </r>
      </text>
    </comment>
    <comment ref="J16" authorId="0" shapeId="0" xr:uid="{DA30347A-99E2-4E4F-870A-3A3FE490E7CB}">
      <text>
        <r>
          <rPr>
            <sz val="11"/>
            <color theme="1"/>
            <rFont val="Calibri"/>
            <family val="2"/>
            <scheme val="minor"/>
          </rPr>
          <t>Observation status: Estimated value</t>
        </r>
      </text>
    </comment>
    <comment ref="K16" authorId="0" shapeId="0" xr:uid="{7062AF3E-393F-476C-BD27-86C45B8F1789}">
      <text>
        <r>
          <rPr>
            <sz val="11"/>
            <color theme="1"/>
            <rFont val="Calibri"/>
            <family val="2"/>
            <scheme val="minor"/>
          </rPr>
          <t>Observation status: Estimated value</t>
        </r>
      </text>
    </comment>
    <comment ref="K18" authorId="0" shapeId="0" xr:uid="{AC929ADC-DCD0-4E44-B853-65B0F3673122}">
      <text>
        <r>
          <rPr>
            <sz val="11"/>
            <color theme="1"/>
            <rFont val="Calibri"/>
            <family val="2"/>
            <scheme val="minor"/>
          </rPr>
          <t>Observation status: Estimated value</t>
        </r>
      </text>
    </comment>
    <comment ref="L18" authorId="0" shapeId="0" xr:uid="{FBA1442A-D6FD-412D-B293-A785E20440CA}">
      <text>
        <r>
          <rPr>
            <sz val="11"/>
            <color theme="1"/>
            <rFont val="Calibri"/>
            <family val="2"/>
            <scheme val="minor"/>
          </rPr>
          <t>Observation status: Estimated value</t>
        </r>
      </text>
    </comment>
    <comment ref="K28" authorId="0" shapeId="0" xr:uid="{F8D112C9-401E-4701-9B0F-09AF902C5041}">
      <text>
        <r>
          <rPr>
            <sz val="11"/>
            <color theme="1"/>
            <rFont val="Calibri"/>
            <family val="2"/>
            <scheme val="minor"/>
          </rPr>
          <t>Observation status: Estimated value</t>
        </r>
      </text>
    </comment>
    <comment ref="L28" authorId="0" shapeId="0" xr:uid="{FE4F003A-A79C-4FBE-B07F-BCDB4C09F77A}">
      <text>
        <r>
          <rPr>
            <sz val="11"/>
            <color theme="1"/>
            <rFont val="Calibri"/>
            <family val="2"/>
            <scheme val="minor"/>
          </rPr>
          <t>Observation status: Estimated value</t>
        </r>
      </text>
    </comment>
    <comment ref="K30" authorId="0" shapeId="0" xr:uid="{CF336652-9807-4FD4-8D73-51C096D16C4A}">
      <text>
        <r>
          <rPr>
            <sz val="11"/>
            <color theme="1"/>
            <rFont val="Calibri"/>
            <family val="2"/>
            <scheme val="minor"/>
          </rPr>
          <t>Observation status: Estimated value</t>
        </r>
      </text>
    </comment>
    <comment ref="K32" authorId="0" shapeId="0" xr:uid="{5FEF2391-A50E-493F-A287-D58E59521B43}">
      <text>
        <r>
          <rPr>
            <sz val="11"/>
            <color theme="1"/>
            <rFont val="Calibri"/>
            <family val="2"/>
            <scheme val="minor"/>
          </rPr>
          <t>Observation status: Estimated value</t>
        </r>
      </text>
    </comment>
    <comment ref="L32" authorId="0" shapeId="0" xr:uid="{202BDB51-5787-4895-9A3A-B0B40309E451}">
      <text>
        <r>
          <rPr>
            <sz val="11"/>
            <color theme="1"/>
            <rFont val="Calibri"/>
            <family val="2"/>
            <scheme val="minor"/>
          </rPr>
          <t>Observation status: Estimated value</t>
        </r>
      </text>
    </comment>
    <comment ref="J36" authorId="0" shapeId="0" xr:uid="{3B5EB27A-DAB2-4007-947B-AB95E8798E57}">
      <text>
        <r>
          <rPr>
            <sz val="11"/>
            <color theme="1"/>
            <rFont val="Calibri"/>
            <family val="2"/>
            <scheme val="minor"/>
          </rPr>
          <t>Observation status: Estimated value</t>
        </r>
      </text>
    </comment>
    <comment ref="K36" authorId="0" shapeId="0" xr:uid="{A61879DD-71FB-4C3E-84DE-5194A879FD69}">
      <text>
        <r>
          <rPr>
            <sz val="11"/>
            <color theme="1"/>
            <rFont val="Calibri"/>
            <family val="2"/>
            <scheme val="minor"/>
          </rPr>
          <t>Observation status: Estimated value</t>
        </r>
      </text>
    </comment>
    <comment ref="L36" authorId="0" shapeId="0" xr:uid="{C96B4DA1-12AE-4E26-820B-E54A7E24D008}">
      <text>
        <r>
          <rPr>
            <sz val="11"/>
            <color theme="1"/>
            <rFont val="Calibri"/>
            <family val="2"/>
            <scheme val="minor"/>
          </rPr>
          <t>Observation status: Estimated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8AD905CF-4C3D-4279-95D3-2672B0B4AFD6}">
      <text>
        <r>
          <rPr>
            <sz val="11"/>
            <color theme="1"/>
            <rFont val="Calibri"/>
            <family val="2"/>
            <scheme val="minor"/>
          </rPr>
          <t>Observation status: Estimated value</t>
        </r>
      </text>
    </comment>
    <comment ref="Z10" authorId="0" shapeId="0" xr:uid="{AEC4310F-5484-4D24-BC3C-4E830242350B}">
      <text>
        <r>
          <rPr>
            <sz val="11"/>
            <color theme="1"/>
            <rFont val="Calibri"/>
            <family val="2"/>
            <scheme val="minor"/>
          </rPr>
          <t>Observation status: Estimated value</t>
        </r>
      </text>
    </comment>
    <comment ref="C12" authorId="0" shapeId="0" xr:uid="{60B1016C-6C95-4C39-92E7-D53B2C6D9221}">
      <text>
        <r>
          <rPr>
            <sz val="11"/>
            <color theme="1"/>
            <rFont val="Calibri"/>
            <family val="2"/>
            <scheme val="minor"/>
          </rPr>
          <t>Observation status: Estimated value</t>
        </r>
      </text>
    </comment>
    <comment ref="D12" authorId="0" shapeId="0" xr:uid="{FB733961-79C4-4419-BF7E-7264330C83D7}">
      <text>
        <r>
          <rPr>
            <sz val="11"/>
            <color theme="1"/>
            <rFont val="Calibri"/>
            <family val="2"/>
            <scheme val="minor"/>
          </rPr>
          <t>Observation status: Estimated value</t>
        </r>
      </text>
    </comment>
    <comment ref="E12" authorId="0" shapeId="0" xr:uid="{B79BDCA5-654D-42CB-8313-4D7F59C9B1C4}">
      <text>
        <r>
          <rPr>
            <sz val="11"/>
            <color theme="1"/>
            <rFont val="Calibri"/>
            <family val="2"/>
            <scheme val="minor"/>
          </rPr>
          <t>Observation status: Estimated value</t>
        </r>
      </text>
    </comment>
    <comment ref="F12" authorId="0" shapeId="0" xr:uid="{A2690BBA-E0B8-450C-A4A2-F22680C3BABE}">
      <text>
        <r>
          <rPr>
            <sz val="11"/>
            <color theme="1"/>
            <rFont val="Calibri"/>
            <family val="2"/>
            <scheme val="minor"/>
          </rPr>
          <t>Observation status: Estimated value</t>
        </r>
      </text>
    </comment>
    <comment ref="G12" authorId="0" shapeId="0" xr:uid="{90EF2909-AAE9-44CA-91D0-C5295A207532}">
      <text>
        <r>
          <rPr>
            <sz val="11"/>
            <color theme="1"/>
            <rFont val="Calibri"/>
            <family val="2"/>
            <scheme val="minor"/>
          </rPr>
          <t>Observation status: Estimated value</t>
        </r>
      </text>
    </comment>
    <comment ref="X12" authorId="0" shapeId="0" xr:uid="{AEAE99EC-26CA-41DB-8B18-CB89D6D51CC0}">
      <text>
        <r>
          <rPr>
            <sz val="11"/>
            <color theme="1"/>
            <rFont val="Calibri"/>
            <family val="2"/>
            <scheme val="minor"/>
          </rPr>
          <t>Observation status: Estimated value</t>
        </r>
      </text>
    </comment>
    <comment ref="Y12" authorId="0" shapeId="0" xr:uid="{D7902B21-402D-4CB3-99EB-5F717811B58F}">
      <text>
        <r>
          <rPr>
            <sz val="11"/>
            <color theme="1"/>
            <rFont val="Calibri"/>
            <family val="2"/>
            <scheme val="minor"/>
          </rPr>
          <t>Observation status: Estimated value</t>
        </r>
      </text>
    </comment>
    <comment ref="Y13" authorId="0" shapeId="0" xr:uid="{1DA015CC-F5D0-44E4-BC3F-F70948FFEA01}">
      <text>
        <r>
          <rPr>
            <sz val="11"/>
            <color theme="1"/>
            <rFont val="Calibri"/>
            <family val="2"/>
            <scheme val="minor"/>
          </rPr>
          <t>Observation status: Estimated value</t>
        </r>
      </text>
    </comment>
    <comment ref="Z13" authorId="0" shapeId="0" xr:uid="{5BE0E19D-0AB3-4054-93C5-E30D98D7E80A}">
      <text>
        <r>
          <rPr>
            <sz val="11"/>
            <color theme="1"/>
            <rFont val="Calibri"/>
            <family val="2"/>
            <scheme val="minor"/>
          </rPr>
          <t>Observation status: Estimated value</t>
        </r>
      </text>
    </comment>
    <comment ref="Y18" authorId="0" shapeId="0" xr:uid="{FD4A7F1A-6D76-4228-BCBE-389E8812CC29}">
      <text>
        <r>
          <rPr>
            <sz val="11"/>
            <color theme="1"/>
            <rFont val="Calibri"/>
            <family val="2"/>
            <scheme val="minor"/>
          </rPr>
          <t>Observation status: Estimated value</t>
        </r>
      </text>
    </comment>
    <comment ref="Z18" authorId="0" shapeId="0" xr:uid="{28BF9381-22B9-4492-844A-721449CCE733}">
      <text>
        <r>
          <rPr>
            <sz val="11"/>
            <color theme="1"/>
            <rFont val="Calibri"/>
            <family val="2"/>
            <scheme val="minor"/>
          </rPr>
          <t>Observation status: Estimated value</t>
        </r>
      </text>
    </comment>
    <comment ref="V19" authorId="0" shapeId="0" xr:uid="{8487F6EE-BEBE-46DC-8FC3-A58EAC20BD50}">
      <text>
        <r>
          <rPr>
            <sz val="11"/>
            <color theme="1"/>
            <rFont val="Calibri"/>
            <family val="2"/>
            <scheme val="minor"/>
          </rPr>
          <t>Observation status: Estimated value</t>
        </r>
      </text>
    </comment>
    <comment ref="W19" authorId="0" shapeId="0" xr:uid="{754C18FC-5E18-476E-A9F5-C512FF6AF72D}">
      <text>
        <r>
          <rPr>
            <sz val="11"/>
            <color theme="1"/>
            <rFont val="Calibri"/>
            <family val="2"/>
            <scheme val="minor"/>
          </rPr>
          <t>Observation status: Estimated value</t>
        </r>
      </text>
    </comment>
    <comment ref="X19" authorId="0" shapeId="0" xr:uid="{BFA05BFA-B602-49C4-B192-93E66C6CF85A}">
      <text>
        <r>
          <rPr>
            <sz val="11"/>
            <color theme="1"/>
            <rFont val="Calibri"/>
            <family val="2"/>
            <scheme val="minor"/>
          </rPr>
          <t>Observation status: Estimated value</t>
        </r>
      </text>
    </comment>
    <comment ref="Y19" authorId="0" shapeId="0" xr:uid="{013ADD20-F530-44DD-BCAF-05AFDD8239F7}">
      <text>
        <r>
          <rPr>
            <sz val="11"/>
            <color theme="1"/>
            <rFont val="Calibri"/>
            <family val="2"/>
            <scheme val="minor"/>
          </rPr>
          <t>Observation status: Estimated value</t>
        </r>
      </text>
    </comment>
    <comment ref="Z19" authorId="0" shapeId="0" xr:uid="{685D5E27-E482-40DD-A2D8-F68AAC050FF5}">
      <text>
        <r>
          <rPr>
            <sz val="11"/>
            <color theme="1"/>
            <rFont val="Calibri"/>
            <family val="2"/>
            <scheme val="minor"/>
          </rPr>
          <t>Observation status: Estimated value</t>
        </r>
      </text>
    </comment>
    <comment ref="M20" authorId="0" shapeId="0" xr:uid="{44319D2E-EB3B-46B6-A4DB-8965C4379417}">
      <text>
        <r>
          <rPr>
            <sz val="11"/>
            <color theme="1"/>
            <rFont val="Calibri"/>
            <family val="2"/>
            <scheme val="minor"/>
          </rPr>
          <t>Observation status: Time series break</t>
        </r>
      </text>
    </comment>
    <comment ref="X20" authorId="0" shapeId="0" xr:uid="{9B4A7C54-5AF4-473C-B961-C829DDD6DDC9}">
      <text>
        <r>
          <rPr>
            <sz val="11"/>
            <color theme="1"/>
            <rFont val="Calibri"/>
            <family val="2"/>
            <scheme val="minor"/>
          </rPr>
          <t>Observation status: Estimated value</t>
        </r>
      </text>
    </comment>
    <comment ref="Y20" authorId="0" shapeId="0" xr:uid="{96CF03A7-D052-4611-9CF9-5EB1579FA957}">
      <text>
        <r>
          <rPr>
            <sz val="11"/>
            <color theme="1"/>
            <rFont val="Calibri"/>
            <family val="2"/>
            <scheme val="minor"/>
          </rPr>
          <t>Observation status: Estimated value</t>
        </r>
      </text>
    </comment>
    <comment ref="Z20" authorId="0" shapeId="0" xr:uid="{F03E8A47-D189-4DDA-B296-22DCC04DE379}">
      <text>
        <r>
          <rPr>
            <sz val="11"/>
            <color theme="1"/>
            <rFont val="Calibri"/>
            <family val="2"/>
            <scheme val="minor"/>
          </rPr>
          <t>Observation status: Estimated value</t>
        </r>
      </text>
    </comment>
    <comment ref="Y21" authorId="0" shapeId="0" xr:uid="{7915A6E7-0F4F-4800-8BA7-52340B56043C}">
      <text>
        <r>
          <rPr>
            <sz val="11"/>
            <color theme="1"/>
            <rFont val="Calibri"/>
            <family val="2"/>
            <scheme val="minor"/>
          </rPr>
          <t>Observation status: Estimated value</t>
        </r>
      </text>
    </comment>
    <comment ref="Z21" authorId="0" shapeId="0" xr:uid="{4E9DF551-7232-4D47-BB80-E5E6EDD46EEC}">
      <text>
        <r>
          <rPr>
            <sz val="11"/>
            <color theme="1"/>
            <rFont val="Calibri"/>
            <family val="2"/>
            <scheme val="minor"/>
          </rPr>
          <t>Observation status: Estimated value</t>
        </r>
      </text>
    </comment>
    <comment ref="Y27" authorId="0" shapeId="0" xr:uid="{6C96975D-DBB7-4A5D-B816-278ABAB6507A}">
      <text>
        <r>
          <rPr>
            <sz val="11"/>
            <color theme="1"/>
            <rFont val="Calibri"/>
            <family val="2"/>
            <scheme val="minor"/>
          </rPr>
          <t>Observation status: Estimated value</t>
        </r>
      </text>
    </comment>
    <comment ref="Z30" authorId="0" shapeId="0" xr:uid="{D3D35FC5-266C-483B-A818-B1B1ACC41951}">
      <text>
        <r>
          <rPr>
            <sz val="11"/>
            <color theme="1"/>
            <rFont val="Calibri"/>
            <family val="2"/>
            <scheme val="minor"/>
          </rPr>
          <t>Observation status: Estimated value</t>
        </r>
      </text>
    </comment>
    <comment ref="X31" authorId="0" shapeId="0" xr:uid="{1D7AD85A-8277-4C4E-B854-98A444E2833A}">
      <text>
        <r>
          <rPr>
            <sz val="11"/>
            <color theme="1"/>
            <rFont val="Calibri"/>
            <family val="2"/>
            <scheme val="minor"/>
          </rPr>
          <t>Observation status: Estimated value</t>
        </r>
      </text>
    </comment>
    <comment ref="Y31" authorId="0" shapeId="0" xr:uid="{CF5D50AF-F15E-4B07-B917-DEE62FDD0440}">
      <text>
        <r>
          <rPr>
            <sz val="11"/>
            <color theme="1"/>
            <rFont val="Calibri"/>
            <family val="2"/>
            <scheme val="minor"/>
          </rPr>
          <t>Observation status: Estimated value</t>
        </r>
      </text>
    </comment>
    <comment ref="Z32" authorId="0" shapeId="0" xr:uid="{A6D3BCC1-489B-42F1-8EB0-FCB263CB8B80}">
      <text>
        <r>
          <rPr>
            <sz val="11"/>
            <color theme="1"/>
            <rFont val="Calibri"/>
            <family val="2"/>
            <scheme val="minor"/>
          </rPr>
          <t>Observation status: Estimated value</t>
        </r>
      </text>
    </comment>
    <comment ref="Y36" authorId="0" shapeId="0" xr:uid="{D5A7B14E-BA60-46CF-AEF0-0DA88EBD60B5}">
      <text>
        <r>
          <rPr>
            <sz val="11"/>
            <color theme="1"/>
            <rFont val="Calibri"/>
            <family val="2"/>
            <scheme val="minor"/>
          </rPr>
          <t>Observation status: Estimated value</t>
        </r>
      </text>
    </comment>
    <comment ref="Z36" authorId="0" shapeId="0" xr:uid="{A95F240D-4E38-4A70-AB05-A3D6D3A0540F}">
      <text>
        <r>
          <rPr>
            <sz val="11"/>
            <color theme="1"/>
            <rFont val="Calibri"/>
            <family val="2"/>
            <scheme val="minor"/>
          </rPr>
          <t>Observation status: Estimated value</t>
        </r>
      </text>
    </comment>
    <comment ref="X39" authorId="0" shapeId="0" xr:uid="{37771F28-AF14-4058-98B6-5CFC59FE1C2A}">
      <text>
        <r>
          <rPr>
            <sz val="11"/>
            <color theme="1"/>
            <rFont val="Calibri"/>
            <family val="2"/>
            <scheme val="minor"/>
          </rPr>
          <t>Observation status: Estimated value</t>
        </r>
      </text>
    </comment>
    <comment ref="Y39" authorId="0" shapeId="0" xr:uid="{E7302EB9-3024-4F3C-869D-99FDE7ADE069}">
      <text>
        <r>
          <rPr>
            <sz val="11"/>
            <color theme="1"/>
            <rFont val="Calibri"/>
            <family val="2"/>
            <scheme val="minor"/>
          </rPr>
          <t>Observation status: Estimated value</t>
        </r>
      </text>
    </comment>
    <comment ref="Z39" authorId="0" shapeId="0" xr:uid="{C4E735F8-C7B3-4C22-82AA-7A285F733B3A}">
      <text>
        <r>
          <rPr>
            <sz val="11"/>
            <color theme="1"/>
            <rFont val="Calibri"/>
            <family val="2"/>
            <scheme val="minor"/>
          </rPr>
          <t>Observation status: Estimated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9" authorId="0" shapeId="0" xr:uid="{2ADB89D7-B949-4C7F-8F1A-EBA547807E68}">
      <text>
        <r>
          <rPr>
            <sz val="11"/>
            <color theme="1"/>
            <rFont val="Calibri"/>
            <family val="2"/>
            <scheme val="minor"/>
          </rPr>
          <t>Observation status: Estimated value</t>
        </r>
      </text>
    </comment>
    <comment ref="L9" authorId="0" shapeId="0" xr:uid="{ED44B983-D84B-4D7B-9FD1-657EFE6C4D63}">
      <text>
        <r>
          <rPr>
            <sz val="11"/>
            <color theme="1"/>
            <rFont val="Calibri"/>
            <family val="2"/>
            <scheme val="minor"/>
          </rPr>
          <t>Observation status: Estimated value</t>
        </r>
      </text>
    </comment>
    <comment ref="C11" authorId="0" shapeId="0" xr:uid="{798AE098-C064-44A9-8192-01A5D808A1F2}">
      <text>
        <r>
          <rPr>
            <sz val="11"/>
            <color theme="1"/>
            <rFont val="Calibri"/>
            <family val="2"/>
            <scheme val="minor"/>
          </rPr>
          <t>Observation status: Estimated value</t>
        </r>
      </text>
    </comment>
    <comment ref="J11" authorId="0" shapeId="0" xr:uid="{9040EB96-B4BC-4194-A097-49B5A420C5CE}">
      <text>
        <r>
          <rPr>
            <sz val="11"/>
            <color theme="1"/>
            <rFont val="Calibri"/>
            <family val="2"/>
            <scheme val="minor"/>
          </rPr>
          <t>Observation status: Estimated value</t>
        </r>
      </text>
    </comment>
    <comment ref="K11" authorId="0" shapeId="0" xr:uid="{5DDBC59D-77AC-451A-9D23-26B1FF6E124C}">
      <text>
        <r>
          <rPr>
            <sz val="11"/>
            <color theme="1"/>
            <rFont val="Calibri"/>
            <family val="2"/>
            <scheme val="minor"/>
          </rPr>
          <t>Observation status: Estimated value</t>
        </r>
      </text>
    </comment>
    <comment ref="K12" authorId="0" shapeId="0" xr:uid="{A210ABE1-8DBF-41D2-8F2C-208E4574219E}">
      <text>
        <r>
          <rPr>
            <sz val="11"/>
            <color theme="1"/>
            <rFont val="Calibri"/>
            <family val="2"/>
            <scheme val="minor"/>
          </rPr>
          <t>Observation status: Estimated value</t>
        </r>
      </text>
    </comment>
    <comment ref="L12" authorId="0" shapeId="0" xr:uid="{11E495DF-900B-4198-A625-A396F4F4670A}">
      <text>
        <r>
          <rPr>
            <sz val="11"/>
            <color theme="1"/>
            <rFont val="Calibri"/>
            <family val="2"/>
            <scheme val="minor"/>
          </rPr>
          <t>Observation status: Estimated value</t>
        </r>
      </text>
    </comment>
    <comment ref="K17" authorId="0" shapeId="0" xr:uid="{6B4DA848-0C78-405A-A362-C2DFC4043278}">
      <text>
        <r>
          <rPr>
            <sz val="11"/>
            <color theme="1"/>
            <rFont val="Calibri"/>
            <family val="2"/>
            <scheme val="minor"/>
          </rPr>
          <t>Observation status: Estimated value</t>
        </r>
      </text>
    </comment>
    <comment ref="L17" authorId="0" shapeId="0" xr:uid="{66B2554D-E416-487D-B30F-F6D1798F0EAA}">
      <text>
        <r>
          <rPr>
            <sz val="11"/>
            <color theme="1"/>
            <rFont val="Calibri"/>
            <family val="2"/>
            <scheme val="minor"/>
          </rPr>
          <t>Observation status: Estimated value</t>
        </r>
      </text>
    </comment>
    <comment ref="H18" authorId="0" shapeId="0" xr:uid="{B49C9230-6567-416E-963F-5828F44CF31E}">
      <text>
        <r>
          <rPr>
            <sz val="11"/>
            <color theme="1"/>
            <rFont val="Calibri"/>
            <family val="2"/>
            <scheme val="minor"/>
          </rPr>
          <t>Observation status: Estimated value</t>
        </r>
      </text>
    </comment>
    <comment ref="I18" authorId="0" shapeId="0" xr:uid="{A0906D2E-1CD6-42BE-8E95-6B13ED352DE5}">
      <text>
        <r>
          <rPr>
            <sz val="11"/>
            <color theme="1"/>
            <rFont val="Calibri"/>
            <family val="2"/>
            <scheme val="minor"/>
          </rPr>
          <t>Observation status: Estimated value</t>
        </r>
      </text>
    </comment>
    <comment ref="J18" authorId="0" shapeId="0" xr:uid="{68D77125-9F95-4790-B436-5B29D7EB1F9D}">
      <text>
        <r>
          <rPr>
            <sz val="11"/>
            <color theme="1"/>
            <rFont val="Calibri"/>
            <family val="2"/>
            <scheme val="minor"/>
          </rPr>
          <t>Observation status: Estimated value</t>
        </r>
      </text>
    </comment>
    <comment ref="K18" authorId="0" shapeId="0" xr:uid="{8DFB4113-B9D0-4FA1-BAD8-6D3CC539B964}">
      <text>
        <r>
          <rPr>
            <sz val="11"/>
            <color theme="1"/>
            <rFont val="Calibri"/>
            <family val="2"/>
            <scheme val="minor"/>
          </rPr>
          <t>Observation status: Estimated value</t>
        </r>
      </text>
    </comment>
    <comment ref="L18" authorId="0" shapeId="0" xr:uid="{A8E7A8C2-F994-437B-950D-3FB9E6DD9A98}">
      <text>
        <r>
          <rPr>
            <sz val="11"/>
            <color theme="1"/>
            <rFont val="Calibri"/>
            <family val="2"/>
            <scheme val="minor"/>
          </rPr>
          <t>Observation status: Estimated value</t>
        </r>
      </text>
    </comment>
    <comment ref="J19" authorId="0" shapeId="0" xr:uid="{E09ACCBF-5F70-4ACF-8532-53569AA9808C}">
      <text>
        <r>
          <rPr>
            <sz val="11"/>
            <color theme="1"/>
            <rFont val="Calibri"/>
            <family val="2"/>
            <scheme val="minor"/>
          </rPr>
          <t>Observation status: Estimated value</t>
        </r>
      </text>
    </comment>
    <comment ref="K19" authorId="0" shapeId="0" xr:uid="{6EC1F317-990F-44BC-B8F8-A3C3AA2D7E7A}">
      <text>
        <r>
          <rPr>
            <sz val="11"/>
            <color theme="1"/>
            <rFont val="Calibri"/>
            <family val="2"/>
            <scheme val="minor"/>
          </rPr>
          <t>Observation status: Estimated value</t>
        </r>
      </text>
    </comment>
    <comment ref="L19" authorId="0" shapeId="0" xr:uid="{127AA769-07A3-4615-8BDF-1DB7A702CB5D}">
      <text>
        <r>
          <rPr>
            <sz val="11"/>
            <color theme="1"/>
            <rFont val="Calibri"/>
            <family val="2"/>
            <scheme val="minor"/>
          </rPr>
          <t>Observation status: Estimated value</t>
        </r>
      </text>
    </comment>
    <comment ref="K20" authorId="0" shapeId="0" xr:uid="{5FAC4DFA-7D9F-4CB0-9D9E-C6771389741A}">
      <text>
        <r>
          <rPr>
            <sz val="11"/>
            <color theme="1"/>
            <rFont val="Calibri"/>
            <family val="2"/>
            <scheme val="minor"/>
          </rPr>
          <t>Observation status: Estimated value</t>
        </r>
      </text>
    </comment>
    <comment ref="L20" authorId="0" shapeId="0" xr:uid="{9B1672C6-FE86-434D-BDEB-B1E22CA563B7}">
      <text>
        <r>
          <rPr>
            <sz val="11"/>
            <color theme="1"/>
            <rFont val="Calibri"/>
            <family val="2"/>
            <scheme val="minor"/>
          </rPr>
          <t>Observation status: Estimated value</t>
        </r>
      </text>
    </comment>
    <comment ref="K26" authorId="0" shapeId="0" xr:uid="{4D6274DE-D2B4-43AF-89F3-7A94D438C5BA}">
      <text>
        <r>
          <rPr>
            <sz val="11"/>
            <color theme="1"/>
            <rFont val="Calibri"/>
            <family val="2"/>
            <scheme val="minor"/>
          </rPr>
          <t>Observation status: Estimated value</t>
        </r>
      </text>
    </comment>
    <comment ref="L29" authorId="0" shapeId="0" xr:uid="{1CBE341A-522B-4A84-8850-0103DD13C057}">
      <text>
        <r>
          <rPr>
            <sz val="11"/>
            <color theme="1"/>
            <rFont val="Calibri"/>
            <family val="2"/>
            <scheme val="minor"/>
          </rPr>
          <t>Observation status: Estimated value</t>
        </r>
      </text>
    </comment>
    <comment ref="J30" authorId="0" shapeId="0" xr:uid="{9B4F406D-BE2B-4BA3-AE50-65EBB6045AAF}">
      <text>
        <r>
          <rPr>
            <sz val="11"/>
            <color theme="1"/>
            <rFont val="Calibri"/>
            <family val="2"/>
            <scheme val="minor"/>
          </rPr>
          <t>Observation status: Estimated value</t>
        </r>
      </text>
    </comment>
    <comment ref="K30" authorId="0" shapeId="0" xr:uid="{12E3AD16-7C12-4004-B09A-B55FEB2B37B7}">
      <text>
        <r>
          <rPr>
            <sz val="11"/>
            <color theme="1"/>
            <rFont val="Calibri"/>
            <family val="2"/>
            <scheme val="minor"/>
          </rPr>
          <t>Observation status: Estimated value</t>
        </r>
      </text>
    </comment>
    <comment ref="L31" authorId="0" shapeId="0" xr:uid="{A8D36D93-64B7-491B-BF0E-C100EF9D8553}">
      <text>
        <r>
          <rPr>
            <sz val="11"/>
            <color theme="1"/>
            <rFont val="Calibri"/>
            <family val="2"/>
            <scheme val="minor"/>
          </rPr>
          <t>Observation status: Estimated value</t>
        </r>
      </text>
    </comment>
    <comment ref="K35" authorId="0" shapeId="0" xr:uid="{D34D13DC-5CA7-42D5-B652-DBCC24B412CF}">
      <text>
        <r>
          <rPr>
            <sz val="11"/>
            <color theme="1"/>
            <rFont val="Calibri"/>
            <family val="2"/>
            <scheme val="minor"/>
          </rPr>
          <t>Observation status: Estimated value</t>
        </r>
      </text>
    </comment>
    <comment ref="L35" authorId="0" shapeId="0" xr:uid="{1717C4A0-5668-44D3-9F31-07FBD996D540}">
      <text>
        <r>
          <rPr>
            <sz val="11"/>
            <color theme="1"/>
            <rFont val="Calibri"/>
            <family val="2"/>
            <scheme val="minor"/>
          </rPr>
          <t>Observation status: Estimated value</t>
        </r>
      </text>
    </comment>
    <comment ref="J38" authorId="0" shapeId="0" xr:uid="{E44951D5-7E17-4423-A78E-6B436B452953}">
      <text>
        <r>
          <rPr>
            <sz val="11"/>
            <color theme="1"/>
            <rFont val="Calibri"/>
            <family val="2"/>
            <scheme val="minor"/>
          </rPr>
          <t>Observation status: Estimated value</t>
        </r>
      </text>
    </comment>
    <comment ref="K38" authorId="0" shapeId="0" xr:uid="{9963EDEB-CC7D-4D62-9887-0ED541F68FF2}">
      <text>
        <r>
          <rPr>
            <sz val="11"/>
            <color theme="1"/>
            <rFont val="Calibri"/>
            <family val="2"/>
            <scheme val="minor"/>
          </rPr>
          <t>Observation status: Estimated value</t>
        </r>
      </text>
    </comment>
    <comment ref="L38" authorId="0" shapeId="0" xr:uid="{59F118CA-1348-4158-A839-E08044DB5146}">
      <text>
        <r>
          <rPr>
            <sz val="11"/>
            <color theme="1"/>
            <rFont val="Calibri"/>
            <family val="2"/>
            <scheme val="minor"/>
          </rPr>
          <t>Observation status: Estimated value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L7" authorId="0" shapeId="0" xr:uid="{8D89D5D4-35FD-4D8B-A337-017B3ECB04DF}">
      <text>
        <r>
          <rPr>
            <sz val="11"/>
            <color theme="1"/>
            <rFont val="Calibri"/>
            <family val="2"/>
            <scheme val="minor"/>
          </rPr>
          <t>Observation status: Estimated value</t>
        </r>
      </text>
    </comment>
    <comment ref="K12" authorId="0" shapeId="0" xr:uid="{0E6280EF-864F-4593-B48A-2438BABB3EFD}">
      <text>
        <r>
          <rPr>
            <sz val="11"/>
            <color theme="1"/>
            <rFont val="Calibri"/>
            <family val="2"/>
            <scheme val="minor"/>
          </rPr>
          <t>Observation status: Estimated value</t>
        </r>
      </text>
    </comment>
    <comment ref="L12" authorId="0" shapeId="0" xr:uid="{9AA964B3-0EC3-4FD1-B1F1-AE767F98F80C}">
      <text>
        <r>
          <rPr>
            <sz val="11"/>
            <color theme="1"/>
            <rFont val="Calibri"/>
            <family val="2"/>
            <scheme val="minor"/>
          </rPr>
          <t>Observation status: Estimated value</t>
        </r>
      </text>
    </comment>
    <comment ref="K13" authorId="0" shapeId="0" xr:uid="{FCB42DE3-9592-44AB-B865-40DACDCC597C}">
      <text>
        <r>
          <rPr>
            <sz val="11"/>
            <color theme="1"/>
            <rFont val="Calibri"/>
            <family val="2"/>
            <scheme val="minor"/>
          </rPr>
          <t>Observation status: Estimated value</t>
        </r>
      </text>
    </comment>
    <comment ref="L13" authorId="0" shapeId="0" xr:uid="{0619DCD4-E310-4587-B732-52C867E37834}">
      <text>
        <r>
          <rPr>
            <sz val="11"/>
            <color theme="1"/>
            <rFont val="Calibri"/>
            <family val="2"/>
            <scheme val="minor"/>
          </rPr>
          <t>Observation status: Estimated value</t>
        </r>
      </text>
    </comment>
    <comment ref="K19" authorId="0" shapeId="0" xr:uid="{756B83A9-B72C-4BCC-87A4-D0967FCDA143}">
      <text>
        <r>
          <rPr>
            <sz val="11"/>
            <color theme="1"/>
            <rFont val="Calibri"/>
            <family val="2"/>
            <scheme val="minor"/>
          </rPr>
          <t>Observation status: Estimated value</t>
        </r>
      </text>
    </comment>
    <comment ref="L19" authorId="0" shapeId="0" xr:uid="{D85FE7F7-5100-484B-8979-DFDADCA595C5}">
      <text>
        <r>
          <rPr>
            <sz val="11"/>
            <color theme="1"/>
            <rFont val="Calibri"/>
            <family val="2"/>
            <scheme val="minor"/>
          </rPr>
          <t>Observation status: Estimated value</t>
        </r>
      </text>
    </comment>
    <comment ref="K21" authorId="0" shapeId="0" xr:uid="{BE16275F-C3FA-45FF-8711-5168388F7F31}">
      <text>
        <r>
          <rPr>
            <sz val="11"/>
            <color theme="1"/>
            <rFont val="Calibri"/>
            <family val="2"/>
            <scheme val="minor"/>
          </rPr>
          <t>Observation status: Estimated value</t>
        </r>
      </text>
    </comment>
    <comment ref="J25" authorId="0" shapeId="0" xr:uid="{B5E448FA-3105-44DA-AA49-21EED5D8CD23}">
      <text>
        <r>
          <rPr>
            <sz val="11"/>
            <color theme="1"/>
            <rFont val="Calibri"/>
            <family val="2"/>
            <scheme val="minor"/>
          </rPr>
          <t>Observation status: Estimated value</t>
        </r>
      </text>
    </comment>
    <comment ref="K25" authorId="0" shapeId="0" xr:uid="{D0452C33-3D1B-49E2-B45D-ECF0F9AA9735}">
      <text>
        <r>
          <rPr>
            <sz val="11"/>
            <color theme="1"/>
            <rFont val="Calibri"/>
            <family val="2"/>
            <scheme val="minor"/>
          </rPr>
          <t>Observation status: Estimated value</t>
        </r>
      </text>
    </comment>
    <comment ref="K26" authorId="0" shapeId="0" xr:uid="{BC254C54-572A-4DD0-879A-EBCA98D55084}">
      <text>
        <r>
          <rPr>
            <sz val="11"/>
            <color theme="1"/>
            <rFont val="Calibri"/>
            <family val="2"/>
            <scheme val="minor"/>
          </rPr>
          <t>Observation status: Estimated value</t>
        </r>
      </text>
    </comment>
    <comment ref="L26" authorId="0" shapeId="0" xr:uid="{9CBCF46E-F12F-4487-9925-AA4C8086FCE3}">
      <text>
        <r>
          <rPr>
            <sz val="11"/>
            <color theme="1"/>
            <rFont val="Calibri"/>
            <family val="2"/>
            <scheme val="minor"/>
          </rPr>
          <t>Observation status: Estimated value</t>
        </r>
      </text>
    </comment>
    <comment ref="L29" authorId="0" shapeId="0" xr:uid="{A03E1DE3-3788-4D36-9B7C-16BB1226A259}">
      <text>
        <r>
          <rPr>
            <sz val="11"/>
            <color theme="1"/>
            <rFont val="Calibri"/>
            <family val="2"/>
            <scheme val="minor"/>
          </rPr>
          <t>Observation status: Estimated value</t>
        </r>
      </text>
    </comment>
    <comment ref="C31" authorId="0" shapeId="0" xr:uid="{0C5498D2-21CB-45C9-A317-4CC00771D3D0}">
      <text>
        <r>
          <rPr>
            <sz val="11"/>
            <color theme="1"/>
            <rFont val="Calibri"/>
            <family val="2"/>
            <scheme val="minor"/>
          </rPr>
          <t>Observation status: Estimated value</t>
        </r>
      </text>
    </comment>
    <comment ref="J31" authorId="0" shapeId="0" xr:uid="{60AEBD7D-0CB7-4047-A9A1-0E6CF17DDBF2}">
      <text>
        <r>
          <rPr>
            <sz val="11"/>
            <color theme="1"/>
            <rFont val="Calibri"/>
            <family val="2"/>
            <scheme val="minor"/>
          </rPr>
          <t>Observation status: Estimated value</t>
        </r>
      </text>
    </comment>
    <comment ref="K31" authorId="0" shapeId="0" xr:uid="{A92EEEBE-5F04-4E63-BF36-A4769E159A17}">
      <text>
        <r>
          <rPr>
            <sz val="11"/>
            <color theme="1"/>
            <rFont val="Calibri"/>
            <family val="2"/>
            <scheme val="minor"/>
          </rPr>
          <t>Observation status: Estimated value</t>
        </r>
      </text>
    </comment>
    <comment ref="J34" authorId="0" shapeId="0" xr:uid="{4ECED329-FDD6-46E3-AB34-12F964E9D9DC}">
      <text>
        <r>
          <rPr>
            <sz val="11"/>
            <color theme="1"/>
            <rFont val="Calibri"/>
            <family val="2"/>
            <scheme val="minor"/>
          </rPr>
          <t>Observation status: Estimated value</t>
        </r>
      </text>
    </comment>
    <comment ref="K34" authorId="0" shapeId="0" xr:uid="{12689862-1F63-4E18-BE07-B951533D3779}">
      <text>
        <r>
          <rPr>
            <sz val="11"/>
            <color theme="1"/>
            <rFont val="Calibri"/>
            <family val="2"/>
            <scheme val="minor"/>
          </rPr>
          <t>Observation status: Estimated value</t>
        </r>
      </text>
    </comment>
    <comment ref="L34" authorId="0" shapeId="0" xr:uid="{401726D8-A132-4F0E-A086-A2D2969D324B}">
      <text>
        <r>
          <rPr>
            <sz val="11"/>
            <color theme="1"/>
            <rFont val="Calibri"/>
            <family val="2"/>
            <scheme val="minor"/>
          </rPr>
          <t>Observation status: Estimated value</t>
        </r>
      </text>
    </comment>
    <comment ref="J35" authorId="0" shapeId="0" xr:uid="{053537EF-C81F-4BB1-A3F4-6370F1765828}">
      <text>
        <r>
          <rPr>
            <sz val="11"/>
            <color theme="1"/>
            <rFont val="Calibri"/>
            <family val="2"/>
            <scheme val="minor"/>
          </rPr>
          <t>Observation status: Estimated value</t>
        </r>
      </text>
    </comment>
    <comment ref="K35" authorId="0" shapeId="0" xr:uid="{A732C91D-0EFF-4957-861A-41B251E50B68}">
      <text>
        <r>
          <rPr>
            <sz val="11"/>
            <color theme="1"/>
            <rFont val="Calibri"/>
            <family val="2"/>
            <scheme val="minor"/>
          </rPr>
          <t>Observation status: Estimated value</t>
        </r>
      </text>
    </comment>
    <comment ref="L35" authorId="0" shapeId="0" xr:uid="{16FE400D-6AF3-42D0-AB08-F7A759EE1F0A}">
      <text>
        <r>
          <rPr>
            <sz val="11"/>
            <color theme="1"/>
            <rFont val="Calibri"/>
            <family val="2"/>
            <scheme val="minor"/>
          </rPr>
          <t>Observation status: Estimated value</t>
        </r>
      </text>
    </comment>
    <comment ref="K36" authorId="0" shapeId="0" xr:uid="{115FC483-3083-438C-8ED0-11598918750F}">
      <text>
        <r>
          <rPr>
            <sz val="11"/>
            <color theme="1"/>
            <rFont val="Calibri"/>
            <family val="2"/>
            <scheme val="minor"/>
          </rPr>
          <t>Observation status: Estimated value</t>
        </r>
      </text>
    </comment>
    <comment ref="L36" authorId="0" shapeId="0" xr:uid="{7B7E8877-BF9F-468D-8493-547DF17F2642}">
      <text>
        <r>
          <rPr>
            <sz val="11"/>
            <color theme="1"/>
            <rFont val="Calibri"/>
            <family val="2"/>
            <scheme val="minor"/>
          </rPr>
          <t>Observation status: Estimated value</t>
        </r>
      </text>
    </comment>
    <comment ref="H39" authorId="0" shapeId="0" xr:uid="{EAB38550-48B2-44B4-B06F-21BB8C96F906}">
      <text>
        <r>
          <rPr>
            <sz val="11"/>
            <color theme="1"/>
            <rFont val="Calibri"/>
            <family val="2"/>
            <scheme val="minor"/>
          </rPr>
          <t>Observation status: Estimated value</t>
        </r>
      </text>
    </comment>
    <comment ref="I39" authorId="0" shapeId="0" xr:uid="{1BCEDD8A-9843-46A6-817D-2A3CCF16E5C2}">
      <text>
        <r>
          <rPr>
            <sz val="11"/>
            <color theme="1"/>
            <rFont val="Calibri"/>
            <family val="2"/>
            <scheme val="minor"/>
          </rPr>
          <t>Observation status: Estimated value</t>
        </r>
      </text>
    </comment>
    <comment ref="J39" authorId="0" shapeId="0" xr:uid="{897473C4-590B-464E-A14A-54EDFB0837AA}">
      <text>
        <r>
          <rPr>
            <sz val="11"/>
            <color theme="1"/>
            <rFont val="Calibri"/>
            <family val="2"/>
            <scheme val="minor"/>
          </rPr>
          <t>Observation status: Estimated value</t>
        </r>
      </text>
    </comment>
    <comment ref="K39" authorId="0" shapeId="0" xr:uid="{24F75A37-08C8-4278-853B-C2DB9C938E82}">
      <text>
        <r>
          <rPr>
            <sz val="11"/>
            <color theme="1"/>
            <rFont val="Calibri"/>
            <family val="2"/>
            <scheme val="minor"/>
          </rPr>
          <t>Observation status: Estimated value</t>
        </r>
      </text>
    </comment>
    <comment ref="L39" authorId="0" shapeId="0" xr:uid="{7B31F7A4-FC71-416A-990E-795BE2536EF3}">
      <text>
        <r>
          <rPr>
            <sz val="11"/>
            <color theme="1"/>
            <rFont val="Calibri"/>
            <family val="2"/>
            <scheme val="minor"/>
          </rPr>
          <t>Observation status: Estimated value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3CF434F0-35CD-4852-9FF7-164CE77BACE0}">
      <text>
        <r>
          <rPr>
            <sz val="11"/>
            <color theme="1"/>
            <rFont val="Calibri"/>
            <family val="2"/>
            <scheme val="minor"/>
          </rPr>
          <t>Observation status: Estimated value</t>
        </r>
      </text>
    </comment>
    <comment ref="Z10" authorId="0" shapeId="0" xr:uid="{9E7206C7-467E-4D74-83E7-B5E646249629}">
      <text>
        <r>
          <rPr>
            <sz val="11"/>
            <color theme="1"/>
            <rFont val="Calibri"/>
            <family val="2"/>
            <scheme val="minor"/>
          </rPr>
          <t>Observation status: Estimated value</t>
        </r>
      </text>
    </comment>
    <comment ref="C12" authorId="0" shapeId="0" xr:uid="{3CF790C9-4AEE-4129-B9F3-4D689E7D0219}">
      <text>
        <r>
          <rPr>
            <sz val="11"/>
            <color theme="1"/>
            <rFont val="Calibri"/>
            <family val="2"/>
            <scheme val="minor"/>
          </rPr>
          <t>Observation status: Estimated value</t>
        </r>
      </text>
    </comment>
    <comment ref="D12" authorId="0" shapeId="0" xr:uid="{40CC3033-AA52-4E3D-8808-E7E8498D4A40}">
      <text>
        <r>
          <rPr>
            <sz val="11"/>
            <color theme="1"/>
            <rFont val="Calibri"/>
            <family val="2"/>
            <scheme val="minor"/>
          </rPr>
          <t>Observation status: Estimated value</t>
        </r>
      </text>
    </comment>
    <comment ref="E12" authorId="0" shapeId="0" xr:uid="{03413EC0-9C42-4815-A803-C16D7CFCD860}">
      <text>
        <r>
          <rPr>
            <sz val="11"/>
            <color theme="1"/>
            <rFont val="Calibri"/>
            <family val="2"/>
            <scheme val="minor"/>
          </rPr>
          <t>Observation status: Estimated value</t>
        </r>
      </text>
    </comment>
    <comment ref="F12" authorId="0" shapeId="0" xr:uid="{CD788103-5266-4F65-9AD1-A70C39C9E71C}">
      <text>
        <r>
          <rPr>
            <sz val="11"/>
            <color theme="1"/>
            <rFont val="Calibri"/>
            <family val="2"/>
            <scheme val="minor"/>
          </rPr>
          <t>Observation status: Estimated value</t>
        </r>
      </text>
    </comment>
    <comment ref="G12" authorId="0" shapeId="0" xr:uid="{D2FBC113-D28F-43DB-AC25-4FBD549FD8D6}">
      <text>
        <r>
          <rPr>
            <sz val="11"/>
            <color theme="1"/>
            <rFont val="Calibri"/>
            <family val="2"/>
            <scheme val="minor"/>
          </rPr>
          <t>Observation status: Estimated value</t>
        </r>
      </text>
    </comment>
    <comment ref="X12" authorId="0" shapeId="0" xr:uid="{CCEECDFF-1FEC-473E-AE90-4CF1F8E38585}">
      <text>
        <r>
          <rPr>
            <sz val="11"/>
            <color theme="1"/>
            <rFont val="Calibri"/>
            <family val="2"/>
            <scheme val="minor"/>
          </rPr>
          <t>Observation status: Estimated value</t>
        </r>
      </text>
    </comment>
    <comment ref="Y12" authorId="0" shapeId="0" xr:uid="{6278C7B1-4954-41EA-90FB-0C76383F1809}">
      <text>
        <r>
          <rPr>
            <sz val="11"/>
            <color theme="1"/>
            <rFont val="Calibri"/>
            <family val="2"/>
            <scheme val="minor"/>
          </rPr>
          <t>Observation status: Estimated value</t>
        </r>
      </text>
    </comment>
    <comment ref="Y13" authorId="0" shapeId="0" xr:uid="{2F54A01F-B052-469D-890F-C257B0A6B4CE}">
      <text>
        <r>
          <rPr>
            <sz val="11"/>
            <color theme="1"/>
            <rFont val="Calibri"/>
            <family val="2"/>
            <scheme val="minor"/>
          </rPr>
          <t>Observation status: Estimated value</t>
        </r>
      </text>
    </comment>
    <comment ref="Z13" authorId="0" shapeId="0" xr:uid="{02E419F4-0F25-43FC-9D0F-5C479605AED3}">
      <text>
        <r>
          <rPr>
            <sz val="11"/>
            <color theme="1"/>
            <rFont val="Calibri"/>
            <family val="2"/>
            <scheme val="minor"/>
          </rPr>
          <t>Observation status: Estimated value</t>
        </r>
      </text>
    </comment>
    <comment ref="Y18" authorId="0" shapeId="0" xr:uid="{EEFE3456-6585-42FC-A163-5D88ADE36D97}">
      <text>
        <r>
          <rPr>
            <sz val="11"/>
            <color theme="1"/>
            <rFont val="Calibri"/>
            <family val="2"/>
            <scheme val="minor"/>
          </rPr>
          <t>Observation status: Estimated value</t>
        </r>
      </text>
    </comment>
    <comment ref="Z18" authorId="0" shapeId="0" xr:uid="{16F6D982-B493-4327-923F-CF93AC59CCFD}">
      <text>
        <r>
          <rPr>
            <sz val="11"/>
            <color theme="1"/>
            <rFont val="Calibri"/>
            <family val="2"/>
            <scheme val="minor"/>
          </rPr>
          <t>Observation status: Estimated value</t>
        </r>
      </text>
    </comment>
    <comment ref="V19" authorId="0" shapeId="0" xr:uid="{663FBD54-0E56-40E4-9360-AFA78336CEB3}">
      <text>
        <r>
          <rPr>
            <sz val="11"/>
            <color theme="1"/>
            <rFont val="Calibri"/>
            <family val="2"/>
            <scheme val="minor"/>
          </rPr>
          <t>Observation status: Estimated value</t>
        </r>
      </text>
    </comment>
    <comment ref="W19" authorId="0" shapeId="0" xr:uid="{8ABA237E-096A-418F-A890-E319041978D6}">
      <text>
        <r>
          <rPr>
            <sz val="11"/>
            <color theme="1"/>
            <rFont val="Calibri"/>
            <family val="2"/>
            <scheme val="minor"/>
          </rPr>
          <t>Observation status: Estimated value</t>
        </r>
      </text>
    </comment>
    <comment ref="X19" authorId="0" shapeId="0" xr:uid="{42ED412E-0D24-4843-BDD1-10812A6F0659}">
      <text>
        <r>
          <rPr>
            <sz val="11"/>
            <color theme="1"/>
            <rFont val="Calibri"/>
            <family val="2"/>
            <scheme val="minor"/>
          </rPr>
          <t>Observation status: Estimated value</t>
        </r>
      </text>
    </comment>
    <comment ref="Y19" authorId="0" shapeId="0" xr:uid="{3994AF3C-7059-46C1-BEFA-0DCC9F6A0A5F}">
      <text>
        <r>
          <rPr>
            <sz val="11"/>
            <color theme="1"/>
            <rFont val="Calibri"/>
            <family val="2"/>
            <scheme val="minor"/>
          </rPr>
          <t>Observation status: Estimated value</t>
        </r>
      </text>
    </comment>
    <comment ref="Z19" authorId="0" shapeId="0" xr:uid="{6FD6313A-4407-4B6B-A2CA-3157D4A3A4F8}">
      <text>
        <r>
          <rPr>
            <sz val="11"/>
            <color theme="1"/>
            <rFont val="Calibri"/>
            <family val="2"/>
            <scheme val="minor"/>
          </rPr>
          <t>Observation status: Estimated value</t>
        </r>
      </text>
    </comment>
    <comment ref="M20" authorId="0" shapeId="0" xr:uid="{45D55DEF-32C3-4BB5-B9F2-CAFDCEF064CD}">
      <text>
        <r>
          <rPr>
            <sz val="11"/>
            <color theme="1"/>
            <rFont val="Calibri"/>
            <family val="2"/>
            <scheme val="minor"/>
          </rPr>
          <t>Observation status: Time series break</t>
        </r>
      </text>
    </comment>
    <comment ref="X20" authorId="0" shapeId="0" xr:uid="{84E497AB-86E7-4F26-817D-3C1C01EDEDAE}">
      <text>
        <r>
          <rPr>
            <sz val="11"/>
            <color theme="1"/>
            <rFont val="Calibri"/>
            <family val="2"/>
            <scheme val="minor"/>
          </rPr>
          <t>Observation status: Estimated value</t>
        </r>
      </text>
    </comment>
    <comment ref="Y20" authorId="0" shapeId="0" xr:uid="{D25EF227-9B44-4DB4-8779-E5AD9AE32B50}">
      <text>
        <r>
          <rPr>
            <sz val="11"/>
            <color theme="1"/>
            <rFont val="Calibri"/>
            <family val="2"/>
            <scheme val="minor"/>
          </rPr>
          <t>Observation status: Estimated value</t>
        </r>
      </text>
    </comment>
    <comment ref="Z20" authorId="0" shapeId="0" xr:uid="{D0901170-5261-48D8-B6F3-54F3B305A445}">
      <text>
        <r>
          <rPr>
            <sz val="11"/>
            <color theme="1"/>
            <rFont val="Calibri"/>
            <family val="2"/>
            <scheme val="minor"/>
          </rPr>
          <t>Observation status: Estimated value</t>
        </r>
      </text>
    </comment>
    <comment ref="Y21" authorId="0" shapeId="0" xr:uid="{A4139BA7-0F9C-4F1B-BFB7-1BE8F50E0336}">
      <text>
        <r>
          <rPr>
            <sz val="11"/>
            <color theme="1"/>
            <rFont val="Calibri"/>
            <family val="2"/>
            <scheme val="minor"/>
          </rPr>
          <t>Observation status: Estimated value</t>
        </r>
      </text>
    </comment>
    <comment ref="Z21" authorId="0" shapeId="0" xr:uid="{90D55AA0-D355-4E4E-BFC0-F35B3AD2309A}">
      <text>
        <r>
          <rPr>
            <sz val="11"/>
            <color theme="1"/>
            <rFont val="Calibri"/>
            <family val="2"/>
            <scheme val="minor"/>
          </rPr>
          <t>Observation status: Estimated value</t>
        </r>
      </text>
    </comment>
    <comment ref="Y27" authorId="0" shapeId="0" xr:uid="{7DA6D130-6710-4B29-8EB2-B22CB6F2CCAC}">
      <text>
        <r>
          <rPr>
            <sz val="11"/>
            <color theme="1"/>
            <rFont val="Calibri"/>
            <family val="2"/>
            <scheme val="minor"/>
          </rPr>
          <t>Observation status: Estimated value</t>
        </r>
      </text>
    </comment>
    <comment ref="Z30" authorId="0" shapeId="0" xr:uid="{DCB7E7DE-BDA1-40CE-A39F-A1A9E41BD53F}">
      <text>
        <r>
          <rPr>
            <sz val="11"/>
            <color theme="1"/>
            <rFont val="Calibri"/>
            <family val="2"/>
            <scheme val="minor"/>
          </rPr>
          <t>Observation status: Estimated value</t>
        </r>
      </text>
    </comment>
    <comment ref="X31" authorId="0" shapeId="0" xr:uid="{1D38CC86-C8E6-4A3A-AAF0-93E3D42096CA}">
      <text>
        <r>
          <rPr>
            <sz val="11"/>
            <color theme="1"/>
            <rFont val="Calibri"/>
            <family val="2"/>
            <scheme val="minor"/>
          </rPr>
          <t>Observation status: Estimated value</t>
        </r>
      </text>
    </comment>
    <comment ref="Y31" authorId="0" shapeId="0" xr:uid="{313F6D7D-E25C-47F5-9834-3D46392E5396}">
      <text>
        <r>
          <rPr>
            <sz val="11"/>
            <color theme="1"/>
            <rFont val="Calibri"/>
            <family val="2"/>
            <scheme val="minor"/>
          </rPr>
          <t>Observation status: Estimated value</t>
        </r>
      </text>
    </comment>
    <comment ref="Z32" authorId="0" shapeId="0" xr:uid="{81BF2C6E-02E8-430A-9422-1C2C9D483FBC}">
      <text>
        <r>
          <rPr>
            <sz val="11"/>
            <color theme="1"/>
            <rFont val="Calibri"/>
            <family val="2"/>
            <scheme val="minor"/>
          </rPr>
          <t>Observation status: Estimated value</t>
        </r>
      </text>
    </comment>
    <comment ref="Y36" authorId="0" shapeId="0" xr:uid="{D47D7893-5C56-46FD-9A67-676EB39762A6}">
      <text>
        <r>
          <rPr>
            <sz val="11"/>
            <color theme="1"/>
            <rFont val="Calibri"/>
            <family val="2"/>
            <scheme val="minor"/>
          </rPr>
          <t>Observation status: Estimated value</t>
        </r>
      </text>
    </comment>
    <comment ref="Z36" authorId="0" shapeId="0" xr:uid="{60498187-A3B1-468B-A59C-205608A94E64}">
      <text>
        <r>
          <rPr>
            <sz val="11"/>
            <color theme="1"/>
            <rFont val="Calibri"/>
            <family val="2"/>
            <scheme val="minor"/>
          </rPr>
          <t>Observation status: Estimated value</t>
        </r>
      </text>
    </comment>
    <comment ref="X39" authorId="0" shapeId="0" xr:uid="{941A38BC-E439-4EE6-AB5C-4485510442E1}">
      <text>
        <r>
          <rPr>
            <sz val="11"/>
            <color theme="1"/>
            <rFont val="Calibri"/>
            <family val="2"/>
            <scheme val="minor"/>
          </rPr>
          <t>Observation status: Estimated value</t>
        </r>
      </text>
    </comment>
    <comment ref="Y39" authorId="0" shapeId="0" xr:uid="{AF5C1612-519E-4DEC-82E3-A301FE110B37}">
      <text>
        <r>
          <rPr>
            <sz val="11"/>
            <color theme="1"/>
            <rFont val="Calibri"/>
            <family val="2"/>
            <scheme val="minor"/>
          </rPr>
          <t>Observation status: Estimated value</t>
        </r>
      </text>
    </comment>
    <comment ref="Z39" authorId="0" shapeId="0" xr:uid="{B928A965-1401-4118-ACBC-D790FC198886}">
      <text>
        <r>
          <rPr>
            <sz val="11"/>
            <color theme="1"/>
            <rFont val="Calibri"/>
            <family val="2"/>
            <scheme val="minor"/>
          </rPr>
          <t>Observation status: Estimated value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10" authorId="0" shapeId="0" xr:uid="{63585403-7EEB-4147-8B9A-65FDF94B8D9C}">
      <text>
        <r>
          <rPr>
            <sz val="11"/>
            <color theme="1"/>
            <rFont val="Calibri"/>
            <family val="2"/>
            <scheme val="minor"/>
          </rPr>
          <t>Observation status: Estimated value</t>
        </r>
      </text>
    </comment>
    <comment ref="L10" authorId="0" shapeId="0" xr:uid="{EFE50134-8637-4D5B-8073-CC020DA5FD84}">
      <text>
        <r>
          <rPr>
            <sz val="11"/>
            <color theme="1"/>
            <rFont val="Calibri"/>
            <family val="2"/>
            <scheme val="minor"/>
          </rPr>
          <t>Observation status: Estimated value</t>
        </r>
      </text>
    </comment>
    <comment ref="C12" authorId="0" shapeId="0" xr:uid="{FACE3283-4D1C-4554-89EC-AEF51F5AEC43}">
      <text>
        <r>
          <rPr>
            <sz val="11"/>
            <color theme="1"/>
            <rFont val="Calibri"/>
            <family val="2"/>
            <scheme val="minor"/>
          </rPr>
          <t>Observation status: Estimated value</t>
        </r>
      </text>
    </comment>
    <comment ref="J12" authorId="0" shapeId="0" xr:uid="{15A6C939-C6AD-417B-9C57-613C24287261}">
      <text>
        <r>
          <rPr>
            <sz val="11"/>
            <color theme="1"/>
            <rFont val="Calibri"/>
            <family val="2"/>
            <scheme val="minor"/>
          </rPr>
          <t>Observation status: Estimated value</t>
        </r>
      </text>
    </comment>
    <comment ref="K12" authorId="0" shapeId="0" xr:uid="{765C36F6-ACBB-4CCB-9DD2-44802A7C418F}">
      <text>
        <r>
          <rPr>
            <sz val="11"/>
            <color theme="1"/>
            <rFont val="Calibri"/>
            <family val="2"/>
            <scheme val="minor"/>
          </rPr>
          <t>Observation status: Estimated value</t>
        </r>
      </text>
    </comment>
    <comment ref="K13" authorId="0" shapeId="0" xr:uid="{39C330FE-F962-4B69-B0D4-0F121D77E750}">
      <text>
        <r>
          <rPr>
            <sz val="11"/>
            <color theme="1"/>
            <rFont val="Calibri"/>
            <family val="2"/>
            <scheme val="minor"/>
          </rPr>
          <t>Observation status: Estimated value</t>
        </r>
      </text>
    </comment>
    <comment ref="L13" authorId="0" shapeId="0" xr:uid="{561C2A34-740D-4E69-8EB9-BECEA0274FD8}">
      <text>
        <r>
          <rPr>
            <sz val="11"/>
            <color theme="1"/>
            <rFont val="Calibri"/>
            <family val="2"/>
            <scheme val="minor"/>
          </rPr>
          <t>Observation status: Estimated value</t>
        </r>
      </text>
    </comment>
    <comment ref="K18" authorId="0" shapeId="0" xr:uid="{8D7E232D-6290-4793-9379-17C52A3A699C}">
      <text>
        <r>
          <rPr>
            <sz val="11"/>
            <color theme="1"/>
            <rFont val="Calibri"/>
            <family val="2"/>
            <scheme val="minor"/>
          </rPr>
          <t>Observation status: Estimated value</t>
        </r>
      </text>
    </comment>
    <comment ref="L18" authorId="0" shapeId="0" xr:uid="{9811A687-282E-4DC7-8D56-58474156C9BB}">
      <text>
        <r>
          <rPr>
            <sz val="11"/>
            <color theme="1"/>
            <rFont val="Calibri"/>
            <family val="2"/>
            <scheme val="minor"/>
          </rPr>
          <t>Observation status: Estimated value</t>
        </r>
      </text>
    </comment>
    <comment ref="H19" authorId="0" shapeId="0" xr:uid="{F85093DC-2FFA-415C-AB4A-B473EE95D0A9}">
      <text>
        <r>
          <rPr>
            <sz val="11"/>
            <color theme="1"/>
            <rFont val="Calibri"/>
            <family val="2"/>
            <scheme val="minor"/>
          </rPr>
          <t>Observation status: Estimated value</t>
        </r>
      </text>
    </comment>
    <comment ref="I19" authorId="0" shapeId="0" xr:uid="{57ACCC21-69D0-4A67-BE03-8EE31A32E4E6}">
      <text>
        <r>
          <rPr>
            <sz val="11"/>
            <color theme="1"/>
            <rFont val="Calibri"/>
            <family val="2"/>
            <scheme val="minor"/>
          </rPr>
          <t>Observation status: Estimated value</t>
        </r>
      </text>
    </comment>
    <comment ref="J19" authorId="0" shapeId="0" xr:uid="{313CC3FA-43F5-43EF-A1BB-D4BBBF7A49F4}">
      <text>
        <r>
          <rPr>
            <sz val="11"/>
            <color theme="1"/>
            <rFont val="Calibri"/>
            <family val="2"/>
            <scheme val="minor"/>
          </rPr>
          <t>Observation status: Estimated value</t>
        </r>
      </text>
    </comment>
    <comment ref="K19" authorId="0" shapeId="0" xr:uid="{4394801D-4FD0-4ACD-B088-E8282ECDB8B6}">
      <text>
        <r>
          <rPr>
            <sz val="11"/>
            <color theme="1"/>
            <rFont val="Calibri"/>
            <family val="2"/>
            <scheme val="minor"/>
          </rPr>
          <t>Observation status: Estimated value</t>
        </r>
      </text>
    </comment>
    <comment ref="L19" authorId="0" shapeId="0" xr:uid="{39EE5F77-B7A2-4B81-B99C-0F14E7066114}">
      <text>
        <r>
          <rPr>
            <sz val="11"/>
            <color theme="1"/>
            <rFont val="Calibri"/>
            <family val="2"/>
            <scheme val="minor"/>
          </rPr>
          <t>Observation status: Estimated value</t>
        </r>
      </text>
    </comment>
    <comment ref="J20" authorId="0" shapeId="0" xr:uid="{3699C809-A526-4B46-A445-1FFC5F03B6F8}">
      <text>
        <r>
          <rPr>
            <sz val="11"/>
            <color theme="1"/>
            <rFont val="Calibri"/>
            <family val="2"/>
            <scheme val="minor"/>
          </rPr>
          <t>Observation status: Estimated value</t>
        </r>
      </text>
    </comment>
    <comment ref="K20" authorId="0" shapeId="0" xr:uid="{68826E25-F081-4A47-A292-44E4DEB2ABA3}">
      <text>
        <r>
          <rPr>
            <sz val="11"/>
            <color theme="1"/>
            <rFont val="Calibri"/>
            <family val="2"/>
            <scheme val="minor"/>
          </rPr>
          <t>Observation status: Estimated value</t>
        </r>
      </text>
    </comment>
    <comment ref="L20" authorId="0" shapeId="0" xr:uid="{CEE3D77F-A132-49F0-8786-62E0D817030A}">
      <text>
        <r>
          <rPr>
            <sz val="11"/>
            <color theme="1"/>
            <rFont val="Calibri"/>
            <family val="2"/>
            <scheme val="minor"/>
          </rPr>
          <t>Observation status: Estimated value</t>
        </r>
      </text>
    </comment>
    <comment ref="K21" authorId="0" shapeId="0" xr:uid="{29BB606F-D2F6-4A6F-94B6-8DC0749C4D6C}">
      <text>
        <r>
          <rPr>
            <sz val="11"/>
            <color theme="1"/>
            <rFont val="Calibri"/>
            <family val="2"/>
            <scheme val="minor"/>
          </rPr>
          <t>Observation status: Estimated value</t>
        </r>
      </text>
    </comment>
    <comment ref="L21" authorId="0" shapeId="0" xr:uid="{26A5F4F7-8E83-44DE-9C22-C3161858FB88}">
      <text>
        <r>
          <rPr>
            <sz val="11"/>
            <color theme="1"/>
            <rFont val="Calibri"/>
            <family val="2"/>
            <scheme val="minor"/>
          </rPr>
          <t>Observation status: Estimated value</t>
        </r>
      </text>
    </comment>
    <comment ref="K27" authorId="0" shapeId="0" xr:uid="{6383FF89-F19B-4783-AC9A-3998F48260EE}">
      <text>
        <r>
          <rPr>
            <sz val="11"/>
            <color theme="1"/>
            <rFont val="Calibri"/>
            <family val="2"/>
            <scheme val="minor"/>
          </rPr>
          <t>Observation status: Estimated value</t>
        </r>
      </text>
    </comment>
    <comment ref="L30" authorId="0" shapeId="0" xr:uid="{DA570E4F-F70D-415E-AD19-3110CE57CA27}">
      <text>
        <r>
          <rPr>
            <sz val="11"/>
            <color theme="1"/>
            <rFont val="Calibri"/>
            <family val="2"/>
            <scheme val="minor"/>
          </rPr>
          <t>Observation status: Estimated value</t>
        </r>
      </text>
    </comment>
    <comment ref="J31" authorId="0" shapeId="0" xr:uid="{0D98BF4B-52D4-4CA0-8992-2F207588186D}">
      <text>
        <r>
          <rPr>
            <sz val="11"/>
            <color theme="1"/>
            <rFont val="Calibri"/>
            <family val="2"/>
            <scheme val="minor"/>
          </rPr>
          <t>Observation status: Estimated value</t>
        </r>
      </text>
    </comment>
    <comment ref="K31" authorId="0" shapeId="0" xr:uid="{9996AEDA-544C-46AA-BB92-98B0D8A1DFB0}">
      <text>
        <r>
          <rPr>
            <sz val="11"/>
            <color theme="1"/>
            <rFont val="Calibri"/>
            <family val="2"/>
            <scheme val="minor"/>
          </rPr>
          <t>Observation status: Estimated value</t>
        </r>
      </text>
    </comment>
    <comment ref="L32" authorId="0" shapeId="0" xr:uid="{D0CE340D-B8F3-403E-A8C9-0B721A9B2AEC}">
      <text>
        <r>
          <rPr>
            <sz val="11"/>
            <color theme="1"/>
            <rFont val="Calibri"/>
            <family val="2"/>
            <scheme val="minor"/>
          </rPr>
          <t>Observation status: Estimated value</t>
        </r>
      </text>
    </comment>
    <comment ref="K36" authorId="0" shapeId="0" xr:uid="{60BF6E0D-DDCE-4D0F-A5E9-42E5B6C6D80A}">
      <text>
        <r>
          <rPr>
            <sz val="11"/>
            <color theme="1"/>
            <rFont val="Calibri"/>
            <family val="2"/>
            <scheme val="minor"/>
          </rPr>
          <t>Observation status: Estimated value</t>
        </r>
      </text>
    </comment>
    <comment ref="L36" authorId="0" shapeId="0" xr:uid="{1A034A7E-F45A-4220-8D06-21AEA5FDAA56}">
      <text>
        <r>
          <rPr>
            <sz val="11"/>
            <color theme="1"/>
            <rFont val="Calibri"/>
            <family val="2"/>
            <scheme val="minor"/>
          </rPr>
          <t>Observation status: Estimated value</t>
        </r>
      </text>
    </comment>
    <comment ref="J39" authorId="0" shapeId="0" xr:uid="{87F6B985-D8DD-42B3-8FE9-88D91D62F37B}">
      <text>
        <r>
          <rPr>
            <sz val="11"/>
            <color theme="1"/>
            <rFont val="Calibri"/>
            <family val="2"/>
            <scheme val="minor"/>
          </rPr>
          <t>Observation status: Estimated value</t>
        </r>
      </text>
    </comment>
    <comment ref="K39" authorId="0" shapeId="0" xr:uid="{667F8EA9-9AB6-4D88-A5DD-BD378F3B8279}">
      <text>
        <r>
          <rPr>
            <sz val="11"/>
            <color theme="1"/>
            <rFont val="Calibri"/>
            <family val="2"/>
            <scheme val="minor"/>
          </rPr>
          <t>Observation status: Estimated value</t>
        </r>
      </text>
    </comment>
    <comment ref="L39" authorId="0" shapeId="0" xr:uid="{980BE3B5-938C-4A36-A22C-F51162743308}">
      <text>
        <r>
          <rPr>
            <sz val="11"/>
            <color theme="1"/>
            <rFont val="Calibri"/>
            <family val="2"/>
            <scheme val="minor"/>
          </rPr>
          <t>Observation status: Estimated value</t>
        </r>
      </text>
    </comment>
  </commentList>
</comments>
</file>

<file path=xl/sharedStrings.xml><?xml version="1.0" encoding="utf-8"?>
<sst xmlns="http://schemas.openxmlformats.org/spreadsheetml/2006/main" count="946" uniqueCount="193">
  <si>
    <t>NAAG Chapter 3B: Gross fixed capital formation by asset type</t>
  </si>
  <si>
    <t>Frequency of observation: Annual</t>
  </si>
  <si>
    <t>Measure: Dwellings gross fixed capital formation</t>
  </si>
  <si>
    <t>Combined unit of measure: Percentage of gross fixed capital formation</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</si>
  <si>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</si>
  <si>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</si>
  <si>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</si>
  <si>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</si>
  <si>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</si>
  <si>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</si>
  <si>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</si>
  <si>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</si>
  <si>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</si>
  <si>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</si>
  <si>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</si>
  <si>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</si>
  <si>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</si>
  <si>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</si>
  <si>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</si>
  <si>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</si>
  <si>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</si>
  <si>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</si>
  <si>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</si>
  <si>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</si>
  <si>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</si>
  <si>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</si>
  <si>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</si>
  <si>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</si>
  <si>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</si>
  <si>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Reference area</t>
  </si>
  <si>
    <t/>
  </si>
  <si>
    <t>Australia</t>
  </si>
  <si>
    <t>Austria</t>
  </si>
  <si>
    <t>Belgium</t>
  </si>
  <si>
    <t>Canada</t>
  </si>
  <si>
    <t>Colombia</t>
  </si>
  <si>
    <t>Costa Rica</t>
  </si>
  <si>
    <t>Czechia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</si>
  <si>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</si>
  <si>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</si>
  <si>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</si>
  <si>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</si>
  <si>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</si>
  <si>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</si>
  <si>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</si>
  <si>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</si>
  <si>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</si>
  <si>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</si>
  <si>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</si>
  <si>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</si>
  <si>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</si>
  <si>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</si>
  <si>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</si>
  <si>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</si>
  <si>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</si>
  <si>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</si>
  <si>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</si>
  <si>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</si>
  <si>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</si>
  <si>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</si>
  <si>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</si>
  <si>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</si>
  <si>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</si>
  <si>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</si>
  <si>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United Kingdom</t>
  </si>
  <si>
    <t>United States</t>
  </si>
  <si>
    <t xml:space="preserve">© Terms &amp; conditions </t>
  </si>
  <si>
    <t>The National Accounts at a Glance (NAAG) is based on the original publication and has nine chapters: The first chapter focuses on indicators of Gross Domestic Product (GDP). The second is about income and related indicators and presents measures of net national income, savings and net lending/net borrowing. The third chapter looks at the expenditure approach to GDP, with information on the key components of demand and imports. The fourth chapter presents indicators from a production perspective. The fifth chapter looks at household sector indicators such as household disposable income, saving and net worth. The sixth chapter focuses on general government, presenting indicators such as general government revenue, expenditure and gross debt. The seventh chapter looks at financial and non-financial corporations. The eighth chapter presents indicators of capital stock and depreciation. Finally, chapter 9 provides reference indicators, important in their own right but also because they are used in the construction of many of the indicators presented elsewhere in NAAG.</t>
  </si>
  <si>
    <t>Topic: Economy &gt; National accounts &gt; GDP and non-financial accounts &gt; National Accounts at a Glance</t>
  </si>
  <si>
    <t xml:space="preserve">Number of unfiltered data points: 15165 </t>
  </si>
  <si>
    <t xml:space="preserve">Last updated: August 30, 2024 at 5:14:14 AM </t>
  </si>
  <si>
    <t>You might also be interested in these data:</t>
  </si>
  <si>
    <t>NAAG Chapter 1: GDP</t>
  </si>
  <si>
    <t>NAAG Chapter 2: Income</t>
  </si>
  <si>
    <t>NAAG Chapter 3: Expenditure</t>
  </si>
  <si>
    <t>NAAG Chapter 3A: Components of aggregate demand</t>
  </si>
  <si>
    <t>NAAG Chapter 4: Production</t>
  </si>
  <si>
    <t>NAAG Chapter 5: Households</t>
  </si>
  <si>
    <t>NAAG Chapter 6: Government</t>
  </si>
  <si>
    <t>NAAG Chapter 6A: Government expenditure by function</t>
  </si>
  <si>
    <t>NAAG Chapter 7: Corporations</t>
  </si>
  <si>
    <t>NAAG Chapter 8: Capital</t>
  </si>
  <si>
    <t>NAAG Chapter 9: Reference Series</t>
  </si>
  <si>
    <t>Measure: Other buildings and structures gross fixed capital formation</t>
  </si>
  <si>
    <t>Source : OCDE</t>
  </si>
  <si>
    <t>5.301 – Formation brute de capital fixe par produit à prix courants</t>
  </si>
  <si>
    <t>Unité : Milliards d'euros</t>
  </si>
  <si>
    <t>A5_AZ</t>
  </si>
  <si>
    <t>Agriculture, sylviculture et pêche</t>
  </si>
  <si>
    <t>A5_BE</t>
  </si>
  <si>
    <t>Produits industriels (hors travaux de construction)</t>
  </si>
  <si>
    <t>A17_DE</t>
  </si>
  <si>
    <t xml:space="preserve">    Produits industriels (hors produits manufacturés et travaux de construction)</t>
  </si>
  <si>
    <t>A38_BZ</t>
  </si>
  <si>
    <t xml:space="preserve">      Produits des industries extractives</t>
  </si>
  <si>
    <t>A38_DZ</t>
  </si>
  <si>
    <t xml:space="preserve">      Électricité, gaz, vapeur et air conditionné</t>
  </si>
  <si>
    <t>A38_EZ</t>
  </si>
  <si>
    <t xml:space="preserve">      Production et distribution d'eau ; assainissement, gestion des déchets et dépollution</t>
  </si>
  <si>
    <t>A17_C1</t>
  </si>
  <si>
    <t xml:space="preserve">    Produits des industries alimentaires, boissons et produits à base de tabac</t>
  </si>
  <si>
    <t>A17_C2</t>
  </si>
  <si>
    <t xml:space="preserve">    Produits de la cokéfaction et du raffinage</t>
  </si>
  <si>
    <t>A17_C3</t>
  </si>
  <si>
    <t xml:space="preserve">    Équipements électriques ; produits informatiques, électroniques et optiques ; machines et équipements n.c.a.</t>
  </si>
  <si>
    <t>A38_CI</t>
  </si>
  <si>
    <t xml:space="preserve">      Produits informatiques, électroniques et optiques</t>
  </si>
  <si>
    <t>A38_CJ</t>
  </si>
  <si>
    <t xml:space="preserve">      Équipements électriques</t>
  </si>
  <si>
    <t>A38_CK</t>
  </si>
  <si>
    <t xml:space="preserve">      Machines et équipements n.c.a.</t>
  </si>
  <si>
    <t>A17_C4</t>
  </si>
  <si>
    <t xml:space="preserve">    Véhicules autres matériels de transport</t>
  </si>
  <si>
    <t>A17_C5</t>
  </si>
  <si>
    <t xml:space="preserve">    Autres produits industriels</t>
  </si>
  <si>
    <t>A38_CB</t>
  </si>
  <si>
    <t xml:space="preserve">      Textiles, articles d’habillement, cuir et articles en cuir</t>
  </si>
  <si>
    <t>A38_CC</t>
  </si>
  <si>
    <t xml:space="preserve">      Bois, articles en bois et en liège, à l'exclusion des meubles ; articles de vannerie et de sparterie ; papier et carton ; travaux d'impression et de reproduction</t>
  </si>
  <si>
    <t>A38_CE</t>
  </si>
  <si>
    <t xml:space="preserve">      Produits chimiques</t>
  </si>
  <si>
    <t>A38_CF</t>
  </si>
  <si>
    <t xml:space="preserve">      Produits pharmaceutiques de base et préparations pharmaceutiques</t>
  </si>
  <si>
    <t>A38_CG</t>
  </si>
  <si>
    <t xml:space="preserve">      Produits en caoutchouc, en plastique et autres produits minéraux non métalliques</t>
  </si>
  <si>
    <t>A38_CH</t>
  </si>
  <si>
    <t xml:space="preserve">      Produits métallurgiques et produits métalliques, à l'exclusion des machines et équipements</t>
  </si>
  <si>
    <t>A38_CM</t>
  </si>
  <si>
    <t xml:space="preserve">      Meubles, autres produits manufacturés, réparation et installation de machines et d'équipements</t>
  </si>
  <si>
    <t>A5_FZ</t>
  </si>
  <si>
    <t>Constructions et travaux de construction</t>
  </si>
  <si>
    <t>A5_GU</t>
  </si>
  <si>
    <t>Services principalement marchands</t>
  </si>
  <si>
    <t>A10_GI</t>
  </si>
  <si>
    <t xml:space="preserve">  Commerce ; services de transport et d'entreposage ; services d'hébergement et de restauration</t>
  </si>
  <si>
    <t>A17_GZ</t>
  </si>
  <si>
    <t xml:space="preserve">    Commerce ; réparation d'automobiles et de motocycles</t>
  </si>
  <si>
    <t>A17_HZ</t>
  </si>
  <si>
    <t xml:space="preserve">    Services de transport et d'entreposage</t>
  </si>
  <si>
    <t>A17_IZ</t>
  </si>
  <si>
    <t xml:space="preserve">    Services d'hébergement et de restauration</t>
  </si>
  <si>
    <t>A10_JZ</t>
  </si>
  <si>
    <t xml:space="preserve">  Services d'information et de communication</t>
  </si>
  <si>
    <t>A38_JA</t>
  </si>
  <si>
    <t xml:space="preserve">      Edition, audiovisuel et diffusion</t>
  </si>
  <si>
    <t>A38_JB</t>
  </si>
  <si>
    <t xml:space="preserve">      Services de télécommunications</t>
  </si>
  <si>
    <t>A38_JC</t>
  </si>
  <si>
    <t xml:space="preserve">      Programmation, conseil et autres activités informatiques ; services d'information</t>
  </si>
  <si>
    <t>A10_KZ</t>
  </si>
  <si>
    <t xml:space="preserve">  Services financiers et assurances</t>
  </si>
  <si>
    <t>A10_LZ</t>
  </si>
  <si>
    <t xml:space="preserve">  Services immobiliers</t>
  </si>
  <si>
    <t>A10_MN</t>
  </si>
  <si>
    <t xml:space="preserve">  Services professionnels, scientifiques et techniques ; services administratifs et d'assistance</t>
  </si>
  <si>
    <t>A38_MA</t>
  </si>
  <si>
    <t xml:space="preserve">      Services juridiques, comptables, de gestion, d'architecture, d'ingénierie, de contrôle et d'analyses techniques</t>
  </si>
  <si>
    <t>A38_MB</t>
  </si>
  <si>
    <t xml:space="preserve">      Recherche et développement scientifique</t>
  </si>
  <si>
    <t>A38_MC</t>
  </si>
  <si>
    <t xml:space="preserve">      Autres services spécialisés, scientifiques et techniques</t>
  </si>
  <si>
    <t>A38_NZ</t>
  </si>
  <si>
    <t xml:space="preserve">      Services administratifs et d'assistance</t>
  </si>
  <si>
    <t>A10_RU</t>
  </si>
  <si>
    <t xml:space="preserve">  Services artistiques et du spectacle et services récréatifs ; autres services ; services des ménages et services extra-territoriaux</t>
  </si>
  <si>
    <t>A38_RZ</t>
  </si>
  <si>
    <t xml:space="preserve">      Services artistiques et du spectacle et services récréatifs</t>
  </si>
  <si>
    <t>A38_SZ</t>
  </si>
  <si>
    <t xml:space="preserve">      Autres services</t>
  </si>
  <si>
    <t>A38_TZ</t>
  </si>
  <si>
    <t xml:space="preserve">      Services des ménages en tant qu'employeurs ; biens et services divers produits par les ménages pour leur usage propre</t>
  </si>
  <si>
    <t>A5_OQ</t>
  </si>
  <si>
    <t>Services principalement non marchands (*)</t>
  </si>
  <si>
    <t>A38_OZ</t>
  </si>
  <si>
    <t xml:space="preserve">      Services d'administration publique et de défense ; services de sécurité sociale obligatoire</t>
  </si>
  <si>
    <t>A38_PZ</t>
  </si>
  <si>
    <t xml:space="preserve">      Services de l'enseignement</t>
  </si>
  <si>
    <t>A38_QA</t>
  </si>
  <si>
    <t xml:space="preserve">      Services de santé humaine</t>
  </si>
  <si>
    <t>A38_QB</t>
  </si>
  <si>
    <t xml:space="preserve">      Services d'hébergement médico-social et social ; services d'action sociale sans hébergement</t>
  </si>
  <si>
    <t>CHTR</t>
  </si>
  <si>
    <t>Correction territoriale</t>
  </si>
  <si>
    <t>CAFAB</t>
  </si>
  <si>
    <t>Correction CAF/FAB</t>
  </si>
  <si>
    <t>_T</t>
  </si>
  <si>
    <t>Total des produits</t>
  </si>
  <si>
    <t>Source : Comptes nationaux annuels (base 2014)</t>
  </si>
  <si>
    <t>droits de propriété intellectuelle</t>
  </si>
  <si>
    <t>matériels de transport</t>
  </si>
  <si>
    <t>autres produits industriels-agricoles et ressources biologiques</t>
  </si>
  <si>
    <t>France base 2020</t>
  </si>
  <si>
    <t>France base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</si>
</sst>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E\ \ \ #,##0.00;\E\ \ \ \-#,##0.00"/>
    <numFmt numFmtId="165" formatCode="\B\ \ \ #,##0.00;\B\ \ \ \-#,##0.00"/>
    <numFmt numFmtId="166" formatCode="0.0"/>
    <numFmt numFmtId="167" formatCode="#,##0.0"/>
  </numFmts>
  <fonts count="955" x14ac:knownFonts="1">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b/>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b/>
      <sz val="12"/>
      <color rgb="FFFFFFFF"/>
      <name val="Arial"/>
      <family val="2"/>
    </font>
    <font>
      <sz val="12"/>
      <color rgb="FFFFFFFF"/>
      <name val="Arial"/>
      <family val="2"/>
    </font>
    <font>
      <sz val="12"/>
      <color rgb="FF000000"/>
      <name val="Arial"/>
      <family val="2"/>
    </font>
    <font>
      <sz val="12"/>
      <name val="Arial"/>
      <family val="2"/>
    </font>
    <font>
      <sz val="11"/>
      <color theme="1"/>
      <name val="Arial"/>
      <family val="2"/>
    </font>
    <font>
      <b/>
      <sz val="12"/>
      <color rgb="FFFF0000"/>
      <name val="Arial"/>
      <family val="2"/>
    </font>
    <font>
      <b/>
      <sz val="10"/>
      <name val="Arial"/>
      <family val="2"/>
    </font>
    <font>
      <sz val="10"/>
      <name val="Arial"/>
      <family val="2"/>
    </font>
    <font>
      <i/>
      <sz val="8"/>
      <name val="Arial"/>
      <family val="2"/>
    </font>
  </fonts>
  <fills count="953">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theme="0" tint="-4.9989318521683403E-2"/>
        <bgColor indexed="64"/>
      </patternFill>
    </fill>
    <fill>
      <patternFill patternType="solid">
        <fgColor theme="0" tint="-4.9989318521683403E-2"/>
        <bgColor auto="1"/>
      </patternFill>
    </fill>
    <fill>
      <patternFill patternType="solid">
        <fgColor theme="0" tint="-4.9989318521683403E-2"/>
        <bgColor indexed="65"/>
      </patternFill>
    </fill>
    <fill>
      <patternFill patternType="solid">
        <fgColor rgb="FFFFFF00"/>
        <bgColor indexed="64"/>
      </patternFill>
    </fill>
  </fills>
  <borders count="957">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79">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center" vertical="top" wrapText="1" readingOrder="1"/>
    </xf>
    <xf numFmtId="0" fontId="28" fillId="29" borderId="28" xfId="0" applyFont="1" applyFill="1" applyBorder="1" applyAlignment="1" applyProtection="1">
      <alignment horizontal="center" vertical="top" wrapText="1" readingOrder="1"/>
    </xf>
    <xf numFmtId="0" fontId="29" fillId="30" borderId="29" xfId="0" applyFont="1" applyFill="1" applyBorder="1" applyAlignment="1" applyProtection="1">
      <alignment horizontal="center"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left" vertical="top" wrapText="1" readingOrder="1"/>
    </xf>
    <xf numFmtId="0" fontId="33" fillId="34" borderId="33" xfId="0" applyFont="1" applyFill="1" applyBorder="1" applyAlignment="1" applyProtection="1">
      <alignment horizontal="left" vertical="top" wrapText="1" readingOrder="1"/>
    </xf>
    <xf numFmtId="0" fontId="34" fillId="35" borderId="34" xfId="0" applyFont="1" applyFill="1" applyBorder="1" applyAlignment="1" applyProtection="1">
      <alignment horizontal="left" vertical="top" wrapText="1" readingOrder="1"/>
    </xf>
    <xf numFmtId="0" fontId="35" fillId="36" borderId="35" xfId="0" applyFont="1" applyFill="1" applyBorder="1" applyAlignment="1" applyProtection="1">
      <alignment horizontal="left"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4" fontId="56" fillId="57" borderId="56" xfId="0" applyNumberFormat="1" applyFont="1" applyFill="1" applyBorder="1" applyAlignment="1" applyProtection="1">
      <alignment horizontal="right" wrapText="1" readingOrder="1"/>
    </xf>
    <xf numFmtId="4" fontId="57" fillId="58" borderId="57" xfId="0" applyNumberFormat="1" applyFont="1" applyFill="1" applyBorder="1" applyAlignment="1" applyProtection="1">
      <alignment horizontal="right" wrapText="1" readingOrder="1"/>
    </xf>
    <xf numFmtId="4" fontId="58" fillId="59" borderId="58" xfId="0" applyNumberFormat="1" applyFont="1" applyFill="1" applyBorder="1" applyAlignment="1" applyProtection="1">
      <alignment horizontal="right" wrapText="1" readingOrder="1"/>
    </xf>
    <xf numFmtId="4" fontId="59" fillId="60" borderId="59" xfId="0" applyNumberFormat="1" applyFont="1" applyFill="1" applyBorder="1" applyAlignment="1" applyProtection="1">
      <alignment horizontal="right" wrapText="1" readingOrder="1"/>
    </xf>
    <xf numFmtId="4" fontId="60" fillId="61" borderId="60" xfId="0" applyNumberFormat="1" applyFont="1" applyFill="1" applyBorder="1" applyAlignment="1" applyProtection="1">
      <alignment horizontal="right" wrapText="1" readingOrder="1"/>
    </xf>
    <xf numFmtId="4" fontId="61" fillId="62" borderId="61" xfId="0" applyNumberFormat="1" applyFont="1" applyFill="1" applyBorder="1" applyAlignment="1" applyProtection="1">
      <alignment horizontal="right" wrapText="1" readingOrder="1"/>
    </xf>
    <xf numFmtId="4" fontId="62" fillId="63" borderId="62" xfId="0" applyNumberFormat="1" applyFont="1" applyFill="1" applyBorder="1" applyAlignment="1" applyProtection="1">
      <alignment horizontal="right" wrapText="1" readingOrder="1"/>
    </xf>
    <xf numFmtId="4" fontId="63" fillId="64" borderId="63" xfId="0" applyNumberFormat="1" applyFont="1" applyFill="1" applyBorder="1" applyAlignment="1" applyProtection="1">
      <alignment horizontal="right" wrapText="1" readingOrder="1"/>
    </xf>
    <xf numFmtId="4" fontId="64" fillId="65" borderId="64" xfId="0" applyNumberFormat="1" applyFont="1" applyFill="1" applyBorder="1" applyAlignment="1" applyProtection="1">
      <alignment horizontal="right" wrapText="1" readingOrder="1"/>
    </xf>
    <xf numFmtId="4" fontId="65" fillId="66" borderId="65" xfId="0" applyNumberFormat="1" applyFont="1" applyFill="1" applyBorder="1" applyAlignment="1" applyProtection="1">
      <alignment horizontal="right" wrapText="1" readingOrder="1"/>
    </xf>
    <xf numFmtId="4" fontId="66" fillId="67" borderId="66" xfId="0" applyNumberFormat="1" applyFont="1" applyFill="1" applyBorder="1" applyAlignment="1" applyProtection="1">
      <alignment horizontal="right" wrapText="1" readingOrder="1"/>
    </xf>
    <xf numFmtId="4" fontId="67" fillId="68" borderId="67" xfId="0" applyNumberFormat="1" applyFont="1" applyFill="1" applyBorder="1" applyAlignment="1" applyProtection="1">
      <alignment horizontal="right" wrapText="1" readingOrder="1"/>
    </xf>
    <xf numFmtId="4" fontId="68" fillId="69" borderId="68" xfId="0" applyNumberFormat="1" applyFont="1" applyFill="1" applyBorder="1" applyAlignment="1" applyProtection="1">
      <alignment horizontal="right" wrapText="1" readingOrder="1"/>
    </xf>
    <xf numFmtId="4" fontId="69" fillId="70" borderId="69" xfId="0" applyNumberFormat="1" applyFont="1" applyFill="1" applyBorder="1" applyAlignment="1" applyProtection="1">
      <alignment horizontal="right" wrapText="1" readingOrder="1"/>
    </xf>
    <xf numFmtId="4" fontId="70" fillId="71" borderId="70" xfId="0" applyNumberFormat="1" applyFont="1" applyFill="1" applyBorder="1" applyAlignment="1" applyProtection="1">
      <alignment horizontal="right" wrapText="1" readingOrder="1"/>
    </xf>
    <xf numFmtId="4" fontId="71" fillId="72" borderId="71" xfId="0" applyNumberFormat="1" applyFont="1" applyFill="1" applyBorder="1" applyAlignment="1" applyProtection="1">
      <alignment horizontal="right" wrapText="1" readingOrder="1"/>
    </xf>
    <xf numFmtId="4" fontId="72" fillId="73" borderId="72" xfId="0" applyNumberFormat="1" applyFont="1" applyFill="1" applyBorder="1" applyAlignment="1" applyProtection="1">
      <alignment horizontal="right" wrapText="1" readingOrder="1"/>
    </xf>
    <xf numFmtId="4" fontId="73" fillId="74" borderId="73" xfId="0" applyNumberFormat="1" applyFont="1" applyFill="1" applyBorder="1" applyAlignment="1" applyProtection="1">
      <alignment horizontal="right" wrapText="1" readingOrder="1"/>
    </xf>
    <xf numFmtId="4" fontId="74" fillId="75" borderId="74" xfId="0" applyNumberFormat="1" applyFont="1" applyFill="1" applyBorder="1" applyAlignment="1" applyProtection="1">
      <alignment horizontal="right" wrapText="1" readingOrder="1"/>
    </xf>
    <xf numFmtId="4" fontId="75" fillId="76" borderId="75" xfId="0" applyNumberFormat="1" applyFont="1" applyFill="1" applyBorder="1" applyAlignment="1" applyProtection="1">
      <alignment horizontal="right" wrapText="1" readingOrder="1"/>
    </xf>
    <xf numFmtId="4" fontId="76" fillId="77" borderId="76" xfId="0" applyNumberFormat="1" applyFont="1" applyFill="1" applyBorder="1" applyAlignment="1" applyProtection="1">
      <alignment horizontal="right" wrapText="1" readingOrder="1"/>
    </xf>
    <xf numFmtId="4" fontId="77" fillId="78" borderId="77" xfId="0" applyNumberFormat="1" applyFont="1" applyFill="1" applyBorder="1" applyAlignment="1" applyProtection="1">
      <alignment horizontal="right" wrapText="1" readingOrder="1"/>
    </xf>
    <xf numFmtId="4" fontId="78" fillId="79" borderId="78" xfId="0" applyNumberFormat="1" applyFont="1" applyFill="1" applyBorder="1" applyAlignment="1" applyProtection="1">
      <alignment horizontal="right" wrapText="1" readingOrder="1"/>
    </xf>
    <xf numFmtId="0" fontId="79" fillId="80" borderId="79" xfId="0" applyFont="1" applyFill="1" applyBorder="1" applyAlignment="1" applyProtection="1">
      <alignment horizontal="right" wrapText="1" readingOrder="1"/>
    </xf>
    <xf numFmtId="0" fontId="80" fillId="81" borderId="80" xfId="0" applyFont="1" applyFill="1" applyBorder="1" applyAlignment="1" applyProtection="1">
      <alignment horizontal="left" vertical="top" wrapText="1" readingOrder="1"/>
    </xf>
    <xf numFmtId="4" fontId="81" fillId="82" borderId="81" xfId="0" applyNumberFormat="1" applyFont="1" applyFill="1" applyBorder="1" applyAlignment="1" applyProtection="1">
      <alignment horizontal="right" wrapText="1" readingOrder="1"/>
    </xf>
    <xf numFmtId="4" fontId="82" fillId="83" borderId="82" xfId="0" applyNumberFormat="1" applyFont="1" applyFill="1" applyBorder="1" applyAlignment="1" applyProtection="1">
      <alignment horizontal="right" wrapText="1" readingOrder="1"/>
    </xf>
    <xf numFmtId="4" fontId="83" fillId="84" borderId="83" xfId="0" applyNumberFormat="1" applyFont="1" applyFill="1" applyBorder="1" applyAlignment="1" applyProtection="1">
      <alignment horizontal="right" wrapText="1" readingOrder="1"/>
    </xf>
    <xf numFmtId="4" fontId="84" fillId="85" borderId="84" xfId="0" applyNumberFormat="1" applyFont="1" applyFill="1" applyBorder="1" applyAlignment="1" applyProtection="1">
      <alignment horizontal="right" wrapText="1" readingOrder="1"/>
    </xf>
    <xf numFmtId="4" fontId="85" fillId="86" borderId="85" xfId="0" applyNumberFormat="1" applyFont="1" applyFill="1" applyBorder="1" applyAlignment="1" applyProtection="1">
      <alignment horizontal="right" wrapText="1" readingOrder="1"/>
    </xf>
    <xf numFmtId="4" fontId="86" fillId="87" borderId="86" xfId="0" applyNumberFormat="1" applyFont="1" applyFill="1" applyBorder="1" applyAlignment="1" applyProtection="1">
      <alignment horizontal="right" wrapText="1" readingOrder="1"/>
    </xf>
    <xf numFmtId="4" fontId="87" fillId="88" borderId="87" xfId="0" applyNumberFormat="1" applyFont="1" applyFill="1" applyBorder="1" applyAlignment="1" applyProtection="1">
      <alignment horizontal="right" wrapText="1" readingOrder="1"/>
    </xf>
    <xf numFmtId="4" fontId="88" fillId="89" borderId="88" xfId="0" applyNumberFormat="1" applyFont="1" applyFill="1" applyBorder="1" applyAlignment="1" applyProtection="1">
      <alignment horizontal="right" wrapText="1" readingOrder="1"/>
    </xf>
    <xf numFmtId="4" fontId="89" fillId="90" borderId="89" xfId="0" applyNumberFormat="1" applyFont="1" applyFill="1" applyBorder="1" applyAlignment="1" applyProtection="1">
      <alignment horizontal="right" wrapText="1" readingOrder="1"/>
    </xf>
    <xf numFmtId="4" fontId="90" fillId="91" borderId="90" xfId="0" applyNumberFormat="1" applyFont="1" applyFill="1" applyBorder="1" applyAlignment="1" applyProtection="1">
      <alignment horizontal="right" wrapText="1" readingOrder="1"/>
    </xf>
    <xf numFmtId="4" fontId="91" fillId="92" borderId="91" xfId="0" applyNumberFormat="1" applyFont="1" applyFill="1" applyBorder="1" applyAlignment="1" applyProtection="1">
      <alignment horizontal="right" wrapText="1" readingOrder="1"/>
    </xf>
    <xf numFmtId="4" fontId="92" fillId="93" borderId="92" xfId="0" applyNumberFormat="1" applyFont="1" applyFill="1" applyBorder="1" applyAlignment="1" applyProtection="1">
      <alignment horizontal="right" wrapText="1" readingOrder="1"/>
    </xf>
    <xf numFmtId="4" fontId="93" fillId="94" borderId="93" xfId="0" applyNumberFormat="1" applyFont="1" applyFill="1" applyBorder="1" applyAlignment="1" applyProtection="1">
      <alignment horizontal="right" wrapText="1" readingOrder="1"/>
    </xf>
    <xf numFmtId="4" fontId="94" fillId="95" borderId="94" xfId="0" applyNumberFormat="1" applyFont="1" applyFill="1" applyBorder="1" applyAlignment="1" applyProtection="1">
      <alignment horizontal="right" wrapText="1" readingOrder="1"/>
    </xf>
    <xf numFmtId="4" fontId="95" fillId="96" borderId="95" xfId="0" applyNumberFormat="1" applyFont="1" applyFill="1" applyBorder="1" applyAlignment="1" applyProtection="1">
      <alignment horizontal="right" wrapText="1" readingOrder="1"/>
    </xf>
    <xf numFmtId="4" fontId="96" fillId="97" borderId="96" xfId="0" applyNumberFormat="1" applyFont="1" applyFill="1" applyBorder="1" applyAlignment="1" applyProtection="1">
      <alignment horizontal="right" wrapText="1" readingOrder="1"/>
    </xf>
    <xf numFmtId="4" fontId="97" fillId="98" borderId="97" xfId="0" applyNumberFormat="1" applyFont="1" applyFill="1" applyBorder="1" applyAlignment="1" applyProtection="1">
      <alignment horizontal="right" wrapText="1" readingOrder="1"/>
    </xf>
    <xf numFmtId="4" fontId="98" fillId="99" borderId="98" xfId="0" applyNumberFormat="1" applyFont="1" applyFill="1" applyBorder="1" applyAlignment="1" applyProtection="1">
      <alignment horizontal="right" wrapText="1" readingOrder="1"/>
    </xf>
    <xf numFmtId="4" fontId="99" fillId="100" borderId="99" xfId="0" applyNumberFormat="1" applyFont="1" applyFill="1" applyBorder="1" applyAlignment="1" applyProtection="1">
      <alignment horizontal="right" wrapText="1" readingOrder="1"/>
    </xf>
    <xf numFmtId="4" fontId="100" fillId="101" borderId="100" xfId="0" applyNumberFormat="1" applyFont="1" applyFill="1" applyBorder="1" applyAlignment="1" applyProtection="1">
      <alignment horizontal="right" wrapText="1" readingOrder="1"/>
    </xf>
    <xf numFmtId="4" fontId="101" fillId="102" borderId="101" xfId="0" applyNumberFormat="1" applyFont="1" applyFill="1" applyBorder="1" applyAlignment="1" applyProtection="1">
      <alignment horizontal="right" wrapText="1" readingOrder="1"/>
    </xf>
    <xf numFmtId="4" fontId="102" fillId="103" borderId="102" xfId="0" applyNumberFormat="1" applyFont="1" applyFill="1" applyBorder="1" applyAlignment="1" applyProtection="1">
      <alignment horizontal="right" wrapText="1" readingOrder="1"/>
    </xf>
    <xf numFmtId="4" fontId="103" fillId="104" borderId="103" xfId="0" applyNumberFormat="1" applyFont="1" applyFill="1" applyBorder="1" applyAlignment="1" applyProtection="1">
      <alignment horizontal="right" wrapText="1" readingOrder="1"/>
    </xf>
    <xf numFmtId="4" fontId="104" fillId="105" borderId="104" xfId="0" applyNumberFormat="1" applyFont="1" applyFill="1" applyBorder="1" applyAlignment="1" applyProtection="1">
      <alignment horizontal="right" wrapText="1" readingOrder="1"/>
    </xf>
    <xf numFmtId="0" fontId="105" fillId="106" borderId="105" xfId="0" applyFont="1" applyFill="1" applyBorder="1" applyAlignment="1" applyProtection="1">
      <alignment horizontal="left" vertical="top" wrapText="1" readingOrder="1"/>
    </xf>
    <xf numFmtId="4" fontId="106" fillId="107" borderId="106" xfId="0" applyNumberFormat="1" applyFont="1" applyFill="1" applyBorder="1" applyAlignment="1" applyProtection="1">
      <alignment horizontal="right" wrapText="1" readingOrder="1"/>
    </xf>
    <xf numFmtId="4" fontId="107" fillId="108" borderId="107" xfId="0" applyNumberFormat="1" applyFont="1" applyFill="1" applyBorder="1" applyAlignment="1" applyProtection="1">
      <alignment horizontal="right" wrapText="1" readingOrder="1"/>
    </xf>
    <xf numFmtId="4" fontId="108" fillId="109" borderId="108" xfId="0" applyNumberFormat="1" applyFont="1" applyFill="1" applyBorder="1" applyAlignment="1" applyProtection="1">
      <alignment horizontal="right" wrapText="1" readingOrder="1"/>
    </xf>
    <xf numFmtId="4" fontId="109" fillId="110" borderId="109" xfId="0" applyNumberFormat="1" applyFont="1" applyFill="1" applyBorder="1" applyAlignment="1" applyProtection="1">
      <alignment horizontal="right" wrapText="1" readingOrder="1"/>
    </xf>
    <xf numFmtId="4" fontId="110" fillId="111" borderId="110" xfId="0" applyNumberFormat="1" applyFont="1" applyFill="1" applyBorder="1" applyAlignment="1" applyProtection="1">
      <alignment horizontal="right" wrapText="1" readingOrder="1"/>
    </xf>
    <xf numFmtId="4" fontId="111" fillId="112" borderId="111" xfId="0" applyNumberFormat="1" applyFont="1" applyFill="1" applyBorder="1" applyAlignment="1" applyProtection="1">
      <alignment horizontal="right" wrapText="1" readingOrder="1"/>
    </xf>
    <xf numFmtId="4" fontId="112" fillId="113" borderId="112" xfId="0" applyNumberFormat="1" applyFont="1" applyFill="1" applyBorder="1" applyAlignment="1" applyProtection="1">
      <alignment horizontal="right" wrapText="1" readingOrder="1"/>
    </xf>
    <xf numFmtId="4" fontId="113" fillId="114" borderId="113" xfId="0" applyNumberFormat="1" applyFont="1" applyFill="1" applyBorder="1" applyAlignment="1" applyProtection="1">
      <alignment horizontal="right" wrapText="1" readingOrder="1"/>
    </xf>
    <xf numFmtId="4" fontId="114" fillId="115" borderId="114" xfId="0" applyNumberFormat="1" applyFont="1" applyFill="1" applyBorder="1" applyAlignment="1" applyProtection="1">
      <alignment horizontal="right" wrapText="1" readingOrder="1"/>
    </xf>
    <xf numFmtId="4" fontId="115" fillId="116" borderId="115" xfId="0" applyNumberFormat="1" applyFont="1" applyFill="1" applyBorder="1" applyAlignment="1" applyProtection="1">
      <alignment horizontal="right" wrapText="1" readingOrder="1"/>
    </xf>
    <xf numFmtId="4" fontId="116" fillId="117" borderId="116" xfId="0" applyNumberFormat="1" applyFont="1" applyFill="1" applyBorder="1" applyAlignment="1" applyProtection="1">
      <alignment horizontal="right" wrapText="1" readingOrder="1"/>
    </xf>
    <xf numFmtId="4" fontId="117" fillId="118" borderId="117" xfId="0" applyNumberFormat="1" applyFont="1" applyFill="1" applyBorder="1" applyAlignment="1" applyProtection="1">
      <alignment horizontal="right" wrapText="1" readingOrder="1"/>
    </xf>
    <xf numFmtId="4" fontId="118" fillId="119" borderId="118" xfId="0" applyNumberFormat="1" applyFont="1" applyFill="1" applyBorder="1" applyAlignment="1" applyProtection="1">
      <alignment horizontal="right" wrapText="1" readingOrder="1"/>
    </xf>
    <xf numFmtId="4" fontId="119" fillId="120" borderId="119" xfId="0" applyNumberFormat="1" applyFont="1" applyFill="1" applyBorder="1" applyAlignment="1" applyProtection="1">
      <alignment horizontal="right" wrapText="1" readingOrder="1"/>
    </xf>
    <xf numFmtId="4" fontId="120" fillId="121" borderId="120" xfId="0" applyNumberFormat="1" applyFont="1" applyFill="1" applyBorder="1" applyAlignment="1" applyProtection="1">
      <alignment horizontal="right" wrapText="1" readingOrder="1"/>
    </xf>
    <xf numFmtId="4" fontId="121" fillId="122" borderId="121" xfId="0" applyNumberFormat="1" applyFont="1" applyFill="1" applyBorder="1" applyAlignment="1" applyProtection="1">
      <alignment horizontal="right" wrapText="1" readingOrder="1"/>
    </xf>
    <xf numFmtId="4" fontId="122" fillId="123" borderId="122" xfId="0" applyNumberFormat="1" applyFont="1" applyFill="1" applyBorder="1" applyAlignment="1" applyProtection="1">
      <alignment horizontal="right" wrapText="1" readingOrder="1"/>
    </xf>
    <xf numFmtId="4" fontId="123" fillId="124" borderId="123" xfId="0" applyNumberFormat="1" applyFont="1" applyFill="1" applyBorder="1" applyAlignment="1" applyProtection="1">
      <alignment horizontal="right" wrapText="1" readingOrder="1"/>
    </xf>
    <xf numFmtId="4" fontId="124" fillId="125" borderId="124" xfId="0" applyNumberFormat="1" applyFont="1" applyFill="1" applyBorder="1" applyAlignment="1" applyProtection="1">
      <alignment horizontal="right" wrapText="1" readingOrder="1"/>
    </xf>
    <xf numFmtId="4" fontId="125" fillId="126" borderId="125" xfId="0" applyNumberFormat="1" applyFont="1" applyFill="1" applyBorder="1" applyAlignment="1" applyProtection="1">
      <alignment horizontal="right" wrapText="1" readingOrder="1"/>
    </xf>
    <xf numFmtId="4" fontId="126" fillId="127" borderId="126" xfId="0" applyNumberFormat="1" applyFont="1" applyFill="1" applyBorder="1" applyAlignment="1" applyProtection="1">
      <alignment horizontal="right" wrapText="1" readingOrder="1"/>
    </xf>
    <xf numFmtId="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0" fontId="130" fillId="131" borderId="130" xfId="0" applyFont="1" applyFill="1" applyBorder="1" applyAlignment="1" applyProtection="1">
      <alignment horizontal="left" vertical="top" wrapText="1" readingOrder="1"/>
    </xf>
    <xf numFmtId="4" fontId="131" fillId="132" borderId="131" xfId="0" applyNumberFormat="1" applyFont="1" applyFill="1" applyBorder="1" applyAlignment="1" applyProtection="1">
      <alignment horizontal="right" wrapText="1" readingOrder="1"/>
    </xf>
    <xf numFmtId="4" fontId="132" fillId="133" borderId="132" xfId="0" applyNumberFormat="1" applyFont="1" applyFill="1" applyBorder="1" applyAlignment="1" applyProtection="1">
      <alignment horizontal="right" wrapText="1" readingOrder="1"/>
    </xf>
    <xf numFmtId="4" fontId="133" fillId="134" borderId="133" xfId="0" applyNumberFormat="1" applyFont="1" applyFill="1" applyBorder="1" applyAlignment="1" applyProtection="1">
      <alignment horizontal="right" wrapText="1" readingOrder="1"/>
    </xf>
    <xf numFmtId="4" fontId="134" fillId="135" borderId="134" xfId="0" applyNumberFormat="1" applyFont="1" applyFill="1" applyBorder="1" applyAlignment="1" applyProtection="1">
      <alignment horizontal="right" wrapText="1" readingOrder="1"/>
    </xf>
    <xf numFmtId="4" fontId="135" fillId="136" borderId="135" xfId="0" applyNumberFormat="1" applyFont="1" applyFill="1" applyBorder="1" applyAlignment="1" applyProtection="1">
      <alignment horizontal="right" wrapText="1" readingOrder="1"/>
    </xf>
    <xf numFmtId="4" fontId="136" fillId="137" borderId="136" xfId="0" applyNumberFormat="1" applyFont="1" applyFill="1" applyBorder="1" applyAlignment="1" applyProtection="1">
      <alignment horizontal="right" wrapText="1" readingOrder="1"/>
    </xf>
    <xf numFmtId="4" fontId="137" fillId="138" borderId="137" xfId="0" applyNumberFormat="1" applyFont="1" applyFill="1" applyBorder="1" applyAlignment="1" applyProtection="1">
      <alignment horizontal="right" wrapText="1" readingOrder="1"/>
    </xf>
    <xf numFmtId="4" fontId="138" fillId="139" borderId="138" xfId="0" applyNumberFormat="1" applyFont="1" applyFill="1" applyBorder="1" applyAlignment="1" applyProtection="1">
      <alignment horizontal="right" wrapText="1" readingOrder="1"/>
    </xf>
    <xf numFmtId="4" fontId="139" fillId="140" borderId="139" xfId="0" applyNumberFormat="1" applyFont="1" applyFill="1" applyBorder="1" applyAlignment="1" applyProtection="1">
      <alignment horizontal="right" wrapText="1" readingOrder="1"/>
    </xf>
    <xf numFmtId="4" fontId="140" fillId="141" borderId="140" xfId="0" applyNumberFormat="1" applyFont="1" applyFill="1" applyBorder="1" applyAlignment="1" applyProtection="1">
      <alignment horizontal="right" wrapText="1" readingOrder="1"/>
    </xf>
    <xf numFmtId="4" fontId="141" fillId="142" borderId="141" xfId="0" applyNumberFormat="1" applyFont="1" applyFill="1" applyBorder="1" applyAlignment="1" applyProtection="1">
      <alignment horizontal="right" wrapText="1" readingOrder="1"/>
    </xf>
    <xf numFmtId="4" fontId="142" fillId="143" borderId="142" xfId="0" applyNumberFormat="1" applyFont="1" applyFill="1" applyBorder="1" applyAlignment="1" applyProtection="1">
      <alignment horizontal="right" wrapText="1" readingOrder="1"/>
    </xf>
    <xf numFmtId="4" fontId="143" fillId="144" borderId="143" xfId="0" applyNumberFormat="1" applyFont="1" applyFill="1" applyBorder="1" applyAlignment="1" applyProtection="1">
      <alignment horizontal="right" wrapText="1" readingOrder="1"/>
    </xf>
    <xf numFmtId="4" fontId="144" fillId="145" borderId="144" xfId="0" applyNumberFormat="1" applyFont="1" applyFill="1" applyBorder="1" applyAlignment="1" applyProtection="1">
      <alignment horizontal="right" wrapText="1" readingOrder="1"/>
    </xf>
    <xf numFmtId="4" fontId="145" fillId="146" borderId="145" xfId="0" applyNumberFormat="1" applyFont="1" applyFill="1" applyBorder="1" applyAlignment="1" applyProtection="1">
      <alignment horizontal="right" wrapText="1" readingOrder="1"/>
    </xf>
    <xf numFmtId="4" fontId="146" fillId="147" borderId="146" xfId="0" applyNumberFormat="1" applyFont="1" applyFill="1" applyBorder="1" applyAlignment="1" applyProtection="1">
      <alignment horizontal="right" wrapText="1" readingOrder="1"/>
    </xf>
    <xf numFmtId="4" fontId="147" fillId="148" borderId="147" xfId="0" applyNumberFormat="1" applyFont="1" applyFill="1" applyBorder="1" applyAlignment="1" applyProtection="1">
      <alignment horizontal="right" wrapText="1" readingOrder="1"/>
    </xf>
    <xf numFmtId="4" fontId="148" fillId="149" borderId="148" xfId="0" applyNumberFormat="1" applyFont="1" applyFill="1" applyBorder="1" applyAlignment="1" applyProtection="1">
      <alignment horizontal="right" wrapText="1" readingOrder="1"/>
    </xf>
    <xf numFmtId="4" fontId="149" fillId="150" borderId="149" xfId="0" applyNumberFormat="1" applyFont="1" applyFill="1" applyBorder="1" applyAlignment="1" applyProtection="1">
      <alignment horizontal="right" wrapText="1" readingOrder="1"/>
    </xf>
    <xf numFmtId="4" fontId="150" fillId="151" borderId="150" xfId="0" applyNumberFormat="1" applyFont="1" applyFill="1" applyBorder="1" applyAlignment="1" applyProtection="1">
      <alignment horizontal="right" wrapText="1" readingOrder="1"/>
    </xf>
    <xf numFmtId="4" fontId="151" fillId="152" borderId="151" xfId="0" applyNumberFormat="1" applyFont="1" applyFill="1" applyBorder="1" applyAlignment="1" applyProtection="1">
      <alignment horizontal="right" wrapText="1" readingOrder="1"/>
    </xf>
    <xf numFmtId="4" fontId="152" fillId="153" borderId="152" xfId="0" applyNumberFormat="1" applyFont="1" applyFill="1" applyBorder="1" applyAlignment="1" applyProtection="1">
      <alignment horizontal="right" wrapText="1" readingOrder="1"/>
    </xf>
    <xf numFmtId="4" fontId="153" fillId="154" borderId="153" xfId="0" applyNumberFormat="1" applyFont="1" applyFill="1" applyBorder="1" applyAlignment="1" applyProtection="1">
      <alignment horizontal="right" wrapText="1" readingOrder="1"/>
    </xf>
    <xf numFmtId="4" fontId="154" fillId="155" borderId="154" xfId="0" applyNumberFormat="1" applyFont="1" applyFill="1" applyBorder="1" applyAlignment="1" applyProtection="1">
      <alignment horizontal="right" wrapText="1" readingOrder="1"/>
    </xf>
    <xf numFmtId="0" fontId="155" fillId="156" borderId="155" xfId="0" applyFont="1" applyFill="1" applyBorder="1" applyAlignment="1" applyProtection="1">
      <alignment horizontal="left" vertical="top"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164" fontId="159" fillId="160" borderId="159" xfId="0" applyNumberFormat="1" applyFont="1" applyFill="1" applyBorder="1" applyAlignment="1" applyProtection="1">
      <alignment horizontal="right" wrapText="1" readingOrder="1"/>
    </xf>
    <xf numFmtId="164" fontId="160" fillId="161" borderId="160" xfId="0" applyNumberFormat="1" applyFont="1" applyFill="1" applyBorder="1" applyAlignment="1" applyProtection="1">
      <alignment horizontal="right" wrapText="1" readingOrder="1"/>
    </xf>
    <xf numFmtId="4" fontId="161" fillId="162" borderId="161" xfId="0" applyNumberFormat="1" applyFont="1" applyFill="1" applyBorder="1" applyAlignment="1" applyProtection="1">
      <alignment horizontal="right" wrapText="1" readingOrder="1"/>
    </xf>
    <xf numFmtId="4" fontId="162" fillId="163" borderId="162" xfId="0" applyNumberFormat="1" applyFont="1" applyFill="1" applyBorder="1" applyAlignment="1" applyProtection="1">
      <alignment horizontal="right" wrapText="1" readingOrder="1"/>
    </xf>
    <xf numFmtId="4" fontId="163" fillId="164" borderId="163" xfId="0" applyNumberFormat="1" applyFont="1" applyFill="1" applyBorder="1" applyAlignment="1" applyProtection="1">
      <alignment horizontal="right" wrapText="1" readingOrder="1"/>
    </xf>
    <xf numFmtId="4" fontId="164" fillId="165" borderId="164" xfId="0" applyNumberFormat="1" applyFont="1" applyFill="1" applyBorder="1" applyAlignment="1" applyProtection="1">
      <alignment horizontal="right" wrapText="1" readingOrder="1"/>
    </xf>
    <xf numFmtId="4" fontId="165" fillId="166" borderId="165" xfId="0" applyNumberFormat="1" applyFont="1" applyFill="1" applyBorder="1" applyAlignment="1" applyProtection="1">
      <alignment horizontal="right" wrapText="1" readingOrder="1"/>
    </xf>
    <xf numFmtId="4" fontId="166" fillId="167" borderId="166" xfId="0" applyNumberFormat="1" applyFont="1" applyFill="1" applyBorder="1" applyAlignment="1" applyProtection="1">
      <alignment horizontal="right" wrapText="1" readingOrder="1"/>
    </xf>
    <xf numFmtId="4" fontId="167" fillId="168" borderId="167" xfId="0" applyNumberFormat="1" applyFont="1" applyFill="1" applyBorder="1" applyAlignment="1" applyProtection="1">
      <alignment horizontal="right" wrapText="1" readingOrder="1"/>
    </xf>
    <xf numFmtId="4" fontId="168" fillId="169" borderId="168" xfId="0" applyNumberFormat="1" applyFont="1" applyFill="1" applyBorder="1" applyAlignment="1" applyProtection="1">
      <alignment horizontal="right" wrapText="1" readingOrder="1"/>
    </xf>
    <xf numFmtId="4" fontId="169" fillId="170" borderId="169" xfId="0" applyNumberFormat="1" applyFont="1" applyFill="1" applyBorder="1" applyAlignment="1" applyProtection="1">
      <alignment horizontal="right" wrapText="1" readingOrder="1"/>
    </xf>
    <xf numFmtId="4" fontId="170" fillId="171" borderId="170" xfId="0" applyNumberFormat="1" applyFont="1" applyFill="1" applyBorder="1" applyAlignment="1" applyProtection="1">
      <alignment horizontal="right" wrapText="1" readingOrder="1"/>
    </xf>
    <xf numFmtId="4" fontId="171" fillId="172" borderId="171" xfId="0" applyNumberFormat="1" applyFont="1" applyFill="1" applyBorder="1" applyAlignment="1" applyProtection="1">
      <alignment horizontal="right" wrapText="1" readingOrder="1"/>
    </xf>
    <xf numFmtId="4" fontId="172" fillId="173" borderId="172" xfId="0" applyNumberFormat="1" applyFont="1" applyFill="1" applyBorder="1" applyAlignment="1" applyProtection="1">
      <alignment horizontal="right" wrapText="1" readingOrder="1"/>
    </xf>
    <xf numFmtId="4" fontId="173" fillId="174" borderId="173" xfId="0" applyNumberFormat="1" applyFont="1" applyFill="1" applyBorder="1" applyAlignment="1" applyProtection="1">
      <alignment horizontal="right" wrapText="1" readingOrder="1"/>
    </xf>
    <xf numFmtId="4" fontId="174" fillId="175" borderId="174" xfId="0" applyNumberFormat="1" applyFont="1" applyFill="1" applyBorder="1" applyAlignment="1" applyProtection="1">
      <alignment horizontal="right" wrapText="1" readingOrder="1"/>
    </xf>
    <xf numFmtId="4" fontId="175" fillId="176" borderId="175" xfId="0" applyNumberFormat="1" applyFont="1" applyFill="1" applyBorder="1" applyAlignment="1" applyProtection="1">
      <alignment horizontal="right" wrapText="1" readingOrder="1"/>
    </xf>
    <xf numFmtId="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0" fontId="179" fillId="180" borderId="179" xfId="0" applyFont="1" applyFill="1" applyBorder="1" applyAlignment="1" applyProtection="1">
      <alignment horizontal="right" wrapText="1" readingOrder="1"/>
    </xf>
    <xf numFmtId="0" fontId="180" fillId="181" borderId="180" xfId="0" applyFont="1" applyFill="1" applyBorder="1" applyAlignment="1" applyProtection="1">
      <alignment horizontal="left" vertical="top" wrapText="1" readingOrder="1"/>
    </xf>
    <xf numFmtId="4" fontId="181" fillId="182" borderId="181" xfId="0" applyNumberFormat="1" applyFont="1" applyFill="1" applyBorder="1" applyAlignment="1" applyProtection="1">
      <alignment horizontal="right" wrapText="1" readingOrder="1"/>
    </xf>
    <xf numFmtId="4" fontId="182" fillId="183" borderId="182" xfId="0" applyNumberFormat="1" applyFont="1" applyFill="1" applyBorder="1" applyAlignment="1" applyProtection="1">
      <alignment horizontal="right" wrapText="1" readingOrder="1"/>
    </xf>
    <xf numFmtId="4" fontId="183" fillId="184" borderId="183" xfId="0" applyNumberFormat="1" applyFont="1" applyFill="1" applyBorder="1" applyAlignment="1" applyProtection="1">
      <alignment horizontal="right" wrapText="1" readingOrder="1"/>
    </xf>
    <xf numFmtId="4" fontId="184" fillId="185" borderId="184" xfId="0" applyNumberFormat="1" applyFont="1" applyFill="1" applyBorder="1" applyAlignment="1" applyProtection="1">
      <alignment horizontal="right" wrapText="1" readingOrder="1"/>
    </xf>
    <xf numFmtId="4" fontId="185" fillId="186" borderId="185" xfId="0" applyNumberFormat="1" applyFont="1" applyFill="1" applyBorder="1" applyAlignment="1" applyProtection="1">
      <alignment horizontal="right" wrapText="1" readingOrder="1"/>
    </xf>
    <xf numFmtId="4" fontId="186" fillId="187" borderId="186" xfId="0" applyNumberFormat="1" applyFont="1" applyFill="1" applyBorder="1" applyAlignment="1" applyProtection="1">
      <alignment horizontal="right" wrapText="1" readingOrder="1"/>
    </xf>
    <xf numFmtId="4" fontId="187" fillId="188" borderId="187" xfId="0" applyNumberFormat="1" applyFont="1" applyFill="1" applyBorder="1" applyAlignment="1" applyProtection="1">
      <alignment horizontal="right" wrapText="1" readingOrder="1"/>
    </xf>
    <xf numFmtId="4" fontId="188" fillId="189" borderId="188" xfId="0" applyNumberFormat="1" applyFont="1" applyFill="1" applyBorder="1" applyAlignment="1" applyProtection="1">
      <alignment horizontal="right" wrapText="1" readingOrder="1"/>
    </xf>
    <xf numFmtId="4" fontId="189" fillId="190" borderId="189" xfId="0" applyNumberFormat="1" applyFont="1" applyFill="1" applyBorder="1" applyAlignment="1" applyProtection="1">
      <alignment horizontal="right" wrapText="1" readingOrder="1"/>
    </xf>
    <xf numFmtId="4" fontId="190" fillId="191" borderId="190" xfId="0" applyNumberFormat="1" applyFont="1" applyFill="1" applyBorder="1" applyAlignment="1" applyProtection="1">
      <alignment horizontal="right" wrapText="1" readingOrder="1"/>
    </xf>
    <xf numFmtId="4" fontId="191" fillId="192" borderId="191" xfId="0" applyNumberFormat="1" applyFont="1" applyFill="1" applyBorder="1" applyAlignment="1" applyProtection="1">
      <alignment horizontal="right" wrapText="1" readingOrder="1"/>
    </xf>
    <xf numFmtId="4" fontId="192" fillId="193" borderId="192" xfId="0" applyNumberFormat="1" applyFont="1" applyFill="1" applyBorder="1" applyAlignment="1" applyProtection="1">
      <alignment horizontal="right" wrapText="1" readingOrder="1"/>
    </xf>
    <xf numFmtId="4" fontId="193" fillId="194" borderId="193" xfId="0" applyNumberFormat="1" applyFont="1" applyFill="1" applyBorder="1" applyAlignment="1" applyProtection="1">
      <alignment horizontal="right" wrapText="1" readingOrder="1"/>
    </xf>
    <xf numFmtId="4" fontId="194" fillId="195" borderId="194" xfId="0" applyNumberFormat="1" applyFont="1" applyFill="1" applyBorder="1" applyAlignment="1" applyProtection="1">
      <alignment horizontal="right" wrapText="1" readingOrder="1"/>
    </xf>
    <xf numFmtId="4" fontId="195" fillId="196" borderId="195" xfId="0" applyNumberFormat="1" applyFont="1" applyFill="1" applyBorder="1" applyAlignment="1" applyProtection="1">
      <alignment horizontal="right" wrapText="1" readingOrder="1"/>
    </xf>
    <xf numFmtId="4" fontId="196" fillId="197" borderId="196" xfId="0" applyNumberFormat="1" applyFont="1" applyFill="1" applyBorder="1" applyAlignment="1" applyProtection="1">
      <alignment horizontal="right" wrapText="1" readingOrder="1"/>
    </xf>
    <xf numFmtId="4" fontId="197" fillId="198" borderId="197" xfId="0" applyNumberFormat="1" applyFont="1" applyFill="1" applyBorder="1" applyAlignment="1" applyProtection="1">
      <alignment horizontal="right" wrapText="1" readingOrder="1"/>
    </xf>
    <xf numFmtId="4" fontId="198" fillId="199" borderId="198" xfId="0" applyNumberFormat="1" applyFont="1" applyFill="1" applyBorder="1" applyAlignment="1" applyProtection="1">
      <alignment horizontal="right" wrapText="1" readingOrder="1"/>
    </xf>
    <xf numFmtId="4" fontId="199" fillId="200" borderId="199" xfId="0" applyNumberFormat="1" applyFont="1" applyFill="1" applyBorder="1" applyAlignment="1" applyProtection="1">
      <alignment horizontal="right" wrapText="1" readingOrder="1"/>
    </xf>
    <xf numFmtId="4" fontId="200" fillId="201" borderId="200" xfId="0" applyNumberFormat="1" applyFont="1" applyFill="1" applyBorder="1" applyAlignment="1" applyProtection="1">
      <alignment horizontal="right" wrapText="1" readingOrder="1"/>
    </xf>
    <xf numFmtId="4" fontId="201" fillId="202" borderId="201" xfId="0" applyNumberFormat="1" applyFont="1" applyFill="1" applyBorder="1" applyAlignment="1" applyProtection="1">
      <alignment horizontal="right" wrapText="1" readingOrder="1"/>
    </xf>
    <xf numFmtId="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4" fontId="204" fillId="205" borderId="204" xfId="0" applyNumberFormat="1" applyFont="1" applyFill="1" applyBorder="1" applyAlignment="1" applyProtection="1">
      <alignment horizontal="right" wrapText="1" readingOrder="1"/>
    </xf>
    <xf numFmtId="0" fontId="205" fillId="206" borderId="205" xfId="0" applyFont="1" applyFill="1" applyBorder="1" applyAlignment="1" applyProtection="1">
      <alignment horizontal="left" vertical="top" wrapText="1" readingOrder="1"/>
    </xf>
    <xf numFmtId="4" fontId="206" fillId="207" borderId="206" xfId="0" applyNumberFormat="1" applyFont="1" applyFill="1" applyBorder="1" applyAlignment="1" applyProtection="1">
      <alignment horizontal="right" wrapText="1" readingOrder="1"/>
    </xf>
    <xf numFmtId="4" fontId="207" fillId="208" borderId="207" xfId="0" applyNumberFormat="1" applyFont="1" applyFill="1" applyBorder="1" applyAlignment="1" applyProtection="1">
      <alignment horizontal="right" wrapText="1" readingOrder="1"/>
    </xf>
    <xf numFmtId="4" fontId="208" fillId="209" borderId="208" xfId="0" applyNumberFormat="1" applyFont="1" applyFill="1" applyBorder="1" applyAlignment="1" applyProtection="1">
      <alignment horizontal="right" wrapText="1" readingOrder="1"/>
    </xf>
    <xf numFmtId="4" fontId="209" fillId="210" borderId="209" xfId="0" applyNumberFormat="1" applyFont="1" applyFill="1" applyBorder="1" applyAlignment="1" applyProtection="1">
      <alignment horizontal="right" wrapText="1" readingOrder="1"/>
    </xf>
    <xf numFmtId="4" fontId="210" fillId="211" borderId="210" xfId="0" applyNumberFormat="1" applyFont="1" applyFill="1" applyBorder="1" applyAlignment="1" applyProtection="1">
      <alignment horizontal="right" wrapText="1" readingOrder="1"/>
    </xf>
    <xf numFmtId="4" fontId="211" fillId="212" borderId="211" xfId="0" applyNumberFormat="1" applyFont="1" applyFill="1" applyBorder="1" applyAlignment="1" applyProtection="1">
      <alignment horizontal="right" wrapText="1" readingOrder="1"/>
    </xf>
    <xf numFmtId="4" fontId="212" fillId="213" borderId="212" xfId="0" applyNumberFormat="1" applyFont="1" applyFill="1" applyBorder="1" applyAlignment="1" applyProtection="1">
      <alignment horizontal="right" wrapText="1" readingOrder="1"/>
    </xf>
    <xf numFmtId="4" fontId="213" fillId="214" borderId="213" xfId="0" applyNumberFormat="1" applyFont="1" applyFill="1" applyBorder="1" applyAlignment="1" applyProtection="1">
      <alignment horizontal="right" wrapText="1" readingOrder="1"/>
    </xf>
    <xf numFmtId="4" fontId="214" fillId="215" borderId="214" xfId="0" applyNumberFormat="1" applyFont="1" applyFill="1" applyBorder="1" applyAlignment="1" applyProtection="1">
      <alignment horizontal="right" wrapText="1" readingOrder="1"/>
    </xf>
    <xf numFmtId="4" fontId="215" fillId="216" borderId="215" xfId="0" applyNumberFormat="1" applyFont="1" applyFill="1" applyBorder="1" applyAlignment="1" applyProtection="1">
      <alignment horizontal="right" wrapText="1" readingOrder="1"/>
    </xf>
    <xf numFmtId="4" fontId="216" fillId="217" borderId="216" xfId="0" applyNumberFormat="1" applyFont="1" applyFill="1" applyBorder="1" applyAlignment="1" applyProtection="1">
      <alignment horizontal="right" wrapText="1" readingOrder="1"/>
    </xf>
    <xf numFmtId="4" fontId="217" fillId="218" borderId="217" xfId="0" applyNumberFormat="1" applyFont="1" applyFill="1" applyBorder="1" applyAlignment="1" applyProtection="1">
      <alignment horizontal="right" wrapText="1" readingOrder="1"/>
    </xf>
    <xf numFmtId="4" fontId="218" fillId="219" borderId="218" xfId="0" applyNumberFormat="1" applyFont="1" applyFill="1" applyBorder="1" applyAlignment="1" applyProtection="1">
      <alignment horizontal="right" wrapText="1" readingOrder="1"/>
    </xf>
    <xf numFmtId="4" fontId="219" fillId="220" borderId="219" xfId="0" applyNumberFormat="1" applyFont="1" applyFill="1" applyBorder="1" applyAlignment="1" applyProtection="1">
      <alignment horizontal="right" wrapText="1" readingOrder="1"/>
    </xf>
    <xf numFmtId="4" fontId="220" fillId="221" borderId="220" xfId="0" applyNumberFormat="1" applyFont="1" applyFill="1" applyBorder="1" applyAlignment="1" applyProtection="1">
      <alignment horizontal="right" wrapText="1" readingOrder="1"/>
    </xf>
    <xf numFmtId="4" fontId="221" fillId="222" borderId="221" xfId="0" applyNumberFormat="1" applyFont="1" applyFill="1" applyBorder="1" applyAlignment="1" applyProtection="1">
      <alignment horizontal="right" wrapText="1" readingOrder="1"/>
    </xf>
    <xf numFmtId="4" fontId="222" fillId="223" borderId="222" xfId="0" applyNumberFormat="1" applyFont="1" applyFill="1" applyBorder="1" applyAlignment="1" applyProtection="1">
      <alignment horizontal="right" wrapText="1" readingOrder="1"/>
    </xf>
    <xf numFmtId="4" fontId="223" fillId="224" borderId="223" xfId="0" applyNumberFormat="1" applyFont="1" applyFill="1" applyBorder="1" applyAlignment="1" applyProtection="1">
      <alignment horizontal="right" wrapText="1" readingOrder="1"/>
    </xf>
    <xf numFmtId="4" fontId="224" fillId="225" borderId="224" xfId="0" applyNumberFormat="1" applyFont="1" applyFill="1" applyBorder="1" applyAlignment="1" applyProtection="1">
      <alignment horizontal="right" wrapText="1" readingOrder="1"/>
    </xf>
    <xf numFmtId="4" fontId="225" fillId="226" borderId="225" xfId="0" applyNumberFormat="1" applyFont="1" applyFill="1" applyBorder="1" applyAlignment="1" applyProtection="1">
      <alignment horizontal="right" wrapText="1" readingOrder="1"/>
    </xf>
    <xf numFmtId="4" fontId="226" fillId="227" borderId="226" xfId="0" applyNumberFormat="1" applyFont="1" applyFill="1" applyBorder="1" applyAlignment="1" applyProtection="1">
      <alignment horizontal="right" wrapText="1" readingOrder="1"/>
    </xf>
    <xf numFmtId="4" fontId="227" fillId="228" borderId="227" xfId="0" applyNumberFormat="1" applyFont="1" applyFill="1" applyBorder="1" applyAlignment="1" applyProtection="1">
      <alignment horizontal="right" wrapText="1" readingOrder="1"/>
    </xf>
    <xf numFmtId="4" fontId="228" fillId="229" borderId="228" xfId="0" applyNumberFormat="1" applyFont="1" applyFill="1" applyBorder="1" applyAlignment="1" applyProtection="1">
      <alignment horizontal="right" wrapText="1" readingOrder="1"/>
    </xf>
    <xf numFmtId="4" fontId="229" fillId="230" borderId="229" xfId="0" applyNumberFormat="1" applyFont="1" applyFill="1" applyBorder="1" applyAlignment="1" applyProtection="1">
      <alignment horizontal="right" wrapText="1" readingOrder="1"/>
    </xf>
    <xf numFmtId="0" fontId="230" fillId="231" borderId="230" xfId="0" applyFont="1" applyFill="1" applyBorder="1" applyAlignment="1" applyProtection="1">
      <alignment horizontal="left" vertical="top" wrapText="1" readingOrder="1"/>
    </xf>
    <xf numFmtId="4" fontId="231" fillId="232" borderId="231" xfId="0" applyNumberFormat="1" applyFont="1" applyFill="1" applyBorder="1" applyAlignment="1" applyProtection="1">
      <alignment horizontal="right" wrapText="1" readingOrder="1"/>
    </xf>
    <xf numFmtId="4" fontId="232" fillId="233" borderId="232" xfId="0" applyNumberFormat="1" applyFont="1" applyFill="1" applyBorder="1" applyAlignment="1" applyProtection="1">
      <alignment horizontal="right" wrapText="1" readingOrder="1"/>
    </xf>
    <xf numFmtId="4" fontId="233" fillId="234" borderId="233" xfId="0" applyNumberFormat="1" applyFont="1" applyFill="1" applyBorder="1" applyAlignment="1" applyProtection="1">
      <alignment horizontal="right" wrapText="1" readingOrder="1"/>
    </xf>
    <xf numFmtId="4" fontId="234" fillId="235" borderId="234" xfId="0" applyNumberFormat="1" applyFont="1" applyFill="1" applyBorder="1" applyAlignment="1" applyProtection="1">
      <alignment horizontal="right" wrapText="1" readingOrder="1"/>
    </xf>
    <xf numFmtId="4" fontId="235" fillId="236" borderId="235" xfId="0" applyNumberFormat="1" applyFont="1" applyFill="1" applyBorder="1" applyAlignment="1" applyProtection="1">
      <alignment horizontal="right" wrapText="1" readingOrder="1"/>
    </xf>
    <xf numFmtId="4" fontId="236" fillId="237" borderId="236" xfId="0" applyNumberFormat="1" applyFont="1" applyFill="1" applyBorder="1" applyAlignment="1" applyProtection="1">
      <alignment horizontal="right" wrapText="1" readingOrder="1"/>
    </xf>
    <xf numFmtId="4" fontId="237" fillId="238" borderId="237" xfId="0" applyNumberFormat="1" applyFont="1" applyFill="1" applyBorder="1" applyAlignment="1" applyProtection="1">
      <alignment horizontal="right" wrapText="1" readingOrder="1"/>
    </xf>
    <xf numFmtId="4" fontId="238" fillId="239" borderId="238" xfId="0" applyNumberFormat="1" applyFont="1" applyFill="1" applyBorder="1" applyAlignment="1" applyProtection="1">
      <alignment horizontal="right" wrapText="1" readingOrder="1"/>
    </xf>
    <xf numFmtId="4" fontId="239" fillId="240" borderId="239" xfId="0" applyNumberFormat="1" applyFont="1" applyFill="1" applyBorder="1" applyAlignment="1" applyProtection="1">
      <alignment horizontal="right" wrapText="1" readingOrder="1"/>
    </xf>
    <xf numFmtId="4" fontId="240" fillId="241" borderId="240" xfId="0" applyNumberFormat="1" applyFont="1" applyFill="1" applyBorder="1" applyAlignment="1" applyProtection="1">
      <alignment horizontal="right" wrapText="1" readingOrder="1"/>
    </xf>
    <xf numFmtId="4" fontId="241" fillId="242" borderId="241" xfId="0" applyNumberFormat="1" applyFont="1" applyFill="1" applyBorder="1" applyAlignment="1" applyProtection="1">
      <alignment horizontal="right" wrapText="1" readingOrder="1"/>
    </xf>
    <xf numFmtId="4" fontId="242" fillId="243" borderId="242" xfId="0" applyNumberFormat="1" applyFont="1" applyFill="1" applyBorder="1" applyAlignment="1" applyProtection="1">
      <alignment horizontal="right" wrapText="1" readingOrder="1"/>
    </xf>
    <xf numFmtId="4" fontId="243" fillId="244" borderId="243" xfId="0" applyNumberFormat="1" applyFont="1" applyFill="1" applyBorder="1" applyAlignment="1" applyProtection="1">
      <alignment horizontal="right" wrapText="1" readingOrder="1"/>
    </xf>
    <xf numFmtId="4" fontId="244" fillId="245" borderId="244" xfId="0" applyNumberFormat="1" applyFont="1" applyFill="1" applyBorder="1" applyAlignment="1" applyProtection="1">
      <alignment horizontal="right" wrapText="1" readingOrder="1"/>
    </xf>
    <xf numFmtId="4" fontId="245" fillId="246" borderId="245" xfId="0" applyNumberFormat="1" applyFont="1" applyFill="1" applyBorder="1" applyAlignment="1" applyProtection="1">
      <alignment horizontal="right" wrapText="1" readingOrder="1"/>
    </xf>
    <xf numFmtId="4" fontId="246" fillId="247" borderId="246" xfId="0" applyNumberFormat="1" applyFont="1" applyFill="1" applyBorder="1" applyAlignment="1" applyProtection="1">
      <alignment horizontal="right" wrapText="1" readingOrder="1"/>
    </xf>
    <xf numFmtId="4" fontId="247" fillId="248" borderId="247" xfId="0" applyNumberFormat="1" applyFont="1" applyFill="1" applyBorder="1" applyAlignment="1" applyProtection="1">
      <alignment horizontal="right" wrapText="1" readingOrder="1"/>
    </xf>
    <xf numFmtId="4" fontId="248" fillId="249" borderId="248" xfId="0" applyNumberFormat="1" applyFont="1" applyFill="1" applyBorder="1" applyAlignment="1" applyProtection="1">
      <alignment horizontal="right" wrapText="1" readingOrder="1"/>
    </xf>
    <xf numFmtId="4" fontId="249" fillId="250" borderId="249" xfId="0" applyNumberFormat="1" applyFont="1" applyFill="1" applyBorder="1" applyAlignment="1" applyProtection="1">
      <alignment horizontal="right" wrapText="1" readingOrder="1"/>
    </xf>
    <xf numFmtId="4" fontId="250" fillId="251" borderId="250" xfId="0" applyNumberFormat="1" applyFont="1" applyFill="1" applyBorder="1" applyAlignment="1" applyProtection="1">
      <alignment horizontal="right" wrapText="1" readingOrder="1"/>
    </xf>
    <xf numFmtId="4" fontId="251" fillId="252" borderId="251" xfId="0" applyNumberFormat="1" applyFont="1" applyFill="1" applyBorder="1" applyAlignment="1" applyProtection="1">
      <alignment horizontal="right" wrapText="1" readingOrder="1"/>
    </xf>
    <xf numFmtId="4" fontId="252" fillId="253" borderId="252" xfId="0" applyNumberFormat="1" applyFont="1" applyFill="1" applyBorder="1" applyAlignment="1" applyProtection="1">
      <alignment horizontal="right" wrapText="1" readingOrder="1"/>
    </xf>
    <xf numFmtId="4" fontId="253" fillId="254" borderId="253" xfId="0" applyNumberFormat="1" applyFont="1" applyFill="1" applyBorder="1" applyAlignment="1" applyProtection="1">
      <alignment horizontal="right" wrapText="1" readingOrder="1"/>
    </xf>
    <xf numFmtId="4" fontId="254" fillId="255" borderId="254" xfId="0" applyNumberFormat="1" applyFont="1" applyFill="1" applyBorder="1" applyAlignment="1" applyProtection="1">
      <alignment horizontal="right" wrapText="1" readingOrder="1"/>
    </xf>
    <xf numFmtId="0" fontId="255" fillId="256" borderId="255" xfId="0" applyFont="1" applyFill="1" applyBorder="1" applyAlignment="1" applyProtection="1">
      <alignment horizontal="left" vertical="top" wrapText="1" readingOrder="1"/>
    </xf>
    <xf numFmtId="4" fontId="256" fillId="257" borderId="256" xfId="0" applyNumberFormat="1" applyFont="1" applyFill="1" applyBorder="1" applyAlignment="1" applyProtection="1">
      <alignment horizontal="right" wrapText="1" readingOrder="1"/>
    </xf>
    <xf numFmtId="4" fontId="257" fillId="258" borderId="257" xfId="0" applyNumberFormat="1" applyFont="1" applyFill="1" applyBorder="1" applyAlignment="1" applyProtection="1">
      <alignment horizontal="right" wrapText="1" readingOrder="1"/>
    </xf>
    <xf numFmtId="4" fontId="258" fillId="259" borderId="258" xfId="0" applyNumberFormat="1" applyFont="1" applyFill="1" applyBorder="1" applyAlignment="1" applyProtection="1">
      <alignment horizontal="right" wrapText="1" readingOrder="1"/>
    </xf>
    <xf numFmtId="4" fontId="259" fillId="260" borderId="259" xfId="0" applyNumberFormat="1" applyFont="1" applyFill="1" applyBorder="1" applyAlignment="1" applyProtection="1">
      <alignment horizontal="right" wrapText="1" readingOrder="1"/>
    </xf>
    <xf numFmtId="4" fontId="260" fillId="261" borderId="260" xfId="0" applyNumberFormat="1" applyFont="1" applyFill="1" applyBorder="1" applyAlignment="1" applyProtection="1">
      <alignment horizontal="right" wrapText="1" readingOrder="1"/>
    </xf>
    <xf numFmtId="4" fontId="261" fillId="262" borderId="261" xfId="0" applyNumberFormat="1" applyFont="1" applyFill="1" applyBorder="1" applyAlignment="1" applyProtection="1">
      <alignment horizontal="right" wrapText="1" readingOrder="1"/>
    </xf>
    <xf numFmtId="4" fontId="262" fillId="263" borderId="262" xfId="0" applyNumberFormat="1" applyFont="1" applyFill="1" applyBorder="1" applyAlignment="1" applyProtection="1">
      <alignment horizontal="right" wrapText="1" readingOrder="1"/>
    </xf>
    <xf numFmtId="4" fontId="263" fillId="264" borderId="263" xfId="0" applyNumberFormat="1" applyFont="1" applyFill="1" applyBorder="1" applyAlignment="1" applyProtection="1">
      <alignment horizontal="right" wrapText="1" readingOrder="1"/>
    </xf>
    <xf numFmtId="4" fontId="264" fillId="265" borderId="264" xfId="0" applyNumberFormat="1" applyFont="1" applyFill="1" applyBorder="1" applyAlignment="1" applyProtection="1">
      <alignment horizontal="right" wrapText="1" readingOrder="1"/>
    </xf>
    <xf numFmtId="4" fontId="265" fillId="266" borderId="265" xfId="0" applyNumberFormat="1" applyFont="1" applyFill="1" applyBorder="1" applyAlignment="1" applyProtection="1">
      <alignment horizontal="right" wrapText="1" readingOrder="1"/>
    </xf>
    <xf numFmtId="4" fontId="266" fillId="267" borderId="266" xfId="0" applyNumberFormat="1" applyFont="1" applyFill="1" applyBorder="1" applyAlignment="1" applyProtection="1">
      <alignment horizontal="right" wrapText="1" readingOrder="1"/>
    </xf>
    <xf numFmtId="4" fontId="267" fillId="268" borderId="267" xfId="0" applyNumberFormat="1" applyFont="1" applyFill="1" applyBorder="1" applyAlignment="1" applyProtection="1">
      <alignment horizontal="right" wrapText="1" readingOrder="1"/>
    </xf>
    <xf numFmtId="4" fontId="268" fillId="269" borderId="268" xfId="0" applyNumberFormat="1" applyFont="1" applyFill="1" applyBorder="1" applyAlignment="1" applyProtection="1">
      <alignment horizontal="right" wrapText="1" readingOrder="1"/>
    </xf>
    <xf numFmtId="4" fontId="269" fillId="270" borderId="269" xfId="0" applyNumberFormat="1" applyFont="1" applyFill="1" applyBorder="1" applyAlignment="1" applyProtection="1">
      <alignment horizontal="right" wrapText="1" readingOrder="1"/>
    </xf>
    <xf numFmtId="4" fontId="270" fillId="271" borderId="270" xfId="0" applyNumberFormat="1" applyFont="1" applyFill="1" applyBorder="1" applyAlignment="1" applyProtection="1">
      <alignment horizontal="right" wrapText="1" readingOrder="1"/>
    </xf>
    <xf numFmtId="4" fontId="271" fillId="272" borderId="271" xfId="0" applyNumberFormat="1" applyFont="1" applyFill="1" applyBorder="1" applyAlignment="1" applyProtection="1">
      <alignment horizontal="right" wrapText="1" readingOrder="1"/>
    </xf>
    <xf numFmtId="4" fontId="272" fillId="273" borderId="272" xfId="0" applyNumberFormat="1" applyFont="1" applyFill="1" applyBorder="1" applyAlignment="1" applyProtection="1">
      <alignment horizontal="right" wrapText="1" readingOrder="1"/>
    </xf>
    <xf numFmtId="4" fontId="273" fillId="274" borderId="273" xfId="0" applyNumberFormat="1" applyFont="1" applyFill="1" applyBorder="1" applyAlignment="1" applyProtection="1">
      <alignment horizontal="right" wrapText="1" readingOrder="1"/>
    </xf>
    <xf numFmtId="4" fontId="274" fillId="275" borderId="274" xfId="0" applyNumberFormat="1" applyFont="1" applyFill="1" applyBorder="1" applyAlignment="1" applyProtection="1">
      <alignment horizontal="right" wrapText="1" readingOrder="1"/>
    </xf>
    <xf numFmtId="4" fontId="275" fillId="276" borderId="275" xfId="0" applyNumberFormat="1" applyFont="1" applyFill="1" applyBorder="1" applyAlignment="1" applyProtection="1">
      <alignment horizontal="right" wrapText="1" readingOrder="1"/>
    </xf>
    <xf numFmtId="4" fontId="276" fillId="277" borderId="276" xfId="0" applyNumberFormat="1" applyFont="1" applyFill="1" applyBorder="1" applyAlignment="1" applyProtection="1">
      <alignment horizontal="right" wrapText="1" readingOrder="1"/>
    </xf>
    <xf numFmtId="4" fontId="277" fillId="278" borderId="277" xfId="0" applyNumberFormat="1" applyFont="1" applyFill="1" applyBorder="1" applyAlignment="1" applyProtection="1">
      <alignment horizontal="right" wrapText="1" readingOrder="1"/>
    </xf>
    <xf numFmtId="4" fontId="278" fillId="279" borderId="278" xfId="0" applyNumberFormat="1" applyFont="1" applyFill="1" applyBorder="1" applyAlignment="1" applyProtection="1">
      <alignment horizontal="right" wrapText="1" readingOrder="1"/>
    </xf>
    <xf numFmtId="4" fontId="279" fillId="280" borderId="279" xfId="0" applyNumberFormat="1" applyFont="1" applyFill="1" applyBorder="1" applyAlignment="1" applyProtection="1">
      <alignment horizontal="right" wrapText="1" readingOrder="1"/>
    </xf>
    <xf numFmtId="0" fontId="280" fillId="281" borderId="280" xfId="0" applyFont="1" applyFill="1" applyBorder="1" applyAlignment="1" applyProtection="1">
      <alignment horizontal="left" vertical="top" wrapText="1" readingOrder="1"/>
    </xf>
    <xf numFmtId="4" fontId="281" fillId="282" borderId="281" xfId="0" applyNumberFormat="1" applyFont="1" applyFill="1" applyBorder="1" applyAlignment="1" applyProtection="1">
      <alignment horizontal="right" wrapText="1" readingOrder="1"/>
    </xf>
    <xf numFmtId="4" fontId="282" fillId="283" borderId="282" xfId="0" applyNumberFormat="1" applyFont="1" applyFill="1" applyBorder="1" applyAlignment="1" applyProtection="1">
      <alignment horizontal="right" wrapText="1" readingOrder="1"/>
    </xf>
    <xf numFmtId="4" fontId="283" fillId="284" borderId="283" xfId="0" applyNumberFormat="1" applyFont="1" applyFill="1" applyBorder="1" applyAlignment="1" applyProtection="1">
      <alignment horizontal="right" wrapText="1" readingOrder="1"/>
    </xf>
    <xf numFmtId="4" fontId="284" fillId="285" borderId="284" xfId="0" applyNumberFormat="1" applyFont="1" applyFill="1" applyBorder="1" applyAlignment="1" applyProtection="1">
      <alignment horizontal="right" wrapText="1" readingOrder="1"/>
    </xf>
    <xf numFmtId="4" fontId="285" fillId="286" borderId="285" xfId="0" applyNumberFormat="1" applyFont="1" applyFill="1" applyBorder="1" applyAlignment="1" applyProtection="1">
      <alignment horizontal="right" wrapText="1" readingOrder="1"/>
    </xf>
    <xf numFmtId="4" fontId="286" fillId="287" borderId="286" xfId="0" applyNumberFormat="1" applyFont="1" applyFill="1" applyBorder="1" applyAlignment="1" applyProtection="1">
      <alignment horizontal="right" wrapText="1" readingOrder="1"/>
    </xf>
    <xf numFmtId="4" fontId="287" fillId="288" borderId="287" xfId="0" applyNumberFormat="1" applyFont="1" applyFill="1" applyBorder="1" applyAlignment="1" applyProtection="1">
      <alignment horizontal="right" wrapText="1" readingOrder="1"/>
    </xf>
    <xf numFmtId="4" fontId="288" fillId="289" borderId="288" xfId="0" applyNumberFormat="1" applyFont="1" applyFill="1" applyBorder="1" applyAlignment="1" applyProtection="1">
      <alignment horizontal="right" wrapText="1" readingOrder="1"/>
    </xf>
    <xf numFmtId="4" fontId="289" fillId="290" borderId="289" xfId="0" applyNumberFormat="1" applyFont="1" applyFill="1" applyBorder="1" applyAlignment="1" applyProtection="1">
      <alignment horizontal="right" wrapText="1" readingOrder="1"/>
    </xf>
    <xf numFmtId="4" fontId="290" fillId="291" borderId="290" xfId="0" applyNumberFormat="1" applyFont="1" applyFill="1" applyBorder="1" applyAlignment="1" applyProtection="1">
      <alignment horizontal="right" wrapText="1" readingOrder="1"/>
    </xf>
    <xf numFmtId="4" fontId="291" fillId="292" borderId="291" xfId="0" applyNumberFormat="1" applyFont="1" applyFill="1" applyBorder="1" applyAlignment="1" applyProtection="1">
      <alignment horizontal="right" wrapText="1" readingOrder="1"/>
    </xf>
    <xf numFmtId="4" fontId="292" fillId="293" borderId="292" xfId="0" applyNumberFormat="1" applyFont="1" applyFill="1" applyBorder="1" applyAlignment="1" applyProtection="1">
      <alignment horizontal="right" wrapText="1" readingOrder="1"/>
    </xf>
    <xf numFmtId="4" fontId="293" fillId="294" borderId="293" xfId="0" applyNumberFormat="1" applyFont="1" applyFill="1" applyBorder="1" applyAlignment="1" applyProtection="1">
      <alignment horizontal="right" wrapText="1" readingOrder="1"/>
    </xf>
    <xf numFmtId="4" fontId="294" fillId="295" borderId="294" xfId="0" applyNumberFormat="1" applyFont="1" applyFill="1" applyBorder="1" applyAlignment="1" applyProtection="1">
      <alignment horizontal="right" wrapText="1" readingOrder="1"/>
    </xf>
    <xf numFmtId="4" fontId="295" fillId="296" borderId="295" xfId="0" applyNumberFormat="1" applyFont="1" applyFill="1" applyBorder="1" applyAlignment="1" applyProtection="1">
      <alignment horizontal="right" wrapText="1" readingOrder="1"/>
    </xf>
    <xf numFmtId="4" fontId="296" fillId="297" borderId="296" xfId="0" applyNumberFormat="1" applyFont="1" applyFill="1" applyBorder="1" applyAlignment="1" applyProtection="1">
      <alignment horizontal="right" wrapText="1" readingOrder="1"/>
    </xf>
    <xf numFmtId="4" fontId="297" fillId="298" borderId="297" xfId="0" applyNumberFormat="1" applyFont="1" applyFill="1" applyBorder="1" applyAlignment="1" applyProtection="1">
      <alignment horizontal="right" wrapText="1" readingOrder="1"/>
    </xf>
    <xf numFmtId="4" fontId="298" fillId="299" borderId="298" xfId="0" applyNumberFormat="1" applyFont="1" applyFill="1" applyBorder="1" applyAlignment="1" applyProtection="1">
      <alignment horizontal="right" wrapText="1" readingOrder="1"/>
    </xf>
    <xf numFmtId="4" fontId="299" fillId="300" borderId="299" xfId="0" applyNumberFormat="1" applyFont="1" applyFill="1" applyBorder="1" applyAlignment="1" applyProtection="1">
      <alignment horizontal="right" wrapText="1" readingOrder="1"/>
    </xf>
    <xf numFmtId="4" fontId="300" fillId="301" borderId="300" xfId="0" applyNumberFormat="1" applyFont="1" applyFill="1" applyBorder="1" applyAlignment="1" applyProtection="1">
      <alignment horizontal="right" wrapText="1" readingOrder="1"/>
    </xf>
    <xf numFmtId="4" fontId="301" fillId="302" borderId="301" xfId="0" applyNumberFormat="1" applyFont="1" applyFill="1" applyBorder="1" applyAlignment="1" applyProtection="1">
      <alignment horizontal="right" wrapText="1" readingOrder="1"/>
    </xf>
    <xf numFmtId="4" fontId="302" fillId="303" borderId="302" xfId="0" applyNumberFormat="1" applyFont="1" applyFill="1" applyBorder="1" applyAlignment="1" applyProtection="1">
      <alignment horizontal="right" wrapText="1" readingOrder="1"/>
    </xf>
    <xf numFmtId="4" fontId="303" fillId="304" borderId="303" xfId="0" applyNumberFormat="1" applyFont="1" applyFill="1" applyBorder="1" applyAlignment="1" applyProtection="1">
      <alignment horizontal="right" wrapText="1" readingOrder="1"/>
    </xf>
    <xf numFmtId="4" fontId="304" fillId="305" borderId="304" xfId="0" applyNumberFormat="1" applyFont="1" applyFill="1" applyBorder="1" applyAlignment="1" applyProtection="1">
      <alignment horizontal="right" wrapText="1" readingOrder="1"/>
    </xf>
    <xf numFmtId="0" fontId="305" fillId="306" borderId="305" xfId="0" applyFont="1" applyFill="1" applyBorder="1" applyAlignment="1" applyProtection="1">
      <alignment horizontal="left" vertical="top" wrapText="1" readingOrder="1"/>
    </xf>
    <xf numFmtId="4" fontId="306" fillId="307" borderId="306" xfId="0" applyNumberFormat="1" applyFont="1" applyFill="1" applyBorder="1" applyAlignment="1" applyProtection="1">
      <alignment horizontal="right" wrapText="1" readingOrder="1"/>
    </xf>
    <xf numFmtId="4" fontId="307" fillId="308" borderId="307" xfId="0" applyNumberFormat="1" applyFont="1" applyFill="1" applyBorder="1" applyAlignment="1" applyProtection="1">
      <alignment horizontal="right" wrapText="1" readingOrder="1"/>
    </xf>
    <xf numFmtId="4" fontId="308" fillId="309" borderId="308" xfId="0" applyNumberFormat="1" applyFont="1" applyFill="1" applyBorder="1" applyAlignment="1" applyProtection="1">
      <alignment horizontal="right" wrapText="1" readingOrder="1"/>
    </xf>
    <xf numFmtId="4" fontId="309" fillId="310" borderId="309" xfId="0" applyNumberFormat="1" applyFont="1" applyFill="1" applyBorder="1" applyAlignment="1" applyProtection="1">
      <alignment horizontal="right" wrapText="1" readingOrder="1"/>
    </xf>
    <xf numFmtId="4" fontId="310" fillId="311" borderId="310" xfId="0" applyNumberFormat="1" applyFont="1" applyFill="1" applyBorder="1" applyAlignment="1" applyProtection="1">
      <alignment horizontal="right" wrapText="1" readingOrder="1"/>
    </xf>
    <xf numFmtId="4" fontId="311" fillId="312" borderId="311" xfId="0" applyNumberFormat="1" applyFont="1" applyFill="1" applyBorder="1" applyAlignment="1" applyProtection="1">
      <alignment horizontal="right" wrapText="1" readingOrder="1"/>
    </xf>
    <xf numFmtId="4" fontId="312" fillId="313" borderId="312" xfId="0" applyNumberFormat="1" applyFont="1" applyFill="1" applyBorder="1" applyAlignment="1" applyProtection="1">
      <alignment horizontal="right" wrapText="1" readingOrder="1"/>
    </xf>
    <xf numFmtId="4" fontId="313" fillId="314" borderId="313" xfId="0" applyNumberFormat="1" applyFont="1" applyFill="1" applyBorder="1" applyAlignment="1" applyProtection="1">
      <alignment horizontal="right" wrapText="1" readingOrder="1"/>
    </xf>
    <xf numFmtId="4" fontId="314" fillId="315" borderId="314" xfId="0" applyNumberFormat="1" applyFont="1" applyFill="1" applyBorder="1" applyAlignment="1" applyProtection="1">
      <alignment horizontal="right" wrapText="1" readingOrder="1"/>
    </xf>
    <xf numFmtId="4" fontId="315" fillId="316" borderId="315" xfId="0" applyNumberFormat="1" applyFont="1" applyFill="1" applyBorder="1" applyAlignment="1" applyProtection="1">
      <alignment horizontal="right" wrapText="1" readingOrder="1"/>
    </xf>
    <xf numFmtId="4" fontId="316" fillId="317" borderId="316" xfId="0" applyNumberFormat="1" applyFont="1" applyFill="1" applyBorder="1" applyAlignment="1" applyProtection="1">
      <alignment horizontal="right" wrapText="1" readingOrder="1"/>
    </xf>
    <xf numFmtId="4" fontId="317" fillId="318" borderId="317" xfId="0" applyNumberFormat="1" applyFont="1" applyFill="1" applyBorder="1" applyAlignment="1" applyProtection="1">
      <alignment horizontal="right" wrapText="1" readingOrder="1"/>
    </xf>
    <xf numFmtId="4" fontId="318" fillId="319" borderId="318" xfId="0" applyNumberFormat="1" applyFont="1" applyFill="1" applyBorder="1" applyAlignment="1" applyProtection="1">
      <alignment horizontal="right" wrapText="1" readingOrder="1"/>
    </xf>
    <xf numFmtId="4" fontId="319" fillId="320" borderId="319" xfId="0" applyNumberFormat="1" applyFont="1" applyFill="1" applyBorder="1" applyAlignment="1" applyProtection="1">
      <alignment horizontal="right" wrapText="1" readingOrder="1"/>
    </xf>
    <xf numFmtId="4" fontId="320" fillId="321" borderId="320" xfId="0" applyNumberFormat="1" applyFont="1" applyFill="1" applyBorder="1" applyAlignment="1" applyProtection="1">
      <alignment horizontal="right" wrapText="1" readingOrder="1"/>
    </xf>
    <xf numFmtId="4" fontId="321" fillId="322" borderId="321" xfId="0" applyNumberFormat="1" applyFont="1" applyFill="1" applyBorder="1" applyAlignment="1" applyProtection="1">
      <alignment horizontal="right" wrapText="1" readingOrder="1"/>
    </xf>
    <xf numFmtId="4" fontId="322" fillId="323" borderId="322" xfId="0" applyNumberFormat="1" applyFont="1" applyFill="1" applyBorder="1" applyAlignment="1" applyProtection="1">
      <alignment horizontal="right" wrapText="1" readingOrder="1"/>
    </xf>
    <xf numFmtId="4" fontId="323" fillId="324" borderId="323" xfId="0" applyNumberFormat="1" applyFont="1" applyFill="1" applyBorder="1" applyAlignment="1" applyProtection="1">
      <alignment horizontal="right" wrapText="1" readingOrder="1"/>
    </xf>
    <xf numFmtId="4" fontId="324" fillId="325" borderId="324" xfId="0" applyNumberFormat="1" applyFont="1" applyFill="1" applyBorder="1" applyAlignment="1" applyProtection="1">
      <alignment horizontal="right" wrapText="1" readingOrder="1"/>
    </xf>
    <xf numFmtId="4" fontId="325" fillId="326" borderId="325" xfId="0" applyNumberFormat="1" applyFont="1" applyFill="1" applyBorder="1" applyAlignment="1" applyProtection="1">
      <alignment horizontal="right" wrapText="1" readingOrder="1"/>
    </xf>
    <xf numFmtId="4" fontId="326" fillId="327" borderId="326" xfId="0" applyNumberFormat="1" applyFont="1" applyFill="1" applyBorder="1" applyAlignment="1" applyProtection="1">
      <alignment horizontal="right" wrapText="1" readingOrder="1"/>
    </xf>
    <xf numFmtId="4" fontId="327" fillId="328" borderId="327" xfId="0" applyNumberFormat="1" applyFont="1" applyFill="1" applyBorder="1" applyAlignment="1" applyProtection="1">
      <alignment horizontal="right" wrapText="1" readingOrder="1"/>
    </xf>
    <xf numFmtId="164" fontId="328" fillId="329" borderId="328" xfId="0" applyNumberFormat="1" applyFont="1" applyFill="1" applyBorder="1" applyAlignment="1" applyProtection="1">
      <alignment horizontal="right" wrapText="1" readingOrder="1"/>
    </xf>
    <xf numFmtId="164" fontId="329" fillId="330" borderId="329" xfId="0" applyNumberFormat="1" applyFont="1" applyFill="1" applyBorder="1" applyAlignment="1" applyProtection="1">
      <alignment horizontal="right" wrapText="1" readingOrder="1"/>
    </xf>
    <xf numFmtId="0" fontId="330" fillId="331" borderId="330" xfId="0" applyFont="1" applyFill="1" applyBorder="1" applyAlignment="1" applyProtection="1">
      <alignment horizontal="left" vertical="top" wrapText="1" readingOrder="1"/>
    </xf>
    <xf numFmtId="4" fontId="331" fillId="332" borderId="331" xfId="0" applyNumberFormat="1" applyFont="1" applyFill="1" applyBorder="1" applyAlignment="1" applyProtection="1">
      <alignment horizontal="right" wrapText="1" readingOrder="1"/>
    </xf>
    <xf numFmtId="4" fontId="332" fillId="333" borderId="332" xfId="0" applyNumberFormat="1" applyFont="1" applyFill="1" applyBorder="1" applyAlignment="1" applyProtection="1">
      <alignment horizontal="right" wrapText="1" readingOrder="1"/>
    </xf>
    <xf numFmtId="4" fontId="333" fillId="334" borderId="333" xfId="0" applyNumberFormat="1" applyFont="1" applyFill="1" applyBorder="1" applyAlignment="1" applyProtection="1">
      <alignment horizontal="right" wrapText="1" readingOrder="1"/>
    </xf>
    <xf numFmtId="4" fontId="334" fillId="335" borderId="334" xfId="0" applyNumberFormat="1" applyFont="1" applyFill="1" applyBorder="1" applyAlignment="1" applyProtection="1">
      <alignment horizontal="right" wrapText="1" readingOrder="1"/>
    </xf>
    <xf numFmtId="4" fontId="335" fillId="336" borderId="335" xfId="0" applyNumberFormat="1" applyFont="1" applyFill="1" applyBorder="1" applyAlignment="1" applyProtection="1">
      <alignment horizontal="right" wrapText="1" readingOrder="1"/>
    </xf>
    <xf numFmtId="4" fontId="336" fillId="337" borderId="336" xfId="0" applyNumberFormat="1" applyFont="1" applyFill="1" applyBorder="1" applyAlignment="1" applyProtection="1">
      <alignment horizontal="right" wrapText="1" readingOrder="1"/>
    </xf>
    <xf numFmtId="4" fontId="337" fillId="338" borderId="337" xfId="0" applyNumberFormat="1" applyFont="1" applyFill="1" applyBorder="1" applyAlignment="1" applyProtection="1">
      <alignment horizontal="right" wrapText="1" readingOrder="1"/>
    </xf>
    <xf numFmtId="4" fontId="338" fillId="339" borderId="338" xfId="0" applyNumberFormat="1" applyFont="1" applyFill="1" applyBorder="1" applyAlignment="1" applyProtection="1">
      <alignment horizontal="right" wrapText="1" readingOrder="1"/>
    </xf>
    <xf numFmtId="4" fontId="339" fillId="340" borderId="339" xfId="0" applyNumberFormat="1" applyFont="1" applyFill="1" applyBorder="1" applyAlignment="1" applyProtection="1">
      <alignment horizontal="right" wrapText="1" readingOrder="1"/>
    </xf>
    <xf numFmtId="4" fontId="340" fillId="341" borderId="340" xfId="0" applyNumberFormat="1" applyFont="1" applyFill="1" applyBorder="1" applyAlignment="1" applyProtection="1">
      <alignment horizontal="right" wrapText="1" readingOrder="1"/>
    </xf>
    <xf numFmtId="4" fontId="341" fillId="342" borderId="341" xfId="0" applyNumberFormat="1" applyFont="1" applyFill="1" applyBorder="1" applyAlignment="1" applyProtection="1">
      <alignment horizontal="right" wrapText="1" readingOrder="1"/>
    </xf>
    <xf numFmtId="4" fontId="342" fillId="343" borderId="342" xfId="0" applyNumberFormat="1" applyFont="1" applyFill="1" applyBorder="1" applyAlignment="1" applyProtection="1">
      <alignment horizontal="right" wrapText="1" readingOrder="1"/>
    </xf>
    <xf numFmtId="4" fontId="343" fillId="344" borderId="343" xfId="0" applyNumberFormat="1" applyFont="1" applyFill="1" applyBorder="1" applyAlignment="1" applyProtection="1">
      <alignment horizontal="right" wrapText="1" readingOrder="1"/>
    </xf>
    <xf numFmtId="4" fontId="344" fillId="345" borderId="344" xfId="0" applyNumberFormat="1" applyFont="1" applyFill="1" applyBorder="1" applyAlignment="1" applyProtection="1">
      <alignment horizontal="right" wrapText="1" readingOrder="1"/>
    </xf>
    <xf numFmtId="4" fontId="345" fillId="346" borderId="345" xfId="0" applyNumberFormat="1" applyFont="1" applyFill="1" applyBorder="1" applyAlignment="1" applyProtection="1">
      <alignment horizontal="right" wrapText="1" readingOrder="1"/>
    </xf>
    <xf numFmtId="4" fontId="346" fillId="347" borderId="346" xfId="0" applyNumberFormat="1" applyFont="1" applyFill="1" applyBorder="1" applyAlignment="1" applyProtection="1">
      <alignment horizontal="right" wrapText="1" readingOrder="1"/>
    </xf>
    <xf numFmtId="4" fontId="347" fillId="348" borderId="347" xfId="0" applyNumberFormat="1" applyFont="1" applyFill="1" applyBorder="1" applyAlignment="1" applyProtection="1">
      <alignment horizontal="right" wrapText="1" readingOrder="1"/>
    </xf>
    <xf numFmtId="4" fontId="348" fillId="349" borderId="348" xfId="0" applyNumberFormat="1" applyFont="1" applyFill="1" applyBorder="1" applyAlignment="1" applyProtection="1">
      <alignment horizontal="right" wrapText="1" readingOrder="1"/>
    </xf>
    <xf numFmtId="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4" fontId="354" fillId="355" borderId="354" xfId="0" applyNumberFormat="1" applyFont="1" applyFill="1" applyBorder="1" applyAlignment="1" applyProtection="1">
      <alignment horizontal="right" wrapText="1" readingOrder="1"/>
    </xf>
    <xf numFmtId="0" fontId="355" fillId="356" borderId="355" xfId="0" applyFont="1" applyFill="1" applyBorder="1" applyAlignment="1" applyProtection="1">
      <alignment horizontal="left" vertical="top" wrapText="1" readingOrder="1"/>
    </xf>
    <xf numFmtId="4" fontId="356" fillId="357" borderId="356" xfId="0" applyNumberFormat="1" applyFont="1" applyFill="1" applyBorder="1" applyAlignment="1" applyProtection="1">
      <alignment horizontal="right" wrapText="1" readingOrder="1"/>
    </xf>
    <xf numFmtId="4" fontId="357" fillId="358" borderId="357" xfId="0" applyNumberFormat="1" applyFont="1" applyFill="1" applyBorder="1" applyAlignment="1" applyProtection="1">
      <alignment horizontal="right" wrapText="1" readingOrder="1"/>
    </xf>
    <xf numFmtId="4" fontId="358" fillId="359" borderId="358" xfId="0" applyNumberFormat="1" applyFont="1" applyFill="1" applyBorder="1" applyAlignment="1" applyProtection="1">
      <alignment horizontal="right" wrapText="1" readingOrder="1"/>
    </xf>
    <xf numFmtId="4" fontId="359" fillId="360" borderId="359" xfId="0" applyNumberFormat="1" applyFont="1" applyFill="1" applyBorder="1" applyAlignment="1" applyProtection="1">
      <alignment horizontal="right" wrapText="1" readingOrder="1"/>
    </xf>
    <xf numFmtId="4" fontId="360" fillId="361" borderId="360" xfId="0" applyNumberFormat="1" applyFont="1" applyFill="1" applyBorder="1" applyAlignment="1" applyProtection="1">
      <alignment horizontal="right" wrapText="1" readingOrder="1"/>
    </xf>
    <xf numFmtId="4" fontId="361" fillId="362" borderId="361" xfId="0" applyNumberFormat="1" applyFont="1" applyFill="1" applyBorder="1" applyAlignment="1" applyProtection="1">
      <alignment horizontal="right" wrapText="1" readingOrder="1"/>
    </xf>
    <xf numFmtId="4" fontId="362" fillId="363" borderId="362" xfId="0" applyNumberFormat="1" applyFont="1" applyFill="1" applyBorder="1" applyAlignment="1" applyProtection="1">
      <alignment horizontal="right" wrapText="1" readingOrder="1"/>
    </xf>
    <xf numFmtId="4" fontId="363" fillId="364" borderId="363" xfId="0" applyNumberFormat="1" applyFont="1" applyFill="1" applyBorder="1" applyAlignment="1" applyProtection="1">
      <alignment horizontal="right" wrapText="1" readingOrder="1"/>
    </xf>
    <xf numFmtId="4" fontId="364" fillId="365" borderId="364" xfId="0" applyNumberFormat="1" applyFont="1" applyFill="1" applyBorder="1" applyAlignment="1" applyProtection="1">
      <alignment horizontal="right" wrapText="1" readingOrder="1"/>
    </xf>
    <xf numFmtId="4" fontId="365" fillId="366" borderId="365" xfId="0" applyNumberFormat="1" applyFont="1" applyFill="1" applyBorder="1" applyAlignment="1" applyProtection="1">
      <alignment horizontal="right" wrapText="1" readingOrder="1"/>
    </xf>
    <xf numFmtId="165" fontId="366" fillId="367" borderId="366" xfId="0" applyNumberFormat="1" applyFont="1" applyFill="1" applyBorder="1" applyAlignment="1" applyProtection="1">
      <alignment horizontal="right" wrapText="1" readingOrder="1"/>
    </xf>
    <xf numFmtId="4" fontId="367" fillId="368" borderId="367" xfId="0" applyNumberFormat="1" applyFont="1" applyFill="1" applyBorder="1" applyAlignment="1" applyProtection="1">
      <alignment horizontal="right" wrapText="1" readingOrder="1"/>
    </xf>
    <xf numFmtId="4" fontId="368" fillId="369" borderId="368" xfId="0" applyNumberFormat="1" applyFont="1" applyFill="1" applyBorder="1" applyAlignment="1" applyProtection="1">
      <alignment horizontal="right" wrapText="1" readingOrder="1"/>
    </xf>
    <xf numFmtId="4" fontId="369" fillId="370" borderId="369" xfId="0" applyNumberFormat="1" applyFont="1" applyFill="1" applyBorder="1" applyAlignment="1" applyProtection="1">
      <alignment horizontal="right" wrapText="1" readingOrder="1"/>
    </xf>
    <xf numFmtId="4" fontId="370" fillId="371" borderId="370" xfId="0" applyNumberFormat="1" applyFont="1" applyFill="1" applyBorder="1" applyAlignment="1" applyProtection="1">
      <alignment horizontal="right" wrapText="1" readingOrder="1"/>
    </xf>
    <xf numFmtId="4" fontId="371" fillId="372" borderId="371" xfId="0" applyNumberFormat="1" applyFont="1" applyFill="1" applyBorder="1" applyAlignment="1" applyProtection="1">
      <alignment horizontal="right" wrapText="1" readingOrder="1"/>
    </xf>
    <xf numFmtId="4" fontId="372" fillId="373" borderId="372" xfId="0" applyNumberFormat="1" applyFont="1" applyFill="1" applyBorder="1" applyAlignment="1" applyProtection="1">
      <alignment horizontal="right" wrapText="1" readingOrder="1"/>
    </xf>
    <xf numFmtId="4" fontId="373" fillId="374" borderId="373" xfId="0" applyNumberFormat="1" applyFont="1" applyFill="1" applyBorder="1" applyAlignment="1" applyProtection="1">
      <alignment horizontal="right" wrapText="1" readingOrder="1"/>
    </xf>
    <xf numFmtId="4" fontId="374" fillId="375" borderId="374" xfId="0" applyNumberFormat="1" applyFont="1" applyFill="1" applyBorder="1" applyAlignment="1" applyProtection="1">
      <alignment horizontal="right" wrapText="1" readingOrder="1"/>
    </xf>
    <xf numFmtId="4" fontId="375" fillId="376" borderId="375" xfId="0" applyNumberFormat="1" applyFont="1" applyFill="1" applyBorder="1" applyAlignment="1" applyProtection="1">
      <alignment horizontal="right" wrapText="1" readingOrder="1"/>
    </xf>
    <xf numFmtId="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0" fontId="380" fillId="381" borderId="380" xfId="0" applyFont="1" applyFill="1" applyBorder="1" applyAlignment="1" applyProtection="1">
      <alignment horizontal="left" vertical="top" wrapText="1" readingOrder="1"/>
    </xf>
    <xf numFmtId="4" fontId="381" fillId="382" borderId="381" xfId="0" applyNumberFormat="1" applyFont="1" applyFill="1" applyBorder="1" applyAlignment="1" applyProtection="1">
      <alignment horizontal="right" wrapText="1" readingOrder="1"/>
    </xf>
    <xf numFmtId="4" fontId="382" fillId="383" borderId="382" xfId="0" applyNumberFormat="1" applyFont="1" applyFill="1" applyBorder="1" applyAlignment="1" applyProtection="1">
      <alignment horizontal="right" wrapText="1" readingOrder="1"/>
    </xf>
    <xf numFmtId="4" fontId="383" fillId="384" borderId="383" xfId="0" applyNumberFormat="1" applyFont="1" applyFill="1" applyBorder="1" applyAlignment="1" applyProtection="1">
      <alignment horizontal="right" wrapText="1" readingOrder="1"/>
    </xf>
    <xf numFmtId="4" fontId="384" fillId="385" borderId="384" xfId="0" applyNumberFormat="1" applyFont="1" applyFill="1" applyBorder="1" applyAlignment="1" applyProtection="1">
      <alignment horizontal="right" wrapText="1" readingOrder="1"/>
    </xf>
    <xf numFmtId="4" fontId="385" fillId="386" borderId="385" xfId="0" applyNumberFormat="1" applyFont="1" applyFill="1" applyBorder="1" applyAlignment="1" applyProtection="1">
      <alignment horizontal="right" wrapText="1" readingOrder="1"/>
    </xf>
    <xf numFmtId="4" fontId="386" fillId="387" borderId="386" xfId="0" applyNumberFormat="1" applyFont="1" applyFill="1" applyBorder="1" applyAlignment="1" applyProtection="1">
      <alignment horizontal="right" wrapText="1" readingOrder="1"/>
    </xf>
    <xf numFmtId="4" fontId="387" fillId="388" borderId="387" xfId="0" applyNumberFormat="1" applyFont="1" applyFill="1" applyBorder="1" applyAlignment="1" applyProtection="1">
      <alignment horizontal="right" wrapText="1" readingOrder="1"/>
    </xf>
    <xf numFmtId="4" fontId="388" fillId="389" borderId="388" xfId="0" applyNumberFormat="1" applyFont="1" applyFill="1" applyBorder="1" applyAlignment="1" applyProtection="1">
      <alignment horizontal="right" wrapText="1" readingOrder="1"/>
    </xf>
    <xf numFmtId="4" fontId="389" fillId="390" borderId="389" xfId="0" applyNumberFormat="1" applyFont="1" applyFill="1" applyBorder="1" applyAlignment="1" applyProtection="1">
      <alignment horizontal="right" wrapText="1" readingOrder="1"/>
    </xf>
    <xf numFmtId="4" fontId="390" fillId="391" borderId="390" xfId="0" applyNumberFormat="1" applyFont="1" applyFill="1" applyBorder="1" applyAlignment="1" applyProtection="1">
      <alignment horizontal="right" wrapText="1" readingOrder="1"/>
    </xf>
    <xf numFmtId="4" fontId="391" fillId="392" borderId="391" xfId="0" applyNumberFormat="1" applyFont="1" applyFill="1" applyBorder="1" applyAlignment="1" applyProtection="1">
      <alignment horizontal="right" wrapText="1" readingOrder="1"/>
    </xf>
    <xf numFmtId="4" fontId="392" fillId="393" borderId="392" xfId="0" applyNumberFormat="1" applyFont="1" applyFill="1" applyBorder="1" applyAlignment="1" applyProtection="1">
      <alignment horizontal="right" wrapText="1" readingOrder="1"/>
    </xf>
    <xf numFmtId="4" fontId="393" fillId="394" borderId="393" xfId="0" applyNumberFormat="1" applyFont="1" applyFill="1" applyBorder="1" applyAlignment="1" applyProtection="1">
      <alignment horizontal="right" wrapText="1" readingOrder="1"/>
    </xf>
    <xf numFmtId="4" fontId="394" fillId="395" borderId="394" xfId="0" applyNumberFormat="1" applyFont="1" applyFill="1" applyBorder="1" applyAlignment="1" applyProtection="1">
      <alignment horizontal="right" wrapText="1" readingOrder="1"/>
    </xf>
    <xf numFmtId="4" fontId="395" fillId="396" borderId="395" xfId="0" applyNumberFormat="1" applyFont="1" applyFill="1" applyBorder="1" applyAlignment="1" applyProtection="1">
      <alignment horizontal="right" wrapText="1" readingOrder="1"/>
    </xf>
    <xf numFmtId="4" fontId="396" fillId="397" borderId="396" xfId="0" applyNumberFormat="1" applyFont="1" applyFill="1" applyBorder="1" applyAlignment="1" applyProtection="1">
      <alignment horizontal="right" wrapText="1" readingOrder="1"/>
    </xf>
    <xf numFmtId="4" fontId="397" fillId="398" borderId="397" xfId="0" applyNumberFormat="1" applyFont="1" applyFill="1" applyBorder="1" applyAlignment="1" applyProtection="1">
      <alignment horizontal="right" wrapText="1" readingOrder="1"/>
    </xf>
    <xf numFmtId="4" fontId="398" fillId="399" borderId="398" xfId="0" applyNumberFormat="1" applyFont="1" applyFill="1" applyBorder="1" applyAlignment="1" applyProtection="1">
      <alignment horizontal="right" wrapText="1" readingOrder="1"/>
    </xf>
    <xf numFmtId="4" fontId="399" fillId="400" borderId="399" xfId="0" applyNumberFormat="1" applyFont="1" applyFill="1" applyBorder="1" applyAlignment="1" applyProtection="1">
      <alignment horizontal="right" wrapText="1" readingOrder="1"/>
    </xf>
    <xf numFmtId="4" fontId="400" fillId="401" borderId="400" xfId="0" applyNumberFormat="1" applyFont="1" applyFill="1" applyBorder="1" applyAlignment="1" applyProtection="1">
      <alignment horizontal="right" wrapText="1" readingOrder="1"/>
    </xf>
    <xf numFmtId="4" fontId="401" fillId="402" borderId="401" xfId="0" applyNumberFormat="1" applyFont="1" applyFill="1" applyBorder="1" applyAlignment="1" applyProtection="1">
      <alignment horizontal="right" wrapText="1" readingOrder="1"/>
    </xf>
    <xf numFmtId="4" fontId="402" fillId="403" borderId="402" xfId="0" applyNumberFormat="1" applyFont="1" applyFill="1" applyBorder="1" applyAlignment="1" applyProtection="1">
      <alignment horizontal="right" wrapText="1" readingOrder="1"/>
    </xf>
    <xf numFmtId="164" fontId="403" fillId="404" borderId="403" xfId="0" applyNumberFormat="1" applyFont="1" applyFill="1" applyBorder="1" applyAlignment="1" applyProtection="1">
      <alignment horizontal="right" wrapText="1" readingOrder="1"/>
    </xf>
    <xf numFmtId="164" fontId="404" fillId="405" borderId="404" xfId="0" applyNumberFormat="1" applyFont="1" applyFill="1" applyBorder="1" applyAlignment="1" applyProtection="1">
      <alignment horizontal="right" wrapText="1" readingOrder="1"/>
    </xf>
    <xf numFmtId="0" fontId="405" fillId="406" borderId="405" xfId="0" applyFont="1" applyFill="1" applyBorder="1" applyAlignment="1" applyProtection="1">
      <alignment horizontal="left" vertical="top" wrapText="1" readingOrder="1"/>
    </xf>
    <xf numFmtId="4" fontId="406" fillId="407" borderId="406" xfId="0" applyNumberFormat="1" applyFont="1" applyFill="1" applyBorder="1" applyAlignment="1" applyProtection="1">
      <alignment horizontal="right" wrapText="1" readingOrder="1"/>
    </xf>
    <xf numFmtId="4" fontId="407" fillId="408" borderId="407" xfId="0" applyNumberFormat="1" applyFont="1" applyFill="1" applyBorder="1" applyAlignment="1" applyProtection="1">
      <alignment horizontal="right" wrapText="1" readingOrder="1"/>
    </xf>
    <xf numFmtId="4" fontId="408" fillId="409" borderId="408" xfId="0" applyNumberFormat="1" applyFont="1" applyFill="1" applyBorder="1" applyAlignment="1" applyProtection="1">
      <alignment horizontal="right" wrapText="1" readingOrder="1"/>
    </xf>
    <xf numFmtId="4" fontId="409" fillId="410" borderId="409" xfId="0" applyNumberFormat="1" applyFont="1" applyFill="1" applyBorder="1" applyAlignment="1" applyProtection="1">
      <alignment horizontal="right" wrapText="1" readingOrder="1"/>
    </xf>
    <xf numFmtId="4" fontId="410" fillId="411" borderId="410" xfId="0" applyNumberFormat="1" applyFont="1" applyFill="1" applyBorder="1" applyAlignment="1" applyProtection="1">
      <alignment horizontal="right" wrapText="1" readingOrder="1"/>
    </xf>
    <xf numFmtId="4" fontId="411" fillId="412" borderId="411" xfId="0" applyNumberFormat="1" applyFont="1" applyFill="1" applyBorder="1" applyAlignment="1" applyProtection="1">
      <alignment horizontal="right" wrapText="1" readingOrder="1"/>
    </xf>
    <xf numFmtId="4" fontId="412" fillId="413" borderId="412" xfId="0" applyNumberFormat="1" applyFont="1" applyFill="1" applyBorder="1" applyAlignment="1" applyProtection="1">
      <alignment horizontal="right" wrapText="1" readingOrder="1"/>
    </xf>
    <xf numFmtId="4" fontId="413" fillId="414" borderId="413" xfId="0" applyNumberFormat="1" applyFont="1" applyFill="1" applyBorder="1" applyAlignment="1" applyProtection="1">
      <alignment horizontal="right" wrapText="1" readingOrder="1"/>
    </xf>
    <xf numFmtId="4" fontId="414" fillId="415" borderId="414" xfId="0" applyNumberFormat="1" applyFont="1" applyFill="1" applyBorder="1" applyAlignment="1" applyProtection="1">
      <alignment horizontal="right" wrapText="1" readingOrder="1"/>
    </xf>
    <xf numFmtId="4" fontId="415" fillId="416" borderId="415" xfId="0" applyNumberFormat="1" applyFont="1" applyFill="1" applyBorder="1" applyAlignment="1" applyProtection="1">
      <alignment horizontal="right" wrapText="1" readingOrder="1"/>
    </xf>
    <xf numFmtId="4" fontId="416" fillId="417" borderId="416" xfId="0" applyNumberFormat="1" applyFont="1" applyFill="1" applyBorder="1" applyAlignment="1" applyProtection="1">
      <alignment horizontal="right" wrapText="1" readingOrder="1"/>
    </xf>
    <xf numFmtId="4" fontId="417" fillId="418" borderId="417" xfId="0" applyNumberFormat="1" applyFont="1" applyFill="1" applyBorder="1" applyAlignment="1" applyProtection="1">
      <alignment horizontal="right" wrapText="1" readingOrder="1"/>
    </xf>
    <xf numFmtId="4" fontId="418" fillId="419" borderId="418" xfId="0" applyNumberFormat="1" applyFont="1" applyFill="1" applyBorder="1" applyAlignment="1" applyProtection="1">
      <alignment horizontal="right" wrapText="1" readingOrder="1"/>
    </xf>
    <xf numFmtId="4" fontId="419" fillId="420" borderId="419" xfId="0" applyNumberFormat="1" applyFont="1" applyFill="1" applyBorder="1" applyAlignment="1" applyProtection="1">
      <alignment horizontal="right" wrapText="1" readingOrder="1"/>
    </xf>
    <xf numFmtId="4" fontId="420" fillId="421" borderId="420" xfId="0" applyNumberFormat="1" applyFont="1" applyFill="1" applyBorder="1" applyAlignment="1" applyProtection="1">
      <alignment horizontal="right" wrapText="1" readingOrder="1"/>
    </xf>
    <xf numFmtId="4" fontId="421" fillId="422" borderId="421" xfId="0" applyNumberFormat="1" applyFont="1" applyFill="1" applyBorder="1" applyAlignment="1" applyProtection="1">
      <alignment horizontal="right" wrapText="1" readingOrder="1"/>
    </xf>
    <xf numFmtId="4" fontId="422" fillId="423" borderId="422" xfId="0" applyNumberFormat="1" applyFont="1" applyFill="1" applyBorder="1" applyAlignment="1" applyProtection="1">
      <alignment horizontal="right" wrapText="1" readingOrder="1"/>
    </xf>
    <xf numFmtId="4" fontId="423" fillId="424" borderId="423" xfId="0" applyNumberFormat="1" applyFont="1" applyFill="1" applyBorder="1" applyAlignment="1" applyProtection="1">
      <alignment horizontal="right" wrapText="1" readingOrder="1"/>
    </xf>
    <xf numFmtId="4" fontId="424" fillId="425" borderId="424" xfId="0" applyNumberFormat="1" applyFont="1" applyFill="1" applyBorder="1" applyAlignment="1" applyProtection="1">
      <alignment horizontal="right" wrapText="1" readingOrder="1"/>
    </xf>
    <xf numFmtId="4" fontId="425" fillId="426" borderId="425" xfId="0" applyNumberFormat="1" applyFont="1" applyFill="1" applyBorder="1" applyAlignment="1" applyProtection="1">
      <alignment horizontal="right" wrapText="1" readingOrder="1"/>
    </xf>
    <xf numFmtId="4" fontId="426" fillId="427" borderId="426" xfId="0" applyNumberFormat="1" applyFont="1" applyFill="1" applyBorder="1" applyAlignment="1" applyProtection="1">
      <alignment horizontal="right" wrapText="1" readingOrder="1"/>
    </xf>
    <xf numFmtId="4" fontId="427" fillId="428" borderId="427" xfId="0" applyNumberFormat="1" applyFont="1" applyFill="1" applyBorder="1" applyAlignment="1" applyProtection="1">
      <alignment horizontal="right" wrapText="1" readingOrder="1"/>
    </xf>
    <xf numFmtId="4" fontId="428" fillId="429" borderId="428" xfId="0" applyNumberFormat="1" applyFont="1" applyFill="1" applyBorder="1" applyAlignment="1" applyProtection="1">
      <alignment horizontal="right" wrapText="1" readingOrder="1"/>
    </xf>
    <xf numFmtId="4" fontId="429" fillId="430" borderId="429" xfId="0" applyNumberFormat="1" applyFont="1" applyFill="1" applyBorder="1" applyAlignment="1" applyProtection="1">
      <alignment horizontal="right" wrapText="1" readingOrder="1"/>
    </xf>
    <xf numFmtId="0" fontId="430" fillId="431" borderId="430" xfId="0" applyFont="1" applyFill="1" applyBorder="1" applyAlignment="1" applyProtection="1">
      <alignment horizontal="left" vertical="top" wrapText="1" readingOrder="1"/>
    </xf>
    <xf numFmtId="4" fontId="431" fillId="432" borderId="431" xfId="0" applyNumberFormat="1" applyFont="1" applyFill="1" applyBorder="1" applyAlignment="1" applyProtection="1">
      <alignment horizontal="right" wrapText="1" readingOrder="1"/>
    </xf>
    <xf numFmtId="4" fontId="432" fillId="433" borderId="432" xfId="0" applyNumberFormat="1" applyFont="1" applyFill="1" applyBorder="1" applyAlignment="1" applyProtection="1">
      <alignment horizontal="right" wrapText="1" readingOrder="1"/>
    </xf>
    <xf numFmtId="4" fontId="433" fillId="434" borderId="433" xfId="0" applyNumberFormat="1" applyFont="1" applyFill="1" applyBorder="1" applyAlignment="1" applyProtection="1">
      <alignment horizontal="right" wrapText="1" readingOrder="1"/>
    </xf>
    <xf numFmtId="4" fontId="434" fillId="435" borderId="434" xfId="0" applyNumberFormat="1" applyFont="1" applyFill="1" applyBorder="1" applyAlignment="1" applyProtection="1">
      <alignment horizontal="right" wrapText="1" readingOrder="1"/>
    </xf>
    <xf numFmtId="4" fontId="435" fillId="436" borderId="435" xfId="0" applyNumberFormat="1" applyFont="1" applyFill="1" applyBorder="1" applyAlignment="1" applyProtection="1">
      <alignment horizontal="right" wrapText="1" readingOrder="1"/>
    </xf>
    <xf numFmtId="4" fontId="436" fillId="437" borderId="436" xfId="0" applyNumberFormat="1" applyFont="1" applyFill="1" applyBorder="1" applyAlignment="1" applyProtection="1">
      <alignment horizontal="right" wrapText="1" readingOrder="1"/>
    </xf>
    <xf numFmtId="4" fontId="437" fillId="438" borderId="437" xfId="0" applyNumberFormat="1" applyFont="1" applyFill="1" applyBorder="1" applyAlignment="1" applyProtection="1">
      <alignment horizontal="right" wrapText="1" readingOrder="1"/>
    </xf>
    <xf numFmtId="4" fontId="438" fillId="439" borderId="438" xfId="0" applyNumberFormat="1" applyFont="1" applyFill="1" applyBorder="1" applyAlignment="1" applyProtection="1">
      <alignment horizontal="right" wrapText="1" readingOrder="1"/>
    </xf>
    <xf numFmtId="4" fontId="439" fillId="440" borderId="439" xfId="0" applyNumberFormat="1" applyFont="1" applyFill="1" applyBorder="1" applyAlignment="1" applyProtection="1">
      <alignment horizontal="right" wrapText="1" readingOrder="1"/>
    </xf>
    <xf numFmtId="4" fontId="440" fillId="441" borderId="440" xfId="0" applyNumberFormat="1" applyFont="1" applyFill="1" applyBorder="1" applyAlignment="1" applyProtection="1">
      <alignment horizontal="right" wrapText="1" readingOrder="1"/>
    </xf>
    <xf numFmtId="4" fontId="441" fillId="442" borderId="441" xfId="0" applyNumberFormat="1" applyFont="1" applyFill="1" applyBorder="1" applyAlignment="1" applyProtection="1">
      <alignment horizontal="right" wrapText="1" readingOrder="1"/>
    </xf>
    <xf numFmtId="4" fontId="442" fillId="443" borderId="442" xfId="0" applyNumberFormat="1" applyFont="1" applyFill="1" applyBorder="1" applyAlignment="1" applyProtection="1">
      <alignment horizontal="right" wrapText="1" readingOrder="1"/>
    </xf>
    <xf numFmtId="4" fontId="443" fillId="444" borderId="443" xfId="0" applyNumberFormat="1" applyFont="1" applyFill="1" applyBorder="1" applyAlignment="1" applyProtection="1">
      <alignment horizontal="right" wrapText="1" readingOrder="1"/>
    </xf>
    <xf numFmtId="4" fontId="444" fillId="445" borderId="444" xfId="0" applyNumberFormat="1" applyFont="1" applyFill="1" applyBorder="1" applyAlignment="1" applyProtection="1">
      <alignment horizontal="right" wrapText="1" readingOrder="1"/>
    </xf>
    <xf numFmtId="4" fontId="445" fillId="446" borderId="445" xfId="0" applyNumberFormat="1" applyFont="1" applyFill="1" applyBorder="1" applyAlignment="1" applyProtection="1">
      <alignment horizontal="right" wrapText="1" readingOrder="1"/>
    </xf>
    <xf numFmtId="4" fontId="446" fillId="447" borderId="446" xfId="0" applyNumberFormat="1" applyFont="1" applyFill="1" applyBorder="1" applyAlignment="1" applyProtection="1">
      <alignment horizontal="right" wrapText="1" readingOrder="1"/>
    </xf>
    <xf numFmtId="4" fontId="447" fillId="448" borderId="447" xfId="0" applyNumberFormat="1" applyFont="1" applyFill="1" applyBorder="1" applyAlignment="1" applyProtection="1">
      <alignment horizontal="right" wrapText="1" readingOrder="1"/>
    </xf>
    <xf numFmtId="4" fontId="448" fillId="449" borderId="448" xfId="0" applyNumberFormat="1" applyFont="1" applyFill="1" applyBorder="1" applyAlignment="1" applyProtection="1">
      <alignment horizontal="right" wrapText="1" readingOrder="1"/>
    </xf>
    <xf numFmtId="4" fontId="449" fillId="450" borderId="449" xfId="0" applyNumberFormat="1" applyFont="1" applyFill="1" applyBorder="1" applyAlignment="1" applyProtection="1">
      <alignment horizontal="right" wrapText="1" readingOrder="1"/>
    </xf>
    <xf numFmtId="4" fontId="450" fillId="451" borderId="450" xfId="0" applyNumberFormat="1" applyFont="1" applyFill="1" applyBorder="1" applyAlignment="1" applyProtection="1">
      <alignment horizontal="right" wrapText="1" readingOrder="1"/>
    </xf>
    <xf numFmtId="4" fontId="451" fillId="452" borderId="451" xfId="0" applyNumberFormat="1" applyFont="1" applyFill="1" applyBorder="1" applyAlignment="1" applyProtection="1">
      <alignment horizontal="right" wrapText="1" readingOrder="1"/>
    </xf>
    <xf numFmtId="4" fontId="452" fillId="453" borderId="452" xfId="0" applyNumberFormat="1" applyFont="1" applyFill="1" applyBorder="1" applyAlignment="1" applyProtection="1">
      <alignment horizontal="right" wrapText="1" readingOrder="1"/>
    </xf>
    <xf numFmtId="4" fontId="453" fillId="454" borderId="453" xfId="0" applyNumberFormat="1" applyFont="1" applyFill="1" applyBorder="1" applyAlignment="1" applyProtection="1">
      <alignment horizontal="right" wrapText="1" readingOrder="1"/>
    </xf>
    <xf numFmtId="4" fontId="454" fillId="455" borderId="454" xfId="0" applyNumberFormat="1" applyFont="1" applyFill="1" applyBorder="1" applyAlignment="1" applyProtection="1">
      <alignment horizontal="right" wrapText="1" readingOrder="1"/>
    </xf>
    <xf numFmtId="0" fontId="455" fillId="456" borderId="455" xfId="0" applyFont="1" applyFill="1" applyBorder="1" applyAlignment="1" applyProtection="1">
      <alignment horizontal="left" vertical="top" wrapText="1" readingOrder="1"/>
    </xf>
    <xf numFmtId="4" fontId="456" fillId="457" borderId="456" xfId="0" applyNumberFormat="1" applyFont="1" applyFill="1" applyBorder="1" applyAlignment="1" applyProtection="1">
      <alignment horizontal="right" wrapText="1" readingOrder="1"/>
    </xf>
    <xf numFmtId="4" fontId="457" fillId="458" borderId="457" xfId="0" applyNumberFormat="1" applyFont="1" applyFill="1" applyBorder="1" applyAlignment="1" applyProtection="1">
      <alignment horizontal="right" wrapText="1" readingOrder="1"/>
    </xf>
    <xf numFmtId="4" fontId="458" fillId="459" borderId="458" xfId="0" applyNumberFormat="1" applyFont="1" applyFill="1" applyBorder="1" applyAlignment="1" applyProtection="1">
      <alignment horizontal="right" wrapText="1" readingOrder="1"/>
    </xf>
    <xf numFmtId="4" fontId="459" fillId="460" borderId="459" xfId="0" applyNumberFormat="1" applyFont="1" applyFill="1" applyBorder="1" applyAlignment="1" applyProtection="1">
      <alignment horizontal="right" wrapText="1" readingOrder="1"/>
    </xf>
    <xf numFmtId="4" fontId="460" fillId="461" borderId="460" xfId="0" applyNumberFormat="1" applyFont="1" applyFill="1" applyBorder="1" applyAlignment="1" applyProtection="1">
      <alignment horizontal="right" wrapText="1" readingOrder="1"/>
    </xf>
    <xf numFmtId="4" fontId="461" fillId="462" borderId="461" xfId="0" applyNumberFormat="1" applyFont="1" applyFill="1" applyBorder="1" applyAlignment="1" applyProtection="1">
      <alignment horizontal="right" wrapText="1" readingOrder="1"/>
    </xf>
    <xf numFmtId="4" fontId="462" fillId="463" borderId="462" xfId="0" applyNumberFormat="1" applyFont="1" applyFill="1" applyBorder="1" applyAlignment="1" applyProtection="1">
      <alignment horizontal="right" wrapText="1" readingOrder="1"/>
    </xf>
    <xf numFmtId="4" fontId="463" fillId="464" borderId="463" xfId="0" applyNumberFormat="1" applyFont="1" applyFill="1" applyBorder="1" applyAlignment="1" applyProtection="1">
      <alignment horizontal="right" wrapText="1" readingOrder="1"/>
    </xf>
    <xf numFmtId="4" fontId="464" fillId="465" borderId="464" xfId="0" applyNumberFormat="1" applyFont="1" applyFill="1" applyBorder="1" applyAlignment="1" applyProtection="1">
      <alignment horizontal="right" wrapText="1" readingOrder="1"/>
    </xf>
    <xf numFmtId="4" fontId="465" fillId="466" borderId="465" xfId="0" applyNumberFormat="1" applyFont="1" applyFill="1" applyBorder="1" applyAlignment="1" applyProtection="1">
      <alignment horizontal="right" wrapText="1" readingOrder="1"/>
    </xf>
    <xf numFmtId="4" fontId="466" fillId="467" borderId="466" xfId="0" applyNumberFormat="1" applyFont="1" applyFill="1" applyBorder="1" applyAlignment="1" applyProtection="1">
      <alignment horizontal="right" wrapText="1" readingOrder="1"/>
    </xf>
    <xf numFmtId="4" fontId="467" fillId="468" borderId="467" xfId="0" applyNumberFormat="1" applyFont="1" applyFill="1" applyBorder="1" applyAlignment="1" applyProtection="1">
      <alignment horizontal="right" wrapText="1" readingOrder="1"/>
    </xf>
    <xf numFmtId="4" fontId="468" fillId="469" borderId="468" xfId="0" applyNumberFormat="1" applyFont="1" applyFill="1" applyBorder="1" applyAlignment="1" applyProtection="1">
      <alignment horizontal="right" wrapText="1" readingOrder="1"/>
    </xf>
    <xf numFmtId="4" fontId="469" fillId="470" borderId="469" xfId="0" applyNumberFormat="1" applyFont="1" applyFill="1" applyBorder="1" applyAlignment="1" applyProtection="1">
      <alignment horizontal="right" wrapText="1" readingOrder="1"/>
    </xf>
    <xf numFmtId="4" fontId="470" fillId="471" borderId="470" xfId="0" applyNumberFormat="1" applyFont="1" applyFill="1" applyBorder="1" applyAlignment="1" applyProtection="1">
      <alignment horizontal="right" wrapText="1" readingOrder="1"/>
    </xf>
    <xf numFmtId="4" fontId="471" fillId="472" borderId="471" xfId="0" applyNumberFormat="1" applyFont="1" applyFill="1" applyBorder="1" applyAlignment="1" applyProtection="1">
      <alignment horizontal="right" wrapText="1" readingOrder="1"/>
    </xf>
    <xf numFmtId="4" fontId="472" fillId="473" borderId="472" xfId="0" applyNumberFormat="1" applyFont="1" applyFill="1" applyBorder="1" applyAlignment="1" applyProtection="1">
      <alignment horizontal="right" wrapText="1" readingOrder="1"/>
    </xf>
    <xf numFmtId="4" fontId="473" fillId="474" borderId="473" xfId="0" applyNumberFormat="1" applyFont="1" applyFill="1" applyBorder="1" applyAlignment="1" applyProtection="1">
      <alignment horizontal="right" wrapText="1" readingOrder="1"/>
    </xf>
    <xf numFmtId="4" fontId="474" fillId="475" borderId="474" xfId="0" applyNumberFormat="1" applyFont="1" applyFill="1" applyBorder="1" applyAlignment="1" applyProtection="1">
      <alignment horizontal="right" wrapText="1" readingOrder="1"/>
    </xf>
    <xf numFmtId="4" fontId="475" fillId="476" borderId="475" xfId="0" applyNumberFormat="1" applyFont="1" applyFill="1" applyBorder="1" applyAlignment="1" applyProtection="1">
      <alignment horizontal="right" wrapText="1" readingOrder="1"/>
    </xf>
    <xf numFmtId="4" fontId="476" fillId="477" borderId="476" xfId="0" applyNumberFormat="1" applyFont="1" applyFill="1" applyBorder="1" applyAlignment="1" applyProtection="1">
      <alignment horizontal="right" wrapText="1" readingOrder="1"/>
    </xf>
    <xf numFmtId="4" fontId="477" fillId="478" borderId="477" xfId="0" applyNumberFormat="1" applyFont="1" applyFill="1" applyBorder="1" applyAlignment="1" applyProtection="1">
      <alignment horizontal="right" wrapText="1" readingOrder="1"/>
    </xf>
    <xf numFmtId="4" fontId="478" fillId="479" borderId="478" xfId="0" applyNumberFormat="1" applyFont="1" applyFill="1" applyBorder="1" applyAlignment="1" applyProtection="1">
      <alignment horizontal="right" wrapText="1" readingOrder="1"/>
    </xf>
    <xf numFmtId="4" fontId="479" fillId="480" borderId="479" xfId="0" applyNumberFormat="1" applyFont="1" applyFill="1" applyBorder="1" applyAlignment="1" applyProtection="1">
      <alignment horizontal="right" wrapText="1" readingOrder="1"/>
    </xf>
    <xf numFmtId="0" fontId="480" fillId="481" borderId="480" xfId="0" applyFont="1" applyFill="1" applyBorder="1" applyAlignment="1" applyProtection="1">
      <alignment horizontal="left" vertical="top" wrapText="1" readingOrder="1"/>
    </xf>
    <xf numFmtId="4" fontId="481" fillId="482" borderId="481" xfId="0" applyNumberFormat="1" applyFont="1" applyFill="1" applyBorder="1" applyAlignment="1" applyProtection="1">
      <alignment horizontal="right" wrapText="1" readingOrder="1"/>
    </xf>
    <xf numFmtId="4" fontId="482" fillId="483" borderId="482" xfId="0" applyNumberFormat="1" applyFont="1" applyFill="1" applyBorder="1" applyAlignment="1" applyProtection="1">
      <alignment horizontal="right" wrapText="1" readingOrder="1"/>
    </xf>
    <xf numFmtId="4" fontId="483" fillId="484" borderId="483" xfId="0" applyNumberFormat="1" applyFont="1" applyFill="1" applyBorder="1" applyAlignment="1" applyProtection="1">
      <alignment horizontal="right" wrapText="1" readingOrder="1"/>
    </xf>
    <xf numFmtId="4" fontId="484" fillId="485" borderId="484" xfId="0" applyNumberFormat="1" applyFont="1" applyFill="1" applyBorder="1" applyAlignment="1" applyProtection="1">
      <alignment horizontal="right" wrapText="1" readingOrder="1"/>
    </xf>
    <xf numFmtId="4" fontId="485" fillId="486" borderId="485" xfId="0" applyNumberFormat="1" applyFont="1" applyFill="1" applyBorder="1" applyAlignment="1" applyProtection="1">
      <alignment horizontal="right" wrapText="1" readingOrder="1"/>
    </xf>
    <xf numFmtId="4" fontId="486" fillId="487" borderId="486" xfId="0" applyNumberFormat="1" applyFont="1" applyFill="1" applyBorder="1" applyAlignment="1" applyProtection="1">
      <alignment horizontal="right" wrapText="1" readingOrder="1"/>
    </xf>
    <xf numFmtId="4" fontId="487" fillId="488" borderId="487" xfId="0" applyNumberFormat="1" applyFont="1" applyFill="1" applyBorder="1" applyAlignment="1" applyProtection="1">
      <alignment horizontal="right" wrapText="1" readingOrder="1"/>
    </xf>
    <xf numFmtId="4" fontId="488" fillId="489" borderId="488" xfId="0" applyNumberFormat="1" applyFont="1" applyFill="1" applyBorder="1" applyAlignment="1" applyProtection="1">
      <alignment horizontal="right" wrapText="1" readingOrder="1"/>
    </xf>
    <xf numFmtId="4" fontId="489" fillId="490" borderId="489" xfId="0" applyNumberFormat="1" applyFont="1" applyFill="1" applyBorder="1" applyAlignment="1" applyProtection="1">
      <alignment horizontal="right" wrapText="1" readingOrder="1"/>
    </xf>
    <xf numFmtId="4" fontId="490" fillId="491" borderId="490" xfId="0" applyNumberFormat="1" applyFont="1" applyFill="1" applyBorder="1" applyAlignment="1" applyProtection="1">
      <alignment horizontal="right" wrapText="1" readingOrder="1"/>
    </xf>
    <xf numFmtId="4" fontId="491" fillId="492" borderId="491" xfId="0" applyNumberFormat="1" applyFont="1" applyFill="1" applyBorder="1" applyAlignment="1" applyProtection="1">
      <alignment horizontal="right" wrapText="1" readingOrder="1"/>
    </xf>
    <xf numFmtId="4" fontId="492" fillId="493" borderId="492" xfId="0" applyNumberFormat="1" applyFont="1" applyFill="1" applyBorder="1" applyAlignment="1" applyProtection="1">
      <alignment horizontal="right" wrapText="1" readingOrder="1"/>
    </xf>
    <xf numFmtId="4" fontId="493" fillId="494" borderId="493" xfId="0" applyNumberFormat="1" applyFont="1" applyFill="1" applyBorder="1" applyAlignment="1" applyProtection="1">
      <alignment horizontal="right" wrapText="1" readingOrder="1"/>
    </xf>
    <xf numFmtId="4" fontId="494" fillId="495" borderId="494" xfId="0" applyNumberFormat="1" applyFont="1" applyFill="1" applyBorder="1" applyAlignment="1" applyProtection="1">
      <alignment horizontal="right" wrapText="1" readingOrder="1"/>
    </xf>
    <xf numFmtId="4" fontId="495" fillId="496" borderId="495" xfId="0" applyNumberFormat="1" applyFont="1" applyFill="1" applyBorder="1" applyAlignment="1" applyProtection="1">
      <alignment horizontal="right" wrapText="1" readingOrder="1"/>
    </xf>
    <xf numFmtId="4" fontId="496" fillId="497" borderId="496" xfId="0" applyNumberFormat="1" applyFont="1" applyFill="1" applyBorder="1" applyAlignment="1" applyProtection="1">
      <alignment horizontal="right" wrapText="1" readingOrder="1"/>
    </xf>
    <xf numFmtId="4" fontId="497" fillId="498" borderId="497" xfId="0" applyNumberFormat="1" applyFont="1" applyFill="1" applyBorder="1" applyAlignment="1" applyProtection="1">
      <alignment horizontal="right" wrapText="1" readingOrder="1"/>
    </xf>
    <xf numFmtId="4" fontId="498" fillId="499" borderId="498" xfId="0" applyNumberFormat="1" applyFont="1" applyFill="1" applyBorder="1" applyAlignment="1" applyProtection="1">
      <alignment horizontal="right" wrapText="1" readingOrder="1"/>
    </xf>
    <xf numFmtId="4" fontId="499" fillId="500" borderId="499" xfId="0" applyNumberFormat="1" applyFont="1" applyFill="1" applyBorder="1" applyAlignment="1" applyProtection="1">
      <alignment horizontal="right" wrapText="1" readingOrder="1"/>
    </xf>
    <xf numFmtId="4" fontId="500" fillId="501" borderId="500" xfId="0" applyNumberFormat="1" applyFont="1" applyFill="1" applyBorder="1" applyAlignment="1" applyProtection="1">
      <alignment horizontal="right" wrapText="1" readingOrder="1"/>
    </xf>
    <xf numFmtId="4" fontId="501" fillId="502" borderId="501" xfId="0" applyNumberFormat="1" applyFont="1" applyFill="1" applyBorder="1" applyAlignment="1" applyProtection="1">
      <alignment horizontal="right" wrapText="1" readingOrder="1"/>
    </xf>
    <xf numFmtId="4" fontId="502" fillId="503" borderId="502" xfId="0" applyNumberFormat="1" applyFont="1" applyFill="1" applyBorder="1" applyAlignment="1" applyProtection="1">
      <alignment horizontal="right" wrapText="1" readingOrder="1"/>
    </xf>
    <xf numFmtId="4" fontId="503" fillId="504" borderId="503" xfId="0" applyNumberFormat="1" applyFont="1" applyFill="1" applyBorder="1" applyAlignment="1" applyProtection="1">
      <alignment horizontal="right" wrapText="1" readingOrder="1"/>
    </xf>
    <xf numFmtId="4" fontId="504" fillId="505" borderId="504" xfId="0" applyNumberFormat="1" applyFont="1" applyFill="1" applyBorder="1" applyAlignment="1" applyProtection="1">
      <alignment horizontal="right" wrapText="1" readingOrder="1"/>
    </xf>
    <xf numFmtId="0" fontId="505" fillId="506" borderId="505" xfId="0" applyFont="1" applyFill="1" applyBorder="1" applyAlignment="1" applyProtection="1">
      <alignment horizontal="left" vertical="top" wrapText="1" readingOrder="1"/>
    </xf>
    <xf numFmtId="4" fontId="506" fillId="507" borderId="506" xfId="0" applyNumberFormat="1" applyFont="1" applyFill="1" applyBorder="1" applyAlignment="1" applyProtection="1">
      <alignment horizontal="right" wrapText="1" readingOrder="1"/>
    </xf>
    <xf numFmtId="4" fontId="507" fillId="508" borderId="507" xfId="0" applyNumberFormat="1" applyFont="1" applyFill="1" applyBorder="1" applyAlignment="1" applyProtection="1">
      <alignment horizontal="right" wrapText="1" readingOrder="1"/>
    </xf>
    <xf numFmtId="4" fontId="508" fillId="509" borderId="508" xfId="0" applyNumberFormat="1" applyFont="1" applyFill="1" applyBorder="1" applyAlignment="1" applyProtection="1">
      <alignment horizontal="right" wrapText="1" readingOrder="1"/>
    </xf>
    <xf numFmtId="4" fontId="509" fillId="510" borderId="509" xfId="0" applyNumberFormat="1" applyFont="1" applyFill="1" applyBorder="1" applyAlignment="1" applyProtection="1">
      <alignment horizontal="right" wrapText="1" readingOrder="1"/>
    </xf>
    <xf numFmtId="4" fontId="510" fillId="511" borderId="510" xfId="0" applyNumberFormat="1" applyFont="1" applyFill="1" applyBorder="1" applyAlignment="1" applyProtection="1">
      <alignment horizontal="right" wrapText="1" readingOrder="1"/>
    </xf>
    <xf numFmtId="4" fontId="511" fillId="512" borderId="511" xfId="0" applyNumberFormat="1" applyFont="1" applyFill="1" applyBorder="1" applyAlignment="1" applyProtection="1">
      <alignment horizontal="right" wrapText="1" readingOrder="1"/>
    </xf>
    <xf numFmtId="4" fontId="512" fillId="513" borderId="512" xfId="0" applyNumberFormat="1" applyFont="1" applyFill="1" applyBorder="1" applyAlignment="1" applyProtection="1">
      <alignment horizontal="right" wrapText="1" readingOrder="1"/>
    </xf>
    <xf numFmtId="4" fontId="513" fillId="514" borderId="513" xfId="0" applyNumberFormat="1" applyFont="1" applyFill="1" applyBorder="1" applyAlignment="1" applyProtection="1">
      <alignment horizontal="right" wrapText="1" readingOrder="1"/>
    </xf>
    <xf numFmtId="4" fontId="514" fillId="515" borderId="514" xfId="0" applyNumberFormat="1" applyFont="1" applyFill="1" applyBorder="1" applyAlignment="1" applyProtection="1">
      <alignment horizontal="right" wrapText="1" readingOrder="1"/>
    </xf>
    <xf numFmtId="4" fontId="515" fillId="516" borderId="515" xfId="0" applyNumberFormat="1" applyFont="1" applyFill="1" applyBorder="1" applyAlignment="1" applyProtection="1">
      <alignment horizontal="right" wrapText="1" readingOrder="1"/>
    </xf>
    <xf numFmtId="4" fontId="516" fillId="517" borderId="516" xfId="0" applyNumberFormat="1" applyFont="1" applyFill="1" applyBorder="1" applyAlignment="1" applyProtection="1">
      <alignment horizontal="right" wrapText="1" readingOrder="1"/>
    </xf>
    <xf numFmtId="4" fontId="517" fillId="518" borderId="517" xfId="0" applyNumberFormat="1" applyFont="1" applyFill="1" applyBorder="1" applyAlignment="1" applyProtection="1">
      <alignment horizontal="right" wrapText="1" readingOrder="1"/>
    </xf>
    <xf numFmtId="4" fontId="518" fillId="519" borderId="518" xfId="0" applyNumberFormat="1" applyFont="1" applyFill="1" applyBorder="1" applyAlignment="1" applyProtection="1">
      <alignment horizontal="right" wrapText="1" readingOrder="1"/>
    </xf>
    <xf numFmtId="4" fontId="519" fillId="520" borderId="519" xfId="0" applyNumberFormat="1" applyFont="1" applyFill="1" applyBorder="1" applyAlignment="1" applyProtection="1">
      <alignment horizontal="right" wrapText="1" readingOrder="1"/>
    </xf>
    <xf numFmtId="4" fontId="520" fillId="521" borderId="520" xfId="0" applyNumberFormat="1" applyFont="1" applyFill="1" applyBorder="1" applyAlignment="1" applyProtection="1">
      <alignment horizontal="right" wrapText="1" readingOrder="1"/>
    </xf>
    <xf numFmtId="4" fontId="521" fillId="522" borderId="521" xfId="0" applyNumberFormat="1" applyFont="1" applyFill="1" applyBorder="1" applyAlignment="1" applyProtection="1">
      <alignment horizontal="right" wrapText="1" readingOrder="1"/>
    </xf>
    <xf numFmtId="4" fontId="522" fillId="523" borderId="522" xfId="0" applyNumberFormat="1" applyFont="1" applyFill="1" applyBorder="1" applyAlignment="1" applyProtection="1">
      <alignment horizontal="right" wrapText="1" readingOrder="1"/>
    </xf>
    <xf numFmtId="4" fontId="523" fillId="524" borderId="523" xfId="0" applyNumberFormat="1" applyFont="1" applyFill="1" applyBorder="1" applyAlignment="1" applyProtection="1">
      <alignment horizontal="right" wrapText="1" readingOrder="1"/>
    </xf>
    <xf numFmtId="4" fontId="524" fillId="525" borderId="524" xfId="0" applyNumberFormat="1" applyFont="1" applyFill="1" applyBorder="1" applyAlignment="1" applyProtection="1">
      <alignment horizontal="right" wrapText="1" readingOrder="1"/>
    </xf>
    <xf numFmtId="4" fontId="525" fillId="526" borderId="525" xfId="0" applyNumberFormat="1" applyFont="1" applyFill="1" applyBorder="1" applyAlignment="1" applyProtection="1">
      <alignment horizontal="right" wrapText="1" readingOrder="1"/>
    </xf>
    <xf numFmtId="4" fontId="526" fillId="527" borderId="526" xfId="0" applyNumberFormat="1" applyFont="1" applyFill="1" applyBorder="1" applyAlignment="1" applyProtection="1">
      <alignment horizontal="right" wrapText="1" readingOrder="1"/>
    </xf>
    <xf numFmtId="4" fontId="527" fillId="528" borderId="527" xfId="0" applyNumberFormat="1" applyFont="1" applyFill="1" applyBorder="1" applyAlignment="1" applyProtection="1">
      <alignment horizontal="right" wrapText="1" readingOrder="1"/>
    </xf>
    <xf numFmtId="4" fontId="528" fillId="529" borderId="528" xfId="0" applyNumberFormat="1" applyFont="1" applyFill="1" applyBorder="1" applyAlignment="1" applyProtection="1">
      <alignment horizontal="right" wrapText="1" readingOrder="1"/>
    </xf>
    <xf numFmtId="0" fontId="529" fillId="530" borderId="529" xfId="0" applyFont="1" applyFill="1" applyBorder="1" applyAlignment="1" applyProtection="1">
      <alignment horizontal="right" wrapText="1" readingOrder="1"/>
    </xf>
    <xf numFmtId="0" fontId="530" fillId="531" borderId="530" xfId="0" applyFont="1" applyFill="1" applyBorder="1" applyAlignment="1" applyProtection="1">
      <alignment horizontal="left" vertical="top" wrapText="1" readingOrder="1"/>
    </xf>
    <xf numFmtId="4" fontId="531" fillId="532" borderId="531" xfId="0" applyNumberFormat="1" applyFont="1" applyFill="1" applyBorder="1" applyAlignment="1" applyProtection="1">
      <alignment horizontal="right" wrapText="1" readingOrder="1"/>
    </xf>
    <xf numFmtId="4" fontId="532" fillId="533" borderId="532" xfId="0" applyNumberFormat="1" applyFont="1" applyFill="1" applyBorder="1" applyAlignment="1" applyProtection="1">
      <alignment horizontal="right" wrapText="1" readingOrder="1"/>
    </xf>
    <xf numFmtId="4" fontId="533" fillId="534" borderId="533" xfId="0" applyNumberFormat="1" applyFont="1" applyFill="1" applyBorder="1" applyAlignment="1" applyProtection="1">
      <alignment horizontal="right" wrapText="1" readingOrder="1"/>
    </xf>
    <xf numFmtId="4" fontId="534" fillId="535" borderId="534" xfId="0" applyNumberFormat="1" applyFont="1" applyFill="1" applyBorder="1" applyAlignment="1" applyProtection="1">
      <alignment horizontal="right" wrapText="1" readingOrder="1"/>
    </xf>
    <xf numFmtId="4" fontId="535" fillId="536" borderId="535" xfId="0" applyNumberFormat="1" applyFont="1" applyFill="1" applyBorder="1" applyAlignment="1" applyProtection="1">
      <alignment horizontal="right" wrapText="1" readingOrder="1"/>
    </xf>
    <xf numFmtId="4" fontId="536" fillId="537" borderId="536" xfId="0" applyNumberFormat="1" applyFont="1" applyFill="1" applyBorder="1" applyAlignment="1" applyProtection="1">
      <alignment horizontal="right" wrapText="1" readingOrder="1"/>
    </xf>
    <xf numFmtId="4" fontId="537" fillId="538" borderId="537" xfId="0" applyNumberFormat="1" applyFont="1" applyFill="1" applyBorder="1" applyAlignment="1" applyProtection="1">
      <alignment horizontal="right" wrapText="1" readingOrder="1"/>
    </xf>
    <xf numFmtId="4" fontId="538" fillId="539" borderId="538" xfId="0" applyNumberFormat="1" applyFont="1" applyFill="1" applyBorder="1" applyAlignment="1" applyProtection="1">
      <alignment horizontal="right" wrapText="1" readingOrder="1"/>
    </xf>
    <xf numFmtId="4" fontId="539" fillId="540" borderId="539" xfId="0" applyNumberFormat="1" applyFont="1" applyFill="1" applyBorder="1" applyAlignment="1" applyProtection="1">
      <alignment horizontal="right" wrapText="1" readingOrder="1"/>
    </xf>
    <xf numFmtId="4" fontId="540" fillId="541" borderId="540" xfId="0" applyNumberFormat="1" applyFont="1" applyFill="1" applyBorder="1" applyAlignment="1" applyProtection="1">
      <alignment horizontal="right" wrapText="1" readingOrder="1"/>
    </xf>
    <xf numFmtId="4" fontId="541" fillId="542" borderId="541" xfId="0" applyNumberFormat="1" applyFont="1" applyFill="1" applyBorder="1" applyAlignment="1" applyProtection="1">
      <alignment horizontal="right" wrapText="1" readingOrder="1"/>
    </xf>
    <xf numFmtId="4" fontId="542" fillId="543" borderId="542" xfId="0" applyNumberFormat="1" applyFont="1" applyFill="1" applyBorder="1" applyAlignment="1" applyProtection="1">
      <alignment horizontal="right" wrapText="1" readingOrder="1"/>
    </xf>
    <xf numFmtId="4" fontId="543" fillId="544" borderId="543" xfId="0" applyNumberFormat="1" applyFont="1" applyFill="1" applyBorder="1" applyAlignment="1" applyProtection="1">
      <alignment horizontal="right" wrapText="1" readingOrder="1"/>
    </xf>
    <xf numFmtId="4" fontId="544" fillId="545" borderId="544" xfId="0" applyNumberFormat="1" applyFont="1" applyFill="1" applyBorder="1" applyAlignment="1" applyProtection="1">
      <alignment horizontal="right" wrapText="1" readingOrder="1"/>
    </xf>
    <xf numFmtId="4" fontId="545" fillId="546" borderId="545" xfId="0" applyNumberFormat="1" applyFont="1" applyFill="1" applyBorder="1" applyAlignment="1" applyProtection="1">
      <alignment horizontal="right" wrapText="1" readingOrder="1"/>
    </xf>
    <xf numFmtId="4" fontId="546" fillId="547" borderId="546" xfId="0" applyNumberFormat="1" applyFont="1" applyFill="1" applyBorder="1" applyAlignment="1" applyProtection="1">
      <alignment horizontal="right" wrapText="1" readingOrder="1"/>
    </xf>
    <xf numFmtId="4" fontId="547" fillId="548" borderId="547" xfId="0" applyNumberFormat="1" applyFont="1" applyFill="1" applyBorder="1" applyAlignment="1" applyProtection="1">
      <alignment horizontal="right" wrapText="1" readingOrder="1"/>
    </xf>
    <xf numFmtId="4" fontId="548" fillId="549" borderId="548" xfId="0" applyNumberFormat="1" applyFont="1" applyFill="1" applyBorder="1" applyAlignment="1" applyProtection="1">
      <alignment horizontal="right" wrapText="1" readingOrder="1"/>
    </xf>
    <xf numFmtId="4" fontId="549" fillId="550" borderId="549" xfId="0" applyNumberFormat="1" applyFont="1" applyFill="1" applyBorder="1" applyAlignment="1" applyProtection="1">
      <alignment horizontal="right" wrapText="1" readingOrder="1"/>
    </xf>
    <xf numFmtId="4" fontId="550" fillId="551" borderId="550" xfId="0" applyNumberFormat="1" applyFont="1" applyFill="1" applyBorder="1" applyAlignment="1" applyProtection="1">
      <alignment horizontal="right" wrapText="1" readingOrder="1"/>
    </xf>
    <xf numFmtId="4" fontId="551" fillId="552" borderId="551" xfId="0" applyNumberFormat="1" applyFont="1" applyFill="1" applyBorder="1" applyAlignment="1" applyProtection="1">
      <alignment horizontal="right" wrapText="1" readingOrder="1"/>
    </xf>
    <xf numFmtId="4" fontId="552" fillId="553" borderId="552" xfId="0" applyNumberFormat="1" applyFont="1" applyFill="1" applyBorder="1" applyAlignment="1" applyProtection="1">
      <alignment horizontal="right" wrapText="1" readingOrder="1"/>
    </xf>
    <xf numFmtId="164" fontId="553" fillId="554" borderId="553" xfId="0" applyNumberFormat="1" applyFont="1" applyFill="1" applyBorder="1" applyAlignment="1" applyProtection="1">
      <alignment horizontal="right" wrapText="1" readingOrder="1"/>
    </xf>
    <xf numFmtId="0" fontId="554" fillId="555" borderId="554" xfId="0" applyFont="1" applyFill="1" applyBorder="1" applyAlignment="1" applyProtection="1">
      <alignment horizontal="right" wrapText="1" readingOrder="1"/>
    </xf>
    <xf numFmtId="0" fontId="555" fillId="556" borderId="555" xfId="0" applyFont="1" applyFill="1" applyBorder="1" applyAlignment="1" applyProtection="1">
      <alignment horizontal="left" vertical="top" wrapText="1" readingOrder="1"/>
    </xf>
    <xf numFmtId="4" fontId="556" fillId="557" borderId="556" xfId="0" applyNumberFormat="1" applyFont="1" applyFill="1" applyBorder="1" applyAlignment="1" applyProtection="1">
      <alignment horizontal="right" wrapText="1" readingOrder="1"/>
    </xf>
    <xf numFmtId="4" fontId="557" fillId="558" borderId="557" xfId="0" applyNumberFormat="1" applyFont="1" applyFill="1" applyBorder="1" applyAlignment="1" applyProtection="1">
      <alignment horizontal="right" wrapText="1" readingOrder="1"/>
    </xf>
    <xf numFmtId="4" fontId="558" fillId="559" borderId="558" xfId="0" applyNumberFormat="1" applyFont="1" applyFill="1" applyBorder="1" applyAlignment="1" applyProtection="1">
      <alignment horizontal="right" wrapText="1" readingOrder="1"/>
    </xf>
    <xf numFmtId="4" fontId="559" fillId="560" borderId="559" xfId="0" applyNumberFormat="1" applyFont="1" applyFill="1" applyBorder="1" applyAlignment="1" applyProtection="1">
      <alignment horizontal="right" wrapText="1" readingOrder="1"/>
    </xf>
    <xf numFmtId="4" fontId="560" fillId="561" borderId="560" xfId="0" applyNumberFormat="1" applyFont="1" applyFill="1" applyBorder="1" applyAlignment="1" applyProtection="1">
      <alignment horizontal="right" wrapText="1" readingOrder="1"/>
    </xf>
    <xf numFmtId="4" fontId="561" fillId="562" borderId="561" xfId="0" applyNumberFormat="1" applyFont="1" applyFill="1" applyBorder="1" applyAlignment="1" applyProtection="1">
      <alignment horizontal="right" wrapText="1" readingOrder="1"/>
    </xf>
    <xf numFmtId="4" fontId="562" fillId="563" borderId="562" xfId="0" applyNumberFormat="1" applyFont="1" applyFill="1" applyBorder="1" applyAlignment="1" applyProtection="1">
      <alignment horizontal="right" wrapText="1" readingOrder="1"/>
    </xf>
    <xf numFmtId="4" fontId="563" fillId="564" borderId="563" xfId="0" applyNumberFormat="1" applyFont="1" applyFill="1" applyBorder="1" applyAlignment="1" applyProtection="1">
      <alignment horizontal="right" wrapText="1" readingOrder="1"/>
    </xf>
    <xf numFmtId="4" fontId="564" fillId="565" borderId="564" xfId="0" applyNumberFormat="1" applyFont="1" applyFill="1" applyBorder="1" applyAlignment="1" applyProtection="1">
      <alignment horizontal="right" wrapText="1" readingOrder="1"/>
    </xf>
    <xf numFmtId="4" fontId="565" fillId="566" borderId="565" xfId="0" applyNumberFormat="1" applyFont="1" applyFill="1" applyBorder="1" applyAlignment="1" applyProtection="1">
      <alignment horizontal="right" wrapText="1" readingOrder="1"/>
    </xf>
    <xf numFmtId="4" fontId="566" fillId="567" borderId="566" xfId="0" applyNumberFormat="1" applyFont="1" applyFill="1" applyBorder="1" applyAlignment="1" applyProtection="1">
      <alignment horizontal="right" wrapText="1" readingOrder="1"/>
    </xf>
    <xf numFmtId="4" fontId="567" fillId="568" borderId="567" xfId="0" applyNumberFormat="1" applyFont="1" applyFill="1" applyBorder="1" applyAlignment="1" applyProtection="1">
      <alignment horizontal="right" wrapText="1" readingOrder="1"/>
    </xf>
    <xf numFmtId="4" fontId="568" fillId="569" borderId="568" xfId="0" applyNumberFormat="1" applyFont="1" applyFill="1" applyBorder="1" applyAlignment="1" applyProtection="1">
      <alignment horizontal="right" wrapText="1" readingOrder="1"/>
    </xf>
    <xf numFmtId="4" fontId="569" fillId="570" borderId="569" xfId="0" applyNumberFormat="1" applyFont="1" applyFill="1" applyBorder="1" applyAlignment="1" applyProtection="1">
      <alignment horizontal="right" wrapText="1" readingOrder="1"/>
    </xf>
    <xf numFmtId="4" fontId="570" fillId="571" borderId="570" xfId="0" applyNumberFormat="1" applyFont="1" applyFill="1" applyBorder="1" applyAlignment="1" applyProtection="1">
      <alignment horizontal="right" wrapText="1" readingOrder="1"/>
    </xf>
    <xf numFmtId="4" fontId="571" fillId="572" borderId="571" xfId="0" applyNumberFormat="1" applyFont="1" applyFill="1" applyBorder="1" applyAlignment="1" applyProtection="1">
      <alignment horizontal="right" wrapText="1" readingOrder="1"/>
    </xf>
    <xf numFmtId="4" fontId="572" fillId="573" borderId="572" xfId="0" applyNumberFormat="1" applyFont="1" applyFill="1" applyBorder="1" applyAlignment="1" applyProtection="1">
      <alignment horizontal="right" wrapText="1" readingOrder="1"/>
    </xf>
    <xf numFmtId="4" fontId="573" fillId="574" borderId="573" xfId="0" applyNumberFormat="1" applyFont="1" applyFill="1" applyBorder="1" applyAlignment="1" applyProtection="1">
      <alignment horizontal="right" wrapText="1" readingOrder="1"/>
    </xf>
    <xf numFmtId="4" fontId="574" fillId="575" borderId="574" xfId="0" applyNumberFormat="1" applyFont="1" applyFill="1" applyBorder="1" applyAlignment="1" applyProtection="1">
      <alignment horizontal="right" wrapText="1" readingOrder="1"/>
    </xf>
    <xf numFmtId="4" fontId="575" fillId="576" borderId="575" xfId="0" applyNumberFormat="1" applyFont="1" applyFill="1" applyBorder="1" applyAlignment="1" applyProtection="1">
      <alignment horizontal="right" wrapText="1" readingOrder="1"/>
    </xf>
    <xf numFmtId="4" fontId="576" fillId="577" borderId="576" xfId="0" applyNumberFormat="1" applyFont="1" applyFill="1" applyBorder="1" applyAlignment="1" applyProtection="1">
      <alignment horizontal="right" wrapText="1" readingOrder="1"/>
    </xf>
    <xf numFmtId="4" fontId="577" fillId="578" borderId="577" xfId="0" applyNumberFormat="1" applyFont="1" applyFill="1" applyBorder="1" applyAlignment="1" applyProtection="1">
      <alignment horizontal="right" wrapText="1" readingOrder="1"/>
    </xf>
    <xf numFmtId="4" fontId="578" fillId="579" borderId="578" xfId="0" applyNumberFormat="1" applyFont="1" applyFill="1" applyBorder="1" applyAlignment="1" applyProtection="1">
      <alignment horizontal="right" wrapText="1" readingOrder="1"/>
    </xf>
    <xf numFmtId="4" fontId="579" fillId="580" borderId="579" xfId="0" applyNumberFormat="1" applyFont="1" applyFill="1" applyBorder="1" applyAlignment="1" applyProtection="1">
      <alignment horizontal="right" wrapText="1" readingOrder="1"/>
    </xf>
    <xf numFmtId="0" fontId="580" fillId="581" borderId="580" xfId="0" applyFont="1" applyFill="1" applyBorder="1" applyAlignment="1" applyProtection="1">
      <alignment horizontal="left" vertical="top" wrapText="1" readingOrder="1"/>
    </xf>
    <xf numFmtId="4" fontId="581" fillId="582" borderId="581" xfId="0" applyNumberFormat="1" applyFont="1" applyFill="1" applyBorder="1" applyAlignment="1" applyProtection="1">
      <alignment horizontal="right" wrapText="1" readingOrder="1"/>
    </xf>
    <xf numFmtId="4" fontId="582" fillId="583" borderId="582" xfId="0" applyNumberFormat="1" applyFont="1" applyFill="1" applyBorder="1" applyAlignment="1" applyProtection="1">
      <alignment horizontal="right" wrapText="1" readingOrder="1"/>
    </xf>
    <xf numFmtId="4" fontId="583" fillId="584" borderId="583" xfId="0" applyNumberFormat="1" applyFont="1" applyFill="1" applyBorder="1" applyAlignment="1" applyProtection="1">
      <alignment horizontal="right" wrapText="1" readingOrder="1"/>
    </xf>
    <xf numFmtId="4" fontId="584" fillId="585" borderId="584" xfId="0" applyNumberFormat="1" applyFont="1" applyFill="1" applyBorder="1" applyAlignment="1" applyProtection="1">
      <alignment horizontal="right" wrapText="1" readingOrder="1"/>
    </xf>
    <xf numFmtId="4" fontId="585" fillId="586" borderId="585" xfId="0" applyNumberFormat="1" applyFont="1" applyFill="1" applyBorder="1" applyAlignment="1" applyProtection="1">
      <alignment horizontal="right" wrapText="1" readingOrder="1"/>
    </xf>
    <xf numFmtId="4" fontId="586" fillId="587" borderId="586" xfId="0" applyNumberFormat="1" applyFont="1" applyFill="1" applyBorder="1" applyAlignment="1" applyProtection="1">
      <alignment horizontal="right" wrapText="1" readingOrder="1"/>
    </xf>
    <xf numFmtId="4" fontId="587" fillId="588" borderId="587" xfId="0" applyNumberFormat="1" applyFont="1" applyFill="1" applyBorder="1" applyAlignment="1" applyProtection="1">
      <alignment horizontal="right" wrapText="1" readingOrder="1"/>
    </xf>
    <xf numFmtId="4" fontId="588" fillId="589" borderId="588" xfId="0" applyNumberFormat="1" applyFont="1" applyFill="1" applyBorder="1" applyAlignment="1" applyProtection="1">
      <alignment horizontal="right" wrapText="1" readingOrder="1"/>
    </xf>
    <xf numFmtId="4" fontId="589" fillId="590" borderId="589" xfId="0" applyNumberFormat="1" applyFont="1" applyFill="1" applyBorder="1" applyAlignment="1" applyProtection="1">
      <alignment horizontal="right" wrapText="1" readingOrder="1"/>
    </xf>
    <xf numFmtId="4" fontId="590" fillId="591" borderId="590" xfId="0" applyNumberFormat="1" applyFont="1" applyFill="1" applyBorder="1" applyAlignment="1" applyProtection="1">
      <alignment horizontal="right" wrapText="1" readingOrder="1"/>
    </xf>
    <xf numFmtId="4" fontId="591" fillId="592" borderId="591" xfId="0" applyNumberFormat="1" applyFont="1" applyFill="1" applyBorder="1" applyAlignment="1" applyProtection="1">
      <alignment horizontal="right" wrapText="1" readingOrder="1"/>
    </xf>
    <xf numFmtId="4" fontId="592" fillId="593" borderId="592" xfId="0" applyNumberFormat="1" applyFont="1" applyFill="1" applyBorder="1" applyAlignment="1" applyProtection="1">
      <alignment horizontal="right" wrapText="1" readingOrder="1"/>
    </xf>
    <xf numFmtId="4" fontId="593" fillId="594" borderId="593" xfId="0" applyNumberFormat="1" applyFont="1" applyFill="1" applyBorder="1" applyAlignment="1" applyProtection="1">
      <alignment horizontal="right" wrapText="1" readingOrder="1"/>
    </xf>
    <xf numFmtId="4" fontId="594" fillId="595" borderId="594" xfId="0" applyNumberFormat="1" applyFont="1" applyFill="1" applyBorder="1" applyAlignment="1" applyProtection="1">
      <alignment horizontal="right" wrapText="1" readingOrder="1"/>
    </xf>
    <xf numFmtId="4" fontId="595" fillId="596" borderId="595" xfId="0" applyNumberFormat="1" applyFont="1" applyFill="1" applyBorder="1" applyAlignment="1" applyProtection="1">
      <alignment horizontal="right" wrapText="1" readingOrder="1"/>
    </xf>
    <xf numFmtId="4" fontId="596" fillId="597" borderId="596" xfId="0" applyNumberFormat="1" applyFont="1" applyFill="1" applyBorder="1" applyAlignment="1" applyProtection="1">
      <alignment horizontal="right" wrapText="1" readingOrder="1"/>
    </xf>
    <xf numFmtId="4" fontId="597" fillId="598" borderId="597" xfId="0" applyNumberFormat="1" applyFont="1" applyFill="1" applyBorder="1" applyAlignment="1" applyProtection="1">
      <alignment horizontal="right" wrapText="1" readingOrder="1"/>
    </xf>
    <xf numFmtId="4" fontId="598" fillId="599" borderId="598" xfId="0" applyNumberFormat="1" applyFont="1" applyFill="1" applyBorder="1" applyAlignment="1" applyProtection="1">
      <alignment horizontal="right" wrapText="1" readingOrder="1"/>
    </xf>
    <xf numFmtId="4" fontId="599" fillId="600" borderId="599" xfId="0" applyNumberFormat="1" applyFont="1" applyFill="1" applyBorder="1" applyAlignment="1" applyProtection="1">
      <alignment horizontal="right" wrapText="1" readingOrder="1"/>
    </xf>
    <xf numFmtId="4" fontId="600" fillId="601" borderId="600" xfId="0" applyNumberFormat="1" applyFont="1" applyFill="1" applyBorder="1" applyAlignment="1" applyProtection="1">
      <alignment horizontal="right" wrapText="1" readingOrder="1"/>
    </xf>
    <xf numFmtId="4" fontId="601" fillId="602" borderId="601" xfId="0" applyNumberFormat="1" applyFont="1" applyFill="1" applyBorder="1" applyAlignment="1" applyProtection="1">
      <alignment horizontal="right" wrapText="1" readingOrder="1"/>
    </xf>
    <xf numFmtId="4" fontId="602" fillId="603" borderId="602" xfId="0" applyNumberFormat="1" applyFont="1" applyFill="1" applyBorder="1" applyAlignment="1" applyProtection="1">
      <alignment horizontal="right" wrapText="1" readingOrder="1"/>
    </xf>
    <xf numFmtId="4" fontId="603" fillId="604" borderId="603" xfId="0" applyNumberFormat="1" applyFont="1" applyFill="1" applyBorder="1" applyAlignment="1" applyProtection="1">
      <alignment horizontal="right" wrapText="1" readingOrder="1"/>
    </xf>
    <xf numFmtId="4" fontId="604" fillId="605" borderId="604" xfId="0" applyNumberFormat="1" applyFont="1" applyFill="1" applyBorder="1" applyAlignment="1" applyProtection="1">
      <alignment horizontal="right" wrapText="1" readingOrder="1"/>
    </xf>
    <xf numFmtId="0" fontId="605" fillId="606" borderId="605" xfId="0" applyFont="1" applyFill="1" applyBorder="1" applyAlignment="1" applyProtection="1">
      <alignment horizontal="left" vertical="top" wrapText="1" readingOrder="1"/>
    </xf>
    <xf numFmtId="4" fontId="606" fillId="607" borderId="606" xfId="0" applyNumberFormat="1" applyFont="1" applyFill="1" applyBorder="1" applyAlignment="1" applyProtection="1">
      <alignment horizontal="right" wrapText="1" readingOrder="1"/>
    </xf>
    <xf numFmtId="4" fontId="607" fillId="608" borderId="607" xfId="0" applyNumberFormat="1" applyFont="1" applyFill="1" applyBorder="1" applyAlignment="1" applyProtection="1">
      <alignment horizontal="right" wrapText="1" readingOrder="1"/>
    </xf>
    <xf numFmtId="4" fontId="608" fillId="609" borderId="608" xfId="0" applyNumberFormat="1" applyFont="1" applyFill="1" applyBorder="1" applyAlignment="1" applyProtection="1">
      <alignment horizontal="right" wrapText="1" readingOrder="1"/>
    </xf>
    <xf numFmtId="4" fontId="609" fillId="610" borderId="609" xfId="0" applyNumberFormat="1" applyFont="1" applyFill="1" applyBorder="1" applyAlignment="1" applyProtection="1">
      <alignment horizontal="right" wrapText="1" readingOrder="1"/>
    </xf>
    <xf numFmtId="4" fontId="610" fillId="611" borderId="610" xfId="0" applyNumberFormat="1" applyFont="1" applyFill="1" applyBorder="1" applyAlignment="1" applyProtection="1">
      <alignment horizontal="right" wrapText="1" readingOrder="1"/>
    </xf>
    <xf numFmtId="4" fontId="611" fillId="612" borderId="611" xfId="0" applyNumberFormat="1" applyFont="1" applyFill="1" applyBorder="1" applyAlignment="1" applyProtection="1">
      <alignment horizontal="right" wrapText="1" readingOrder="1"/>
    </xf>
    <xf numFmtId="4" fontId="612" fillId="613" borderId="612" xfId="0" applyNumberFormat="1" applyFont="1" applyFill="1" applyBorder="1" applyAlignment="1" applyProtection="1">
      <alignment horizontal="right" wrapText="1" readingOrder="1"/>
    </xf>
    <xf numFmtId="4" fontId="613" fillId="614" borderId="613" xfId="0" applyNumberFormat="1" applyFont="1" applyFill="1" applyBorder="1" applyAlignment="1" applyProtection="1">
      <alignment horizontal="right" wrapText="1" readingOrder="1"/>
    </xf>
    <xf numFmtId="4" fontId="614" fillId="615" borderId="614" xfId="0" applyNumberFormat="1" applyFont="1" applyFill="1" applyBorder="1" applyAlignment="1" applyProtection="1">
      <alignment horizontal="right" wrapText="1" readingOrder="1"/>
    </xf>
    <xf numFmtId="4" fontId="615" fillId="616" borderId="615" xfId="0" applyNumberFormat="1" applyFont="1" applyFill="1" applyBorder="1" applyAlignment="1" applyProtection="1">
      <alignment horizontal="right" wrapText="1" readingOrder="1"/>
    </xf>
    <xf numFmtId="4" fontId="616" fillId="617" borderId="616" xfId="0" applyNumberFormat="1" applyFont="1" applyFill="1" applyBorder="1" applyAlignment="1" applyProtection="1">
      <alignment horizontal="right" wrapText="1" readingOrder="1"/>
    </xf>
    <xf numFmtId="4" fontId="617" fillId="618" borderId="617" xfId="0" applyNumberFormat="1" applyFont="1" applyFill="1" applyBorder="1" applyAlignment="1" applyProtection="1">
      <alignment horizontal="right" wrapText="1" readingOrder="1"/>
    </xf>
    <xf numFmtId="4" fontId="618" fillId="619" borderId="618" xfId="0" applyNumberFormat="1" applyFont="1" applyFill="1" applyBorder="1" applyAlignment="1" applyProtection="1">
      <alignment horizontal="right" wrapText="1" readingOrder="1"/>
    </xf>
    <xf numFmtId="4" fontId="619" fillId="620" borderId="619" xfId="0" applyNumberFormat="1" applyFont="1" applyFill="1" applyBorder="1" applyAlignment="1" applyProtection="1">
      <alignment horizontal="right" wrapText="1" readingOrder="1"/>
    </xf>
    <xf numFmtId="4" fontId="620" fillId="621" borderId="620" xfId="0" applyNumberFormat="1" applyFont="1" applyFill="1" applyBorder="1" applyAlignment="1" applyProtection="1">
      <alignment horizontal="right" wrapText="1" readingOrder="1"/>
    </xf>
    <xf numFmtId="4" fontId="621" fillId="622" borderId="621" xfId="0" applyNumberFormat="1" applyFont="1" applyFill="1" applyBorder="1" applyAlignment="1" applyProtection="1">
      <alignment horizontal="right" wrapText="1" readingOrder="1"/>
    </xf>
    <xf numFmtId="4" fontId="622" fillId="623" borderId="622" xfId="0" applyNumberFormat="1" applyFont="1" applyFill="1" applyBorder="1" applyAlignment="1" applyProtection="1">
      <alignment horizontal="right" wrapText="1" readingOrder="1"/>
    </xf>
    <xf numFmtId="4" fontId="623" fillId="624" borderId="623" xfId="0" applyNumberFormat="1" applyFont="1" applyFill="1" applyBorder="1" applyAlignment="1" applyProtection="1">
      <alignment horizontal="right" wrapText="1" readingOrder="1"/>
    </xf>
    <xf numFmtId="4" fontId="624" fillId="625" borderId="624" xfId="0" applyNumberFormat="1" applyFont="1" applyFill="1" applyBorder="1" applyAlignment="1" applyProtection="1">
      <alignment horizontal="right" wrapText="1" readingOrder="1"/>
    </xf>
    <xf numFmtId="4" fontId="625" fillId="626" borderId="625" xfId="0" applyNumberFormat="1" applyFont="1" applyFill="1" applyBorder="1" applyAlignment="1" applyProtection="1">
      <alignment horizontal="right" wrapText="1" readingOrder="1"/>
    </xf>
    <xf numFmtId="4" fontId="626" fillId="627" borderId="626" xfId="0" applyNumberFormat="1" applyFont="1" applyFill="1" applyBorder="1" applyAlignment="1" applyProtection="1">
      <alignment horizontal="right" wrapText="1" readingOrder="1"/>
    </xf>
    <xf numFmtId="4" fontId="627" fillId="628" borderId="627" xfId="0" applyNumberFormat="1" applyFont="1" applyFill="1" applyBorder="1" applyAlignment="1" applyProtection="1">
      <alignment horizontal="right" wrapText="1" readingOrder="1"/>
    </xf>
    <xf numFmtId="4" fontId="628" fillId="629" borderId="628" xfId="0" applyNumberFormat="1" applyFont="1" applyFill="1" applyBorder="1" applyAlignment="1" applyProtection="1">
      <alignment horizontal="right" wrapText="1" readingOrder="1"/>
    </xf>
    <xf numFmtId="164" fontId="629" fillId="630" borderId="629" xfId="0" applyNumberFormat="1" applyFont="1" applyFill="1" applyBorder="1" applyAlignment="1" applyProtection="1">
      <alignment horizontal="right" wrapText="1" readingOrder="1"/>
    </xf>
    <xf numFmtId="0" fontId="630" fillId="631" borderId="630" xfId="0" applyFont="1" applyFill="1" applyBorder="1" applyAlignment="1" applyProtection="1">
      <alignment horizontal="left" vertical="top" wrapText="1" readingOrder="1"/>
    </xf>
    <xf numFmtId="4" fontId="631" fillId="632" borderId="631" xfId="0" applyNumberFormat="1" applyFont="1" applyFill="1" applyBorder="1" applyAlignment="1" applyProtection="1">
      <alignment horizontal="right" wrapText="1" readingOrder="1"/>
    </xf>
    <xf numFmtId="4" fontId="632" fillId="633" borderId="632" xfId="0" applyNumberFormat="1" applyFont="1" applyFill="1" applyBorder="1" applyAlignment="1" applyProtection="1">
      <alignment horizontal="right" wrapText="1" readingOrder="1"/>
    </xf>
    <xf numFmtId="4" fontId="633" fillId="634" borderId="633" xfId="0" applyNumberFormat="1" applyFont="1" applyFill="1" applyBorder="1" applyAlignment="1" applyProtection="1">
      <alignment horizontal="right" wrapText="1" readingOrder="1"/>
    </xf>
    <xf numFmtId="4" fontId="634" fillId="635" borderId="634" xfId="0" applyNumberFormat="1" applyFont="1" applyFill="1" applyBorder="1" applyAlignment="1" applyProtection="1">
      <alignment horizontal="right" wrapText="1" readingOrder="1"/>
    </xf>
    <xf numFmtId="4" fontId="635" fillId="636" borderId="635" xfId="0" applyNumberFormat="1" applyFont="1" applyFill="1" applyBorder="1" applyAlignment="1" applyProtection="1">
      <alignment horizontal="right" wrapText="1" readingOrder="1"/>
    </xf>
    <xf numFmtId="4" fontId="636" fillId="637" borderId="636" xfId="0" applyNumberFormat="1" applyFont="1" applyFill="1" applyBorder="1" applyAlignment="1" applyProtection="1">
      <alignment horizontal="right" wrapText="1" readingOrder="1"/>
    </xf>
    <xf numFmtId="4" fontId="637" fillId="638" borderId="637" xfId="0" applyNumberFormat="1" applyFont="1" applyFill="1" applyBorder="1" applyAlignment="1" applyProtection="1">
      <alignment horizontal="right" wrapText="1" readingOrder="1"/>
    </xf>
    <xf numFmtId="4" fontId="638" fillId="639" borderId="638" xfId="0" applyNumberFormat="1" applyFont="1" applyFill="1" applyBorder="1" applyAlignment="1" applyProtection="1">
      <alignment horizontal="right" wrapText="1" readingOrder="1"/>
    </xf>
    <xf numFmtId="4" fontId="639" fillId="640" borderId="639" xfId="0" applyNumberFormat="1" applyFont="1" applyFill="1" applyBorder="1" applyAlignment="1" applyProtection="1">
      <alignment horizontal="right" wrapText="1" readingOrder="1"/>
    </xf>
    <xf numFmtId="4" fontId="640" fillId="641" borderId="640" xfId="0" applyNumberFormat="1" applyFont="1" applyFill="1" applyBorder="1" applyAlignment="1" applyProtection="1">
      <alignment horizontal="right" wrapText="1" readingOrder="1"/>
    </xf>
    <xf numFmtId="4" fontId="641" fillId="642" borderId="641" xfId="0" applyNumberFormat="1" applyFont="1" applyFill="1" applyBorder="1" applyAlignment="1" applyProtection="1">
      <alignment horizontal="right" wrapText="1" readingOrder="1"/>
    </xf>
    <xf numFmtId="4" fontId="642" fillId="643" borderId="642" xfId="0" applyNumberFormat="1" applyFont="1" applyFill="1" applyBorder="1" applyAlignment="1" applyProtection="1">
      <alignment horizontal="right" wrapText="1" readingOrder="1"/>
    </xf>
    <xf numFmtId="4" fontId="643" fillId="644" borderId="643" xfId="0" applyNumberFormat="1" applyFont="1" applyFill="1" applyBorder="1" applyAlignment="1" applyProtection="1">
      <alignment horizontal="right" wrapText="1" readingOrder="1"/>
    </xf>
    <xf numFmtId="4" fontId="644" fillId="645" borderId="644" xfId="0" applyNumberFormat="1" applyFont="1" applyFill="1" applyBorder="1" applyAlignment="1" applyProtection="1">
      <alignment horizontal="right" wrapText="1" readingOrder="1"/>
    </xf>
    <xf numFmtId="4" fontId="645" fillId="646" borderId="645" xfId="0" applyNumberFormat="1" applyFont="1" applyFill="1" applyBorder="1" applyAlignment="1" applyProtection="1">
      <alignment horizontal="right" wrapText="1" readingOrder="1"/>
    </xf>
    <xf numFmtId="4" fontId="646" fillId="647" borderId="646" xfId="0" applyNumberFormat="1" applyFont="1" applyFill="1" applyBorder="1" applyAlignment="1" applyProtection="1">
      <alignment horizontal="right" wrapText="1" readingOrder="1"/>
    </xf>
    <xf numFmtId="4" fontId="647" fillId="648" borderId="647" xfId="0" applyNumberFormat="1" applyFont="1" applyFill="1" applyBorder="1" applyAlignment="1" applyProtection="1">
      <alignment horizontal="right" wrapText="1" readingOrder="1"/>
    </xf>
    <xf numFmtId="4" fontId="648" fillId="649" borderId="648" xfId="0" applyNumberFormat="1" applyFont="1" applyFill="1" applyBorder="1" applyAlignment="1" applyProtection="1">
      <alignment horizontal="right" wrapText="1" readingOrder="1"/>
    </xf>
    <xf numFmtId="4" fontId="649" fillId="650" borderId="649" xfId="0" applyNumberFormat="1" applyFont="1" applyFill="1" applyBorder="1" applyAlignment="1" applyProtection="1">
      <alignment horizontal="right" wrapText="1" readingOrder="1"/>
    </xf>
    <xf numFmtId="4" fontId="650" fillId="651" borderId="650" xfId="0" applyNumberFormat="1" applyFont="1" applyFill="1" applyBorder="1" applyAlignment="1" applyProtection="1">
      <alignment horizontal="right" wrapText="1" readingOrder="1"/>
    </xf>
    <xf numFmtId="4" fontId="651" fillId="652" borderId="651" xfId="0" applyNumberFormat="1" applyFont="1" applyFill="1" applyBorder="1" applyAlignment="1" applyProtection="1">
      <alignment horizontal="right" wrapText="1" readingOrder="1"/>
    </xf>
    <xf numFmtId="164" fontId="652" fillId="653" borderId="652" xfId="0" applyNumberFormat="1" applyFont="1" applyFill="1" applyBorder="1" applyAlignment="1" applyProtection="1">
      <alignment horizontal="right" wrapText="1" readingOrder="1"/>
    </xf>
    <xf numFmtId="164" fontId="653" fillId="654" borderId="653" xfId="0" applyNumberFormat="1" applyFont="1" applyFill="1" applyBorder="1" applyAlignment="1" applyProtection="1">
      <alignment horizontal="right" wrapText="1" readingOrder="1"/>
    </xf>
    <xf numFmtId="0" fontId="654" fillId="655" borderId="654" xfId="0" applyFont="1" applyFill="1" applyBorder="1" applyAlignment="1" applyProtection="1">
      <alignment horizontal="right" wrapText="1" readingOrder="1"/>
    </xf>
    <xf numFmtId="0" fontId="655" fillId="656" borderId="655" xfId="0" applyFont="1" applyFill="1" applyBorder="1" applyAlignment="1" applyProtection="1">
      <alignment horizontal="left" vertical="top" wrapText="1" readingOrder="1"/>
    </xf>
    <xf numFmtId="4" fontId="656" fillId="657" borderId="656" xfId="0" applyNumberFormat="1" applyFont="1" applyFill="1" applyBorder="1" applyAlignment="1" applyProtection="1">
      <alignment horizontal="right" wrapText="1" readingOrder="1"/>
    </xf>
    <xf numFmtId="4" fontId="657" fillId="658" borderId="657" xfId="0" applyNumberFormat="1" applyFont="1" applyFill="1" applyBorder="1" applyAlignment="1" applyProtection="1">
      <alignment horizontal="right" wrapText="1" readingOrder="1"/>
    </xf>
    <xf numFmtId="4" fontId="658" fillId="659" borderId="658" xfId="0" applyNumberFormat="1" applyFont="1" applyFill="1" applyBorder="1" applyAlignment="1" applyProtection="1">
      <alignment horizontal="right" wrapText="1" readingOrder="1"/>
    </xf>
    <xf numFmtId="4" fontId="659" fillId="660" borderId="659" xfId="0" applyNumberFormat="1" applyFont="1" applyFill="1" applyBorder="1" applyAlignment="1" applyProtection="1">
      <alignment horizontal="right" wrapText="1" readingOrder="1"/>
    </xf>
    <xf numFmtId="4" fontId="660" fillId="661" borderId="660" xfId="0" applyNumberFormat="1" applyFont="1" applyFill="1" applyBorder="1" applyAlignment="1" applyProtection="1">
      <alignment horizontal="right" wrapText="1" readingOrder="1"/>
    </xf>
    <xf numFmtId="4" fontId="661" fillId="662" borderId="661" xfId="0" applyNumberFormat="1" applyFont="1" applyFill="1" applyBorder="1" applyAlignment="1" applyProtection="1">
      <alignment horizontal="right" wrapText="1" readingOrder="1"/>
    </xf>
    <xf numFmtId="4" fontId="662" fillId="663" borderId="662" xfId="0" applyNumberFormat="1" applyFont="1" applyFill="1" applyBorder="1" applyAlignment="1" applyProtection="1">
      <alignment horizontal="right" wrapText="1" readingOrder="1"/>
    </xf>
    <xf numFmtId="4" fontId="663" fillId="664" borderId="663" xfId="0" applyNumberFormat="1" applyFont="1" applyFill="1" applyBorder="1" applyAlignment="1" applyProtection="1">
      <alignment horizontal="right" wrapText="1" readingOrder="1"/>
    </xf>
    <xf numFmtId="4" fontId="664" fillId="665" borderId="664" xfId="0" applyNumberFormat="1" applyFont="1" applyFill="1" applyBorder="1" applyAlignment="1" applyProtection="1">
      <alignment horizontal="right" wrapText="1" readingOrder="1"/>
    </xf>
    <xf numFmtId="4" fontId="665" fillId="666" borderId="665" xfId="0" applyNumberFormat="1" applyFont="1" applyFill="1" applyBorder="1" applyAlignment="1" applyProtection="1">
      <alignment horizontal="right" wrapText="1" readingOrder="1"/>
    </xf>
    <xf numFmtId="4" fontId="666" fillId="667" borderId="666" xfId="0" applyNumberFormat="1" applyFont="1" applyFill="1" applyBorder="1" applyAlignment="1" applyProtection="1">
      <alignment horizontal="right" wrapText="1" readingOrder="1"/>
    </xf>
    <xf numFmtId="4" fontId="667" fillId="668" borderId="667" xfId="0" applyNumberFormat="1" applyFont="1" applyFill="1" applyBorder="1" applyAlignment="1" applyProtection="1">
      <alignment horizontal="right" wrapText="1" readingOrder="1"/>
    </xf>
    <xf numFmtId="4" fontId="668" fillId="669" borderId="668" xfId="0" applyNumberFormat="1" applyFont="1" applyFill="1" applyBorder="1" applyAlignment="1" applyProtection="1">
      <alignment horizontal="right" wrapText="1" readingOrder="1"/>
    </xf>
    <xf numFmtId="4" fontId="669" fillId="670" borderId="669" xfId="0" applyNumberFormat="1" applyFont="1" applyFill="1" applyBorder="1" applyAlignment="1" applyProtection="1">
      <alignment horizontal="right" wrapText="1" readingOrder="1"/>
    </xf>
    <xf numFmtId="4" fontId="670" fillId="671" borderId="670" xfId="0" applyNumberFormat="1" applyFont="1" applyFill="1" applyBorder="1" applyAlignment="1" applyProtection="1">
      <alignment horizontal="right" wrapText="1" readingOrder="1"/>
    </xf>
    <xf numFmtId="4" fontId="671" fillId="672" borderId="671" xfId="0" applyNumberFormat="1" applyFont="1" applyFill="1" applyBorder="1" applyAlignment="1" applyProtection="1">
      <alignment horizontal="right" wrapText="1" readingOrder="1"/>
    </xf>
    <xf numFmtId="4" fontId="672" fillId="673" borderId="672" xfId="0" applyNumberFormat="1" applyFont="1" applyFill="1" applyBorder="1" applyAlignment="1" applyProtection="1">
      <alignment horizontal="right" wrapText="1" readingOrder="1"/>
    </xf>
    <xf numFmtId="4" fontId="673" fillId="674" borderId="673" xfId="0" applyNumberFormat="1" applyFont="1" applyFill="1" applyBorder="1" applyAlignment="1" applyProtection="1">
      <alignment horizontal="right" wrapText="1" readingOrder="1"/>
    </xf>
    <xf numFmtId="4" fontId="674" fillId="675" borderId="674" xfId="0" applyNumberFormat="1" applyFont="1" applyFill="1" applyBorder="1" applyAlignment="1" applyProtection="1">
      <alignment horizontal="right" wrapText="1" readingOrder="1"/>
    </xf>
    <xf numFmtId="4" fontId="675" fillId="676" borderId="675" xfId="0" applyNumberFormat="1" applyFont="1" applyFill="1" applyBorder="1" applyAlignment="1" applyProtection="1">
      <alignment horizontal="right" wrapText="1" readingOrder="1"/>
    </xf>
    <xf numFmtId="4" fontId="676" fillId="677" borderId="676" xfId="0" applyNumberFormat="1" applyFont="1" applyFill="1" applyBorder="1" applyAlignment="1" applyProtection="1">
      <alignment horizontal="right" wrapText="1" readingOrder="1"/>
    </xf>
    <xf numFmtId="4" fontId="677" fillId="678" borderId="677" xfId="0" applyNumberFormat="1" applyFont="1" applyFill="1" applyBorder="1" applyAlignment="1" applyProtection="1">
      <alignment horizontal="right" wrapText="1" readingOrder="1"/>
    </xf>
    <xf numFmtId="4" fontId="678" fillId="679" borderId="678" xfId="0" applyNumberFormat="1" applyFont="1" applyFill="1" applyBorder="1" applyAlignment="1" applyProtection="1">
      <alignment horizontal="right" wrapText="1" readingOrder="1"/>
    </xf>
    <xf numFmtId="164" fontId="679" fillId="680" borderId="679" xfId="0" applyNumberFormat="1" applyFont="1" applyFill="1" applyBorder="1" applyAlignment="1" applyProtection="1">
      <alignment horizontal="right" wrapText="1" readingOrder="1"/>
    </xf>
    <xf numFmtId="0" fontId="680" fillId="681" borderId="680" xfId="0" applyFont="1" applyFill="1" applyBorder="1" applyAlignment="1" applyProtection="1">
      <alignment horizontal="left" vertical="top" wrapText="1" readingOrder="1"/>
    </xf>
    <xf numFmtId="4" fontId="681" fillId="682" borderId="681" xfId="0" applyNumberFormat="1" applyFont="1" applyFill="1" applyBorder="1" applyAlignment="1" applyProtection="1">
      <alignment horizontal="right" wrapText="1" readingOrder="1"/>
    </xf>
    <xf numFmtId="4" fontId="682" fillId="683" borderId="682" xfId="0" applyNumberFormat="1" applyFont="1" applyFill="1" applyBorder="1" applyAlignment="1" applyProtection="1">
      <alignment horizontal="right" wrapText="1" readingOrder="1"/>
    </xf>
    <xf numFmtId="4" fontId="683" fillId="684" borderId="683" xfId="0" applyNumberFormat="1" applyFont="1" applyFill="1" applyBorder="1" applyAlignment="1" applyProtection="1">
      <alignment horizontal="right" wrapText="1" readingOrder="1"/>
    </xf>
    <xf numFmtId="4" fontId="684" fillId="685" borderId="684" xfId="0" applyNumberFormat="1" applyFont="1" applyFill="1" applyBorder="1" applyAlignment="1" applyProtection="1">
      <alignment horizontal="right" wrapText="1" readingOrder="1"/>
    </xf>
    <xf numFmtId="4" fontId="685" fillId="686" borderId="685" xfId="0" applyNumberFormat="1" applyFont="1" applyFill="1" applyBorder="1" applyAlignment="1" applyProtection="1">
      <alignment horizontal="right" wrapText="1" readingOrder="1"/>
    </xf>
    <xf numFmtId="4" fontId="686" fillId="687" borderId="686" xfId="0" applyNumberFormat="1" applyFont="1" applyFill="1" applyBorder="1" applyAlignment="1" applyProtection="1">
      <alignment horizontal="right" wrapText="1" readingOrder="1"/>
    </xf>
    <xf numFmtId="4" fontId="687" fillId="688" borderId="687" xfId="0" applyNumberFormat="1" applyFont="1" applyFill="1" applyBorder="1" applyAlignment="1" applyProtection="1">
      <alignment horizontal="right" wrapText="1" readingOrder="1"/>
    </xf>
    <xf numFmtId="4" fontId="688" fillId="689" borderId="688" xfId="0" applyNumberFormat="1" applyFont="1" applyFill="1" applyBorder="1" applyAlignment="1" applyProtection="1">
      <alignment horizontal="right" wrapText="1" readingOrder="1"/>
    </xf>
    <xf numFmtId="4" fontId="689" fillId="690" borderId="689" xfId="0" applyNumberFormat="1" applyFont="1" applyFill="1" applyBorder="1" applyAlignment="1" applyProtection="1">
      <alignment horizontal="right" wrapText="1" readingOrder="1"/>
    </xf>
    <xf numFmtId="4" fontId="690" fillId="691" borderId="690" xfId="0" applyNumberFormat="1" applyFont="1" applyFill="1" applyBorder="1" applyAlignment="1" applyProtection="1">
      <alignment horizontal="right" wrapText="1" readingOrder="1"/>
    </xf>
    <xf numFmtId="4" fontId="691" fillId="692" borderId="691" xfId="0" applyNumberFormat="1" applyFont="1" applyFill="1" applyBorder="1" applyAlignment="1" applyProtection="1">
      <alignment horizontal="right" wrapText="1" readingOrder="1"/>
    </xf>
    <xf numFmtId="4" fontId="692" fillId="693" borderId="692" xfId="0" applyNumberFormat="1" applyFont="1" applyFill="1" applyBorder="1" applyAlignment="1" applyProtection="1">
      <alignment horizontal="right" wrapText="1" readingOrder="1"/>
    </xf>
    <xf numFmtId="4" fontId="693" fillId="694" borderId="693" xfId="0" applyNumberFormat="1" applyFont="1" applyFill="1" applyBorder="1" applyAlignment="1" applyProtection="1">
      <alignment horizontal="right" wrapText="1" readingOrder="1"/>
    </xf>
    <xf numFmtId="4" fontId="694" fillId="695" borderId="694" xfId="0" applyNumberFormat="1" applyFont="1" applyFill="1" applyBorder="1" applyAlignment="1" applyProtection="1">
      <alignment horizontal="right" wrapText="1" readingOrder="1"/>
    </xf>
    <xf numFmtId="4" fontId="695" fillId="696" borderId="695" xfId="0" applyNumberFormat="1" applyFont="1" applyFill="1" applyBorder="1" applyAlignment="1" applyProtection="1">
      <alignment horizontal="right" wrapText="1" readingOrder="1"/>
    </xf>
    <xf numFmtId="4" fontId="696" fillId="697" borderId="696" xfId="0" applyNumberFormat="1" applyFont="1" applyFill="1" applyBorder="1" applyAlignment="1" applyProtection="1">
      <alignment horizontal="right" wrapText="1" readingOrder="1"/>
    </xf>
    <xf numFmtId="4" fontId="697" fillId="698" borderId="697" xfId="0" applyNumberFormat="1" applyFont="1" applyFill="1" applyBorder="1" applyAlignment="1" applyProtection="1">
      <alignment horizontal="right" wrapText="1" readingOrder="1"/>
    </xf>
    <xf numFmtId="4" fontId="698" fillId="699" borderId="698" xfId="0" applyNumberFormat="1" applyFont="1" applyFill="1" applyBorder="1" applyAlignment="1" applyProtection="1">
      <alignment horizontal="right" wrapText="1" readingOrder="1"/>
    </xf>
    <xf numFmtId="4" fontId="699" fillId="700" borderId="699" xfId="0" applyNumberFormat="1" applyFont="1" applyFill="1" applyBorder="1" applyAlignment="1" applyProtection="1">
      <alignment horizontal="right" wrapText="1" readingOrder="1"/>
    </xf>
    <xf numFmtId="4" fontId="700" fillId="701" borderId="700" xfId="0" applyNumberFormat="1" applyFont="1" applyFill="1" applyBorder="1" applyAlignment="1" applyProtection="1">
      <alignment horizontal="right" wrapText="1" readingOrder="1"/>
    </xf>
    <xf numFmtId="4" fontId="701" fillId="702" borderId="701" xfId="0" applyNumberFormat="1" applyFont="1" applyFill="1" applyBorder="1" applyAlignment="1" applyProtection="1">
      <alignment horizontal="right" wrapText="1" readingOrder="1"/>
    </xf>
    <xf numFmtId="4" fontId="702" fillId="703" borderId="702" xfId="0" applyNumberFormat="1" applyFont="1" applyFill="1" applyBorder="1" applyAlignment="1" applyProtection="1">
      <alignment horizontal="right" wrapText="1" readingOrder="1"/>
    </xf>
    <xf numFmtId="4" fontId="703" fillId="704" borderId="703" xfId="0" applyNumberFormat="1" applyFont="1" applyFill="1" applyBorder="1" applyAlignment="1" applyProtection="1">
      <alignment horizontal="right" wrapText="1" readingOrder="1"/>
    </xf>
    <xf numFmtId="0" fontId="704" fillId="705" borderId="704" xfId="0" applyFont="1" applyFill="1" applyBorder="1" applyAlignment="1" applyProtection="1">
      <alignment horizontal="right" wrapText="1" readingOrder="1"/>
    </xf>
    <xf numFmtId="0" fontId="705" fillId="706" borderId="705" xfId="0" applyFont="1" applyFill="1" applyBorder="1" applyAlignment="1" applyProtection="1">
      <alignment horizontal="left" vertical="top" wrapText="1" readingOrder="1"/>
    </xf>
    <xf numFmtId="4" fontId="706" fillId="707" borderId="706" xfId="0" applyNumberFormat="1" applyFont="1" applyFill="1" applyBorder="1" applyAlignment="1" applyProtection="1">
      <alignment horizontal="right" wrapText="1" readingOrder="1"/>
    </xf>
    <xf numFmtId="4" fontId="707" fillId="708" borderId="707" xfId="0" applyNumberFormat="1" applyFont="1" applyFill="1" applyBorder="1" applyAlignment="1" applyProtection="1">
      <alignment horizontal="right" wrapText="1" readingOrder="1"/>
    </xf>
    <xf numFmtId="4" fontId="708" fillId="709" borderId="708" xfId="0" applyNumberFormat="1" applyFont="1" applyFill="1" applyBorder="1" applyAlignment="1" applyProtection="1">
      <alignment horizontal="right" wrapText="1" readingOrder="1"/>
    </xf>
    <xf numFmtId="4" fontId="709" fillId="710" borderId="709" xfId="0" applyNumberFormat="1" applyFont="1" applyFill="1" applyBorder="1" applyAlignment="1" applyProtection="1">
      <alignment horizontal="right" wrapText="1" readingOrder="1"/>
    </xf>
    <xf numFmtId="4" fontId="710" fillId="711" borderId="710" xfId="0" applyNumberFormat="1" applyFont="1" applyFill="1" applyBorder="1" applyAlignment="1" applyProtection="1">
      <alignment horizontal="right" wrapText="1" readingOrder="1"/>
    </xf>
    <xf numFmtId="4" fontId="711" fillId="712" borderId="711" xfId="0" applyNumberFormat="1" applyFont="1" applyFill="1" applyBorder="1" applyAlignment="1" applyProtection="1">
      <alignment horizontal="right" wrapText="1" readingOrder="1"/>
    </xf>
    <xf numFmtId="4" fontId="712" fillId="713" borderId="712" xfId="0" applyNumberFormat="1" applyFont="1" applyFill="1" applyBorder="1" applyAlignment="1" applyProtection="1">
      <alignment horizontal="right" wrapText="1" readingOrder="1"/>
    </xf>
    <xf numFmtId="4" fontId="713" fillId="714" borderId="713" xfId="0" applyNumberFormat="1" applyFont="1" applyFill="1" applyBorder="1" applyAlignment="1" applyProtection="1">
      <alignment horizontal="right" wrapText="1" readingOrder="1"/>
    </xf>
    <xf numFmtId="4" fontId="714" fillId="715" borderId="714" xfId="0" applyNumberFormat="1" applyFont="1" applyFill="1" applyBorder="1" applyAlignment="1" applyProtection="1">
      <alignment horizontal="right" wrapText="1" readingOrder="1"/>
    </xf>
    <xf numFmtId="4" fontId="715" fillId="716" borderId="715" xfId="0" applyNumberFormat="1" applyFont="1" applyFill="1" applyBorder="1" applyAlignment="1" applyProtection="1">
      <alignment horizontal="right" wrapText="1" readingOrder="1"/>
    </xf>
    <xf numFmtId="4" fontId="716" fillId="717" borderId="716" xfId="0" applyNumberFormat="1" applyFont="1" applyFill="1" applyBorder="1" applyAlignment="1" applyProtection="1">
      <alignment horizontal="right" wrapText="1" readingOrder="1"/>
    </xf>
    <xf numFmtId="4" fontId="717" fillId="718" borderId="717" xfId="0" applyNumberFormat="1" applyFont="1" applyFill="1" applyBorder="1" applyAlignment="1" applyProtection="1">
      <alignment horizontal="right" wrapText="1" readingOrder="1"/>
    </xf>
    <xf numFmtId="4" fontId="718" fillId="719" borderId="718" xfId="0" applyNumberFormat="1" applyFont="1" applyFill="1" applyBorder="1" applyAlignment="1" applyProtection="1">
      <alignment horizontal="right" wrapText="1" readingOrder="1"/>
    </xf>
    <xf numFmtId="4" fontId="719" fillId="720" borderId="719" xfId="0" applyNumberFormat="1" applyFont="1" applyFill="1" applyBorder="1" applyAlignment="1" applyProtection="1">
      <alignment horizontal="right" wrapText="1" readingOrder="1"/>
    </xf>
    <xf numFmtId="4" fontId="720" fillId="721" borderId="720" xfId="0" applyNumberFormat="1" applyFont="1" applyFill="1" applyBorder="1" applyAlignment="1" applyProtection="1">
      <alignment horizontal="right" wrapText="1" readingOrder="1"/>
    </xf>
    <xf numFmtId="4" fontId="721" fillId="722" borderId="721" xfId="0" applyNumberFormat="1" applyFont="1" applyFill="1" applyBorder="1" applyAlignment="1" applyProtection="1">
      <alignment horizontal="right" wrapText="1" readingOrder="1"/>
    </xf>
    <xf numFmtId="4" fontId="722" fillId="723" borderId="722" xfId="0" applyNumberFormat="1" applyFont="1" applyFill="1" applyBorder="1" applyAlignment="1" applyProtection="1">
      <alignment horizontal="right" wrapText="1" readingOrder="1"/>
    </xf>
    <xf numFmtId="4" fontId="723" fillId="724" borderId="723" xfId="0" applyNumberFormat="1" applyFont="1" applyFill="1" applyBorder="1" applyAlignment="1" applyProtection="1">
      <alignment horizontal="right" wrapText="1" readingOrder="1"/>
    </xf>
    <xf numFmtId="4" fontId="724" fillId="725" borderId="724" xfId="0" applyNumberFormat="1" applyFont="1" applyFill="1" applyBorder="1" applyAlignment="1" applyProtection="1">
      <alignment horizontal="right" wrapText="1" readingOrder="1"/>
    </xf>
    <xf numFmtId="4" fontId="725" fillId="726" borderId="725" xfId="0" applyNumberFormat="1" applyFont="1" applyFill="1" applyBorder="1" applyAlignment="1" applyProtection="1">
      <alignment horizontal="right" wrapText="1" readingOrder="1"/>
    </xf>
    <xf numFmtId="4" fontId="726" fillId="727" borderId="726" xfId="0" applyNumberFormat="1" applyFont="1" applyFill="1" applyBorder="1" applyAlignment="1" applyProtection="1">
      <alignment horizontal="right" wrapText="1" readingOrder="1"/>
    </xf>
    <xf numFmtId="4" fontId="727" fillId="728" borderId="727" xfId="0" applyNumberFormat="1" applyFont="1" applyFill="1" applyBorder="1" applyAlignment="1" applyProtection="1">
      <alignment horizontal="right" wrapText="1" readingOrder="1"/>
    </xf>
    <xf numFmtId="4" fontId="728" fillId="729" borderId="728" xfId="0" applyNumberFormat="1" applyFont="1" applyFill="1" applyBorder="1" applyAlignment="1" applyProtection="1">
      <alignment horizontal="right" wrapText="1" readingOrder="1"/>
    </xf>
    <xf numFmtId="4" fontId="729" fillId="730" borderId="729" xfId="0" applyNumberFormat="1" applyFont="1" applyFill="1" applyBorder="1" applyAlignment="1" applyProtection="1">
      <alignment horizontal="right" wrapText="1" readingOrder="1"/>
    </xf>
    <xf numFmtId="0" fontId="730" fillId="731" borderId="730" xfId="0" applyFont="1" applyFill="1" applyBorder="1" applyAlignment="1" applyProtection="1">
      <alignment horizontal="left" vertical="top" wrapText="1" readingOrder="1"/>
    </xf>
    <xf numFmtId="4" fontId="731" fillId="732" borderId="731" xfId="0" applyNumberFormat="1" applyFont="1" applyFill="1" applyBorder="1" applyAlignment="1" applyProtection="1">
      <alignment horizontal="right" wrapText="1" readingOrder="1"/>
    </xf>
    <xf numFmtId="4" fontId="732" fillId="733" borderId="732" xfId="0" applyNumberFormat="1" applyFont="1" applyFill="1" applyBorder="1" applyAlignment="1" applyProtection="1">
      <alignment horizontal="right" wrapText="1" readingOrder="1"/>
    </xf>
    <xf numFmtId="4" fontId="733" fillId="734" borderId="733" xfId="0" applyNumberFormat="1" applyFont="1" applyFill="1" applyBorder="1" applyAlignment="1" applyProtection="1">
      <alignment horizontal="right" wrapText="1" readingOrder="1"/>
    </xf>
    <xf numFmtId="4" fontId="734" fillId="735" borderId="734" xfId="0" applyNumberFormat="1" applyFont="1" applyFill="1" applyBorder="1" applyAlignment="1" applyProtection="1">
      <alignment horizontal="right" wrapText="1" readingOrder="1"/>
    </xf>
    <xf numFmtId="4" fontId="735" fillId="736" borderId="735" xfId="0" applyNumberFormat="1" applyFont="1" applyFill="1" applyBorder="1" applyAlignment="1" applyProtection="1">
      <alignment horizontal="right" wrapText="1" readingOrder="1"/>
    </xf>
    <xf numFmtId="4" fontId="736" fillId="737" borderId="736" xfId="0" applyNumberFormat="1" applyFont="1" applyFill="1" applyBorder="1" applyAlignment="1" applyProtection="1">
      <alignment horizontal="right" wrapText="1" readingOrder="1"/>
    </xf>
    <xf numFmtId="4" fontId="737" fillId="738" borderId="737" xfId="0" applyNumberFormat="1" applyFont="1" applyFill="1" applyBorder="1" applyAlignment="1" applyProtection="1">
      <alignment horizontal="right" wrapText="1" readingOrder="1"/>
    </xf>
    <xf numFmtId="4" fontId="738" fillId="739" borderId="738" xfId="0" applyNumberFormat="1" applyFont="1" applyFill="1" applyBorder="1" applyAlignment="1" applyProtection="1">
      <alignment horizontal="right" wrapText="1" readingOrder="1"/>
    </xf>
    <xf numFmtId="4" fontId="739" fillId="740" borderId="739" xfId="0" applyNumberFormat="1" applyFont="1" applyFill="1" applyBorder="1" applyAlignment="1" applyProtection="1">
      <alignment horizontal="right" wrapText="1" readingOrder="1"/>
    </xf>
    <xf numFmtId="4" fontId="740" fillId="741" borderId="740" xfId="0" applyNumberFormat="1" applyFont="1" applyFill="1" applyBorder="1" applyAlignment="1" applyProtection="1">
      <alignment horizontal="right" wrapText="1" readingOrder="1"/>
    </xf>
    <xf numFmtId="4" fontId="741" fillId="742" borderId="741" xfId="0" applyNumberFormat="1" applyFont="1" applyFill="1" applyBorder="1" applyAlignment="1" applyProtection="1">
      <alignment horizontal="right" wrapText="1" readingOrder="1"/>
    </xf>
    <xf numFmtId="4" fontId="742" fillId="743" borderId="742" xfId="0" applyNumberFormat="1" applyFont="1" applyFill="1" applyBorder="1" applyAlignment="1" applyProtection="1">
      <alignment horizontal="right" wrapText="1" readingOrder="1"/>
    </xf>
    <xf numFmtId="4" fontId="743" fillId="744" borderId="743" xfId="0" applyNumberFormat="1" applyFont="1" applyFill="1" applyBorder="1" applyAlignment="1" applyProtection="1">
      <alignment horizontal="right" wrapText="1" readingOrder="1"/>
    </xf>
    <xf numFmtId="4" fontId="744" fillId="745" borderId="744" xfId="0" applyNumberFormat="1" applyFont="1" applyFill="1" applyBorder="1" applyAlignment="1" applyProtection="1">
      <alignment horizontal="right" wrapText="1" readingOrder="1"/>
    </xf>
    <xf numFmtId="4" fontId="745" fillId="746" borderId="745" xfId="0" applyNumberFormat="1" applyFont="1" applyFill="1" applyBorder="1" applyAlignment="1" applyProtection="1">
      <alignment horizontal="right" wrapText="1" readingOrder="1"/>
    </xf>
    <xf numFmtId="4" fontId="746" fillId="747" borderId="746" xfId="0" applyNumberFormat="1" applyFont="1" applyFill="1" applyBorder="1" applyAlignment="1" applyProtection="1">
      <alignment horizontal="right" wrapText="1" readingOrder="1"/>
    </xf>
    <xf numFmtId="4" fontId="747" fillId="748" borderId="747" xfId="0" applyNumberFormat="1" applyFont="1" applyFill="1" applyBorder="1" applyAlignment="1" applyProtection="1">
      <alignment horizontal="right" wrapText="1" readingOrder="1"/>
    </xf>
    <xf numFmtId="4" fontId="748" fillId="749" borderId="748" xfId="0" applyNumberFormat="1" applyFont="1" applyFill="1" applyBorder="1" applyAlignment="1" applyProtection="1">
      <alignment horizontal="right" wrapText="1" readingOrder="1"/>
    </xf>
    <xf numFmtId="4" fontId="749" fillId="750" borderId="749" xfId="0" applyNumberFormat="1" applyFont="1" applyFill="1" applyBorder="1" applyAlignment="1" applyProtection="1">
      <alignment horizontal="right" wrapText="1" readingOrder="1"/>
    </xf>
    <xf numFmtId="4" fontId="750" fillId="751" borderId="750" xfId="0" applyNumberFormat="1" applyFont="1" applyFill="1" applyBorder="1" applyAlignment="1" applyProtection="1">
      <alignment horizontal="right" wrapText="1" readingOrder="1"/>
    </xf>
    <xf numFmtId="4" fontId="751" fillId="752" borderId="751" xfId="0" applyNumberFormat="1" applyFont="1" applyFill="1" applyBorder="1" applyAlignment="1" applyProtection="1">
      <alignment horizontal="right" wrapText="1" readingOrder="1"/>
    </xf>
    <xf numFmtId="4" fontId="752" fillId="753" borderId="752" xfId="0" applyNumberFormat="1" applyFont="1" applyFill="1" applyBorder="1" applyAlignment="1" applyProtection="1">
      <alignment horizontal="right" wrapText="1" readingOrder="1"/>
    </xf>
    <xf numFmtId="4" fontId="753" fillId="754" borderId="753" xfId="0" applyNumberFormat="1" applyFont="1" applyFill="1" applyBorder="1" applyAlignment="1" applyProtection="1">
      <alignment horizontal="right" wrapText="1" readingOrder="1"/>
    </xf>
    <xf numFmtId="4" fontId="754" fillId="755" borderId="754" xfId="0" applyNumberFormat="1" applyFont="1" applyFill="1" applyBorder="1" applyAlignment="1" applyProtection="1">
      <alignment horizontal="right" wrapText="1" readingOrder="1"/>
    </xf>
    <xf numFmtId="0" fontId="755" fillId="756" borderId="755" xfId="0" applyFont="1" applyFill="1" applyBorder="1" applyAlignment="1" applyProtection="1">
      <alignment horizontal="left" vertical="top" wrapText="1" readingOrder="1"/>
    </xf>
    <xf numFmtId="4" fontId="756" fillId="757" borderId="756" xfId="0" applyNumberFormat="1" applyFont="1" applyFill="1" applyBorder="1" applyAlignment="1" applyProtection="1">
      <alignment horizontal="right" wrapText="1" readingOrder="1"/>
    </xf>
    <xf numFmtId="4" fontId="757" fillId="758" borderId="757" xfId="0" applyNumberFormat="1" applyFont="1" applyFill="1" applyBorder="1" applyAlignment="1" applyProtection="1">
      <alignment horizontal="right" wrapText="1" readingOrder="1"/>
    </xf>
    <xf numFmtId="4" fontId="758" fillId="759" borderId="758" xfId="0" applyNumberFormat="1" applyFont="1" applyFill="1" applyBorder="1" applyAlignment="1" applyProtection="1">
      <alignment horizontal="right" wrapText="1" readingOrder="1"/>
    </xf>
    <xf numFmtId="4" fontId="759" fillId="760" borderId="759" xfId="0" applyNumberFormat="1" applyFont="1" applyFill="1" applyBorder="1" applyAlignment="1" applyProtection="1">
      <alignment horizontal="right" wrapText="1" readingOrder="1"/>
    </xf>
    <xf numFmtId="4" fontId="760" fillId="761" borderId="760" xfId="0" applyNumberFormat="1" applyFont="1" applyFill="1" applyBorder="1" applyAlignment="1" applyProtection="1">
      <alignment horizontal="right" wrapText="1" readingOrder="1"/>
    </xf>
    <xf numFmtId="4" fontId="761" fillId="762" borderId="761" xfId="0" applyNumberFormat="1" applyFont="1" applyFill="1" applyBorder="1" applyAlignment="1" applyProtection="1">
      <alignment horizontal="right" wrapText="1" readingOrder="1"/>
    </xf>
    <xf numFmtId="4" fontId="762" fillId="763" borderId="762" xfId="0" applyNumberFormat="1" applyFont="1" applyFill="1" applyBorder="1" applyAlignment="1" applyProtection="1">
      <alignment horizontal="right" wrapText="1" readingOrder="1"/>
    </xf>
    <xf numFmtId="4" fontId="763" fillId="764" borderId="763" xfId="0" applyNumberFormat="1" applyFont="1" applyFill="1" applyBorder="1" applyAlignment="1" applyProtection="1">
      <alignment horizontal="right" wrapText="1" readingOrder="1"/>
    </xf>
    <xf numFmtId="4" fontId="764" fillId="765" borderId="764" xfId="0" applyNumberFormat="1" applyFont="1" applyFill="1" applyBorder="1" applyAlignment="1" applyProtection="1">
      <alignment horizontal="right" wrapText="1" readingOrder="1"/>
    </xf>
    <xf numFmtId="4" fontId="765" fillId="766" borderId="765" xfId="0" applyNumberFormat="1" applyFont="1" applyFill="1" applyBorder="1" applyAlignment="1" applyProtection="1">
      <alignment horizontal="right" wrapText="1" readingOrder="1"/>
    </xf>
    <xf numFmtId="4" fontId="766" fillId="767" borderId="766" xfId="0" applyNumberFormat="1" applyFont="1" applyFill="1" applyBorder="1" applyAlignment="1" applyProtection="1">
      <alignment horizontal="right" wrapText="1" readingOrder="1"/>
    </xf>
    <xf numFmtId="4" fontId="767" fillId="768" borderId="767" xfId="0" applyNumberFormat="1" applyFont="1" applyFill="1" applyBorder="1" applyAlignment="1" applyProtection="1">
      <alignment horizontal="right" wrapText="1" readingOrder="1"/>
    </xf>
    <xf numFmtId="4" fontId="768" fillId="769" borderId="768" xfId="0" applyNumberFormat="1" applyFont="1" applyFill="1" applyBorder="1" applyAlignment="1" applyProtection="1">
      <alignment horizontal="right" wrapText="1" readingOrder="1"/>
    </xf>
    <xf numFmtId="4" fontId="769" fillId="770" borderId="769" xfId="0" applyNumberFormat="1" applyFont="1" applyFill="1" applyBorder="1" applyAlignment="1" applyProtection="1">
      <alignment horizontal="right" wrapText="1" readingOrder="1"/>
    </xf>
    <xf numFmtId="4" fontId="770" fillId="771" borderId="770" xfId="0" applyNumberFormat="1" applyFont="1" applyFill="1" applyBorder="1" applyAlignment="1" applyProtection="1">
      <alignment horizontal="right" wrapText="1" readingOrder="1"/>
    </xf>
    <xf numFmtId="4" fontId="771" fillId="772" borderId="771" xfId="0" applyNumberFormat="1" applyFont="1" applyFill="1" applyBorder="1" applyAlignment="1" applyProtection="1">
      <alignment horizontal="right" wrapText="1" readingOrder="1"/>
    </xf>
    <xf numFmtId="4" fontId="772" fillId="773" borderId="772" xfId="0" applyNumberFormat="1" applyFont="1" applyFill="1" applyBorder="1" applyAlignment="1" applyProtection="1">
      <alignment horizontal="right" wrapText="1" readingOrder="1"/>
    </xf>
    <xf numFmtId="4" fontId="773" fillId="774" borderId="773" xfId="0" applyNumberFormat="1" applyFont="1" applyFill="1" applyBorder="1" applyAlignment="1" applyProtection="1">
      <alignment horizontal="right" wrapText="1" readingOrder="1"/>
    </xf>
    <xf numFmtId="4" fontId="774" fillId="775" borderId="774" xfId="0" applyNumberFormat="1" applyFont="1" applyFill="1" applyBorder="1" applyAlignment="1" applyProtection="1">
      <alignment horizontal="right" wrapText="1" readingOrder="1"/>
    </xf>
    <xf numFmtId="4" fontId="775" fillId="776" borderId="775" xfId="0" applyNumberFormat="1" applyFont="1" applyFill="1" applyBorder="1" applyAlignment="1" applyProtection="1">
      <alignment horizontal="right" wrapText="1" readingOrder="1"/>
    </xf>
    <xf numFmtId="4" fontId="776" fillId="777" borderId="776" xfId="0" applyNumberFormat="1" applyFont="1" applyFill="1" applyBorder="1" applyAlignment="1" applyProtection="1">
      <alignment horizontal="right" wrapText="1" readingOrder="1"/>
    </xf>
    <xf numFmtId="4" fontId="777" fillId="778" borderId="777" xfId="0" applyNumberFormat="1" applyFont="1" applyFill="1" applyBorder="1" applyAlignment="1" applyProtection="1">
      <alignment horizontal="right" wrapText="1" readingOrder="1"/>
    </xf>
    <xf numFmtId="164" fontId="778" fillId="779" borderId="778" xfId="0" applyNumberFormat="1" applyFont="1" applyFill="1" applyBorder="1" applyAlignment="1" applyProtection="1">
      <alignment horizontal="right" wrapText="1" readingOrder="1"/>
    </xf>
    <xf numFmtId="164" fontId="779" fillId="780" borderId="779" xfId="0" applyNumberFormat="1" applyFont="1" applyFill="1" applyBorder="1" applyAlignment="1" applyProtection="1">
      <alignment horizontal="right" wrapText="1" readingOrder="1"/>
    </xf>
    <xf numFmtId="0" fontId="780" fillId="781" borderId="780" xfId="0" applyFont="1" applyFill="1" applyBorder="1" applyAlignment="1" applyProtection="1">
      <alignment horizontal="left" vertical="top" wrapText="1" readingOrder="1"/>
    </xf>
    <xf numFmtId="4" fontId="781" fillId="782" borderId="781" xfId="0" applyNumberFormat="1" applyFont="1" applyFill="1" applyBorder="1" applyAlignment="1" applyProtection="1">
      <alignment horizontal="right" wrapText="1" readingOrder="1"/>
    </xf>
    <xf numFmtId="4" fontId="782" fillId="783" borderId="782" xfId="0" applyNumberFormat="1" applyFont="1" applyFill="1" applyBorder="1" applyAlignment="1" applyProtection="1">
      <alignment horizontal="right" wrapText="1" readingOrder="1"/>
    </xf>
    <xf numFmtId="4" fontId="783" fillId="784" borderId="783" xfId="0" applyNumberFormat="1" applyFont="1" applyFill="1" applyBorder="1" applyAlignment="1" applyProtection="1">
      <alignment horizontal="right" wrapText="1" readingOrder="1"/>
    </xf>
    <xf numFmtId="4" fontId="784" fillId="785" borderId="784" xfId="0" applyNumberFormat="1" applyFont="1" applyFill="1" applyBorder="1" applyAlignment="1" applyProtection="1">
      <alignment horizontal="right" wrapText="1" readingOrder="1"/>
    </xf>
    <xf numFmtId="4" fontId="785" fillId="786" borderId="785" xfId="0" applyNumberFormat="1" applyFont="1" applyFill="1" applyBorder="1" applyAlignment="1" applyProtection="1">
      <alignment horizontal="right" wrapText="1" readingOrder="1"/>
    </xf>
    <xf numFmtId="4" fontId="786" fillId="787" borderId="786" xfId="0" applyNumberFormat="1" applyFont="1" applyFill="1" applyBorder="1" applyAlignment="1" applyProtection="1">
      <alignment horizontal="right" wrapText="1" readingOrder="1"/>
    </xf>
    <xf numFmtId="4" fontId="787" fillId="788" borderId="787" xfId="0" applyNumberFormat="1" applyFont="1" applyFill="1" applyBorder="1" applyAlignment="1" applyProtection="1">
      <alignment horizontal="right" wrapText="1" readingOrder="1"/>
    </xf>
    <xf numFmtId="4" fontId="788" fillId="789" borderId="788" xfId="0" applyNumberFormat="1" applyFont="1" applyFill="1" applyBorder="1" applyAlignment="1" applyProtection="1">
      <alignment horizontal="right" wrapText="1" readingOrder="1"/>
    </xf>
    <xf numFmtId="4" fontId="789" fillId="790" borderId="789" xfId="0" applyNumberFormat="1" applyFont="1" applyFill="1" applyBorder="1" applyAlignment="1" applyProtection="1">
      <alignment horizontal="right" wrapText="1" readingOrder="1"/>
    </xf>
    <xf numFmtId="4" fontId="790" fillId="791" borderId="790" xfId="0" applyNumberFormat="1" applyFont="1" applyFill="1" applyBorder="1" applyAlignment="1" applyProtection="1">
      <alignment horizontal="right" wrapText="1" readingOrder="1"/>
    </xf>
    <xf numFmtId="4" fontId="791" fillId="792" borderId="791" xfId="0" applyNumberFormat="1" applyFont="1" applyFill="1" applyBorder="1" applyAlignment="1" applyProtection="1">
      <alignment horizontal="right" wrapText="1" readingOrder="1"/>
    </xf>
    <xf numFmtId="4" fontId="792" fillId="793" borderId="792" xfId="0" applyNumberFormat="1" applyFont="1" applyFill="1" applyBorder="1" applyAlignment="1" applyProtection="1">
      <alignment horizontal="right" wrapText="1" readingOrder="1"/>
    </xf>
    <xf numFmtId="4" fontId="793" fillId="794" borderId="793" xfId="0" applyNumberFormat="1" applyFont="1" applyFill="1" applyBorder="1" applyAlignment="1" applyProtection="1">
      <alignment horizontal="right" wrapText="1" readingOrder="1"/>
    </xf>
    <xf numFmtId="4" fontId="794" fillId="795" borderId="794" xfId="0" applyNumberFormat="1" applyFont="1" applyFill="1" applyBorder="1" applyAlignment="1" applyProtection="1">
      <alignment horizontal="right" wrapText="1" readingOrder="1"/>
    </xf>
    <xf numFmtId="4" fontId="795" fillId="796" borderId="795" xfId="0" applyNumberFormat="1" applyFont="1" applyFill="1" applyBorder="1" applyAlignment="1" applyProtection="1">
      <alignment horizontal="right" wrapText="1" readingOrder="1"/>
    </xf>
    <xf numFmtId="4" fontId="796" fillId="797" borderId="796" xfId="0" applyNumberFormat="1" applyFont="1" applyFill="1" applyBorder="1" applyAlignment="1" applyProtection="1">
      <alignment horizontal="right" wrapText="1" readingOrder="1"/>
    </xf>
    <xf numFmtId="4" fontId="797" fillId="798" borderId="797" xfId="0" applyNumberFormat="1" applyFont="1" applyFill="1" applyBorder="1" applyAlignment="1" applyProtection="1">
      <alignment horizontal="right" wrapText="1" readingOrder="1"/>
    </xf>
    <xf numFmtId="4" fontId="798" fillId="799" borderId="798" xfId="0" applyNumberFormat="1" applyFont="1" applyFill="1" applyBorder="1" applyAlignment="1" applyProtection="1">
      <alignment horizontal="right" wrapText="1" readingOrder="1"/>
    </xf>
    <xf numFmtId="4" fontId="799" fillId="800" borderId="799" xfId="0" applyNumberFormat="1" applyFont="1" applyFill="1" applyBorder="1" applyAlignment="1" applyProtection="1">
      <alignment horizontal="right" wrapText="1" readingOrder="1"/>
    </xf>
    <xf numFmtId="4" fontId="800" fillId="801" borderId="800" xfId="0" applyNumberFormat="1" applyFont="1" applyFill="1" applyBorder="1" applyAlignment="1" applyProtection="1">
      <alignment horizontal="right" wrapText="1" readingOrder="1"/>
    </xf>
    <xf numFmtId="4" fontId="801" fillId="802" borderId="801" xfId="0" applyNumberFormat="1" applyFont="1" applyFill="1" applyBorder="1" applyAlignment="1" applyProtection="1">
      <alignment horizontal="right" wrapText="1" readingOrder="1"/>
    </xf>
    <xf numFmtId="4" fontId="802" fillId="803" borderId="802" xfId="0" applyNumberFormat="1" applyFont="1" applyFill="1" applyBorder="1" applyAlignment="1" applyProtection="1">
      <alignment horizontal="right" wrapText="1" readingOrder="1"/>
    </xf>
    <xf numFmtId="4" fontId="803" fillId="804" borderId="803" xfId="0" applyNumberFormat="1" applyFont="1" applyFill="1" applyBorder="1" applyAlignment="1" applyProtection="1">
      <alignment horizontal="right" wrapText="1" readingOrder="1"/>
    </xf>
    <xf numFmtId="4" fontId="804" fillId="805" borderId="804" xfId="0" applyNumberFormat="1" applyFont="1" applyFill="1" applyBorder="1" applyAlignment="1" applyProtection="1">
      <alignment horizontal="right" wrapText="1" readingOrder="1"/>
    </xf>
    <xf numFmtId="0" fontId="805" fillId="806" borderId="805" xfId="0" applyFont="1" applyFill="1" applyBorder="1" applyAlignment="1" applyProtection="1">
      <alignment horizontal="left" vertical="top" wrapText="1" readingOrder="1"/>
    </xf>
    <xf numFmtId="4" fontId="806" fillId="807" borderId="806" xfId="0" applyNumberFormat="1" applyFont="1" applyFill="1" applyBorder="1" applyAlignment="1" applyProtection="1">
      <alignment horizontal="right" wrapText="1" readingOrder="1"/>
    </xf>
    <xf numFmtId="4" fontId="807" fillId="808" borderId="807" xfId="0" applyNumberFormat="1" applyFont="1" applyFill="1" applyBorder="1" applyAlignment="1" applyProtection="1">
      <alignment horizontal="right" wrapText="1" readingOrder="1"/>
    </xf>
    <xf numFmtId="4" fontId="808" fillId="809" borderId="808" xfId="0" applyNumberFormat="1" applyFont="1" applyFill="1" applyBorder="1" applyAlignment="1" applyProtection="1">
      <alignment horizontal="right" wrapText="1" readingOrder="1"/>
    </xf>
    <xf numFmtId="4" fontId="809" fillId="810" borderId="809" xfId="0" applyNumberFormat="1" applyFont="1" applyFill="1" applyBorder="1" applyAlignment="1" applyProtection="1">
      <alignment horizontal="right" wrapText="1" readingOrder="1"/>
    </xf>
    <xf numFmtId="4" fontId="810" fillId="811" borderId="810" xfId="0" applyNumberFormat="1" applyFont="1" applyFill="1" applyBorder="1" applyAlignment="1" applyProtection="1">
      <alignment horizontal="right" wrapText="1" readingOrder="1"/>
    </xf>
    <xf numFmtId="4" fontId="811" fillId="812" borderId="811" xfId="0" applyNumberFormat="1" applyFont="1" applyFill="1" applyBorder="1" applyAlignment="1" applyProtection="1">
      <alignment horizontal="right" wrapText="1" readingOrder="1"/>
    </xf>
    <xf numFmtId="4" fontId="812" fillId="813" borderId="812" xfId="0" applyNumberFormat="1" applyFont="1" applyFill="1" applyBorder="1" applyAlignment="1" applyProtection="1">
      <alignment horizontal="right" wrapText="1" readingOrder="1"/>
    </xf>
    <xf numFmtId="4" fontId="813" fillId="814" borderId="813" xfId="0" applyNumberFormat="1" applyFont="1" applyFill="1" applyBorder="1" applyAlignment="1" applyProtection="1">
      <alignment horizontal="right" wrapText="1" readingOrder="1"/>
    </xf>
    <xf numFmtId="4" fontId="814" fillId="815" borderId="814" xfId="0" applyNumberFormat="1" applyFont="1" applyFill="1" applyBorder="1" applyAlignment="1" applyProtection="1">
      <alignment horizontal="right" wrapText="1" readingOrder="1"/>
    </xf>
    <xf numFmtId="4" fontId="815" fillId="816" borderId="815" xfId="0" applyNumberFormat="1" applyFont="1" applyFill="1" applyBorder="1" applyAlignment="1" applyProtection="1">
      <alignment horizontal="right" wrapText="1" readingOrder="1"/>
    </xf>
    <xf numFmtId="4" fontId="816" fillId="817" borderId="816" xfId="0" applyNumberFormat="1" applyFont="1" applyFill="1" applyBorder="1" applyAlignment="1" applyProtection="1">
      <alignment horizontal="right" wrapText="1" readingOrder="1"/>
    </xf>
    <xf numFmtId="4" fontId="817" fillId="818" borderId="817" xfId="0" applyNumberFormat="1" applyFont="1" applyFill="1" applyBorder="1" applyAlignment="1" applyProtection="1">
      <alignment horizontal="right" wrapText="1" readingOrder="1"/>
    </xf>
    <xf numFmtId="4" fontId="818" fillId="819" borderId="818" xfId="0" applyNumberFormat="1" applyFont="1" applyFill="1" applyBorder="1" applyAlignment="1" applyProtection="1">
      <alignment horizontal="right" wrapText="1" readingOrder="1"/>
    </xf>
    <xf numFmtId="4" fontId="819" fillId="820" borderId="819" xfId="0" applyNumberFormat="1" applyFont="1" applyFill="1" applyBorder="1" applyAlignment="1" applyProtection="1">
      <alignment horizontal="right" wrapText="1" readingOrder="1"/>
    </xf>
    <xf numFmtId="4" fontId="820" fillId="821" borderId="820" xfId="0" applyNumberFormat="1" applyFont="1" applyFill="1" applyBorder="1" applyAlignment="1" applyProtection="1">
      <alignment horizontal="right" wrapText="1" readingOrder="1"/>
    </xf>
    <xf numFmtId="4" fontId="821" fillId="822" borderId="821" xfId="0" applyNumberFormat="1" applyFont="1" applyFill="1" applyBorder="1" applyAlignment="1" applyProtection="1">
      <alignment horizontal="right" wrapText="1" readingOrder="1"/>
    </xf>
    <xf numFmtId="4" fontId="822" fillId="823" borderId="822" xfId="0" applyNumberFormat="1" applyFont="1" applyFill="1" applyBorder="1" applyAlignment="1" applyProtection="1">
      <alignment horizontal="right" wrapText="1" readingOrder="1"/>
    </xf>
    <xf numFmtId="4" fontId="823" fillId="824" borderId="823" xfId="0" applyNumberFormat="1" applyFont="1" applyFill="1" applyBorder="1" applyAlignment="1" applyProtection="1">
      <alignment horizontal="right" wrapText="1" readingOrder="1"/>
    </xf>
    <xf numFmtId="4" fontId="824" fillId="825" borderId="824" xfId="0" applyNumberFormat="1" applyFont="1" applyFill="1" applyBorder="1" applyAlignment="1" applyProtection="1">
      <alignment horizontal="right" wrapText="1" readingOrder="1"/>
    </xf>
    <xf numFmtId="4" fontId="825" fillId="826" borderId="825" xfId="0" applyNumberFormat="1" applyFont="1" applyFill="1" applyBorder="1" applyAlignment="1" applyProtection="1">
      <alignment horizontal="right" wrapText="1" readingOrder="1"/>
    </xf>
    <xf numFmtId="4" fontId="826" fillId="827" borderId="826" xfId="0" applyNumberFormat="1" applyFont="1" applyFill="1" applyBorder="1" applyAlignment="1" applyProtection="1">
      <alignment horizontal="right" wrapText="1" readingOrder="1"/>
    </xf>
    <xf numFmtId="4" fontId="827" fillId="828" borderId="827" xfId="0" applyNumberFormat="1" applyFont="1" applyFill="1" applyBorder="1" applyAlignment="1" applyProtection="1">
      <alignment horizontal="right" wrapText="1" readingOrder="1"/>
    </xf>
    <xf numFmtId="4" fontId="828" fillId="829" borderId="828" xfId="0" applyNumberFormat="1" applyFont="1" applyFill="1" applyBorder="1" applyAlignment="1" applyProtection="1">
      <alignment horizontal="right" wrapText="1" readingOrder="1"/>
    </xf>
    <xf numFmtId="4" fontId="829" fillId="830" borderId="829" xfId="0" applyNumberFormat="1" applyFont="1" applyFill="1" applyBorder="1" applyAlignment="1" applyProtection="1">
      <alignment horizontal="right" wrapText="1" readingOrder="1"/>
    </xf>
    <xf numFmtId="0" fontId="830" fillId="831" borderId="830" xfId="0" applyFont="1" applyFill="1" applyBorder="1" applyAlignment="1" applyProtection="1">
      <alignment horizontal="left" vertical="top" wrapText="1" readingOrder="1"/>
    </xf>
    <xf numFmtId="4" fontId="831" fillId="832" borderId="831" xfId="0" applyNumberFormat="1" applyFont="1" applyFill="1" applyBorder="1" applyAlignment="1" applyProtection="1">
      <alignment horizontal="right" wrapText="1" readingOrder="1"/>
    </xf>
    <xf numFmtId="4" fontId="832" fillId="833" borderId="832" xfId="0" applyNumberFormat="1" applyFont="1" applyFill="1" applyBorder="1" applyAlignment="1" applyProtection="1">
      <alignment horizontal="right" wrapText="1" readingOrder="1"/>
    </xf>
    <xf numFmtId="4" fontId="833" fillId="834" borderId="833" xfId="0" applyNumberFormat="1" applyFont="1" applyFill="1" applyBorder="1" applyAlignment="1" applyProtection="1">
      <alignment horizontal="right" wrapText="1" readingOrder="1"/>
    </xf>
    <xf numFmtId="4" fontId="834" fillId="835" borderId="834" xfId="0" applyNumberFormat="1" applyFont="1" applyFill="1" applyBorder="1" applyAlignment="1" applyProtection="1">
      <alignment horizontal="right" wrapText="1" readingOrder="1"/>
    </xf>
    <xf numFmtId="4" fontId="835" fillId="836" borderId="835" xfId="0" applyNumberFormat="1" applyFont="1" applyFill="1" applyBorder="1" applyAlignment="1" applyProtection="1">
      <alignment horizontal="right" wrapText="1" readingOrder="1"/>
    </xf>
    <xf numFmtId="4" fontId="836" fillId="837" borderId="836" xfId="0" applyNumberFormat="1" applyFont="1" applyFill="1" applyBorder="1" applyAlignment="1" applyProtection="1">
      <alignment horizontal="right" wrapText="1" readingOrder="1"/>
    </xf>
    <xf numFmtId="4" fontId="837" fillId="838" borderId="837" xfId="0" applyNumberFormat="1" applyFont="1" applyFill="1" applyBorder="1" applyAlignment="1" applyProtection="1">
      <alignment horizontal="right" wrapText="1" readingOrder="1"/>
    </xf>
    <xf numFmtId="4" fontId="838" fillId="839" borderId="838" xfId="0" applyNumberFormat="1" applyFont="1" applyFill="1" applyBorder="1" applyAlignment="1" applyProtection="1">
      <alignment horizontal="right" wrapText="1" readingOrder="1"/>
    </xf>
    <xf numFmtId="4" fontId="839" fillId="840" borderId="839" xfId="0" applyNumberFormat="1" applyFont="1" applyFill="1" applyBorder="1" applyAlignment="1" applyProtection="1">
      <alignment horizontal="right" wrapText="1" readingOrder="1"/>
    </xf>
    <xf numFmtId="4" fontId="840" fillId="841" borderId="840" xfId="0" applyNumberFormat="1" applyFont="1" applyFill="1" applyBorder="1" applyAlignment="1" applyProtection="1">
      <alignment horizontal="right" wrapText="1" readingOrder="1"/>
    </xf>
    <xf numFmtId="4" fontId="841" fillId="842" borderId="841" xfId="0" applyNumberFormat="1" applyFont="1" applyFill="1" applyBorder="1" applyAlignment="1" applyProtection="1">
      <alignment horizontal="right" wrapText="1" readingOrder="1"/>
    </xf>
    <xf numFmtId="4" fontId="842" fillId="843" borderId="842" xfId="0" applyNumberFormat="1" applyFont="1" applyFill="1" applyBorder="1" applyAlignment="1" applyProtection="1">
      <alignment horizontal="right" wrapText="1" readingOrder="1"/>
    </xf>
    <xf numFmtId="4" fontId="843" fillId="844" borderId="843" xfId="0" applyNumberFormat="1" applyFont="1" applyFill="1" applyBorder="1" applyAlignment="1" applyProtection="1">
      <alignment horizontal="right" wrapText="1" readingOrder="1"/>
    </xf>
    <xf numFmtId="4" fontId="844" fillId="845" borderId="844" xfId="0" applyNumberFormat="1" applyFont="1" applyFill="1" applyBorder="1" applyAlignment="1" applyProtection="1">
      <alignment horizontal="right" wrapText="1" readingOrder="1"/>
    </xf>
    <xf numFmtId="4" fontId="845" fillId="846" borderId="845" xfId="0" applyNumberFormat="1" applyFont="1" applyFill="1" applyBorder="1" applyAlignment="1" applyProtection="1">
      <alignment horizontal="right" wrapText="1" readingOrder="1"/>
    </xf>
    <xf numFmtId="4" fontId="846" fillId="847" borderId="846" xfId="0" applyNumberFormat="1" applyFont="1" applyFill="1" applyBorder="1" applyAlignment="1" applyProtection="1">
      <alignment horizontal="right" wrapText="1" readingOrder="1"/>
    </xf>
    <xf numFmtId="4" fontId="847" fillId="848" borderId="847" xfId="0" applyNumberFormat="1" applyFont="1" applyFill="1" applyBorder="1" applyAlignment="1" applyProtection="1">
      <alignment horizontal="right" wrapText="1" readingOrder="1"/>
    </xf>
    <xf numFmtId="4" fontId="848" fillId="849" borderId="848" xfId="0" applyNumberFormat="1" applyFont="1" applyFill="1" applyBorder="1" applyAlignment="1" applyProtection="1">
      <alignment horizontal="right" wrapText="1" readingOrder="1"/>
    </xf>
    <xf numFmtId="4" fontId="849" fillId="850" borderId="849" xfId="0" applyNumberFormat="1" applyFont="1" applyFill="1" applyBorder="1" applyAlignment="1" applyProtection="1">
      <alignment horizontal="right" wrapText="1" readingOrder="1"/>
    </xf>
    <xf numFmtId="4" fontId="850" fillId="851" borderId="850" xfId="0" applyNumberFormat="1" applyFont="1" applyFill="1" applyBorder="1" applyAlignment="1" applyProtection="1">
      <alignment horizontal="right" wrapText="1" readingOrder="1"/>
    </xf>
    <xf numFmtId="4" fontId="851" fillId="852" borderId="851" xfId="0" applyNumberFormat="1" applyFont="1" applyFill="1" applyBorder="1" applyAlignment="1" applyProtection="1">
      <alignment horizontal="right" wrapText="1" readingOrder="1"/>
    </xf>
    <xf numFmtId="164" fontId="852" fillId="853" borderId="852" xfId="0" applyNumberFormat="1" applyFont="1" applyFill="1" applyBorder="1" applyAlignment="1" applyProtection="1">
      <alignment horizontal="right" wrapText="1" readingOrder="1"/>
    </xf>
    <xf numFmtId="164" fontId="853" fillId="854" borderId="853" xfId="0" applyNumberFormat="1" applyFont="1" applyFill="1" applyBorder="1" applyAlignment="1" applyProtection="1">
      <alignment horizontal="right" wrapText="1" readingOrder="1"/>
    </xf>
    <xf numFmtId="164" fontId="854" fillId="855" borderId="854" xfId="0" applyNumberFormat="1" applyFont="1" applyFill="1" applyBorder="1" applyAlignment="1" applyProtection="1">
      <alignment horizontal="right" wrapText="1" readingOrder="1"/>
    </xf>
    <xf numFmtId="0" fontId="855" fillId="856" borderId="855" xfId="0" applyFont="1" applyFill="1" applyBorder="1" applyAlignment="1" applyProtection="1">
      <alignment horizontal="left" vertical="top" wrapText="1" readingOrder="1"/>
    </xf>
    <xf numFmtId="4" fontId="856" fillId="857" borderId="856" xfId="0" applyNumberFormat="1" applyFont="1" applyFill="1" applyBorder="1" applyAlignment="1" applyProtection="1">
      <alignment horizontal="right" wrapText="1" readingOrder="1"/>
    </xf>
    <xf numFmtId="4" fontId="857" fillId="858" borderId="857" xfId="0" applyNumberFormat="1" applyFont="1" applyFill="1" applyBorder="1" applyAlignment="1" applyProtection="1">
      <alignment horizontal="right" wrapText="1" readingOrder="1"/>
    </xf>
    <xf numFmtId="4" fontId="858" fillId="859" borderId="858" xfId="0" applyNumberFormat="1" applyFont="1" applyFill="1" applyBorder="1" applyAlignment="1" applyProtection="1">
      <alignment horizontal="right" wrapText="1" readingOrder="1"/>
    </xf>
    <xf numFmtId="4" fontId="859" fillId="860" borderId="859" xfId="0" applyNumberFormat="1" applyFont="1" applyFill="1" applyBorder="1" applyAlignment="1" applyProtection="1">
      <alignment horizontal="right" wrapText="1" readingOrder="1"/>
    </xf>
    <xf numFmtId="4" fontId="860" fillId="861" borderId="860" xfId="0" applyNumberFormat="1" applyFont="1" applyFill="1" applyBorder="1" applyAlignment="1" applyProtection="1">
      <alignment horizontal="right" wrapText="1" readingOrder="1"/>
    </xf>
    <xf numFmtId="4" fontId="861" fillId="862" borderId="861" xfId="0" applyNumberFormat="1" applyFont="1" applyFill="1" applyBorder="1" applyAlignment="1" applyProtection="1">
      <alignment horizontal="right" wrapText="1" readingOrder="1"/>
    </xf>
    <xf numFmtId="4" fontId="862" fillId="863" borderId="862" xfId="0" applyNumberFormat="1" applyFont="1" applyFill="1" applyBorder="1" applyAlignment="1" applyProtection="1">
      <alignment horizontal="right" wrapText="1" readingOrder="1"/>
    </xf>
    <xf numFmtId="4" fontId="863" fillId="864" borderId="863" xfId="0" applyNumberFormat="1" applyFont="1" applyFill="1" applyBorder="1" applyAlignment="1" applyProtection="1">
      <alignment horizontal="right" wrapText="1" readingOrder="1"/>
    </xf>
    <xf numFmtId="4" fontId="864" fillId="865" borderId="864" xfId="0" applyNumberFormat="1" applyFont="1" applyFill="1" applyBorder="1" applyAlignment="1" applyProtection="1">
      <alignment horizontal="right" wrapText="1" readingOrder="1"/>
    </xf>
    <xf numFmtId="4" fontId="865" fillId="866" borderId="865" xfId="0" applyNumberFormat="1" applyFont="1" applyFill="1" applyBorder="1" applyAlignment="1" applyProtection="1">
      <alignment horizontal="right" wrapText="1" readingOrder="1"/>
    </xf>
    <xf numFmtId="4" fontId="866" fillId="867" borderId="866" xfId="0" applyNumberFormat="1" applyFont="1" applyFill="1" applyBorder="1" applyAlignment="1" applyProtection="1">
      <alignment horizontal="right" wrapText="1" readingOrder="1"/>
    </xf>
    <xf numFmtId="4" fontId="867" fillId="868" borderId="867" xfId="0" applyNumberFormat="1" applyFont="1" applyFill="1" applyBorder="1" applyAlignment="1" applyProtection="1">
      <alignment horizontal="right" wrapText="1" readingOrder="1"/>
    </xf>
    <xf numFmtId="4" fontId="868" fillId="869" borderId="868" xfId="0" applyNumberFormat="1" applyFont="1" applyFill="1" applyBorder="1" applyAlignment="1" applyProtection="1">
      <alignment horizontal="right" wrapText="1" readingOrder="1"/>
    </xf>
    <xf numFmtId="4" fontId="869" fillId="870" borderId="869" xfId="0" applyNumberFormat="1" applyFont="1" applyFill="1" applyBorder="1" applyAlignment="1" applyProtection="1">
      <alignment horizontal="right" wrapText="1" readingOrder="1"/>
    </xf>
    <xf numFmtId="4" fontId="870" fillId="871" borderId="870" xfId="0" applyNumberFormat="1" applyFont="1" applyFill="1" applyBorder="1" applyAlignment="1" applyProtection="1">
      <alignment horizontal="right" wrapText="1" readingOrder="1"/>
    </xf>
    <xf numFmtId="4" fontId="871" fillId="872" borderId="871" xfId="0" applyNumberFormat="1" applyFont="1" applyFill="1" applyBorder="1" applyAlignment="1" applyProtection="1">
      <alignment horizontal="right" wrapText="1" readingOrder="1"/>
    </xf>
    <xf numFmtId="4" fontId="872" fillId="873" borderId="872" xfId="0" applyNumberFormat="1" applyFont="1" applyFill="1" applyBorder="1" applyAlignment="1" applyProtection="1">
      <alignment horizontal="right" wrapText="1" readingOrder="1"/>
    </xf>
    <xf numFmtId="4" fontId="873" fillId="874" borderId="873" xfId="0" applyNumberFormat="1" applyFont="1" applyFill="1" applyBorder="1" applyAlignment="1" applyProtection="1">
      <alignment horizontal="right" wrapText="1" readingOrder="1"/>
    </xf>
    <xf numFmtId="4" fontId="874" fillId="875" borderId="874" xfId="0" applyNumberFormat="1" applyFont="1" applyFill="1" applyBorder="1" applyAlignment="1" applyProtection="1">
      <alignment horizontal="right" wrapText="1" readingOrder="1"/>
    </xf>
    <xf numFmtId="4" fontId="875" fillId="876" borderId="875" xfId="0" applyNumberFormat="1" applyFont="1" applyFill="1" applyBorder="1" applyAlignment="1" applyProtection="1">
      <alignment horizontal="right" wrapText="1" readingOrder="1"/>
    </xf>
    <xf numFmtId="4" fontId="876" fillId="877" borderId="876" xfId="0" applyNumberFormat="1" applyFont="1" applyFill="1" applyBorder="1" applyAlignment="1" applyProtection="1">
      <alignment horizontal="right" wrapText="1" readingOrder="1"/>
    </xf>
    <xf numFmtId="4" fontId="877" fillId="878" borderId="877" xfId="0" applyNumberFormat="1" applyFont="1" applyFill="1" applyBorder="1" applyAlignment="1" applyProtection="1">
      <alignment horizontal="right" wrapText="1" readingOrder="1"/>
    </xf>
    <xf numFmtId="4" fontId="878" fillId="879" borderId="878" xfId="0" applyNumberFormat="1" applyFont="1" applyFill="1" applyBorder="1" applyAlignment="1" applyProtection="1">
      <alignment horizontal="right" wrapText="1" readingOrder="1"/>
    </xf>
    <xf numFmtId="4" fontId="879" fillId="880" borderId="879" xfId="0" applyNumberFormat="1" applyFont="1" applyFill="1" applyBorder="1" applyAlignment="1" applyProtection="1">
      <alignment horizontal="right" wrapText="1" readingOrder="1"/>
    </xf>
    <xf numFmtId="0" fontId="880" fillId="881" borderId="880" xfId="0" applyFont="1" applyFill="1" applyBorder="1" applyAlignment="1" applyProtection="1">
      <alignment horizontal="left" vertical="top" wrapText="1" readingOrder="1"/>
    </xf>
    <xf numFmtId="4" fontId="881" fillId="882" borderId="881" xfId="0" applyNumberFormat="1" applyFont="1" applyFill="1" applyBorder="1" applyAlignment="1" applyProtection="1">
      <alignment horizontal="right" wrapText="1" readingOrder="1"/>
    </xf>
    <xf numFmtId="4" fontId="882" fillId="883" borderId="882" xfId="0" applyNumberFormat="1" applyFont="1" applyFill="1" applyBorder="1" applyAlignment="1" applyProtection="1">
      <alignment horizontal="right" wrapText="1" readingOrder="1"/>
    </xf>
    <xf numFmtId="4" fontId="883" fillId="884" borderId="883" xfId="0" applyNumberFormat="1" applyFont="1" applyFill="1" applyBorder="1" applyAlignment="1" applyProtection="1">
      <alignment horizontal="right" wrapText="1" readingOrder="1"/>
    </xf>
    <xf numFmtId="4" fontId="884" fillId="885" borderId="884" xfId="0" applyNumberFormat="1" applyFont="1" applyFill="1" applyBorder="1" applyAlignment="1" applyProtection="1">
      <alignment horizontal="right" wrapText="1" readingOrder="1"/>
    </xf>
    <xf numFmtId="4" fontId="885" fillId="886" borderId="885" xfId="0" applyNumberFormat="1" applyFont="1" applyFill="1" applyBorder="1" applyAlignment="1" applyProtection="1">
      <alignment horizontal="right" wrapText="1" readingOrder="1"/>
    </xf>
    <xf numFmtId="4" fontId="886" fillId="887" borderId="886" xfId="0" applyNumberFormat="1" applyFont="1" applyFill="1" applyBorder="1" applyAlignment="1" applyProtection="1">
      <alignment horizontal="right" wrapText="1" readingOrder="1"/>
    </xf>
    <xf numFmtId="4" fontId="887" fillId="888" borderId="887" xfId="0" applyNumberFormat="1" applyFont="1" applyFill="1" applyBorder="1" applyAlignment="1" applyProtection="1">
      <alignment horizontal="right" wrapText="1" readingOrder="1"/>
    </xf>
    <xf numFmtId="4" fontId="888" fillId="889" borderId="888" xfId="0" applyNumberFormat="1" applyFont="1" applyFill="1" applyBorder="1" applyAlignment="1" applyProtection="1">
      <alignment horizontal="right" wrapText="1" readingOrder="1"/>
    </xf>
    <xf numFmtId="4" fontId="889" fillId="890" borderId="889" xfId="0" applyNumberFormat="1" applyFont="1" applyFill="1" applyBorder="1" applyAlignment="1" applyProtection="1">
      <alignment horizontal="right" wrapText="1" readingOrder="1"/>
    </xf>
    <xf numFmtId="4" fontId="890" fillId="891" borderId="890" xfId="0" applyNumberFormat="1" applyFont="1" applyFill="1" applyBorder="1" applyAlignment="1" applyProtection="1">
      <alignment horizontal="right" wrapText="1" readingOrder="1"/>
    </xf>
    <xf numFmtId="4" fontId="891" fillId="892" borderId="891" xfId="0" applyNumberFormat="1" applyFont="1" applyFill="1" applyBorder="1" applyAlignment="1" applyProtection="1">
      <alignment horizontal="right" wrapText="1" readingOrder="1"/>
    </xf>
    <xf numFmtId="4" fontId="892" fillId="893" borderId="892" xfId="0" applyNumberFormat="1" applyFont="1" applyFill="1" applyBorder="1" applyAlignment="1" applyProtection="1">
      <alignment horizontal="right" wrapText="1" readingOrder="1"/>
    </xf>
    <xf numFmtId="4" fontId="893" fillId="894" borderId="893" xfId="0" applyNumberFormat="1" applyFont="1" applyFill="1" applyBorder="1" applyAlignment="1" applyProtection="1">
      <alignment horizontal="right" wrapText="1" readingOrder="1"/>
    </xf>
    <xf numFmtId="4" fontId="894" fillId="895" borderId="894" xfId="0" applyNumberFormat="1" applyFont="1" applyFill="1" applyBorder="1" applyAlignment="1" applyProtection="1">
      <alignment horizontal="right" wrapText="1" readingOrder="1"/>
    </xf>
    <xf numFmtId="4" fontId="895" fillId="896" borderId="895" xfId="0" applyNumberFormat="1" applyFont="1" applyFill="1" applyBorder="1" applyAlignment="1" applyProtection="1">
      <alignment horizontal="right" wrapText="1" readingOrder="1"/>
    </xf>
    <xf numFmtId="4" fontId="896" fillId="897" borderId="896" xfId="0" applyNumberFormat="1" applyFont="1" applyFill="1" applyBorder="1" applyAlignment="1" applyProtection="1">
      <alignment horizontal="right" wrapText="1" readingOrder="1"/>
    </xf>
    <xf numFmtId="4" fontId="897" fillId="898" borderId="897" xfId="0" applyNumberFormat="1" applyFont="1" applyFill="1" applyBorder="1" applyAlignment="1" applyProtection="1">
      <alignment horizontal="right" wrapText="1" readingOrder="1"/>
    </xf>
    <xf numFmtId="4" fontId="898" fillId="899" borderId="898" xfId="0" applyNumberFormat="1" applyFont="1" applyFill="1" applyBorder="1" applyAlignment="1" applyProtection="1">
      <alignment horizontal="right" wrapText="1" readingOrder="1"/>
    </xf>
    <xf numFmtId="4" fontId="899" fillId="900" borderId="899" xfId="0" applyNumberFormat="1" applyFont="1" applyFill="1" applyBorder="1" applyAlignment="1" applyProtection="1">
      <alignment horizontal="right" wrapText="1" readingOrder="1"/>
    </xf>
    <xf numFmtId="4" fontId="900" fillId="901" borderId="900" xfId="0" applyNumberFormat="1" applyFont="1" applyFill="1" applyBorder="1" applyAlignment="1" applyProtection="1">
      <alignment horizontal="right" wrapText="1" readingOrder="1"/>
    </xf>
    <xf numFmtId="4" fontId="901" fillId="902" borderId="901" xfId="0" applyNumberFormat="1" applyFont="1" applyFill="1" applyBorder="1" applyAlignment="1" applyProtection="1">
      <alignment horizontal="right" wrapText="1" readingOrder="1"/>
    </xf>
    <xf numFmtId="4" fontId="902" fillId="903" borderId="902" xfId="0" applyNumberFormat="1" applyFont="1" applyFill="1" applyBorder="1" applyAlignment="1" applyProtection="1">
      <alignment horizontal="right" wrapText="1" readingOrder="1"/>
    </xf>
    <xf numFmtId="4" fontId="903" fillId="904" borderId="903" xfId="0" applyNumberFormat="1" applyFont="1" applyFill="1" applyBorder="1" applyAlignment="1" applyProtection="1">
      <alignment horizontal="right" wrapText="1" readingOrder="1"/>
    </xf>
    <xf numFmtId="4" fontId="904" fillId="905" borderId="904" xfId="0" applyNumberFormat="1" applyFont="1" applyFill="1" applyBorder="1" applyAlignment="1" applyProtection="1">
      <alignment horizontal="right" wrapText="1" readingOrder="1"/>
    </xf>
    <xf numFmtId="0" fontId="905" fillId="906" borderId="905" xfId="0" applyFont="1" applyFill="1" applyBorder="1" applyAlignment="1" applyProtection="1">
      <alignment horizontal="left" vertical="top" wrapText="1" readingOrder="1"/>
    </xf>
    <xf numFmtId="4" fontId="906" fillId="907" borderId="906" xfId="0" applyNumberFormat="1" applyFont="1" applyFill="1" applyBorder="1" applyAlignment="1" applyProtection="1">
      <alignment horizontal="right" wrapText="1" readingOrder="1"/>
    </xf>
    <xf numFmtId="4" fontId="907" fillId="908" borderId="907" xfId="0" applyNumberFormat="1" applyFont="1" applyFill="1" applyBorder="1" applyAlignment="1" applyProtection="1">
      <alignment horizontal="right" wrapText="1" readingOrder="1"/>
    </xf>
    <xf numFmtId="4" fontId="908" fillId="909" borderId="908" xfId="0" applyNumberFormat="1" applyFont="1" applyFill="1" applyBorder="1" applyAlignment="1" applyProtection="1">
      <alignment horizontal="right" wrapText="1" readingOrder="1"/>
    </xf>
    <xf numFmtId="4" fontId="909" fillId="910" borderId="909" xfId="0" applyNumberFormat="1" applyFont="1" applyFill="1" applyBorder="1" applyAlignment="1" applyProtection="1">
      <alignment horizontal="right" wrapText="1" readingOrder="1"/>
    </xf>
    <xf numFmtId="4" fontId="910" fillId="911" borderId="910" xfId="0" applyNumberFormat="1" applyFont="1" applyFill="1" applyBorder="1" applyAlignment="1" applyProtection="1">
      <alignment horizontal="right" wrapText="1" readingOrder="1"/>
    </xf>
    <xf numFmtId="4" fontId="911" fillId="912" borderId="911" xfId="0" applyNumberFormat="1" applyFont="1" applyFill="1" applyBorder="1" applyAlignment="1" applyProtection="1">
      <alignment horizontal="right" wrapText="1" readingOrder="1"/>
    </xf>
    <xf numFmtId="4" fontId="912" fillId="913" borderId="912" xfId="0" applyNumberFormat="1" applyFont="1" applyFill="1" applyBorder="1" applyAlignment="1" applyProtection="1">
      <alignment horizontal="right" wrapText="1" readingOrder="1"/>
    </xf>
    <xf numFmtId="4" fontId="913" fillId="914" borderId="913" xfId="0" applyNumberFormat="1" applyFont="1" applyFill="1" applyBorder="1" applyAlignment="1" applyProtection="1">
      <alignment horizontal="right" wrapText="1" readingOrder="1"/>
    </xf>
    <xf numFmtId="4" fontId="914" fillId="915" borderId="914" xfId="0" applyNumberFormat="1" applyFont="1" applyFill="1" applyBorder="1" applyAlignment="1" applyProtection="1">
      <alignment horizontal="right" wrapText="1" readingOrder="1"/>
    </xf>
    <xf numFmtId="4" fontId="915" fillId="916" borderId="915" xfId="0" applyNumberFormat="1" applyFont="1" applyFill="1" applyBorder="1" applyAlignment="1" applyProtection="1">
      <alignment horizontal="right" wrapText="1" readingOrder="1"/>
    </xf>
    <xf numFmtId="4" fontId="916" fillId="917" borderId="916" xfId="0" applyNumberFormat="1" applyFont="1" applyFill="1" applyBorder="1" applyAlignment="1" applyProtection="1">
      <alignment horizontal="right" wrapText="1" readingOrder="1"/>
    </xf>
    <xf numFmtId="4" fontId="917" fillId="918" borderId="917" xfId="0" applyNumberFormat="1" applyFont="1" applyFill="1" applyBorder="1" applyAlignment="1" applyProtection="1">
      <alignment horizontal="right" wrapText="1" readingOrder="1"/>
    </xf>
    <xf numFmtId="4" fontId="918" fillId="919" borderId="918" xfId="0" applyNumberFormat="1" applyFont="1" applyFill="1" applyBorder="1" applyAlignment="1" applyProtection="1">
      <alignment horizontal="right" wrapText="1" readingOrder="1"/>
    </xf>
    <xf numFmtId="4" fontId="919" fillId="920" borderId="919" xfId="0" applyNumberFormat="1" applyFont="1" applyFill="1" applyBorder="1" applyAlignment="1" applyProtection="1">
      <alignment horizontal="right" wrapText="1" readingOrder="1"/>
    </xf>
    <xf numFmtId="4" fontId="920" fillId="921" borderId="920" xfId="0" applyNumberFormat="1" applyFont="1" applyFill="1" applyBorder="1" applyAlignment="1" applyProtection="1">
      <alignment horizontal="right" wrapText="1" readingOrder="1"/>
    </xf>
    <xf numFmtId="4" fontId="921" fillId="922" borderId="921" xfId="0" applyNumberFormat="1" applyFont="1" applyFill="1" applyBorder="1" applyAlignment="1" applyProtection="1">
      <alignment horizontal="right" wrapText="1" readingOrder="1"/>
    </xf>
    <xf numFmtId="4" fontId="922" fillId="923" borderId="922" xfId="0" applyNumberFormat="1" applyFont="1" applyFill="1" applyBorder="1" applyAlignment="1" applyProtection="1">
      <alignment horizontal="right" wrapText="1" readingOrder="1"/>
    </xf>
    <xf numFmtId="4" fontId="923" fillId="924" borderId="923" xfId="0" applyNumberFormat="1" applyFont="1" applyFill="1" applyBorder="1" applyAlignment="1" applyProtection="1">
      <alignment horizontal="right" wrapText="1" readingOrder="1"/>
    </xf>
    <xf numFmtId="4" fontId="924" fillId="925" borderId="924" xfId="0" applyNumberFormat="1" applyFont="1" applyFill="1" applyBorder="1" applyAlignment="1" applyProtection="1">
      <alignment horizontal="right" wrapText="1" readingOrder="1"/>
    </xf>
    <xf numFmtId="4" fontId="925" fillId="926" borderId="925" xfId="0" applyNumberFormat="1" applyFont="1" applyFill="1" applyBorder="1" applyAlignment="1" applyProtection="1">
      <alignment horizontal="right" wrapText="1" readingOrder="1"/>
    </xf>
    <xf numFmtId="4" fontId="926" fillId="927" borderId="926" xfId="0" applyNumberFormat="1" applyFont="1" applyFill="1" applyBorder="1" applyAlignment="1" applyProtection="1">
      <alignment horizontal="right" wrapText="1" readingOrder="1"/>
    </xf>
    <xf numFmtId="4" fontId="927" fillId="928" borderId="927" xfId="0" applyNumberFormat="1" applyFont="1" applyFill="1" applyBorder="1" applyAlignment="1" applyProtection="1">
      <alignment horizontal="right" wrapText="1" readingOrder="1"/>
    </xf>
    <xf numFmtId="4" fontId="928" fillId="929" borderId="928" xfId="0" applyNumberFormat="1" applyFont="1" applyFill="1" applyBorder="1" applyAlignment="1" applyProtection="1">
      <alignment horizontal="right" wrapText="1" readingOrder="1"/>
    </xf>
    <xf numFmtId="0" fontId="929" fillId="930" borderId="929" xfId="0" applyFont="1" applyFill="1" applyBorder="1" applyAlignment="1" applyProtection="1">
      <alignment horizontal="right" wrapText="1" readingOrder="1"/>
    </xf>
    <xf numFmtId="0" fontId="930" fillId="931" borderId="930" xfId="0" applyFont="1" applyFill="1" applyBorder="1" applyAlignment="1" applyProtection="1">
      <alignment readingOrder="1"/>
    </xf>
    <xf numFmtId="0" fontId="931" fillId="932" borderId="931" xfId="0" applyFont="1" applyFill="1" applyBorder="1" applyProtection="1"/>
    <xf numFmtId="0" fontId="932" fillId="933" borderId="932" xfId="0" applyFont="1" applyFill="1" applyBorder="1" applyAlignment="1" applyProtection="1">
      <alignment horizontal="left" vertical="top" wrapText="1"/>
    </xf>
    <xf numFmtId="0" fontId="933" fillId="934" borderId="933" xfId="0" applyFont="1" applyFill="1" applyBorder="1" applyAlignment="1" applyProtection="1">
      <alignment horizontal="left" vertical="top" wrapText="1"/>
    </xf>
    <xf numFmtId="0" fontId="934" fillId="935" borderId="934" xfId="0" applyFont="1" applyFill="1" applyBorder="1" applyAlignment="1" applyProtection="1">
      <alignment horizontal="left" vertical="top" wrapText="1"/>
    </xf>
    <xf numFmtId="0" fontId="935" fillId="936" borderId="935" xfId="0" applyFont="1" applyFill="1" applyBorder="1" applyAlignment="1" applyProtection="1">
      <alignment horizontal="left" vertical="top" wrapText="1"/>
    </xf>
    <xf numFmtId="0" fontId="936" fillId="937" borderId="936" xfId="0" applyFont="1" applyFill="1" applyBorder="1" applyAlignment="1" applyProtection="1">
      <alignment horizontal="left" vertical="top" wrapText="1"/>
    </xf>
    <xf numFmtId="0" fontId="937" fillId="938" borderId="937" xfId="0" applyFont="1" applyFill="1" applyBorder="1" applyAlignment="1" applyProtection="1">
      <alignment horizontal="left" vertical="top" wrapText="1"/>
    </xf>
    <xf numFmtId="0" fontId="938" fillId="939" borderId="938" xfId="0" applyFont="1" applyFill="1" applyBorder="1" applyAlignment="1" applyProtection="1">
      <alignment horizontal="left" vertical="top" wrapText="1"/>
    </xf>
    <xf numFmtId="0" fontId="939" fillId="940" borderId="939" xfId="0" applyFont="1" applyFill="1" applyBorder="1" applyAlignment="1" applyProtection="1">
      <alignment horizontal="left" vertical="top" wrapText="1"/>
    </xf>
    <xf numFmtId="0" fontId="940" fillId="941" borderId="940" xfId="0" applyFont="1" applyFill="1" applyBorder="1" applyAlignment="1" applyProtection="1">
      <alignment horizontal="left" vertical="top" wrapText="1"/>
    </xf>
    <xf numFmtId="0" fontId="941" fillId="942" borderId="941" xfId="0" applyFont="1" applyFill="1" applyBorder="1" applyAlignment="1" applyProtection="1">
      <alignment horizontal="left" vertical="top" wrapText="1"/>
    </xf>
    <xf numFmtId="0" fontId="942" fillId="943" borderId="942" xfId="0" applyFont="1" applyFill="1" applyBorder="1" applyAlignment="1" applyProtection="1">
      <alignment horizontal="left" vertical="top" wrapText="1"/>
    </xf>
    <xf numFmtId="0" fontId="943" fillId="944" borderId="943" xfId="0" applyFont="1" applyFill="1" applyBorder="1" applyAlignment="1" applyProtection="1">
      <alignment horizontal="left" vertical="top" wrapText="1"/>
    </xf>
    <xf numFmtId="0" fontId="944" fillId="945" borderId="944" xfId="0" applyFont="1" applyFill="1" applyBorder="1" applyAlignment="1" applyProtection="1">
      <alignment horizontal="left" vertical="top" wrapText="1"/>
    </xf>
    <xf numFmtId="0" fontId="945" fillId="946" borderId="945" xfId="0" applyFont="1" applyFill="1" applyBorder="1" applyAlignment="1" applyProtection="1">
      <alignment horizontal="left" vertical="top" wrapText="1"/>
    </xf>
    <xf numFmtId="166" fontId="946" fillId="6" borderId="5" xfId="0" applyNumberFormat="1" applyFont="1" applyFill="1" applyBorder="1" applyAlignment="1" applyProtection="1">
      <alignment horizontal="left" vertical="top" wrapText="1" readingOrder="1"/>
    </xf>
    <xf numFmtId="166" fontId="947" fillId="7" borderId="6" xfId="0" applyNumberFormat="1" applyFont="1" applyFill="1" applyBorder="1" applyAlignment="1" applyProtection="1">
      <alignment horizontal="center" vertical="top" wrapText="1" readingOrder="1"/>
    </xf>
    <xf numFmtId="166" fontId="947" fillId="14" borderId="13" xfId="0" applyNumberFormat="1" applyFont="1" applyFill="1" applyBorder="1" applyAlignment="1" applyProtection="1">
      <alignment horizontal="center" vertical="top" wrapText="1" readingOrder="1"/>
    </xf>
    <xf numFmtId="166" fontId="947" fillId="15" borderId="14" xfId="0" applyNumberFormat="1" applyFont="1" applyFill="1" applyBorder="1" applyAlignment="1" applyProtection="1">
      <alignment horizontal="center" vertical="top" wrapText="1" readingOrder="1"/>
    </xf>
    <xf numFmtId="166" fontId="947" fillId="16" borderId="15" xfId="0" applyNumberFormat="1" applyFont="1" applyFill="1" applyBorder="1" applyAlignment="1" applyProtection="1">
      <alignment horizontal="center" vertical="top" wrapText="1" readingOrder="1"/>
    </xf>
    <xf numFmtId="166" fontId="947" fillId="25" borderId="24" xfId="0" applyNumberFormat="1" applyFont="1" applyFill="1" applyBorder="1" applyAlignment="1" applyProtection="1">
      <alignment horizontal="center" vertical="top" wrapText="1" readingOrder="1"/>
    </xf>
    <xf numFmtId="166" fontId="947" fillId="26" borderId="25" xfId="0" applyNumberFormat="1" applyFont="1" applyFill="1" applyBorder="1" applyAlignment="1" applyProtection="1">
      <alignment horizontal="center" vertical="top" wrapText="1" readingOrder="1"/>
    </xf>
    <xf numFmtId="166" fontId="947" fillId="27" borderId="26" xfId="0" applyNumberFormat="1" applyFont="1" applyFill="1" applyBorder="1" applyAlignment="1" applyProtection="1">
      <alignment horizontal="center" vertical="top" wrapText="1" readingOrder="1"/>
    </xf>
    <xf numFmtId="166" fontId="947" fillId="28" borderId="27" xfId="0" applyNumberFormat="1" applyFont="1" applyFill="1" applyBorder="1" applyAlignment="1" applyProtection="1">
      <alignment horizontal="center" vertical="top" wrapText="1" readingOrder="1"/>
    </xf>
    <xf numFmtId="166" fontId="947" fillId="29" borderId="28" xfId="0" applyNumberFormat="1" applyFont="1" applyFill="1" applyBorder="1" applyAlignment="1" applyProtection="1">
      <alignment horizontal="center" vertical="top" wrapText="1" readingOrder="1"/>
    </xf>
    <xf numFmtId="166" fontId="947" fillId="30" borderId="29" xfId="0" applyNumberFormat="1" applyFont="1" applyFill="1" applyBorder="1" applyAlignment="1" applyProtection="1">
      <alignment horizontal="center" vertical="top" wrapText="1" readingOrder="1"/>
    </xf>
    <xf numFmtId="166" fontId="948" fillId="131" borderId="55" xfId="0" applyNumberFormat="1" applyFont="1" applyFill="1" applyBorder="1" applyAlignment="1" applyProtection="1">
      <alignment horizontal="left" vertical="top" wrapText="1" readingOrder="1"/>
    </xf>
    <xf numFmtId="166" fontId="949" fillId="132" borderId="56" xfId="0" applyNumberFormat="1" applyFont="1" applyFill="1" applyBorder="1" applyAlignment="1" applyProtection="1">
      <alignment horizontal="right" wrapText="1" readingOrder="1"/>
    </xf>
    <xf numFmtId="166" fontId="949" fillId="139" borderId="63" xfId="0" applyNumberFormat="1" applyFont="1" applyFill="1" applyBorder="1" applyAlignment="1" applyProtection="1">
      <alignment horizontal="right" wrapText="1" readingOrder="1"/>
    </xf>
    <xf numFmtId="166" fontId="949" fillId="140" borderId="64" xfId="0" applyNumberFormat="1" applyFont="1" applyFill="1" applyBorder="1" applyAlignment="1" applyProtection="1">
      <alignment horizontal="right" wrapText="1" readingOrder="1"/>
    </xf>
    <xf numFmtId="166" fontId="949" fillId="141" borderId="65" xfId="0" applyNumberFormat="1" applyFont="1" applyFill="1" applyBorder="1" applyAlignment="1" applyProtection="1">
      <alignment horizontal="right" wrapText="1" readingOrder="1"/>
    </xf>
    <xf numFmtId="166" fontId="949" fillId="150" borderId="74" xfId="0" applyNumberFormat="1" applyFont="1" applyFill="1" applyBorder="1" applyAlignment="1" applyProtection="1">
      <alignment horizontal="right" wrapText="1" readingOrder="1"/>
    </xf>
    <xf numFmtId="166" fontId="949" fillId="151" borderId="75" xfId="0" applyNumberFormat="1" applyFont="1" applyFill="1" applyBorder="1" applyAlignment="1" applyProtection="1">
      <alignment horizontal="right" wrapText="1" readingOrder="1"/>
    </xf>
    <xf numFmtId="166" fontId="949" fillId="152" borderId="76" xfId="0" applyNumberFormat="1" applyFont="1" applyFill="1" applyBorder="1" applyAlignment="1" applyProtection="1">
      <alignment horizontal="right" wrapText="1" readingOrder="1"/>
    </xf>
    <xf numFmtId="166" fontId="949" fillId="153" borderId="77" xfId="0" applyNumberFormat="1" applyFont="1" applyFill="1" applyBorder="1" applyAlignment="1" applyProtection="1">
      <alignment horizontal="right" wrapText="1" readingOrder="1"/>
    </xf>
    <xf numFmtId="166" fontId="949" fillId="154" borderId="78" xfId="0" applyNumberFormat="1" applyFont="1" applyFill="1" applyBorder="1" applyAlignment="1" applyProtection="1">
      <alignment horizontal="right" wrapText="1" readingOrder="1"/>
    </xf>
    <xf numFmtId="166" fontId="949" fillId="155" borderId="79" xfId="0" applyNumberFormat="1" applyFont="1" applyFill="1" applyBorder="1" applyAlignment="1" applyProtection="1">
      <alignment horizontal="right" wrapText="1" readingOrder="1"/>
    </xf>
    <xf numFmtId="166" fontId="948" fillId="681" borderId="80" xfId="0" applyNumberFormat="1" applyFont="1" applyFill="1" applyBorder="1" applyAlignment="1" applyProtection="1">
      <alignment horizontal="left" vertical="top" wrapText="1" readingOrder="1"/>
    </xf>
    <xf numFmtId="166" fontId="949" fillId="682" borderId="81" xfId="0" applyNumberFormat="1" applyFont="1" applyFill="1" applyBorder="1" applyAlignment="1" applyProtection="1">
      <alignment horizontal="right" wrapText="1" readingOrder="1"/>
    </xf>
    <xf numFmtId="166" fontId="949" fillId="689" borderId="88" xfId="0" applyNumberFormat="1" applyFont="1" applyFill="1" applyBorder="1" applyAlignment="1" applyProtection="1">
      <alignment horizontal="right" wrapText="1" readingOrder="1"/>
    </xf>
    <xf numFmtId="166" fontId="949" fillId="690" borderId="89" xfId="0" applyNumberFormat="1" applyFont="1" applyFill="1" applyBorder="1" applyAlignment="1" applyProtection="1">
      <alignment horizontal="right" wrapText="1" readingOrder="1"/>
    </xf>
    <xf numFmtId="166" fontId="949" fillId="691" borderId="90" xfId="0" applyNumberFormat="1" applyFont="1" applyFill="1" applyBorder="1" applyAlignment="1" applyProtection="1">
      <alignment horizontal="right" wrapText="1" readingOrder="1"/>
    </xf>
    <xf numFmtId="166" fontId="949" fillId="700" borderId="99" xfId="0" applyNumberFormat="1" applyFont="1" applyFill="1" applyBorder="1" applyAlignment="1" applyProtection="1">
      <alignment horizontal="right" wrapText="1" readingOrder="1"/>
    </xf>
    <xf numFmtId="166" fontId="949" fillId="701" borderId="100" xfId="0" applyNumberFormat="1" applyFont="1" applyFill="1" applyBorder="1" applyAlignment="1" applyProtection="1">
      <alignment horizontal="right" wrapText="1" readingOrder="1"/>
    </xf>
    <xf numFmtId="166" fontId="949" fillId="702" borderId="101" xfId="0" applyNumberFormat="1" applyFont="1" applyFill="1" applyBorder="1" applyAlignment="1" applyProtection="1">
      <alignment horizontal="right" wrapText="1" readingOrder="1"/>
    </xf>
    <xf numFmtId="166" fontId="949" fillId="703" borderId="102" xfId="0" applyNumberFormat="1" applyFont="1" applyFill="1" applyBorder="1" applyAlignment="1" applyProtection="1">
      <alignment horizontal="right" wrapText="1" readingOrder="1"/>
    </xf>
    <xf numFmtId="166" fontId="949" fillId="704" borderId="103" xfId="0" applyNumberFormat="1" applyFont="1" applyFill="1" applyBorder="1" applyAlignment="1" applyProtection="1">
      <alignment horizontal="right" wrapText="1" readingOrder="1"/>
    </xf>
    <xf numFmtId="166" fontId="949" fillId="705" borderId="104" xfId="0" applyNumberFormat="1" applyFont="1" applyFill="1" applyBorder="1" applyAlignment="1" applyProtection="1">
      <alignment horizontal="right" wrapText="1" readingOrder="1"/>
    </xf>
    <xf numFmtId="166" fontId="948" fillId="331" borderId="105" xfId="0" applyNumberFormat="1" applyFont="1" applyFill="1" applyBorder="1" applyAlignment="1" applyProtection="1">
      <alignment horizontal="left" vertical="top" wrapText="1" readingOrder="1"/>
    </xf>
    <xf numFmtId="166" fontId="949" fillId="332" borderId="106" xfId="0" applyNumberFormat="1" applyFont="1" applyFill="1" applyBorder="1" applyAlignment="1" applyProtection="1">
      <alignment horizontal="right" wrapText="1" readingOrder="1"/>
    </xf>
    <xf numFmtId="166" fontId="949" fillId="339" borderId="113" xfId="0" applyNumberFormat="1" applyFont="1" applyFill="1" applyBorder="1" applyAlignment="1" applyProtection="1">
      <alignment horizontal="right" wrapText="1" readingOrder="1"/>
    </xf>
    <xf numFmtId="166" fontId="949" fillId="340" borderId="114" xfId="0" applyNumberFormat="1" applyFont="1" applyFill="1" applyBorder="1" applyAlignment="1" applyProtection="1">
      <alignment horizontal="right" wrapText="1" readingOrder="1"/>
    </xf>
    <xf numFmtId="166" fontId="949" fillId="341" borderId="115" xfId="0" applyNumberFormat="1" applyFont="1" applyFill="1" applyBorder="1" applyAlignment="1" applyProtection="1">
      <alignment horizontal="right" wrapText="1" readingOrder="1"/>
    </xf>
    <xf numFmtId="166" fontId="949" fillId="350" borderId="124" xfId="0" applyNumberFormat="1" applyFont="1" applyFill="1" applyBorder="1" applyAlignment="1" applyProtection="1">
      <alignment horizontal="right" wrapText="1" readingOrder="1"/>
    </xf>
    <xf numFmtId="166" fontId="949" fillId="351" borderId="125" xfId="0" applyNumberFormat="1" applyFont="1" applyFill="1" applyBorder="1" applyAlignment="1" applyProtection="1">
      <alignment horizontal="right" wrapText="1" readingOrder="1"/>
    </xf>
    <xf numFmtId="166" fontId="949" fillId="352" borderId="126" xfId="0" applyNumberFormat="1" applyFont="1" applyFill="1" applyBorder="1" applyAlignment="1" applyProtection="1">
      <alignment horizontal="right" wrapText="1" readingOrder="1"/>
    </xf>
    <xf numFmtId="166" fontId="949" fillId="353" borderId="127" xfId="0" applyNumberFormat="1" applyFont="1" applyFill="1" applyBorder="1" applyAlignment="1" applyProtection="1">
      <alignment horizontal="right" wrapText="1" readingOrder="1"/>
    </xf>
    <xf numFmtId="166" fontId="949" fillId="354" borderId="128" xfId="0" applyNumberFormat="1" applyFont="1" applyFill="1" applyBorder="1" applyAlignment="1" applyProtection="1">
      <alignment horizontal="right" wrapText="1" readingOrder="1"/>
    </xf>
    <xf numFmtId="166" fontId="949" fillId="355" borderId="129" xfId="0" applyNumberFormat="1" applyFont="1" applyFill="1" applyBorder="1" applyAlignment="1" applyProtection="1">
      <alignment horizontal="right" wrapText="1" readingOrder="1"/>
    </xf>
    <xf numFmtId="166" fontId="948" fillId="281" borderId="130" xfId="0" applyNumberFormat="1" applyFont="1" applyFill="1" applyBorder="1" applyAlignment="1" applyProtection="1">
      <alignment horizontal="left" vertical="top" wrapText="1" readingOrder="1"/>
    </xf>
    <xf numFmtId="166" fontId="949" fillId="282" borderId="131" xfId="0" applyNumberFormat="1" applyFont="1" applyFill="1" applyBorder="1" applyAlignment="1" applyProtection="1">
      <alignment horizontal="right" wrapText="1" readingOrder="1"/>
    </xf>
    <xf numFmtId="166" fontId="949" fillId="289" borderId="138" xfId="0" applyNumberFormat="1" applyFont="1" applyFill="1" applyBorder="1" applyAlignment="1" applyProtection="1">
      <alignment horizontal="right" wrapText="1" readingOrder="1"/>
    </xf>
    <xf numFmtId="166" fontId="949" fillId="290" borderId="139" xfId="0" applyNumberFormat="1" applyFont="1" applyFill="1" applyBorder="1" applyAlignment="1" applyProtection="1">
      <alignment horizontal="right" wrapText="1" readingOrder="1"/>
    </xf>
    <xf numFmtId="166" fontId="949" fillId="291" borderId="140" xfId="0" applyNumberFormat="1" applyFont="1" applyFill="1" applyBorder="1" applyAlignment="1" applyProtection="1">
      <alignment horizontal="right" wrapText="1" readingOrder="1"/>
    </xf>
    <xf numFmtId="166" fontId="949" fillId="300" borderId="149" xfId="0" applyNumberFormat="1" applyFont="1" applyFill="1" applyBorder="1" applyAlignment="1" applyProtection="1">
      <alignment horizontal="right" wrapText="1" readingOrder="1"/>
    </xf>
    <xf numFmtId="166" fontId="949" fillId="301" borderId="150" xfId="0" applyNumberFormat="1" applyFont="1" applyFill="1" applyBorder="1" applyAlignment="1" applyProtection="1">
      <alignment horizontal="right" wrapText="1" readingOrder="1"/>
    </xf>
    <xf numFmtId="166" fontId="949" fillId="302" borderId="151" xfId="0" applyNumberFormat="1" applyFont="1" applyFill="1" applyBorder="1" applyAlignment="1" applyProtection="1">
      <alignment horizontal="right" wrapText="1" readingOrder="1"/>
    </xf>
    <xf numFmtId="166" fontId="949" fillId="303" borderId="152" xfId="0" applyNumberFormat="1" applyFont="1" applyFill="1" applyBorder="1" applyAlignment="1" applyProtection="1">
      <alignment horizontal="right" wrapText="1" readingOrder="1"/>
    </xf>
    <xf numFmtId="166" fontId="949" fillId="304" borderId="153" xfId="0" applyNumberFormat="1" applyFont="1" applyFill="1" applyBorder="1" applyAlignment="1" applyProtection="1">
      <alignment horizontal="right" wrapText="1" readingOrder="1"/>
    </xf>
    <xf numFmtId="166" fontId="949" fillId="305" borderId="154" xfId="0" applyNumberFormat="1" applyFont="1" applyFill="1" applyBorder="1" applyAlignment="1" applyProtection="1">
      <alignment horizontal="right" wrapText="1" readingOrder="1"/>
    </xf>
    <xf numFmtId="166" fontId="948" fillId="481" borderId="155" xfId="0" applyNumberFormat="1" applyFont="1" applyFill="1" applyBorder="1" applyAlignment="1" applyProtection="1">
      <alignment horizontal="left" vertical="top" wrapText="1" readingOrder="1"/>
    </xf>
    <xf numFmtId="166" fontId="949" fillId="482" borderId="156" xfId="0" applyNumberFormat="1" applyFont="1" applyFill="1" applyBorder="1" applyAlignment="1" applyProtection="1">
      <alignment horizontal="right" wrapText="1" readingOrder="1"/>
    </xf>
    <xf numFmtId="166" fontId="949" fillId="489" borderId="163" xfId="0" applyNumberFormat="1" applyFont="1" applyFill="1" applyBorder="1" applyAlignment="1" applyProtection="1">
      <alignment horizontal="right" wrapText="1" readingOrder="1"/>
    </xf>
    <xf numFmtId="166" fontId="949" fillId="490" borderId="164" xfId="0" applyNumberFormat="1" applyFont="1" applyFill="1" applyBorder="1" applyAlignment="1" applyProtection="1">
      <alignment horizontal="right" wrapText="1" readingOrder="1"/>
    </xf>
    <xf numFmtId="166" fontId="949" fillId="491" borderId="165" xfId="0" applyNumberFormat="1" applyFont="1" applyFill="1" applyBorder="1" applyAlignment="1" applyProtection="1">
      <alignment horizontal="right" wrapText="1" readingOrder="1"/>
    </xf>
    <xf numFmtId="166" fontId="949" fillId="500" borderId="174" xfId="0" applyNumberFormat="1" applyFont="1" applyFill="1" applyBorder="1" applyAlignment="1" applyProtection="1">
      <alignment horizontal="right" wrapText="1" readingOrder="1"/>
    </xf>
    <xf numFmtId="166" fontId="949" fillId="501" borderId="175" xfId="0" applyNumberFormat="1" applyFont="1" applyFill="1" applyBorder="1" applyAlignment="1" applyProtection="1">
      <alignment horizontal="right" wrapText="1" readingOrder="1"/>
    </xf>
    <xf numFmtId="166" fontId="949" fillId="502" borderId="176" xfId="0" applyNumberFormat="1" applyFont="1" applyFill="1" applyBorder="1" applyAlignment="1" applyProtection="1">
      <alignment horizontal="right" wrapText="1" readingOrder="1"/>
    </xf>
    <xf numFmtId="166" fontId="949" fillId="503" borderId="177" xfId="0" applyNumberFormat="1" applyFont="1" applyFill="1" applyBorder="1" applyAlignment="1" applyProtection="1">
      <alignment horizontal="right" wrapText="1" readingOrder="1"/>
    </xf>
    <xf numFmtId="166" fontId="949" fillId="504" borderId="178" xfId="0" applyNumberFormat="1" applyFont="1" applyFill="1" applyBorder="1" applyAlignment="1" applyProtection="1">
      <alignment horizontal="right" wrapText="1" readingOrder="1"/>
    </xf>
    <xf numFmtId="166" fontId="949" fillId="505" borderId="179" xfId="0" applyNumberFormat="1" applyFont="1" applyFill="1" applyBorder="1" applyAlignment="1" applyProtection="1">
      <alignment horizontal="right" wrapText="1" readingOrder="1"/>
    </xf>
    <xf numFmtId="166" fontId="948" fillId="456" borderId="180" xfId="0" applyNumberFormat="1" applyFont="1" applyFill="1" applyBorder="1" applyAlignment="1" applyProtection="1">
      <alignment horizontal="left" vertical="top" wrapText="1" readingOrder="1"/>
    </xf>
    <xf numFmtId="166" fontId="949" fillId="457" borderId="181" xfId="0" applyNumberFormat="1" applyFont="1" applyFill="1" applyBorder="1" applyAlignment="1" applyProtection="1">
      <alignment horizontal="right" wrapText="1" readingOrder="1"/>
    </xf>
    <xf numFmtId="166" fontId="949" fillId="464" borderId="188" xfId="0" applyNumberFormat="1" applyFont="1" applyFill="1" applyBorder="1" applyAlignment="1" applyProtection="1">
      <alignment horizontal="right" wrapText="1" readingOrder="1"/>
    </xf>
    <xf numFmtId="166" fontId="949" fillId="465" borderId="189" xfId="0" applyNumberFormat="1" applyFont="1" applyFill="1" applyBorder="1" applyAlignment="1" applyProtection="1">
      <alignment horizontal="right" wrapText="1" readingOrder="1"/>
    </xf>
    <xf numFmtId="166" fontId="949" fillId="466" borderId="190" xfId="0" applyNumberFormat="1" applyFont="1" applyFill="1" applyBorder="1" applyAlignment="1" applyProtection="1">
      <alignment horizontal="right" wrapText="1" readingOrder="1"/>
    </xf>
    <xf numFmtId="166" fontId="949" fillId="475" borderId="199" xfId="0" applyNumberFormat="1" applyFont="1" applyFill="1" applyBorder="1" applyAlignment="1" applyProtection="1">
      <alignment horizontal="right" wrapText="1" readingOrder="1"/>
    </xf>
    <xf numFmtId="166" fontId="949" fillId="476" borderId="200" xfId="0" applyNumberFormat="1" applyFont="1" applyFill="1" applyBorder="1" applyAlignment="1" applyProtection="1">
      <alignment horizontal="right" wrapText="1" readingOrder="1"/>
    </xf>
    <xf numFmtId="166" fontId="949" fillId="477" borderId="201" xfId="0" applyNumberFormat="1" applyFont="1" applyFill="1" applyBorder="1" applyAlignment="1" applyProtection="1">
      <alignment horizontal="right" wrapText="1" readingOrder="1"/>
    </xf>
    <xf numFmtId="166" fontId="949" fillId="478" borderId="202" xfId="0" applyNumberFormat="1" applyFont="1" applyFill="1" applyBorder="1" applyAlignment="1" applyProtection="1">
      <alignment horizontal="right" wrapText="1" readingOrder="1"/>
    </xf>
    <xf numFmtId="166" fontId="949" fillId="479" borderId="203" xfId="0" applyNumberFormat="1" applyFont="1" applyFill="1" applyBorder="1" applyAlignment="1" applyProtection="1">
      <alignment horizontal="right" wrapText="1" readingOrder="1"/>
    </xf>
    <xf numFmtId="166" fontId="949" fillId="480" borderId="204" xfId="0" applyNumberFormat="1" applyFont="1" applyFill="1" applyBorder="1" applyAlignment="1" applyProtection="1">
      <alignment horizontal="right" wrapText="1" readingOrder="1"/>
    </xf>
    <xf numFmtId="166" fontId="948" fillId="947" borderId="205" xfId="0" applyNumberFormat="1" applyFont="1" applyFill="1" applyBorder="1" applyAlignment="1" applyProtection="1">
      <alignment horizontal="left" vertical="top" wrapText="1" readingOrder="1"/>
    </xf>
    <xf numFmtId="166" fontId="949" fillId="948" borderId="206" xfId="0" applyNumberFormat="1" applyFont="1" applyFill="1" applyBorder="1" applyAlignment="1" applyProtection="1">
      <alignment horizontal="right" wrapText="1" readingOrder="1"/>
    </xf>
    <xf numFmtId="166" fontId="949" fillId="948" borderId="213" xfId="0" applyNumberFormat="1" applyFont="1" applyFill="1" applyBorder="1" applyAlignment="1" applyProtection="1">
      <alignment horizontal="right" wrapText="1" readingOrder="1"/>
    </xf>
    <xf numFmtId="166" fontId="949" fillId="948" borderId="214" xfId="0" applyNumberFormat="1" applyFont="1" applyFill="1" applyBorder="1" applyAlignment="1" applyProtection="1">
      <alignment horizontal="right" wrapText="1" readingOrder="1"/>
    </xf>
    <xf numFmtId="166" fontId="949" fillId="948" borderId="215" xfId="0" applyNumberFormat="1" applyFont="1" applyFill="1" applyBorder="1" applyAlignment="1" applyProtection="1">
      <alignment horizontal="right" wrapText="1" readingOrder="1"/>
    </xf>
    <xf numFmtId="166" fontId="949" fillId="948" borderId="224" xfId="0" applyNumberFormat="1" applyFont="1" applyFill="1" applyBorder="1" applyAlignment="1" applyProtection="1">
      <alignment horizontal="right" wrapText="1" readingOrder="1"/>
    </xf>
    <xf numFmtId="166" fontId="949" fillId="948" borderId="225" xfId="0" applyNumberFormat="1" applyFont="1" applyFill="1" applyBorder="1" applyAlignment="1" applyProtection="1">
      <alignment horizontal="right" wrapText="1" readingOrder="1"/>
    </xf>
    <xf numFmtId="166" fontId="949" fillId="948" borderId="226" xfId="0" applyNumberFormat="1" applyFont="1" applyFill="1" applyBorder="1" applyAlignment="1" applyProtection="1">
      <alignment horizontal="right" wrapText="1" readingOrder="1"/>
    </xf>
    <xf numFmtId="166" fontId="949" fillId="948" borderId="227" xfId="0" applyNumberFormat="1" applyFont="1" applyFill="1" applyBorder="1" applyAlignment="1" applyProtection="1">
      <alignment horizontal="right" wrapText="1" readingOrder="1"/>
    </xf>
    <xf numFmtId="166" fontId="949" fillId="948" borderId="228" xfId="0" applyNumberFormat="1" applyFont="1" applyFill="1" applyBorder="1" applyAlignment="1" applyProtection="1">
      <alignment horizontal="right" wrapText="1" readingOrder="1"/>
    </xf>
    <xf numFmtId="166" fontId="949" fillId="948" borderId="229" xfId="0" applyNumberFormat="1" applyFont="1" applyFill="1" applyBorder="1" applyAlignment="1" applyProtection="1">
      <alignment horizontal="right" wrapText="1" readingOrder="1"/>
    </xf>
    <xf numFmtId="166" fontId="948" fillId="831" borderId="230" xfId="0" applyNumberFormat="1" applyFont="1" applyFill="1" applyBorder="1" applyAlignment="1" applyProtection="1">
      <alignment horizontal="left" vertical="top" wrapText="1" readingOrder="1"/>
    </xf>
    <xf numFmtId="166" fontId="949" fillId="832" borderId="231" xfId="0" applyNumberFormat="1" applyFont="1" applyFill="1" applyBorder="1" applyAlignment="1" applyProtection="1">
      <alignment horizontal="right" wrapText="1" readingOrder="1"/>
    </xf>
    <xf numFmtId="166" fontId="949" fillId="839" borderId="238" xfId="0" applyNumberFormat="1" applyFont="1" applyFill="1" applyBorder="1" applyAlignment="1" applyProtection="1">
      <alignment horizontal="right" wrapText="1" readingOrder="1"/>
    </xf>
    <xf numFmtId="166" fontId="949" fillId="840" borderId="239" xfId="0" applyNumberFormat="1" applyFont="1" applyFill="1" applyBorder="1" applyAlignment="1" applyProtection="1">
      <alignment horizontal="right" wrapText="1" readingOrder="1"/>
    </xf>
    <xf numFmtId="166" fontId="949" fillId="841" borderId="240" xfId="0" applyNumberFormat="1" applyFont="1" applyFill="1" applyBorder="1" applyAlignment="1" applyProtection="1">
      <alignment horizontal="right" wrapText="1" readingOrder="1"/>
    </xf>
    <xf numFmtId="166" fontId="949" fillId="850" borderId="249" xfId="0" applyNumberFormat="1" applyFont="1" applyFill="1" applyBorder="1" applyAlignment="1" applyProtection="1">
      <alignment horizontal="right" wrapText="1" readingOrder="1"/>
    </xf>
    <xf numFmtId="166" fontId="949" fillId="851" borderId="250" xfId="0" applyNumberFormat="1" applyFont="1" applyFill="1" applyBorder="1" applyAlignment="1" applyProtection="1">
      <alignment horizontal="right" wrapText="1" readingOrder="1"/>
    </xf>
    <xf numFmtId="166" fontId="949" fillId="852" borderId="251" xfId="0" applyNumberFormat="1" applyFont="1" applyFill="1" applyBorder="1" applyAlignment="1" applyProtection="1">
      <alignment horizontal="right" wrapText="1" readingOrder="1"/>
    </xf>
    <xf numFmtId="166" fontId="949" fillId="853" borderId="252" xfId="0" applyNumberFormat="1" applyFont="1" applyFill="1" applyBorder="1" applyAlignment="1" applyProtection="1">
      <alignment horizontal="right" wrapText="1" readingOrder="1"/>
    </xf>
    <xf numFmtId="166" fontId="949" fillId="854" borderId="253" xfId="0" applyNumberFormat="1" applyFont="1" applyFill="1" applyBorder="1" applyAlignment="1" applyProtection="1">
      <alignment horizontal="right" wrapText="1" readingOrder="1"/>
    </xf>
    <xf numFmtId="166" fontId="949" fillId="855" borderId="254" xfId="0" applyNumberFormat="1" applyFont="1" applyFill="1" applyBorder="1" applyAlignment="1" applyProtection="1">
      <alignment horizontal="right" wrapText="1" readingOrder="1"/>
    </xf>
    <xf numFmtId="166" fontId="948" fillId="656" borderId="255" xfId="0" applyNumberFormat="1" applyFont="1" applyFill="1" applyBorder="1" applyAlignment="1" applyProtection="1">
      <alignment horizontal="left" vertical="top" wrapText="1" readingOrder="1"/>
    </xf>
    <xf numFmtId="166" fontId="949" fillId="657" borderId="256" xfId="0" applyNumberFormat="1" applyFont="1" applyFill="1" applyBorder="1" applyAlignment="1" applyProtection="1">
      <alignment horizontal="right" wrapText="1" readingOrder="1"/>
    </xf>
    <xf numFmtId="166" fontId="949" fillId="664" borderId="263" xfId="0" applyNumberFormat="1" applyFont="1" applyFill="1" applyBorder="1" applyAlignment="1" applyProtection="1">
      <alignment horizontal="right" wrapText="1" readingOrder="1"/>
    </xf>
    <xf numFmtId="166" fontId="949" fillId="665" borderId="264" xfId="0" applyNumberFormat="1" applyFont="1" applyFill="1" applyBorder="1" applyAlignment="1" applyProtection="1">
      <alignment horizontal="right" wrapText="1" readingOrder="1"/>
    </xf>
    <xf numFmtId="166" fontId="949" fillId="666" borderId="265" xfId="0" applyNumberFormat="1" applyFont="1" applyFill="1" applyBorder="1" applyAlignment="1" applyProtection="1">
      <alignment horizontal="right" wrapText="1" readingOrder="1"/>
    </xf>
    <xf numFmtId="166" fontId="949" fillId="675" borderId="274" xfId="0" applyNumberFormat="1" applyFont="1" applyFill="1" applyBorder="1" applyAlignment="1" applyProtection="1">
      <alignment horizontal="right" wrapText="1" readingOrder="1"/>
    </xf>
    <xf numFmtId="166" fontId="949" fillId="676" borderId="275" xfId="0" applyNumberFormat="1" applyFont="1" applyFill="1" applyBorder="1" applyAlignment="1" applyProtection="1">
      <alignment horizontal="right" wrapText="1" readingOrder="1"/>
    </xf>
    <xf numFmtId="166" fontId="949" fillId="677" borderId="276" xfId="0" applyNumberFormat="1" applyFont="1" applyFill="1" applyBorder="1" applyAlignment="1" applyProtection="1">
      <alignment horizontal="right" wrapText="1" readingOrder="1"/>
    </xf>
    <xf numFmtId="166" fontId="949" fillId="678" borderId="277" xfId="0" applyNumberFormat="1" applyFont="1" applyFill="1" applyBorder="1" applyAlignment="1" applyProtection="1">
      <alignment horizontal="right" wrapText="1" readingOrder="1"/>
    </xf>
    <xf numFmtId="166" fontId="949" fillId="679" borderId="278" xfId="0" applyNumberFormat="1" applyFont="1" applyFill="1" applyBorder="1" applyAlignment="1" applyProtection="1">
      <alignment horizontal="right" wrapText="1" readingOrder="1"/>
    </xf>
    <xf numFmtId="166" fontId="949" fillId="680" borderId="279" xfId="0" applyNumberFormat="1" applyFont="1" applyFill="1" applyBorder="1" applyAlignment="1" applyProtection="1">
      <alignment horizontal="right" wrapText="1" readingOrder="1"/>
    </xf>
    <xf numFmtId="166" fontId="948" fillId="631" borderId="280" xfId="0" applyNumberFormat="1" applyFont="1" applyFill="1" applyBorder="1" applyAlignment="1" applyProtection="1">
      <alignment horizontal="left" vertical="top" wrapText="1" readingOrder="1"/>
    </xf>
    <xf numFmtId="166" fontId="949" fillId="632" borderId="281" xfId="0" applyNumberFormat="1" applyFont="1" applyFill="1" applyBorder="1" applyAlignment="1" applyProtection="1">
      <alignment horizontal="right" wrapText="1" readingOrder="1"/>
    </xf>
    <xf numFmtId="166" fontId="949" fillId="639" borderId="288" xfId="0" applyNumberFormat="1" applyFont="1" applyFill="1" applyBorder="1" applyAlignment="1" applyProtection="1">
      <alignment horizontal="right" wrapText="1" readingOrder="1"/>
    </xf>
    <xf numFmtId="166" fontId="949" fillId="640" borderId="289" xfId="0" applyNumberFormat="1" applyFont="1" applyFill="1" applyBorder="1" applyAlignment="1" applyProtection="1">
      <alignment horizontal="right" wrapText="1" readingOrder="1"/>
    </xf>
    <xf numFmtId="166" fontId="949" fillId="641" borderId="290" xfId="0" applyNumberFormat="1" applyFont="1" applyFill="1" applyBorder="1" applyAlignment="1" applyProtection="1">
      <alignment horizontal="right" wrapText="1" readingOrder="1"/>
    </xf>
    <xf numFmtId="166" fontId="949" fillId="650" borderId="299" xfId="0" applyNumberFormat="1" applyFont="1" applyFill="1" applyBorder="1" applyAlignment="1" applyProtection="1">
      <alignment horizontal="right" wrapText="1" readingOrder="1"/>
    </xf>
    <xf numFmtId="166" fontId="949" fillId="651" borderId="300" xfId="0" applyNumberFormat="1" applyFont="1" applyFill="1" applyBorder="1" applyAlignment="1" applyProtection="1">
      <alignment horizontal="right" wrapText="1" readingOrder="1"/>
    </xf>
    <xf numFmtId="166" fontId="949" fillId="652" borderId="301" xfId="0" applyNumberFormat="1" applyFont="1" applyFill="1" applyBorder="1" applyAlignment="1" applyProtection="1">
      <alignment horizontal="right" wrapText="1" readingOrder="1"/>
    </xf>
    <xf numFmtId="166" fontId="949" fillId="653" borderId="302" xfId="0" applyNumberFormat="1" applyFont="1" applyFill="1" applyBorder="1" applyAlignment="1" applyProtection="1">
      <alignment horizontal="right" wrapText="1" readingOrder="1"/>
    </xf>
    <xf numFmtId="166" fontId="949" fillId="654" borderId="303" xfId="0" applyNumberFormat="1" applyFont="1" applyFill="1" applyBorder="1" applyAlignment="1" applyProtection="1">
      <alignment horizontal="right" wrapText="1" readingOrder="1"/>
    </xf>
    <xf numFmtId="166" fontId="949" fillId="655" borderId="304" xfId="0" applyNumberFormat="1" applyFont="1" applyFill="1" applyBorder="1" applyAlignment="1" applyProtection="1">
      <alignment horizontal="right" wrapText="1" readingOrder="1"/>
    </xf>
    <xf numFmtId="166" fontId="948" fillId="231" borderId="305" xfId="0" applyNumberFormat="1" applyFont="1" applyFill="1" applyBorder="1" applyAlignment="1" applyProtection="1">
      <alignment horizontal="left" vertical="top" wrapText="1" readingOrder="1"/>
    </xf>
    <xf numFmtId="166" fontId="949" fillId="232" borderId="306" xfId="0" applyNumberFormat="1" applyFont="1" applyFill="1" applyBorder="1" applyAlignment="1" applyProtection="1">
      <alignment horizontal="right" wrapText="1" readingOrder="1"/>
    </xf>
    <xf numFmtId="166" fontId="949" fillId="239" borderId="313" xfId="0" applyNumberFormat="1" applyFont="1" applyFill="1" applyBorder="1" applyAlignment="1" applyProtection="1">
      <alignment horizontal="right" wrapText="1" readingOrder="1"/>
    </xf>
    <xf numFmtId="166" fontId="949" fillId="240" borderId="314" xfId="0" applyNumberFormat="1" applyFont="1" applyFill="1" applyBorder="1" applyAlignment="1" applyProtection="1">
      <alignment horizontal="right" wrapText="1" readingOrder="1"/>
    </xf>
    <xf numFmtId="166" fontId="949" fillId="241" borderId="315" xfId="0" applyNumberFormat="1" applyFont="1" applyFill="1" applyBorder="1" applyAlignment="1" applyProtection="1">
      <alignment horizontal="right" wrapText="1" readingOrder="1"/>
    </xf>
    <xf numFmtId="166" fontId="949" fillId="250" borderId="324" xfId="0" applyNumberFormat="1" applyFont="1" applyFill="1" applyBorder="1" applyAlignment="1" applyProtection="1">
      <alignment horizontal="right" wrapText="1" readingOrder="1"/>
    </xf>
    <xf numFmtId="166" fontId="949" fillId="251" borderId="325" xfId="0" applyNumberFormat="1" applyFont="1" applyFill="1" applyBorder="1" applyAlignment="1" applyProtection="1">
      <alignment horizontal="right" wrapText="1" readingOrder="1"/>
    </xf>
    <xf numFmtId="166" fontId="949" fillId="252" borderId="326" xfId="0" applyNumberFormat="1" applyFont="1" applyFill="1" applyBorder="1" applyAlignment="1" applyProtection="1">
      <alignment horizontal="right" wrapText="1" readingOrder="1"/>
    </xf>
    <xf numFmtId="166" fontId="949" fillId="253" borderId="327" xfId="0" applyNumberFormat="1" applyFont="1" applyFill="1" applyBorder="1" applyAlignment="1" applyProtection="1">
      <alignment horizontal="right" wrapText="1" readingOrder="1"/>
    </xf>
    <xf numFmtId="166" fontId="949" fillId="254" borderId="328" xfId="0" applyNumberFormat="1" applyFont="1" applyFill="1" applyBorder="1" applyAlignment="1" applyProtection="1">
      <alignment horizontal="right" wrapText="1" readingOrder="1"/>
    </xf>
    <xf numFmtId="166" fontId="949" fillId="255" borderId="329" xfId="0" applyNumberFormat="1" applyFont="1" applyFill="1" applyBorder="1" applyAlignment="1" applyProtection="1">
      <alignment horizontal="right" wrapText="1" readingOrder="1"/>
    </xf>
    <xf numFmtId="166" fontId="948" fillId="106" borderId="330" xfId="0" applyNumberFormat="1" applyFont="1" applyFill="1" applyBorder="1" applyAlignment="1" applyProtection="1">
      <alignment horizontal="left" vertical="top" wrapText="1" readingOrder="1"/>
    </xf>
    <xf numFmtId="166" fontId="949" fillId="107" borderId="331" xfId="0" applyNumberFormat="1" applyFont="1" applyFill="1" applyBorder="1" applyAlignment="1" applyProtection="1">
      <alignment horizontal="right" wrapText="1" readingOrder="1"/>
    </xf>
    <xf numFmtId="166" fontId="949" fillId="114" borderId="338" xfId="0" applyNumberFormat="1" applyFont="1" applyFill="1" applyBorder="1" applyAlignment="1" applyProtection="1">
      <alignment horizontal="right" wrapText="1" readingOrder="1"/>
    </xf>
    <xf numFmtId="166" fontId="949" fillId="115" borderId="339" xfId="0" applyNumberFormat="1" applyFont="1" applyFill="1" applyBorder="1" applyAlignment="1" applyProtection="1">
      <alignment horizontal="right" wrapText="1" readingOrder="1"/>
    </xf>
    <xf numFmtId="166" fontId="949" fillId="116" borderId="340" xfId="0" applyNumberFormat="1" applyFont="1" applyFill="1" applyBorder="1" applyAlignment="1" applyProtection="1">
      <alignment horizontal="right" wrapText="1" readingOrder="1"/>
    </xf>
    <xf numFmtId="166" fontId="949" fillId="125" borderId="349" xfId="0" applyNumberFormat="1" applyFont="1" applyFill="1" applyBorder="1" applyAlignment="1" applyProtection="1">
      <alignment horizontal="right" wrapText="1" readingOrder="1"/>
    </xf>
    <xf numFmtId="166" fontId="949" fillId="126" borderId="350" xfId="0" applyNumberFormat="1" applyFont="1" applyFill="1" applyBorder="1" applyAlignment="1" applyProtection="1">
      <alignment horizontal="right" wrapText="1" readingOrder="1"/>
    </xf>
    <xf numFmtId="166" fontId="949" fillId="127" borderId="351" xfId="0" applyNumberFormat="1" applyFont="1" applyFill="1" applyBorder="1" applyAlignment="1" applyProtection="1">
      <alignment horizontal="right" wrapText="1" readingOrder="1"/>
    </xf>
    <xf numFmtId="166" fontId="949" fillId="128" borderId="352" xfId="0" applyNumberFormat="1" applyFont="1" applyFill="1" applyBorder="1" applyAlignment="1" applyProtection="1">
      <alignment horizontal="right" wrapText="1" readingOrder="1"/>
    </xf>
    <xf numFmtId="166" fontId="949" fillId="129" borderId="353" xfId="0" applyNumberFormat="1" applyFont="1" applyFill="1" applyBorder="1" applyAlignment="1" applyProtection="1">
      <alignment horizontal="right" wrapText="1" readingOrder="1"/>
    </xf>
    <xf numFmtId="166" fontId="949" fillId="130" borderId="354" xfId="0" applyNumberFormat="1" applyFont="1" applyFill="1" applyBorder="1" applyAlignment="1" applyProtection="1">
      <alignment horizontal="right" wrapText="1" readingOrder="1"/>
    </xf>
    <xf numFmtId="166" fontId="948" fillId="881" borderId="355" xfId="0" applyNumberFormat="1" applyFont="1" applyFill="1" applyBorder="1" applyAlignment="1" applyProtection="1">
      <alignment horizontal="left" vertical="top" wrapText="1" readingOrder="1"/>
    </xf>
    <xf numFmtId="166" fontId="949" fillId="882" borderId="356" xfId="0" applyNumberFormat="1" applyFont="1" applyFill="1" applyBorder="1" applyAlignment="1" applyProtection="1">
      <alignment horizontal="right" wrapText="1" readingOrder="1"/>
    </xf>
    <xf numFmtId="166" fontId="949" fillId="889" borderId="363" xfId="0" applyNumberFormat="1" applyFont="1" applyFill="1" applyBorder="1" applyAlignment="1" applyProtection="1">
      <alignment horizontal="right" wrapText="1" readingOrder="1"/>
    </xf>
    <xf numFmtId="166" fontId="949" fillId="890" borderId="364" xfId="0" applyNumberFormat="1" applyFont="1" applyFill="1" applyBorder="1" applyAlignment="1" applyProtection="1">
      <alignment horizontal="right" wrapText="1" readingOrder="1"/>
    </xf>
    <xf numFmtId="166" fontId="949" fillId="891" borderId="365" xfId="0" applyNumberFormat="1" applyFont="1" applyFill="1" applyBorder="1" applyAlignment="1" applyProtection="1">
      <alignment horizontal="right" wrapText="1" readingOrder="1"/>
    </xf>
    <xf numFmtId="166" fontId="949" fillId="900" borderId="374" xfId="0" applyNumberFormat="1" applyFont="1" applyFill="1" applyBorder="1" applyAlignment="1" applyProtection="1">
      <alignment horizontal="right" wrapText="1" readingOrder="1"/>
    </xf>
    <xf numFmtId="166" fontId="949" fillId="901" borderId="375" xfId="0" applyNumberFormat="1" applyFont="1" applyFill="1" applyBorder="1" applyAlignment="1" applyProtection="1">
      <alignment horizontal="right" wrapText="1" readingOrder="1"/>
    </xf>
    <xf numFmtId="166" fontId="949" fillId="902" borderId="376" xfId="0" applyNumberFormat="1" applyFont="1" applyFill="1" applyBorder="1" applyAlignment="1" applyProtection="1">
      <alignment horizontal="right" wrapText="1" readingOrder="1"/>
    </xf>
    <xf numFmtId="166" fontId="949" fillId="903" borderId="377" xfId="0" applyNumberFormat="1" applyFont="1" applyFill="1" applyBorder="1" applyAlignment="1" applyProtection="1">
      <alignment horizontal="right" wrapText="1" readingOrder="1"/>
    </xf>
    <xf numFmtId="166" fontId="949" fillId="904" borderId="378" xfId="0" applyNumberFormat="1" applyFont="1" applyFill="1" applyBorder="1" applyAlignment="1" applyProtection="1">
      <alignment horizontal="right" wrapText="1" readingOrder="1"/>
    </xf>
    <xf numFmtId="166" fontId="949" fillId="905" borderId="379" xfId="0" applyNumberFormat="1" applyFont="1" applyFill="1" applyBorder="1" applyAlignment="1" applyProtection="1">
      <alignment horizontal="right" wrapText="1" readingOrder="1"/>
    </xf>
    <xf numFmtId="166" fontId="948" fillId="56" borderId="380" xfId="0" applyNumberFormat="1" applyFont="1" applyFill="1" applyBorder="1" applyAlignment="1" applyProtection="1">
      <alignment horizontal="left" vertical="top" wrapText="1" readingOrder="1"/>
    </xf>
    <xf numFmtId="166" fontId="949" fillId="57" borderId="381" xfId="0" applyNumberFormat="1" applyFont="1" applyFill="1" applyBorder="1" applyAlignment="1" applyProtection="1">
      <alignment horizontal="right" wrapText="1" readingOrder="1"/>
    </xf>
    <xf numFmtId="166" fontId="949" fillId="64" borderId="388" xfId="0" applyNumberFormat="1" applyFont="1" applyFill="1" applyBorder="1" applyAlignment="1" applyProtection="1">
      <alignment horizontal="right" wrapText="1" readingOrder="1"/>
    </xf>
    <xf numFmtId="166" fontId="949" fillId="65" borderId="389" xfId="0" applyNumberFormat="1" applyFont="1" applyFill="1" applyBorder="1" applyAlignment="1" applyProtection="1">
      <alignment horizontal="right" wrapText="1" readingOrder="1"/>
    </xf>
    <xf numFmtId="166" fontId="949" fillId="66" borderId="390" xfId="0" applyNumberFormat="1" applyFont="1" applyFill="1" applyBorder="1" applyAlignment="1" applyProtection="1">
      <alignment horizontal="right" wrapText="1" readingOrder="1"/>
    </xf>
    <xf numFmtId="166" fontId="949" fillId="75" borderId="399" xfId="0" applyNumberFormat="1" applyFont="1" applyFill="1" applyBorder="1" applyAlignment="1" applyProtection="1">
      <alignment horizontal="right" wrapText="1" readingOrder="1"/>
    </xf>
    <xf numFmtId="166" fontId="949" fillId="76" borderId="400" xfId="0" applyNumberFormat="1" applyFont="1" applyFill="1" applyBorder="1" applyAlignment="1" applyProtection="1">
      <alignment horizontal="right" wrapText="1" readingOrder="1"/>
    </xf>
    <xf numFmtId="166" fontId="949" fillId="77" borderId="401" xfId="0" applyNumberFormat="1" applyFont="1" applyFill="1" applyBorder="1" applyAlignment="1" applyProtection="1">
      <alignment horizontal="right" wrapText="1" readingOrder="1"/>
    </xf>
    <xf numFmtId="166" fontId="949" fillId="78" borderId="402" xfId="0" applyNumberFormat="1" applyFont="1" applyFill="1" applyBorder="1" applyAlignment="1" applyProtection="1">
      <alignment horizontal="right" wrapText="1" readingOrder="1"/>
    </xf>
    <xf numFmtId="166" fontId="949" fillId="79" borderId="403" xfId="0" applyNumberFormat="1" applyFont="1" applyFill="1" applyBorder="1" applyAlignment="1" applyProtection="1">
      <alignment horizontal="right" wrapText="1" readingOrder="1"/>
    </xf>
    <xf numFmtId="166" fontId="949" fillId="80" borderId="404" xfId="0" applyNumberFormat="1" applyFont="1" applyFill="1" applyBorder="1" applyAlignment="1" applyProtection="1">
      <alignment horizontal="right" wrapText="1" readingOrder="1"/>
    </xf>
    <xf numFmtId="166" fontId="948" fillId="206" borderId="405" xfId="0" applyNumberFormat="1" applyFont="1" applyFill="1" applyBorder="1" applyAlignment="1" applyProtection="1">
      <alignment horizontal="left" vertical="top" wrapText="1" readingOrder="1"/>
    </xf>
    <xf numFmtId="166" fontId="949" fillId="207" borderId="406" xfId="0" applyNumberFormat="1" applyFont="1" applyFill="1" applyBorder="1" applyAlignment="1" applyProtection="1">
      <alignment horizontal="right" wrapText="1" readingOrder="1"/>
    </xf>
    <xf numFmtId="166" fontId="949" fillId="214" borderId="413" xfId="0" applyNumberFormat="1" applyFont="1" applyFill="1" applyBorder="1" applyAlignment="1" applyProtection="1">
      <alignment horizontal="right" wrapText="1" readingOrder="1"/>
    </xf>
    <xf numFmtId="166" fontId="949" fillId="215" borderId="414" xfId="0" applyNumberFormat="1" applyFont="1" applyFill="1" applyBorder="1" applyAlignment="1" applyProtection="1">
      <alignment horizontal="right" wrapText="1" readingOrder="1"/>
    </xf>
    <xf numFmtId="166" fontId="949" fillId="216" borderId="415" xfId="0" applyNumberFormat="1" applyFont="1" applyFill="1" applyBorder="1" applyAlignment="1" applyProtection="1">
      <alignment horizontal="right" wrapText="1" readingOrder="1"/>
    </xf>
    <xf numFmtId="166" fontId="949" fillId="225" borderId="424" xfId="0" applyNumberFormat="1" applyFont="1" applyFill="1" applyBorder="1" applyAlignment="1" applyProtection="1">
      <alignment horizontal="right" wrapText="1" readingOrder="1"/>
    </xf>
    <xf numFmtId="166" fontId="949" fillId="226" borderId="425" xfId="0" applyNumberFormat="1" applyFont="1" applyFill="1" applyBorder="1" applyAlignment="1" applyProtection="1">
      <alignment horizontal="right" wrapText="1" readingOrder="1"/>
    </xf>
    <xf numFmtId="166" fontId="949" fillId="227" borderId="426" xfId="0" applyNumberFormat="1" applyFont="1" applyFill="1" applyBorder="1" applyAlignment="1" applyProtection="1">
      <alignment horizontal="right" wrapText="1" readingOrder="1"/>
    </xf>
    <xf numFmtId="166" fontId="949" fillId="228" borderId="427" xfId="0" applyNumberFormat="1" applyFont="1" applyFill="1" applyBorder="1" applyAlignment="1" applyProtection="1">
      <alignment horizontal="right" wrapText="1" readingOrder="1"/>
    </xf>
    <xf numFmtId="166" fontId="949" fillId="229" borderId="428" xfId="0" applyNumberFormat="1" applyFont="1" applyFill="1" applyBorder="1" applyAlignment="1" applyProtection="1">
      <alignment horizontal="right" wrapText="1" readingOrder="1"/>
    </xf>
    <xf numFmtId="166" fontId="949" fillId="230" borderId="429" xfId="0" applyNumberFormat="1" applyFont="1" applyFill="1" applyBorder="1" applyAlignment="1" applyProtection="1">
      <alignment horizontal="right" wrapText="1" readingOrder="1"/>
    </xf>
    <xf numFmtId="166" fontId="948" fillId="81" borderId="430" xfId="0" applyNumberFormat="1" applyFont="1" applyFill="1" applyBorder="1" applyAlignment="1" applyProtection="1">
      <alignment horizontal="left" vertical="top" wrapText="1" readingOrder="1"/>
    </xf>
    <xf numFmtId="166" fontId="949" fillId="82" borderId="431" xfId="0" applyNumberFormat="1" applyFont="1" applyFill="1" applyBorder="1" applyAlignment="1" applyProtection="1">
      <alignment horizontal="right" wrapText="1" readingOrder="1"/>
    </xf>
    <xf numFmtId="166" fontId="949" fillId="89" borderId="438" xfId="0" applyNumberFormat="1" applyFont="1" applyFill="1" applyBorder="1" applyAlignment="1" applyProtection="1">
      <alignment horizontal="right" wrapText="1" readingOrder="1"/>
    </xf>
    <xf numFmtId="166" fontId="949" fillId="90" borderId="439" xfId="0" applyNumberFormat="1" applyFont="1" applyFill="1" applyBorder="1" applyAlignment="1" applyProtection="1">
      <alignment horizontal="right" wrapText="1" readingOrder="1"/>
    </xf>
    <xf numFmtId="166" fontId="949" fillId="91" borderId="440" xfId="0" applyNumberFormat="1" applyFont="1" applyFill="1" applyBorder="1" applyAlignment="1" applyProtection="1">
      <alignment horizontal="right" wrapText="1" readingOrder="1"/>
    </xf>
    <xf numFmtId="166" fontId="949" fillId="100" borderId="449" xfId="0" applyNumberFormat="1" applyFont="1" applyFill="1" applyBorder="1" applyAlignment="1" applyProtection="1">
      <alignment horizontal="right" wrapText="1" readingOrder="1"/>
    </xf>
    <xf numFmtId="166" fontId="949" fillId="101" borderId="450" xfId="0" applyNumberFormat="1" applyFont="1" applyFill="1" applyBorder="1" applyAlignment="1" applyProtection="1">
      <alignment horizontal="right" wrapText="1" readingOrder="1"/>
    </xf>
    <xf numFmtId="166" fontId="949" fillId="102" borderId="451" xfId="0" applyNumberFormat="1" applyFont="1" applyFill="1" applyBorder="1" applyAlignment="1" applyProtection="1">
      <alignment horizontal="right" wrapText="1" readingOrder="1"/>
    </xf>
    <xf numFmtId="166" fontId="949" fillId="103" borderId="452" xfId="0" applyNumberFormat="1" applyFont="1" applyFill="1" applyBorder="1" applyAlignment="1" applyProtection="1">
      <alignment horizontal="right" wrapText="1" readingOrder="1"/>
    </xf>
    <xf numFmtId="166" fontId="949" fillId="104" borderId="453" xfId="0" applyNumberFormat="1" applyFont="1" applyFill="1" applyBorder="1" applyAlignment="1" applyProtection="1">
      <alignment horizontal="right" wrapText="1" readingOrder="1"/>
    </xf>
    <xf numFmtId="166" fontId="949" fillId="105" borderId="454" xfId="0" applyNumberFormat="1" applyFont="1" applyFill="1" applyBorder="1" applyAlignment="1" applyProtection="1">
      <alignment horizontal="right" wrapText="1" readingOrder="1"/>
    </xf>
    <xf numFmtId="166" fontId="948" fillId="781" borderId="455" xfId="0" applyNumberFormat="1" applyFont="1" applyFill="1" applyBorder="1" applyAlignment="1" applyProtection="1">
      <alignment horizontal="left" vertical="top" wrapText="1" readingOrder="1"/>
    </xf>
    <xf numFmtId="166" fontId="949" fillId="782" borderId="456" xfId="0" applyNumberFormat="1" applyFont="1" applyFill="1" applyBorder="1" applyAlignment="1" applyProtection="1">
      <alignment horizontal="right" wrapText="1" readingOrder="1"/>
    </xf>
    <xf numFmtId="166" fontId="949" fillId="789" borderId="463" xfId="0" applyNumberFormat="1" applyFont="1" applyFill="1" applyBorder="1" applyAlignment="1" applyProtection="1">
      <alignment horizontal="right" wrapText="1" readingOrder="1"/>
    </xf>
    <xf numFmtId="166" fontId="949" fillId="790" borderId="464" xfId="0" applyNumberFormat="1" applyFont="1" applyFill="1" applyBorder="1" applyAlignment="1" applyProtection="1">
      <alignment horizontal="right" wrapText="1" readingOrder="1"/>
    </xf>
    <xf numFmtId="166" fontId="949" fillId="791" borderId="465" xfId="0" applyNumberFormat="1" applyFont="1" applyFill="1" applyBorder="1" applyAlignment="1" applyProtection="1">
      <alignment horizontal="right" wrapText="1" readingOrder="1"/>
    </xf>
    <xf numFmtId="166" fontId="949" fillId="800" borderId="474" xfId="0" applyNumberFormat="1" applyFont="1" applyFill="1" applyBorder="1" applyAlignment="1" applyProtection="1">
      <alignment horizontal="right" wrapText="1" readingOrder="1"/>
    </xf>
    <xf numFmtId="166" fontId="949" fillId="801" borderId="475" xfId="0" applyNumberFormat="1" applyFont="1" applyFill="1" applyBorder="1" applyAlignment="1" applyProtection="1">
      <alignment horizontal="right" wrapText="1" readingOrder="1"/>
    </xf>
    <xf numFmtId="166" fontId="949" fillId="802" borderId="476" xfId="0" applyNumberFormat="1" applyFont="1" applyFill="1" applyBorder="1" applyAlignment="1" applyProtection="1">
      <alignment horizontal="right" wrapText="1" readingOrder="1"/>
    </xf>
    <xf numFmtId="166" fontId="949" fillId="803" borderId="477" xfId="0" applyNumberFormat="1" applyFont="1" applyFill="1" applyBorder="1" applyAlignment="1" applyProtection="1">
      <alignment horizontal="right" wrapText="1" readingOrder="1"/>
    </xf>
    <xf numFmtId="166" fontId="949" fillId="804" borderId="478" xfId="0" applyNumberFormat="1" applyFont="1" applyFill="1" applyBorder="1" applyAlignment="1" applyProtection="1">
      <alignment horizontal="right" wrapText="1" readingOrder="1"/>
    </xf>
    <xf numFmtId="166" fontId="949" fillId="805" borderId="479" xfId="0" applyNumberFormat="1" applyFont="1" applyFill="1" applyBorder="1" applyAlignment="1" applyProtection="1">
      <alignment horizontal="right" wrapText="1" readingOrder="1"/>
    </xf>
    <xf numFmtId="166" fontId="948" fillId="906" borderId="480" xfId="0" applyNumberFormat="1" applyFont="1" applyFill="1" applyBorder="1" applyAlignment="1" applyProtection="1">
      <alignment horizontal="left" vertical="top" wrapText="1" readingOrder="1"/>
    </xf>
    <xf numFmtId="166" fontId="949" fillId="907" borderId="481" xfId="0" applyNumberFormat="1" applyFont="1" applyFill="1" applyBorder="1" applyAlignment="1" applyProtection="1">
      <alignment horizontal="right" wrapText="1" readingOrder="1"/>
    </xf>
    <xf numFmtId="166" fontId="949" fillId="914" borderId="488" xfId="0" applyNumberFormat="1" applyFont="1" applyFill="1" applyBorder="1" applyAlignment="1" applyProtection="1">
      <alignment horizontal="right" wrapText="1" readingOrder="1"/>
    </xf>
    <xf numFmtId="166" fontId="949" fillId="915" borderId="489" xfId="0" applyNumberFormat="1" applyFont="1" applyFill="1" applyBorder="1" applyAlignment="1" applyProtection="1">
      <alignment horizontal="right" wrapText="1" readingOrder="1"/>
    </xf>
    <xf numFmtId="166" fontId="949" fillId="916" borderId="490" xfId="0" applyNumberFormat="1" applyFont="1" applyFill="1" applyBorder="1" applyAlignment="1" applyProtection="1">
      <alignment horizontal="right" wrapText="1" readingOrder="1"/>
    </xf>
    <xf numFmtId="166" fontId="949" fillId="925" borderId="499" xfId="0" applyNumberFormat="1" applyFont="1" applyFill="1" applyBorder="1" applyAlignment="1" applyProtection="1">
      <alignment horizontal="right" wrapText="1" readingOrder="1"/>
    </xf>
    <xf numFmtId="166" fontId="949" fillId="926" borderId="500" xfId="0" applyNumberFormat="1" applyFont="1" applyFill="1" applyBorder="1" applyAlignment="1" applyProtection="1">
      <alignment horizontal="right" wrapText="1" readingOrder="1"/>
    </xf>
    <xf numFmtId="166" fontId="949" fillId="927" borderId="501" xfId="0" applyNumberFormat="1" applyFont="1" applyFill="1" applyBorder="1" applyAlignment="1" applyProtection="1">
      <alignment horizontal="right" wrapText="1" readingOrder="1"/>
    </xf>
    <xf numFmtId="166" fontId="949" fillId="928" borderId="502" xfId="0" applyNumberFormat="1" applyFont="1" applyFill="1" applyBorder="1" applyAlignment="1" applyProtection="1">
      <alignment horizontal="right" wrapText="1" readingOrder="1"/>
    </xf>
    <xf numFmtId="166" fontId="949" fillId="929" borderId="503" xfId="0" applyNumberFormat="1" applyFont="1" applyFill="1" applyBorder="1" applyAlignment="1" applyProtection="1">
      <alignment horizontal="right" wrapText="1" readingOrder="1"/>
    </xf>
    <xf numFmtId="166" fontId="949" fillId="930" borderId="504" xfId="0" applyNumberFormat="1" applyFont="1" applyFill="1" applyBorder="1" applyAlignment="1" applyProtection="1">
      <alignment horizontal="right" wrapText="1" readingOrder="1"/>
    </xf>
    <xf numFmtId="166" fontId="948" fillId="706" borderId="530" xfId="0" applyNumberFormat="1" applyFont="1" applyFill="1" applyBorder="1" applyAlignment="1" applyProtection="1">
      <alignment horizontal="left" vertical="top" wrapText="1" readingOrder="1"/>
    </xf>
    <xf numFmtId="166" fontId="949" fillId="707" borderId="531" xfId="0" applyNumberFormat="1" applyFont="1" applyFill="1" applyBorder="1" applyAlignment="1" applyProtection="1">
      <alignment horizontal="right" wrapText="1" readingOrder="1"/>
    </xf>
    <xf numFmtId="166" fontId="949" fillId="714" borderId="538" xfId="0" applyNumberFormat="1" applyFont="1" applyFill="1" applyBorder="1" applyAlignment="1" applyProtection="1">
      <alignment horizontal="right" wrapText="1" readingOrder="1"/>
    </xf>
    <xf numFmtId="166" fontId="949" fillId="715" borderId="539" xfId="0" applyNumberFormat="1" applyFont="1" applyFill="1" applyBorder="1" applyAlignment="1" applyProtection="1">
      <alignment horizontal="right" wrapText="1" readingOrder="1"/>
    </xf>
    <xf numFmtId="166" fontId="949" fillId="716" borderId="540" xfId="0" applyNumberFormat="1" applyFont="1" applyFill="1" applyBorder="1" applyAlignment="1" applyProtection="1">
      <alignment horizontal="right" wrapText="1" readingOrder="1"/>
    </xf>
    <xf numFmtId="166" fontId="949" fillId="725" borderId="549" xfId="0" applyNumberFormat="1" applyFont="1" applyFill="1" applyBorder="1" applyAlignment="1" applyProtection="1">
      <alignment horizontal="right" wrapText="1" readingOrder="1"/>
    </xf>
    <xf numFmtId="166" fontId="949" fillId="726" borderId="550" xfId="0" applyNumberFormat="1" applyFont="1" applyFill="1" applyBorder="1" applyAlignment="1" applyProtection="1">
      <alignment horizontal="right" wrapText="1" readingOrder="1"/>
    </xf>
    <xf numFmtId="166" fontId="949" fillId="727" borderId="551" xfId="0" applyNumberFormat="1" applyFont="1" applyFill="1" applyBorder="1" applyAlignment="1" applyProtection="1">
      <alignment horizontal="right" wrapText="1" readingOrder="1"/>
    </xf>
    <xf numFmtId="166" fontId="949" fillId="728" borderId="552" xfId="0" applyNumberFormat="1" applyFont="1" applyFill="1" applyBorder="1" applyAlignment="1" applyProtection="1">
      <alignment horizontal="right" wrapText="1" readingOrder="1"/>
    </xf>
    <xf numFmtId="166" fontId="949" fillId="729" borderId="553" xfId="0" applyNumberFormat="1" applyFont="1" applyFill="1" applyBorder="1" applyAlignment="1" applyProtection="1">
      <alignment horizontal="right" wrapText="1" readingOrder="1"/>
    </xf>
    <xf numFmtId="166" fontId="949" fillId="730" borderId="554" xfId="0" applyNumberFormat="1" applyFont="1" applyFill="1" applyBorder="1" applyAlignment="1" applyProtection="1">
      <alignment horizontal="right" wrapText="1" readingOrder="1"/>
    </xf>
    <xf numFmtId="166" fontId="948" fillId="856" borderId="555" xfId="0" applyNumberFormat="1" applyFont="1" applyFill="1" applyBorder="1" applyAlignment="1" applyProtection="1">
      <alignment horizontal="left" vertical="top" wrapText="1" readingOrder="1"/>
    </xf>
    <xf numFmtId="166" fontId="949" fillId="857" borderId="556" xfId="0" applyNumberFormat="1" applyFont="1" applyFill="1" applyBorder="1" applyAlignment="1" applyProtection="1">
      <alignment horizontal="right" wrapText="1" readingOrder="1"/>
    </xf>
    <xf numFmtId="166" fontId="949" fillId="864" borderId="563" xfId="0" applyNumberFormat="1" applyFont="1" applyFill="1" applyBorder="1" applyAlignment="1" applyProtection="1">
      <alignment horizontal="right" wrapText="1" readingOrder="1"/>
    </xf>
    <xf numFmtId="166" fontId="949" fillId="865" borderId="564" xfId="0" applyNumberFormat="1" applyFont="1" applyFill="1" applyBorder="1" applyAlignment="1" applyProtection="1">
      <alignment horizontal="right" wrapText="1" readingOrder="1"/>
    </xf>
    <xf numFmtId="166" fontId="949" fillId="866" borderId="565" xfId="0" applyNumberFormat="1" applyFont="1" applyFill="1" applyBorder="1" applyAlignment="1" applyProtection="1">
      <alignment horizontal="right" wrapText="1" readingOrder="1"/>
    </xf>
    <xf numFmtId="166" fontId="949" fillId="875" borderId="574" xfId="0" applyNumberFormat="1" applyFont="1" applyFill="1" applyBorder="1" applyAlignment="1" applyProtection="1">
      <alignment horizontal="right" wrapText="1" readingOrder="1"/>
    </xf>
    <xf numFmtId="166" fontId="949" fillId="876" borderId="575" xfId="0" applyNumberFormat="1" applyFont="1" applyFill="1" applyBorder="1" applyAlignment="1" applyProtection="1">
      <alignment horizontal="right" wrapText="1" readingOrder="1"/>
    </xf>
    <xf numFmtId="166" fontId="949" fillId="877" borderId="576" xfId="0" applyNumberFormat="1" applyFont="1" applyFill="1" applyBorder="1" applyAlignment="1" applyProtection="1">
      <alignment horizontal="right" wrapText="1" readingOrder="1"/>
    </xf>
    <xf numFmtId="166" fontId="949" fillId="878" borderId="577" xfId="0" applyNumberFormat="1" applyFont="1" applyFill="1" applyBorder="1" applyAlignment="1" applyProtection="1">
      <alignment horizontal="right" wrapText="1" readingOrder="1"/>
    </xf>
    <xf numFmtId="166" fontId="949" fillId="879" borderId="578" xfId="0" applyNumberFormat="1" applyFont="1" applyFill="1" applyBorder="1" applyAlignment="1" applyProtection="1">
      <alignment horizontal="right" wrapText="1" readingOrder="1"/>
    </xf>
    <xf numFmtId="166" fontId="949" fillId="880" borderId="579" xfId="0" applyNumberFormat="1" applyFont="1" applyFill="1" applyBorder="1" applyAlignment="1" applyProtection="1">
      <alignment horizontal="right" wrapText="1" readingOrder="1"/>
    </xf>
    <xf numFmtId="166" fontId="948" fillId="406" borderId="605" xfId="0" applyNumberFormat="1" applyFont="1" applyFill="1" applyBorder="1" applyAlignment="1" applyProtection="1">
      <alignment horizontal="left" vertical="top" wrapText="1" readingOrder="1"/>
    </xf>
    <xf numFmtId="166" fontId="949" fillId="407" borderId="606" xfId="0" applyNumberFormat="1" applyFont="1" applyFill="1" applyBorder="1" applyAlignment="1" applyProtection="1">
      <alignment horizontal="right" wrapText="1" readingOrder="1"/>
    </xf>
    <xf numFmtId="166" fontId="949" fillId="414" borderId="613" xfId="0" applyNumberFormat="1" applyFont="1" applyFill="1" applyBorder="1" applyAlignment="1" applyProtection="1">
      <alignment horizontal="right" wrapText="1" readingOrder="1"/>
    </xf>
    <xf numFmtId="166" fontId="949" fillId="415" borderId="614" xfId="0" applyNumberFormat="1" applyFont="1" applyFill="1" applyBorder="1" applyAlignment="1" applyProtection="1">
      <alignment horizontal="right" wrapText="1" readingOrder="1"/>
    </xf>
    <xf numFmtId="166" fontId="949" fillId="416" borderId="615" xfId="0" applyNumberFormat="1" applyFont="1" applyFill="1" applyBorder="1" applyAlignment="1" applyProtection="1">
      <alignment horizontal="right" wrapText="1" readingOrder="1"/>
    </xf>
    <xf numFmtId="166" fontId="949" fillId="425" borderId="624" xfId="0" applyNumberFormat="1" applyFont="1" applyFill="1" applyBorder="1" applyAlignment="1" applyProtection="1">
      <alignment horizontal="right" wrapText="1" readingOrder="1"/>
    </xf>
    <xf numFmtId="166" fontId="949" fillId="426" borderId="625" xfId="0" applyNumberFormat="1" applyFont="1" applyFill="1" applyBorder="1" applyAlignment="1" applyProtection="1">
      <alignment horizontal="right" wrapText="1" readingOrder="1"/>
    </xf>
    <xf numFmtId="166" fontId="949" fillId="427" borderId="626" xfId="0" applyNumberFormat="1" applyFont="1" applyFill="1" applyBorder="1" applyAlignment="1" applyProtection="1">
      <alignment horizontal="right" wrapText="1" readingOrder="1"/>
    </xf>
    <xf numFmtId="166" fontId="949" fillId="428" borderId="627" xfId="0" applyNumberFormat="1" applyFont="1" applyFill="1" applyBorder="1" applyAlignment="1" applyProtection="1">
      <alignment horizontal="right" wrapText="1" readingOrder="1"/>
    </xf>
    <xf numFmtId="166" fontId="949" fillId="429" borderId="628" xfId="0" applyNumberFormat="1" applyFont="1" applyFill="1" applyBorder="1" applyAlignment="1" applyProtection="1">
      <alignment horizontal="right" wrapText="1" readingOrder="1"/>
    </xf>
    <xf numFmtId="166" fontId="949" fillId="430" borderId="629" xfId="0" applyNumberFormat="1" applyFont="1" applyFill="1" applyBorder="1" applyAlignment="1" applyProtection="1">
      <alignment horizontal="right" wrapText="1" readingOrder="1"/>
    </xf>
    <xf numFmtId="166" fontId="948" fillId="756" borderId="630" xfId="0" applyNumberFormat="1" applyFont="1" applyFill="1" applyBorder="1" applyAlignment="1" applyProtection="1">
      <alignment horizontal="left" vertical="top" wrapText="1" readingOrder="1"/>
    </xf>
    <xf numFmtId="166" fontId="949" fillId="757" borderId="631" xfId="0" applyNumberFormat="1" applyFont="1" applyFill="1" applyBorder="1" applyAlignment="1" applyProtection="1">
      <alignment horizontal="right" wrapText="1" readingOrder="1"/>
    </xf>
    <xf numFmtId="166" fontId="949" fillId="764" borderId="638" xfId="0" applyNumberFormat="1" applyFont="1" applyFill="1" applyBorder="1" applyAlignment="1" applyProtection="1">
      <alignment horizontal="right" wrapText="1" readingOrder="1"/>
    </xf>
    <xf numFmtId="166" fontId="949" fillId="765" borderId="639" xfId="0" applyNumberFormat="1" applyFont="1" applyFill="1" applyBorder="1" applyAlignment="1" applyProtection="1">
      <alignment horizontal="right" wrapText="1" readingOrder="1"/>
    </xf>
    <xf numFmtId="166" fontId="949" fillId="766" borderId="640" xfId="0" applyNumberFormat="1" applyFont="1" applyFill="1" applyBorder="1" applyAlignment="1" applyProtection="1">
      <alignment horizontal="right" wrapText="1" readingOrder="1"/>
    </xf>
    <xf numFmtId="166" fontId="949" fillId="775" borderId="649" xfId="0" applyNumberFormat="1" applyFont="1" applyFill="1" applyBorder="1" applyAlignment="1" applyProtection="1">
      <alignment horizontal="right" wrapText="1" readingOrder="1"/>
    </xf>
    <xf numFmtId="166" fontId="949" fillId="776" borderId="650" xfId="0" applyNumberFormat="1" applyFont="1" applyFill="1" applyBorder="1" applyAlignment="1" applyProtection="1">
      <alignment horizontal="right" wrapText="1" readingOrder="1"/>
    </xf>
    <xf numFmtId="166" fontId="949" fillId="777" borderId="651" xfId="0" applyNumberFormat="1" applyFont="1" applyFill="1" applyBorder="1" applyAlignment="1" applyProtection="1">
      <alignment horizontal="right" wrapText="1" readingOrder="1"/>
    </xf>
    <xf numFmtId="166" fontId="949" fillId="778" borderId="652" xfId="0" applyNumberFormat="1" applyFont="1" applyFill="1" applyBorder="1" applyAlignment="1" applyProtection="1">
      <alignment horizontal="right" wrapText="1" readingOrder="1"/>
    </xf>
    <xf numFmtId="166" fontId="949" fillId="779" borderId="653" xfId="0" applyNumberFormat="1" applyFont="1" applyFill="1" applyBorder="1" applyAlignment="1" applyProtection="1">
      <alignment horizontal="right" wrapText="1" readingOrder="1"/>
    </xf>
    <xf numFmtId="166" fontId="949" fillId="780" borderId="654" xfId="0" applyNumberFormat="1" applyFont="1" applyFill="1" applyBorder="1" applyAlignment="1" applyProtection="1">
      <alignment horizontal="right" wrapText="1" readingOrder="1"/>
    </xf>
    <xf numFmtId="166" fontId="948" fillId="256" borderId="680" xfId="0" applyNumberFormat="1" applyFont="1" applyFill="1" applyBorder="1" applyAlignment="1" applyProtection="1">
      <alignment horizontal="left" vertical="top" wrapText="1" readingOrder="1"/>
    </xf>
    <xf numFmtId="166" fontId="949" fillId="257" borderId="681" xfId="0" applyNumberFormat="1" applyFont="1" applyFill="1" applyBorder="1" applyAlignment="1" applyProtection="1">
      <alignment horizontal="right" wrapText="1" readingOrder="1"/>
    </xf>
    <xf numFmtId="166" fontId="949" fillId="264" borderId="688" xfId="0" applyNumberFormat="1" applyFont="1" applyFill="1" applyBorder="1" applyAlignment="1" applyProtection="1">
      <alignment horizontal="right" wrapText="1" readingOrder="1"/>
    </xf>
    <xf numFmtId="166" fontId="949" fillId="265" borderId="689" xfId="0" applyNumberFormat="1" applyFont="1" applyFill="1" applyBorder="1" applyAlignment="1" applyProtection="1">
      <alignment horizontal="right" wrapText="1" readingOrder="1"/>
    </xf>
    <xf numFmtId="166" fontId="949" fillId="266" borderId="690" xfId="0" applyNumberFormat="1" applyFont="1" applyFill="1" applyBorder="1" applyAlignment="1" applyProtection="1">
      <alignment horizontal="right" wrapText="1" readingOrder="1"/>
    </xf>
    <xf numFmtId="166" fontId="949" fillId="275" borderId="699" xfId="0" applyNumberFormat="1" applyFont="1" applyFill="1" applyBorder="1" applyAlignment="1" applyProtection="1">
      <alignment horizontal="right" wrapText="1" readingOrder="1"/>
    </xf>
    <xf numFmtId="166" fontId="949" fillId="276" borderId="700" xfId="0" applyNumberFormat="1" applyFont="1" applyFill="1" applyBorder="1" applyAlignment="1" applyProtection="1">
      <alignment horizontal="right" wrapText="1" readingOrder="1"/>
    </xf>
    <xf numFmtId="166" fontId="949" fillId="277" borderId="701" xfId="0" applyNumberFormat="1" applyFont="1" applyFill="1" applyBorder="1" applyAlignment="1" applyProtection="1">
      <alignment horizontal="right" wrapText="1" readingOrder="1"/>
    </xf>
    <xf numFmtId="166" fontId="949" fillId="278" borderId="702" xfId="0" applyNumberFormat="1" applyFont="1" applyFill="1" applyBorder="1" applyAlignment="1" applyProtection="1">
      <alignment horizontal="right" wrapText="1" readingOrder="1"/>
    </xf>
    <xf numFmtId="166" fontId="949" fillId="279" borderId="703" xfId="0" applyNumberFormat="1" applyFont="1" applyFill="1" applyBorder="1" applyAlignment="1" applyProtection="1">
      <alignment horizontal="right" wrapText="1" readingOrder="1"/>
    </xf>
    <xf numFmtId="166" fontId="949" fillId="280" borderId="704" xfId="0" applyNumberFormat="1" applyFont="1" applyFill="1" applyBorder="1" applyAlignment="1" applyProtection="1">
      <alignment horizontal="right" wrapText="1" readingOrder="1"/>
    </xf>
    <xf numFmtId="166" fontId="948" fillId="531" borderId="705" xfId="0" applyNumberFormat="1" applyFont="1" applyFill="1" applyBorder="1" applyAlignment="1" applyProtection="1">
      <alignment horizontal="left" vertical="top" wrapText="1" readingOrder="1"/>
    </xf>
    <xf numFmtId="166" fontId="949" fillId="532" borderId="706" xfId="0" applyNumberFormat="1" applyFont="1" applyFill="1" applyBorder="1" applyAlignment="1" applyProtection="1">
      <alignment horizontal="right" wrapText="1" readingOrder="1"/>
    </xf>
    <xf numFmtId="166" fontId="949" fillId="539" borderId="713" xfId="0" applyNumberFormat="1" applyFont="1" applyFill="1" applyBorder="1" applyAlignment="1" applyProtection="1">
      <alignment horizontal="right" wrapText="1" readingOrder="1"/>
    </xf>
    <xf numFmtId="166" fontId="949" fillId="540" borderId="714" xfId="0" applyNumberFormat="1" applyFont="1" applyFill="1" applyBorder="1" applyAlignment="1" applyProtection="1">
      <alignment horizontal="right" wrapText="1" readingOrder="1"/>
    </xf>
    <xf numFmtId="166" fontId="949" fillId="541" borderId="715" xfId="0" applyNumberFormat="1" applyFont="1" applyFill="1" applyBorder="1" applyAlignment="1" applyProtection="1">
      <alignment horizontal="right" wrapText="1" readingOrder="1"/>
    </xf>
    <xf numFmtId="166" fontId="949" fillId="550" borderId="724" xfId="0" applyNumberFormat="1" applyFont="1" applyFill="1" applyBorder="1" applyAlignment="1" applyProtection="1">
      <alignment horizontal="right" wrapText="1" readingOrder="1"/>
    </xf>
    <xf numFmtId="166" fontId="949" fillId="551" borderId="725" xfId="0" applyNumberFormat="1" applyFont="1" applyFill="1" applyBorder="1" applyAlignment="1" applyProtection="1">
      <alignment horizontal="right" wrapText="1" readingOrder="1"/>
    </xf>
    <xf numFmtId="166" fontId="949" fillId="552" borderId="726" xfId="0" applyNumberFormat="1" applyFont="1" applyFill="1" applyBorder="1" applyAlignment="1" applyProtection="1">
      <alignment horizontal="right" wrapText="1" readingOrder="1"/>
    </xf>
    <xf numFmtId="166" fontId="949" fillId="553" borderId="727" xfId="0" applyNumberFormat="1" applyFont="1" applyFill="1" applyBorder="1" applyAlignment="1" applyProtection="1">
      <alignment horizontal="right" wrapText="1" readingOrder="1"/>
    </xf>
    <xf numFmtId="166" fontId="949" fillId="554" borderId="728" xfId="0" applyNumberFormat="1" applyFont="1" applyFill="1" applyBorder="1" applyAlignment="1" applyProtection="1">
      <alignment horizontal="right" wrapText="1" readingOrder="1"/>
    </xf>
    <xf numFmtId="166" fontId="949" fillId="555" borderId="729" xfId="0" applyNumberFormat="1" applyFont="1" applyFill="1" applyBorder="1" applyAlignment="1" applyProtection="1">
      <alignment horizontal="right" wrapText="1" readingOrder="1"/>
    </xf>
    <xf numFmtId="166" fontId="948" fillId="581" borderId="730" xfId="0" applyNumberFormat="1" applyFont="1" applyFill="1" applyBorder="1" applyAlignment="1" applyProtection="1">
      <alignment horizontal="left" vertical="top" wrapText="1" readingOrder="1"/>
    </xf>
    <xf numFmtId="166" fontId="949" fillId="582" borderId="731" xfId="0" applyNumberFormat="1" applyFont="1" applyFill="1" applyBorder="1" applyAlignment="1" applyProtection="1">
      <alignment horizontal="right" wrapText="1" readingOrder="1"/>
    </xf>
    <xf numFmtId="166" fontId="949" fillId="589" borderId="738" xfId="0" applyNumberFormat="1" applyFont="1" applyFill="1" applyBorder="1" applyAlignment="1" applyProtection="1">
      <alignment horizontal="right" wrapText="1" readingOrder="1"/>
    </xf>
    <xf numFmtId="166" fontId="949" fillId="590" borderId="739" xfId="0" applyNumberFormat="1" applyFont="1" applyFill="1" applyBorder="1" applyAlignment="1" applyProtection="1">
      <alignment horizontal="right" wrapText="1" readingOrder="1"/>
    </xf>
    <xf numFmtId="166" fontId="949" fillId="591" borderId="740" xfId="0" applyNumberFormat="1" applyFont="1" applyFill="1" applyBorder="1" applyAlignment="1" applyProtection="1">
      <alignment horizontal="right" wrapText="1" readingOrder="1"/>
    </xf>
    <xf numFmtId="166" fontId="949" fillId="600" borderId="749" xfId="0" applyNumberFormat="1" applyFont="1" applyFill="1" applyBorder="1" applyAlignment="1" applyProtection="1">
      <alignment horizontal="right" wrapText="1" readingOrder="1"/>
    </xf>
    <xf numFmtId="166" fontId="949" fillId="601" borderId="750" xfId="0" applyNumberFormat="1" applyFont="1" applyFill="1" applyBorder="1" applyAlignment="1" applyProtection="1">
      <alignment horizontal="right" wrapText="1" readingOrder="1"/>
    </xf>
    <xf numFmtId="166" fontId="949" fillId="602" borderId="751" xfId="0" applyNumberFormat="1" applyFont="1" applyFill="1" applyBorder="1" applyAlignment="1" applyProtection="1">
      <alignment horizontal="right" wrapText="1" readingOrder="1"/>
    </xf>
    <xf numFmtId="166" fontId="949" fillId="603" borderId="752" xfId="0" applyNumberFormat="1" applyFont="1" applyFill="1" applyBorder="1" applyAlignment="1" applyProtection="1">
      <alignment horizontal="right" wrapText="1" readingOrder="1"/>
    </xf>
    <xf numFmtId="166" fontId="949" fillId="604" borderId="753" xfId="0" applyNumberFormat="1" applyFont="1" applyFill="1" applyBorder="1" applyAlignment="1" applyProtection="1">
      <alignment horizontal="right" wrapText="1" readingOrder="1"/>
    </xf>
    <xf numFmtId="166" fontId="949" fillId="605" borderId="754" xfId="0" applyNumberFormat="1" applyFont="1" applyFill="1" applyBorder="1" applyAlignment="1" applyProtection="1">
      <alignment horizontal="right" wrapText="1" readingOrder="1"/>
    </xf>
    <xf numFmtId="166" fontId="948" fillId="381" borderId="755" xfId="0" applyNumberFormat="1" applyFont="1" applyFill="1" applyBorder="1" applyAlignment="1" applyProtection="1">
      <alignment horizontal="left" vertical="top" wrapText="1" readingOrder="1"/>
    </xf>
    <xf numFmtId="166" fontId="949" fillId="382" borderId="756" xfId="0" applyNumberFormat="1" applyFont="1" applyFill="1" applyBorder="1" applyAlignment="1" applyProtection="1">
      <alignment horizontal="right" wrapText="1" readingOrder="1"/>
    </xf>
    <xf numFmtId="166" fontId="949" fillId="389" borderId="763" xfId="0" applyNumberFormat="1" applyFont="1" applyFill="1" applyBorder="1" applyAlignment="1" applyProtection="1">
      <alignment horizontal="right" wrapText="1" readingOrder="1"/>
    </xf>
    <xf numFmtId="166" fontId="949" fillId="390" borderId="764" xfId="0" applyNumberFormat="1" applyFont="1" applyFill="1" applyBorder="1" applyAlignment="1" applyProtection="1">
      <alignment horizontal="right" wrapText="1" readingOrder="1"/>
    </xf>
    <xf numFmtId="166" fontId="949" fillId="391" borderId="765" xfId="0" applyNumberFormat="1" applyFont="1" applyFill="1" applyBorder="1" applyAlignment="1" applyProtection="1">
      <alignment horizontal="right" wrapText="1" readingOrder="1"/>
    </xf>
    <xf numFmtId="166" fontId="949" fillId="400" borderId="774" xfId="0" applyNumberFormat="1" applyFont="1" applyFill="1" applyBorder="1" applyAlignment="1" applyProtection="1">
      <alignment horizontal="right" wrapText="1" readingOrder="1"/>
    </xf>
    <xf numFmtId="166" fontId="949" fillId="401" borderId="775" xfId="0" applyNumberFormat="1" applyFont="1" applyFill="1" applyBorder="1" applyAlignment="1" applyProtection="1">
      <alignment horizontal="right" wrapText="1" readingOrder="1"/>
    </xf>
    <xf numFmtId="166" fontId="949" fillId="402" borderId="776" xfId="0" applyNumberFormat="1" applyFont="1" applyFill="1" applyBorder="1" applyAlignment="1" applyProtection="1">
      <alignment horizontal="right" wrapText="1" readingOrder="1"/>
    </xf>
    <xf numFmtId="166" fontId="949" fillId="403" borderId="777" xfId="0" applyNumberFormat="1" applyFont="1" applyFill="1" applyBorder="1" applyAlignment="1" applyProtection="1">
      <alignment horizontal="right" wrapText="1" readingOrder="1"/>
    </xf>
    <xf numFmtId="166" fontId="949" fillId="404" borderId="778" xfId="0" applyNumberFormat="1" applyFont="1" applyFill="1" applyBorder="1" applyAlignment="1" applyProtection="1">
      <alignment horizontal="right" wrapText="1" readingOrder="1"/>
    </xf>
    <xf numFmtId="166" fontId="949" fillId="405" borderId="779" xfId="0" applyNumberFormat="1" applyFont="1" applyFill="1" applyBorder="1" applyAlignment="1" applyProtection="1">
      <alignment horizontal="right" wrapText="1" readingOrder="1"/>
    </xf>
    <xf numFmtId="166" fontId="948" fillId="506" borderId="780" xfId="0" applyNumberFormat="1" applyFont="1" applyFill="1" applyBorder="1" applyAlignment="1" applyProtection="1">
      <alignment horizontal="left" vertical="top" wrapText="1" readingOrder="1"/>
    </xf>
    <xf numFmtId="166" fontId="949" fillId="507" borderId="781" xfId="0" applyNumberFormat="1" applyFont="1" applyFill="1" applyBorder="1" applyAlignment="1" applyProtection="1">
      <alignment horizontal="right" wrapText="1" readingOrder="1"/>
    </xf>
    <xf numFmtId="166" fontId="949" fillId="514" borderId="788" xfId="0" applyNumberFormat="1" applyFont="1" applyFill="1" applyBorder="1" applyAlignment="1" applyProtection="1">
      <alignment horizontal="right" wrapText="1" readingOrder="1"/>
    </xf>
    <xf numFmtId="166" fontId="949" fillId="515" borderId="789" xfId="0" applyNumberFormat="1" applyFont="1" applyFill="1" applyBorder="1" applyAlignment="1" applyProtection="1">
      <alignment horizontal="right" wrapText="1" readingOrder="1"/>
    </xf>
    <xf numFmtId="166" fontId="949" fillId="516" borderId="790" xfId="0" applyNumberFormat="1" applyFont="1" applyFill="1" applyBorder="1" applyAlignment="1" applyProtection="1">
      <alignment horizontal="right" wrapText="1" readingOrder="1"/>
    </xf>
    <xf numFmtId="166" fontId="949" fillId="525" borderId="799" xfId="0" applyNumberFormat="1" applyFont="1" applyFill="1" applyBorder="1" applyAlignment="1" applyProtection="1">
      <alignment horizontal="right" wrapText="1" readingOrder="1"/>
    </xf>
    <xf numFmtId="166" fontId="949" fillId="526" borderId="800" xfId="0" applyNumberFormat="1" applyFont="1" applyFill="1" applyBorder="1" applyAlignment="1" applyProtection="1">
      <alignment horizontal="right" wrapText="1" readingOrder="1"/>
    </xf>
    <xf numFmtId="166" fontId="949" fillId="527" borderId="801" xfId="0" applyNumberFormat="1" applyFont="1" applyFill="1" applyBorder="1" applyAlignment="1" applyProtection="1">
      <alignment horizontal="right" wrapText="1" readingOrder="1"/>
    </xf>
    <xf numFmtId="166" fontId="949" fillId="528" borderId="802" xfId="0" applyNumberFormat="1" applyFont="1" applyFill="1" applyBorder="1" applyAlignment="1" applyProtection="1">
      <alignment horizontal="right" wrapText="1" readingOrder="1"/>
    </xf>
    <xf numFmtId="166" fontId="949" fillId="529" borderId="803" xfId="0" applyNumberFormat="1" applyFont="1" applyFill="1" applyBorder="1" applyAlignment="1" applyProtection="1">
      <alignment horizontal="right" wrapText="1" readingOrder="1"/>
    </xf>
    <xf numFmtId="166" fontId="949" fillId="530" borderId="804" xfId="0" applyNumberFormat="1" applyFont="1" applyFill="1" applyBorder="1" applyAlignment="1" applyProtection="1">
      <alignment horizontal="right" wrapText="1" readingOrder="1"/>
    </xf>
    <xf numFmtId="166" fontId="948" fillId="731" borderId="805" xfId="0" applyNumberFormat="1" applyFont="1" applyFill="1" applyBorder="1" applyAlignment="1" applyProtection="1">
      <alignment horizontal="left" vertical="top" wrapText="1" readingOrder="1"/>
    </xf>
    <xf numFmtId="166" fontId="949" fillId="732" borderId="806" xfId="0" applyNumberFormat="1" applyFont="1" applyFill="1" applyBorder="1" applyAlignment="1" applyProtection="1">
      <alignment horizontal="right" wrapText="1" readingOrder="1"/>
    </xf>
    <xf numFmtId="166" fontId="949" fillId="739" borderId="813" xfId="0" applyNumberFormat="1" applyFont="1" applyFill="1" applyBorder="1" applyAlignment="1" applyProtection="1">
      <alignment horizontal="right" wrapText="1" readingOrder="1"/>
    </xf>
    <xf numFmtId="166" fontId="949" fillId="740" borderId="814" xfId="0" applyNumberFormat="1" applyFont="1" applyFill="1" applyBorder="1" applyAlignment="1" applyProtection="1">
      <alignment horizontal="right" wrapText="1" readingOrder="1"/>
    </xf>
    <xf numFmtId="166" fontId="949" fillId="741" borderId="815" xfId="0" applyNumberFormat="1" applyFont="1" applyFill="1" applyBorder="1" applyAlignment="1" applyProtection="1">
      <alignment horizontal="right" wrapText="1" readingOrder="1"/>
    </xf>
    <xf numFmtId="166" fontId="949" fillId="750" borderId="824" xfId="0" applyNumberFormat="1" applyFont="1" applyFill="1" applyBorder="1" applyAlignment="1" applyProtection="1">
      <alignment horizontal="right" wrapText="1" readingOrder="1"/>
    </xf>
    <xf numFmtId="166" fontId="949" fillId="751" borderId="825" xfId="0" applyNumberFormat="1" applyFont="1" applyFill="1" applyBorder="1" applyAlignment="1" applyProtection="1">
      <alignment horizontal="right" wrapText="1" readingOrder="1"/>
    </xf>
    <xf numFmtId="166" fontId="949" fillId="752" borderId="826" xfId="0" applyNumberFormat="1" applyFont="1" applyFill="1" applyBorder="1" applyAlignment="1" applyProtection="1">
      <alignment horizontal="right" wrapText="1" readingOrder="1"/>
    </xf>
    <xf numFmtId="166" fontId="949" fillId="753" borderId="827" xfId="0" applyNumberFormat="1" applyFont="1" applyFill="1" applyBorder="1" applyAlignment="1" applyProtection="1">
      <alignment horizontal="right" wrapText="1" readingOrder="1"/>
    </xf>
    <xf numFmtId="166" fontId="949" fillId="754" borderId="828" xfId="0" applyNumberFormat="1" applyFont="1" applyFill="1" applyBorder="1" applyAlignment="1" applyProtection="1">
      <alignment horizontal="right" wrapText="1" readingOrder="1"/>
    </xf>
    <xf numFmtId="166" fontId="949" fillId="755" borderId="829" xfId="0" applyNumberFormat="1" applyFont="1" applyFill="1" applyBorder="1" applyAlignment="1" applyProtection="1">
      <alignment horizontal="right" wrapText="1" readingOrder="1"/>
    </xf>
    <xf numFmtId="166" fontId="948" fillId="806" borderId="855" xfId="0" applyNumberFormat="1" applyFont="1" applyFill="1" applyBorder="1" applyAlignment="1" applyProtection="1">
      <alignment horizontal="left" vertical="top" wrapText="1" readingOrder="1"/>
    </xf>
    <xf numFmtId="166" fontId="949" fillId="807" borderId="856" xfId="0" applyNumberFormat="1" applyFont="1" applyFill="1" applyBorder="1" applyAlignment="1" applyProtection="1">
      <alignment horizontal="right" wrapText="1" readingOrder="1"/>
    </xf>
    <xf numFmtId="166" fontId="949" fillId="814" borderId="863" xfId="0" applyNumberFormat="1" applyFont="1" applyFill="1" applyBorder="1" applyAlignment="1" applyProtection="1">
      <alignment horizontal="right" wrapText="1" readingOrder="1"/>
    </xf>
    <xf numFmtId="166" fontId="949" fillId="815" borderId="864" xfId="0" applyNumberFormat="1" applyFont="1" applyFill="1" applyBorder="1" applyAlignment="1" applyProtection="1">
      <alignment horizontal="right" wrapText="1" readingOrder="1"/>
    </xf>
    <xf numFmtId="166" fontId="949" fillId="816" borderId="865" xfId="0" applyNumberFormat="1" applyFont="1" applyFill="1" applyBorder="1" applyAlignment="1" applyProtection="1">
      <alignment horizontal="right" wrapText="1" readingOrder="1"/>
    </xf>
    <xf numFmtId="166" fontId="949" fillId="825" borderId="874" xfId="0" applyNumberFormat="1" applyFont="1" applyFill="1" applyBorder="1" applyAlignment="1" applyProtection="1">
      <alignment horizontal="right" wrapText="1" readingOrder="1"/>
    </xf>
    <xf numFmtId="166" fontId="949" fillId="826" borderId="875" xfId="0" applyNumberFormat="1" applyFont="1" applyFill="1" applyBorder="1" applyAlignment="1" applyProtection="1">
      <alignment horizontal="right" wrapText="1" readingOrder="1"/>
    </xf>
    <xf numFmtId="166" fontId="949" fillId="827" borderId="876" xfId="0" applyNumberFormat="1" applyFont="1" applyFill="1" applyBorder="1" applyAlignment="1" applyProtection="1">
      <alignment horizontal="right" wrapText="1" readingOrder="1"/>
    </xf>
    <xf numFmtId="166" fontId="949" fillId="828" borderId="877" xfId="0" applyNumberFormat="1" applyFont="1" applyFill="1" applyBorder="1" applyAlignment="1" applyProtection="1">
      <alignment horizontal="right" wrapText="1" readingOrder="1"/>
    </xf>
    <xf numFmtId="166" fontId="949" fillId="829" borderId="878" xfId="0" applyNumberFormat="1" applyFont="1" applyFill="1" applyBorder="1" applyAlignment="1" applyProtection="1">
      <alignment horizontal="right" wrapText="1" readingOrder="1"/>
    </xf>
    <xf numFmtId="166" fontId="949" fillId="830" borderId="879" xfId="0" applyNumberFormat="1" applyFont="1" applyFill="1" applyBorder="1" applyAlignment="1" applyProtection="1">
      <alignment horizontal="right" wrapText="1" readingOrder="1"/>
    </xf>
    <xf numFmtId="166" fontId="948" fillId="356" borderId="880" xfId="0" applyNumberFormat="1" applyFont="1" applyFill="1" applyBorder="1" applyAlignment="1" applyProtection="1">
      <alignment horizontal="left" vertical="top" wrapText="1" readingOrder="1"/>
    </xf>
    <xf numFmtId="166" fontId="949" fillId="357" borderId="881" xfId="0" applyNumberFormat="1" applyFont="1" applyFill="1" applyBorder="1" applyAlignment="1" applyProtection="1">
      <alignment horizontal="right" wrapText="1" readingOrder="1"/>
    </xf>
    <xf numFmtId="166" fontId="949" fillId="364" borderId="888" xfId="0" applyNumberFormat="1" applyFont="1" applyFill="1" applyBorder="1" applyAlignment="1" applyProtection="1">
      <alignment horizontal="right" wrapText="1" readingOrder="1"/>
    </xf>
    <xf numFmtId="166" fontId="949" fillId="365" borderId="889" xfId="0" applyNumberFormat="1" applyFont="1" applyFill="1" applyBorder="1" applyAlignment="1" applyProtection="1">
      <alignment horizontal="right" wrapText="1" readingOrder="1"/>
    </xf>
    <xf numFmtId="166" fontId="949" fillId="366" borderId="890" xfId="0" applyNumberFormat="1" applyFont="1" applyFill="1" applyBorder="1" applyAlignment="1" applyProtection="1">
      <alignment horizontal="right" wrapText="1" readingOrder="1"/>
    </xf>
    <xf numFmtId="166" fontId="949" fillId="375" borderId="899" xfId="0" applyNumberFormat="1" applyFont="1" applyFill="1" applyBorder="1" applyAlignment="1" applyProtection="1">
      <alignment horizontal="right" wrapText="1" readingOrder="1"/>
    </xf>
    <xf numFmtId="166" fontId="949" fillId="376" borderId="900" xfId="0" applyNumberFormat="1" applyFont="1" applyFill="1" applyBorder="1" applyAlignment="1" applyProtection="1">
      <alignment horizontal="right" wrapText="1" readingOrder="1"/>
    </xf>
    <xf numFmtId="166" fontId="949" fillId="377" borderId="901" xfId="0" applyNumberFormat="1" applyFont="1" applyFill="1" applyBorder="1" applyAlignment="1" applyProtection="1">
      <alignment horizontal="right" wrapText="1" readingOrder="1"/>
    </xf>
    <xf numFmtId="166" fontId="949" fillId="378" borderId="902" xfId="0" applyNumberFormat="1" applyFont="1" applyFill="1" applyBorder="1" applyAlignment="1" applyProtection="1">
      <alignment horizontal="right" wrapText="1" readingOrder="1"/>
    </xf>
    <xf numFmtId="166" fontId="949" fillId="379" borderId="903" xfId="0" applyNumberFormat="1" applyFont="1" applyFill="1" applyBorder="1" applyAlignment="1" applyProtection="1">
      <alignment horizontal="right" wrapText="1" readingOrder="1"/>
    </xf>
    <xf numFmtId="166" fontId="949" fillId="380" borderId="904" xfId="0" applyNumberFormat="1" applyFont="1" applyFill="1" applyBorder="1" applyAlignment="1" applyProtection="1">
      <alignment horizontal="right" wrapText="1" readingOrder="1"/>
    </xf>
    <xf numFmtId="166" fontId="948" fillId="556" borderId="905" xfId="0" applyNumberFormat="1" applyFont="1" applyFill="1" applyBorder="1" applyAlignment="1" applyProtection="1">
      <alignment horizontal="left" vertical="top" wrapText="1" readingOrder="1"/>
    </xf>
    <xf numFmtId="166" fontId="949" fillId="557" borderId="906" xfId="0" applyNumberFormat="1" applyFont="1" applyFill="1" applyBorder="1" applyAlignment="1" applyProtection="1">
      <alignment horizontal="right" wrapText="1" readingOrder="1"/>
    </xf>
    <xf numFmtId="166" fontId="949" fillId="564" borderId="913" xfId="0" applyNumberFormat="1" applyFont="1" applyFill="1" applyBorder="1" applyAlignment="1" applyProtection="1">
      <alignment horizontal="right" wrapText="1" readingOrder="1"/>
    </xf>
    <xf numFmtId="166" fontId="949" fillId="565" borderId="914" xfId="0" applyNumberFormat="1" applyFont="1" applyFill="1" applyBorder="1" applyAlignment="1" applyProtection="1">
      <alignment horizontal="right" wrapText="1" readingOrder="1"/>
    </xf>
    <xf numFmtId="166" fontId="949" fillId="566" borderId="915" xfId="0" applyNumberFormat="1" applyFont="1" applyFill="1" applyBorder="1" applyAlignment="1" applyProtection="1">
      <alignment horizontal="right" wrapText="1" readingOrder="1"/>
    </xf>
    <xf numFmtId="166" fontId="949" fillId="575" borderId="924" xfId="0" applyNumberFormat="1" applyFont="1" applyFill="1" applyBorder="1" applyAlignment="1" applyProtection="1">
      <alignment horizontal="right" wrapText="1" readingOrder="1"/>
    </xf>
    <xf numFmtId="166" fontId="949" fillId="576" borderId="925" xfId="0" applyNumberFormat="1" applyFont="1" applyFill="1" applyBorder="1" applyAlignment="1" applyProtection="1">
      <alignment horizontal="right" wrapText="1" readingOrder="1"/>
    </xf>
    <xf numFmtId="166" fontId="949" fillId="577" borderId="926" xfId="0" applyNumberFormat="1" applyFont="1" applyFill="1" applyBorder="1" applyAlignment="1" applyProtection="1">
      <alignment horizontal="right" wrapText="1" readingOrder="1"/>
    </xf>
    <xf numFmtId="166" fontId="949" fillId="578" borderId="927" xfId="0" applyNumberFormat="1" applyFont="1" applyFill="1" applyBorder="1" applyAlignment="1" applyProtection="1">
      <alignment horizontal="right" wrapText="1" readingOrder="1"/>
    </xf>
    <xf numFmtId="166" fontId="949" fillId="579" borderId="928" xfId="0" applyNumberFormat="1" applyFont="1" applyFill="1" applyBorder="1" applyAlignment="1" applyProtection="1">
      <alignment horizontal="right" wrapText="1" readingOrder="1"/>
    </xf>
    <xf numFmtId="166" fontId="949" fillId="580" borderId="929" xfId="0" applyNumberFormat="1" applyFont="1" applyFill="1" applyBorder="1" applyAlignment="1" applyProtection="1">
      <alignment horizontal="right" wrapText="1" readingOrder="1"/>
    </xf>
    <xf numFmtId="0" fontId="1" fillId="946" borderId="945" xfId="0" applyFont="1" applyFill="1" applyBorder="1" applyAlignment="1" applyProtection="1">
      <alignment horizontal="left" readingOrder="1"/>
    </xf>
    <xf numFmtId="0" fontId="2" fillId="946" borderId="945" xfId="0" applyFont="1" applyFill="1" applyBorder="1" applyAlignment="1" applyProtection="1">
      <alignment horizontal="left" readingOrder="1"/>
    </xf>
    <xf numFmtId="0" fontId="5" fillId="30" borderId="929" xfId="0" applyFont="1" applyFill="1" applyBorder="1" applyAlignment="1" applyProtection="1">
      <alignment horizontal="left" vertical="top" wrapText="1" readingOrder="1"/>
    </xf>
    <xf numFmtId="0" fontId="6" fillId="30" borderId="929" xfId="0" applyFont="1" applyFill="1" applyBorder="1" applyAlignment="1" applyProtection="1">
      <alignment horizontal="center" vertical="top" wrapText="1" readingOrder="1"/>
    </xf>
    <xf numFmtId="0" fontId="30" fillId="906" borderId="929" xfId="0" applyFont="1" applyFill="1" applyBorder="1" applyAlignment="1" applyProtection="1">
      <alignment horizontal="left" vertical="top" wrapText="1" readingOrder="1"/>
    </xf>
    <xf numFmtId="0" fontId="2" fillId="55" borderId="929" xfId="0" applyFont="1" applyFill="1" applyBorder="1" applyAlignment="1" applyProtection="1">
      <alignment horizontal="left" vertical="top" wrapText="1" readingOrder="1"/>
    </xf>
    <xf numFmtId="0" fontId="55" fillId="906" borderId="929" xfId="0" applyFont="1" applyFill="1" applyBorder="1" applyAlignment="1" applyProtection="1">
      <alignment horizontal="left" vertical="top" wrapText="1" readingOrder="1"/>
    </xf>
    <xf numFmtId="4" fontId="2" fillId="946" borderId="929" xfId="0" applyNumberFormat="1" applyFont="1" applyFill="1" applyBorder="1" applyAlignment="1" applyProtection="1">
      <alignment horizontal="right" wrapText="1" readingOrder="1"/>
    </xf>
    <xf numFmtId="0" fontId="2" fillId="946" borderId="929" xfId="0" applyFont="1" applyFill="1" applyBorder="1" applyAlignment="1" applyProtection="1">
      <alignment horizontal="right" wrapText="1" readingOrder="1"/>
    </xf>
    <xf numFmtId="164" fontId="2" fillId="946" borderId="929" xfId="0" applyNumberFormat="1" applyFont="1" applyFill="1" applyBorder="1" applyAlignment="1" applyProtection="1">
      <alignment horizontal="right" wrapText="1" readingOrder="1"/>
    </xf>
    <xf numFmtId="165" fontId="2" fillId="946" borderId="929" xfId="0" applyNumberFormat="1" applyFont="1" applyFill="1" applyBorder="1" applyAlignment="1" applyProtection="1">
      <alignment horizontal="right" wrapText="1" readingOrder="1"/>
    </xf>
    <xf numFmtId="0" fontId="930" fillId="946" borderId="945" xfId="0" applyFont="1" applyFill="1" applyBorder="1" applyAlignment="1" applyProtection="1">
      <alignment readingOrder="1"/>
    </xf>
    <xf numFmtId="0" fontId="930" fillId="946" borderId="945" xfId="0" applyFont="1" applyFill="1" applyBorder="1" applyProtection="1"/>
    <xf numFmtId="0" fontId="55" fillId="947" borderId="929" xfId="0" applyFont="1" applyFill="1" applyBorder="1" applyAlignment="1" applyProtection="1">
      <alignment horizontal="left" vertical="top" wrapText="1" readingOrder="1"/>
    </xf>
    <xf numFmtId="4" fontId="2" fillId="948" borderId="929" xfId="0" applyNumberFormat="1" applyFont="1" applyFill="1" applyBorder="1" applyAlignment="1" applyProtection="1">
      <alignment horizontal="right" wrapText="1" readingOrder="1"/>
    </xf>
    <xf numFmtId="164" fontId="2" fillId="948" borderId="929" xfId="0" applyNumberFormat="1" applyFont="1" applyFill="1" applyBorder="1" applyAlignment="1" applyProtection="1">
      <alignment horizontal="right" wrapText="1" readingOrder="1"/>
    </xf>
    <xf numFmtId="0" fontId="1" fillId="950" borderId="945" xfId="0" applyFont="1" applyFill="1" applyBorder="1" applyAlignment="1" applyProtection="1">
      <alignment horizontal="left" readingOrder="1"/>
    </xf>
    <xf numFmtId="0" fontId="2" fillId="950" borderId="945" xfId="0" applyFont="1" applyFill="1" applyBorder="1" applyAlignment="1" applyProtection="1">
      <alignment horizontal="left" readingOrder="1"/>
    </xf>
    <xf numFmtId="166" fontId="947" fillId="30" borderId="946" xfId="0" applyNumberFormat="1" applyFont="1" applyFill="1" applyBorder="1" applyAlignment="1" applyProtection="1">
      <alignment horizontal="center" vertical="top" wrapText="1" readingOrder="1"/>
    </xf>
    <xf numFmtId="166" fontId="948" fillId="951" borderId="946" xfId="0" applyNumberFormat="1" applyFont="1" applyFill="1" applyBorder="1" applyAlignment="1" applyProtection="1">
      <alignment horizontal="left" vertical="top" wrapText="1" readingOrder="1"/>
    </xf>
    <xf numFmtId="166" fontId="948" fillId="951" borderId="947" xfId="0" applyNumberFormat="1" applyFont="1" applyFill="1" applyBorder="1" applyAlignment="1" applyProtection="1">
      <alignment horizontal="left" vertical="top" wrapText="1" readingOrder="1"/>
    </xf>
    <xf numFmtId="166" fontId="948" fillId="951" borderId="948" xfId="0" applyNumberFormat="1" applyFont="1" applyFill="1" applyBorder="1" applyAlignment="1" applyProtection="1">
      <alignment horizontal="left" vertical="top" wrapText="1" readingOrder="1"/>
    </xf>
    <xf numFmtId="166" fontId="949" fillId="946" borderId="945" xfId="0" applyNumberFormat="1" applyFont="1" applyFill="1" applyBorder="1" applyAlignment="1" applyProtection="1">
      <alignment horizontal="right" wrapText="1" readingOrder="1"/>
    </xf>
    <xf numFmtId="166" fontId="949" fillId="946" borderId="949" xfId="0" applyNumberFormat="1" applyFont="1" applyFill="1" applyBorder="1" applyAlignment="1" applyProtection="1">
      <alignment horizontal="right" wrapText="1" readingOrder="1"/>
    </xf>
    <xf numFmtId="166" fontId="949" fillId="946" borderId="952" xfId="0" applyNumberFormat="1" applyFont="1" applyFill="1" applyBorder="1" applyAlignment="1" applyProtection="1">
      <alignment horizontal="right" wrapText="1" readingOrder="1"/>
    </xf>
    <xf numFmtId="166" fontId="949" fillId="946" borderId="953" xfId="0" applyNumberFormat="1" applyFont="1" applyFill="1" applyBorder="1" applyAlignment="1" applyProtection="1">
      <alignment horizontal="right" wrapText="1" readingOrder="1"/>
    </xf>
    <xf numFmtId="166" fontId="949" fillId="946" borderId="950" xfId="0" applyNumberFormat="1" applyFont="1" applyFill="1" applyBorder="1" applyAlignment="1" applyProtection="1">
      <alignment horizontal="right" wrapText="1" readingOrder="1"/>
    </xf>
    <xf numFmtId="166" fontId="949" fillId="946" borderId="954" xfId="0" applyNumberFormat="1" applyFont="1" applyFill="1" applyBorder="1" applyAlignment="1" applyProtection="1">
      <alignment horizontal="right" wrapText="1" readingOrder="1"/>
    </xf>
    <xf numFmtId="166" fontId="949" fillId="946" borderId="951" xfId="0" applyNumberFormat="1" applyFont="1" applyFill="1" applyBorder="1" applyAlignment="1" applyProtection="1">
      <alignment horizontal="right" wrapText="1" readingOrder="1"/>
    </xf>
    <xf numFmtId="166" fontId="949" fillId="946" borderId="955" xfId="0" applyNumberFormat="1" applyFont="1" applyFill="1" applyBorder="1" applyAlignment="1" applyProtection="1">
      <alignment horizontal="right" wrapText="1" readingOrder="1"/>
    </xf>
    <xf numFmtId="166" fontId="949" fillId="946" borderId="956" xfId="0" applyNumberFormat="1" applyFont="1" applyFill="1" applyBorder="1" applyAlignment="1" applyProtection="1">
      <alignment horizontal="right" wrapText="1" readingOrder="1"/>
    </xf>
    <xf numFmtId="166" fontId="947" fillId="30" borderId="953" xfId="0" applyNumberFormat="1" applyFont="1" applyFill="1" applyBorder="1" applyAlignment="1" applyProtection="1">
      <alignment horizontal="center" vertical="top" wrapText="1" readingOrder="1"/>
    </xf>
    <xf numFmtId="0" fontId="950" fillId="949" borderId="945" xfId="0" applyFont="1" applyFill="1" applyBorder="1"/>
    <xf numFmtId="0" fontId="0" fillId="949" borderId="945" xfId="0" applyFill="1" applyBorder="1"/>
    <xf numFmtId="0" fontId="55" fillId="949" borderId="945" xfId="0" applyFont="1" applyFill="1" applyBorder="1" applyAlignment="1" applyProtection="1">
      <alignment horizontal="left" vertical="top" wrapText="1" readingOrder="1"/>
    </xf>
    <xf numFmtId="0" fontId="80" fillId="949" borderId="945" xfId="0" applyFont="1" applyFill="1" applyBorder="1" applyAlignment="1" applyProtection="1">
      <alignment horizontal="left" vertical="top" wrapText="1" readingOrder="1"/>
    </xf>
    <xf numFmtId="0" fontId="105" fillId="949" borderId="945" xfId="0" applyFont="1" applyFill="1" applyBorder="1" applyAlignment="1" applyProtection="1">
      <alignment horizontal="left" vertical="top" wrapText="1" readingOrder="1"/>
    </xf>
    <xf numFmtId="0" fontId="130" fillId="949" borderId="945" xfId="0" applyFont="1" applyFill="1" applyBorder="1" applyAlignment="1" applyProtection="1">
      <alignment horizontal="left" vertical="top" wrapText="1" readingOrder="1"/>
    </xf>
    <xf numFmtId="0" fontId="155" fillId="949" borderId="945" xfId="0" applyFont="1" applyFill="1" applyBorder="1" applyAlignment="1" applyProtection="1">
      <alignment horizontal="left" vertical="top" wrapText="1" readingOrder="1"/>
    </xf>
    <xf numFmtId="0" fontId="180" fillId="949" borderId="945" xfId="0" applyFont="1" applyFill="1" applyBorder="1" applyAlignment="1" applyProtection="1">
      <alignment horizontal="left" vertical="top" wrapText="1" readingOrder="1"/>
    </xf>
    <xf numFmtId="0" fontId="205" fillId="949" borderId="945" xfId="0" applyFont="1" applyFill="1" applyBorder="1" applyAlignment="1" applyProtection="1">
      <alignment horizontal="left" vertical="top" wrapText="1" readingOrder="1"/>
    </xf>
    <xf numFmtId="0" fontId="230" fillId="949" borderId="945" xfId="0" applyFont="1" applyFill="1" applyBorder="1" applyAlignment="1" applyProtection="1">
      <alignment horizontal="left" vertical="top" wrapText="1" readingOrder="1"/>
    </xf>
    <xf numFmtId="0" fontId="255" fillId="949" borderId="945" xfId="0" applyFont="1" applyFill="1" applyBorder="1" applyAlignment="1" applyProtection="1">
      <alignment horizontal="left" vertical="top" wrapText="1" readingOrder="1"/>
    </xf>
    <xf numFmtId="0" fontId="280" fillId="949" borderId="945" xfId="0" applyFont="1" applyFill="1" applyBorder="1" applyAlignment="1" applyProtection="1">
      <alignment horizontal="left" vertical="top" wrapText="1" readingOrder="1"/>
    </xf>
    <xf numFmtId="0" fontId="305" fillId="949" borderId="945" xfId="0" applyFont="1" applyFill="1" applyBorder="1" applyAlignment="1" applyProtection="1">
      <alignment horizontal="left" vertical="top" wrapText="1" readingOrder="1"/>
    </xf>
    <xf numFmtId="0" fontId="330" fillId="949" borderId="945" xfId="0" applyFont="1" applyFill="1" applyBorder="1" applyAlignment="1" applyProtection="1">
      <alignment horizontal="left" vertical="top" wrapText="1" readingOrder="1"/>
    </xf>
    <xf numFmtId="0" fontId="355" fillId="949" borderId="945" xfId="0" applyFont="1" applyFill="1" applyBorder="1" applyAlignment="1" applyProtection="1">
      <alignment horizontal="left" vertical="top" wrapText="1" readingOrder="1"/>
    </xf>
    <xf numFmtId="0" fontId="380" fillId="949" borderId="945" xfId="0" applyFont="1" applyFill="1" applyBorder="1" applyAlignment="1" applyProtection="1">
      <alignment horizontal="left" vertical="top" wrapText="1" readingOrder="1"/>
    </xf>
    <xf numFmtId="0" fontId="405" fillId="949" borderId="945" xfId="0" applyFont="1" applyFill="1" applyBorder="1" applyAlignment="1" applyProtection="1">
      <alignment horizontal="left" vertical="top" wrapText="1" readingOrder="1"/>
    </xf>
    <xf numFmtId="0" fontId="430" fillId="949" borderId="945" xfId="0" applyFont="1" applyFill="1" applyBorder="1" applyAlignment="1" applyProtection="1">
      <alignment horizontal="left" vertical="top" wrapText="1" readingOrder="1"/>
    </xf>
    <xf numFmtId="0" fontId="455" fillId="949" borderId="945" xfId="0" applyFont="1" applyFill="1" applyBorder="1" applyAlignment="1" applyProtection="1">
      <alignment horizontal="left" vertical="top" wrapText="1" readingOrder="1"/>
    </xf>
    <xf numFmtId="0" fontId="480" fillId="949" borderId="945" xfId="0" applyFont="1" applyFill="1" applyBorder="1" applyAlignment="1" applyProtection="1">
      <alignment horizontal="left" vertical="top" wrapText="1" readingOrder="1"/>
    </xf>
    <xf numFmtId="0" fontId="505" fillId="949" borderId="945" xfId="0" applyFont="1" applyFill="1" applyBorder="1" applyAlignment="1" applyProtection="1">
      <alignment horizontal="left" vertical="top" wrapText="1" readingOrder="1"/>
    </xf>
    <xf numFmtId="0" fontId="555" fillId="949" borderId="945" xfId="0" applyFont="1" applyFill="1" applyBorder="1" applyAlignment="1" applyProtection="1">
      <alignment horizontal="left" vertical="top" wrapText="1" readingOrder="1"/>
    </xf>
    <xf numFmtId="0" fontId="580" fillId="949" borderId="945" xfId="0" applyFont="1" applyFill="1" applyBorder="1" applyAlignment="1" applyProtection="1">
      <alignment horizontal="left" vertical="top" wrapText="1" readingOrder="1"/>
    </xf>
    <xf numFmtId="0" fontId="605" fillId="949" borderId="945" xfId="0" applyFont="1" applyFill="1" applyBorder="1" applyAlignment="1" applyProtection="1">
      <alignment horizontal="left" vertical="top" wrapText="1" readingOrder="1"/>
    </xf>
    <xf numFmtId="0" fontId="630" fillId="949" borderId="945" xfId="0" applyFont="1" applyFill="1" applyBorder="1" applyAlignment="1" applyProtection="1">
      <alignment horizontal="left" vertical="top" wrapText="1" readingOrder="1"/>
    </xf>
    <xf numFmtId="0" fontId="655" fillId="949" borderId="945" xfId="0" applyFont="1" applyFill="1" applyBorder="1" applyAlignment="1" applyProtection="1">
      <alignment horizontal="left" vertical="top" wrapText="1" readingOrder="1"/>
    </xf>
    <xf numFmtId="0" fontId="680" fillId="949" borderId="945" xfId="0" applyFont="1" applyFill="1" applyBorder="1" applyAlignment="1" applyProtection="1">
      <alignment horizontal="left" vertical="top" wrapText="1" readingOrder="1"/>
    </xf>
    <xf numFmtId="0" fontId="705" fillId="949" borderId="945" xfId="0" applyFont="1" applyFill="1" applyBorder="1" applyAlignment="1" applyProtection="1">
      <alignment horizontal="left" vertical="top" wrapText="1" readingOrder="1"/>
    </xf>
    <xf numFmtId="0" fontId="730" fillId="949" borderId="945" xfId="0" applyFont="1" applyFill="1" applyBorder="1" applyAlignment="1" applyProtection="1">
      <alignment horizontal="left" vertical="top" wrapText="1" readingOrder="1"/>
    </xf>
    <xf numFmtId="0" fontId="755" fillId="949" borderId="945" xfId="0" applyFont="1" applyFill="1" applyBorder="1" applyAlignment="1" applyProtection="1">
      <alignment horizontal="left" vertical="top" wrapText="1" readingOrder="1"/>
    </xf>
    <xf numFmtId="0" fontId="780" fillId="949" borderId="945" xfId="0" applyFont="1" applyFill="1" applyBorder="1" applyAlignment="1" applyProtection="1">
      <alignment horizontal="left" vertical="top" wrapText="1" readingOrder="1"/>
    </xf>
    <xf numFmtId="0" fontId="805" fillId="949" borderId="945" xfId="0" applyFont="1" applyFill="1" applyBorder="1" applyAlignment="1" applyProtection="1">
      <alignment horizontal="left" vertical="top" wrapText="1" readingOrder="1"/>
    </xf>
    <xf numFmtId="0" fontId="855" fillId="949" borderId="945" xfId="0" applyFont="1" applyFill="1" applyBorder="1" applyAlignment="1" applyProtection="1">
      <alignment horizontal="left" vertical="top" wrapText="1" readingOrder="1"/>
    </xf>
    <xf numFmtId="0" fontId="880" fillId="949" borderId="945" xfId="0" applyFont="1" applyFill="1" applyBorder="1" applyAlignment="1" applyProtection="1">
      <alignment horizontal="left" vertical="top" wrapText="1" readingOrder="1"/>
    </xf>
    <xf numFmtId="166" fontId="951" fillId="947" borderId="947" xfId="0" applyNumberFormat="1" applyFont="1" applyFill="1" applyBorder="1" applyAlignment="1" applyProtection="1">
      <alignment horizontal="left" vertical="top" wrapText="1" readingOrder="1"/>
    </xf>
    <xf numFmtId="166" fontId="951" fillId="948" borderId="950" xfId="0" applyNumberFormat="1" applyFont="1" applyFill="1" applyBorder="1" applyAlignment="1" applyProtection="1">
      <alignment horizontal="right" wrapText="1" readingOrder="1"/>
    </xf>
    <xf numFmtId="166" fontId="951" fillId="948" borderId="945" xfId="0" applyNumberFormat="1" applyFont="1" applyFill="1" applyBorder="1" applyAlignment="1" applyProtection="1">
      <alignment horizontal="right" wrapText="1" readingOrder="1"/>
    </xf>
    <xf numFmtId="166" fontId="951" fillId="948" borderId="954" xfId="0" applyNumberFormat="1" applyFont="1" applyFill="1" applyBorder="1" applyAlignment="1" applyProtection="1">
      <alignment horizontal="right" wrapText="1" readingOrder="1"/>
    </xf>
    <xf numFmtId="0" fontId="952" fillId="0" borderId="0" xfId="0" applyFont="1"/>
    <xf numFmtId="0" fontId="953" fillId="0" borderId="0" xfId="0" applyFont="1"/>
    <xf numFmtId="0" fontId="953" fillId="0" borderId="0" xfId="0" applyFont="1" applyAlignment="1">
      <alignment vertical="center" wrapText="1"/>
    </xf>
    <xf numFmtId="167" fontId="953" fillId="0" borderId="0" xfId="0" applyNumberFormat="1" applyFont="1"/>
    <xf numFmtId="0" fontId="952" fillId="0" borderId="0" xfId="0" applyFont="1" applyAlignment="1">
      <alignment vertical="center" wrapText="1"/>
    </xf>
    <xf numFmtId="0" fontId="954" fillId="0" borderId="0" xfId="0" applyFont="1"/>
    <xf numFmtId="0" fontId="0" fillId="952" borderId="0" xfId="0" applyFill="1"/>
    <xf numFmtId="166" fontId="951" fillId="949" borderId="947" xfId="0" applyNumberFormat="1" applyFont="1" applyFill="1" applyBorder="1" applyAlignment="1" applyProtection="1">
      <alignment horizontal="left" vertical="top" wrapText="1" readingOrder="1"/>
    </xf>
    <xf numFmtId="166" fontId="951" fillId="949" borderId="950" xfId="0" applyNumberFormat="1" applyFont="1" applyFill="1" applyBorder="1" applyAlignment="1" applyProtection="1">
      <alignment horizontal="right" wrapText="1" readingOrder="1"/>
    </xf>
    <xf numFmtId="166" fontId="951" fillId="949" borderId="945" xfId="0" applyNumberFormat="1" applyFont="1" applyFill="1" applyBorder="1" applyAlignment="1" applyProtection="1">
      <alignment horizontal="right" wrapText="1" readingOrder="1"/>
    </xf>
    <xf numFmtId="166" fontId="951" fillId="949" borderId="954" xfId="0" applyNumberFormat="1" applyFont="1" applyFill="1" applyBorder="1" applyAlignment="1" applyProtection="1">
      <alignment horizontal="right"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data-explorer.oecd.org/vis?df%5bds%5d=dsDisseminateFinalDMZ&amp;df%5bid%5d=DSD_NAAG_VI%40DF_NAAG_OTEF&amp;df%5bag%5d=OECD.SDD.NAD&amp;df%5bvs%5d=1.0" TargetMode="External"/><Relationship Id="rId3" Type="http://schemas.openxmlformats.org/officeDocument/2006/relationships/hyperlink" Target="https://data-explorer.oecd.org/vis?df%5bds%5d=dsDisseminateFinalDMZ&amp;df%5bid%5d=DSD_NAAG%40DF_NAAG_III&amp;df%5bag%5d=OECD.SDD.NAD&amp;df%5bvs%5d=1.0" TargetMode="External"/><Relationship Id="rId7" Type="http://schemas.openxmlformats.org/officeDocument/2006/relationships/hyperlink" Target="https://data-explorer.oecd.org/vis?df%5bds%5d=dsDisseminateFinalDMZ&amp;df%5bid%5d=DSD_NAAG_VI%40DF_NAAG_EXP&amp;df%5bag%5d=OECD.SDD.NAD&amp;df%5bvs%5d=1.0" TargetMode="External"/><Relationship Id="rId2" Type="http://schemas.openxmlformats.org/officeDocument/2006/relationships/hyperlink" Target="https://data-explorer.oecd.org/vis?df%5bds%5d=dsDisseminateFinalDMZ&amp;df%5bid%5d=DSD_NAAG%40DF_NAAG_II&amp;df%5bag%5d=OECD.SDD.NAD&amp;df%5bvs%5d=1.0" TargetMode="External"/><Relationship Id="rId1" Type="http://schemas.openxmlformats.org/officeDocument/2006/relationships/hyperlink" Target="https://data-explorer.oecd.org/vis?df%5bds%5d=dsDisseminateFinalDMZ&amp;df%5bid%5d=DSD_NAAG%40DF_NAAG_I&amp;df%5bag%5d=OECD.SDD.NAD&amp;df%5bvs%5d=1.0" TargetMode="External"/><Relationship Id="rId6" Type="http://schemas.openxmlformats.org/officeDocument/2006/relationships/hyperlink" Target="https://data-explorer.oecd.org/vis?df%5bds%5d=dsDisseminateFinalDMZ&amp;df%5bid%5d=DSD_NAAG%40DF_NAAG_V&amp;df%5bag%5d=OECD.SDD.NAD&amp;df%5bvs%5d=1.0" TargetMode="External"/><Relationship Id="rId11" Type="http://schemas.openxmlformats.org/officeDocument/2006/relationships/hyperlink" Target="https://data-explorer.oecd.org/vis?df%5bds%5d=dsDisseminateFinalDMZ&amp;df%5bid%5d=DSD_NAAG%40DF_NAAG_IX&amp;df%5bag%5d=OECD.SDD.NAD&amp;df%5bvs%5d=1.0" TargetMode="External"/><Relationship Id="rId5" Type="http://schemas.openxmlformats.org/officeDocument/2006/relationships/hyperlink" Target="https://data-explorer.oecd.org/vis?df%5bds%5d=dsDisseminateFinalDMZ&amp;df%5bid%5d=DSD_NAAG_IV%40DF_NAAG_IV&amp;df%5bag%5d=OECD.SDD.NAD&amp;df%5bvs%5d=1.0" TargetMode="External"/><Relationship Id="rId10" Type="http://schemas.openxmlformats.org/officeDocument/2006/relationships/hyperlink" Target="https://data-explorer.oecd.org/vis?df%5bds%5d=dsDisseminateFinalDMZ&amp;df%5bid%5d=DSD_NAAG%40DF_NAAG_VIII&amp;df%5bag%5d=OECD.SDD.NAD&amp;df%5bvs%5d=1.0" TargetMode="External"/><Relationship Id="rId4" Type="http://schemas.openxmlformats.org/officeDocument/2006/relationships/hyperlink" Target="https://data-explorer.oecd.org/vis?df%5bds%5d=dsDisseminateFinalDMZ&amp;df%5bid%5d=DSD_NAAG%40DF_NAAG_III_CG&amp;df%5bag%5d=OECD.SDD.NAD&amp;df%5bvs%5d=1.0" TargetMode="External"/><Relationship Id="rId9" Type="http://schemas.openxmlformats.org/officeDocument/2006/relationships/hyperlink" Target="https://data-explorer.oecd.org/vis?df%5bds%5d=dsDisseminateFinalDMZ&amp;df%5bid%5d=DSD_NAAG%40DF_NAAG_VII&amp;df%5bag%5d=OECD.SDD.NAD&amp;df%5bvs%5d=1.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1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2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2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2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2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2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4"/>
  <sheetViews>
    <sheetView workbookViewId="0">
      <selection activeCell="B8" sqref="B8:B42"/>
    </sheetView>
  </sheetViews>
  <sheetFormatPr baseColWidth="10" defaultColWidth="9.140625" defaultRowHeight="15" x14ac:dyDescent="0.25"/>
  <cols>
    <col min="2" max="2" width="19" customWidth="1"/>
    <col min="3" max="26" width="18" customWidth="1"/>
  </cols>
  <sheetData>
    <row r="1" spans="2:26" x14ac:dyDescent="0.25">
      <c r="B1" s="1" t="s">
        <v>0</v>
      </c>
    </row>
    <row r="2" spans="2:26" x14ac:dyDescent="0.25">
      <c r="B2" s="2" t="s">
        <v>1</v>
      </c>
    </row>
    <row r="3" spans="2:26" x14ac:dyDescent="0.25">
      <c r="B3" s="3" t="s">
        <v>2</v>
      </c>
    </row>
    <row r="4" spans="2:26" x14ac:dyDescent="0.25">
      <c r="B4" s="4" t="s">
        <v>3</v>
      </c>
    </row>
    <row r="6" spans="2:26" ht="30" customHeight="1" x14ac:dyDescent="0.25">
      <c r="B6" s="5" t="s">
        <v>4</v>
      </c>
      <c r="C6" s="6" t="s">
        <v>5</v>
      </c>
      <c r="D6" s="7" t="s">
        <v>6</v>
      </c>
      <c r="E6" s="8" t="s">
        <v>7</v>
      </c>
      <c r="F6" s="9" t="s">
        <v>8</v>
      </c>
      <c r="G6" s="10" t="s">
        <v>9</v>
      </c>
      <c r="H6" s="11" t="s">
        <v>10</v>
      </c>
      <c r="I6" s="12" t="s">
        <v>11</v>
      </c>
      <c r="J6" s="13" t="s">
        <v>12</v>
      </c>
      <c r="K6" s="14" t="s">
        <v>13</v>
      </c>
      <c r="L6" s="15" t="s">
        <v>14</v>
      </c>
      <c r="M6" s="16" t="s">
        <v>15</v>
      </c>
      <c r="N6" s="17" t="s">
        <v>16</v>
      </c>
      <c r="O6" s="18" t="s">
        <v>17</v>
      </c>
      <c r="P6" s="19" t="s">
        <v>18</v>
      </c>
      <c r="Q6" s="20" t="s">
        <v>19</v>
      </c>
      <c r="R6" s="21" t="s">
        <v>20</v>
      </c>
      <c r="S6" s="22" t="s">
        <v>21</v>
      </c>
      <c r="T6" s="23" t="s">
        <v>22</v>
      </c>
      <c r="U6" s="24" t="s">
        <v>23</v>
      </c>
      <c r="V6" s="25" t="s">
        <v>24</v>
      </c>
      <c r="W6" s="26" t="s">
        <v>25</v>
      </c>
      <c r="X6" s="27" t="s">
        <v>26</v>
      </c>
      <c r="Y6" s="28" t="s">
        <v>27</v>
      </c>
      <c r="Z6" s="29" t="s">
        <v>28</v>
      </c>
    </row>
    <row r="7" spans="2:26" x14ac:dyDescent="0.25">
      <c r="B7" s="30" t="s">
        <v>29</v>
      </c>
      <c r="C7" s="31" t="s">
        <v>30</v>
      </c>
      <c r="D7" s="32" t="s">
        <v>30</v>
      </c>
      <c r="E7" s="33" t="s">
        <v>30</v>
      </c>
      <c r="F7" s="34" t="s">
        <v>30</v>
      </c>
      <c r="G7" s="35" t="s">
        <v>30</v>
      </c>
      <c r="H7" s="36" t="s">
        <v>30</v>
      </c>
      <c r="I7" s="37" t="s">
        <v>30</v>
      </c>
      <c r="J7" s="38" t="s">
        <v>30</v>
      </c>
      <c r="K7" s="39" t="s">
        <v>30</v>
      </c>
      <c r="L7" s="40" t="s">
        <v>30</v>
      </c>
      <c r="M7" s="41" t="s">
        <v>30</v>
      </c>
      <c r="N7" s="42" t="s">
        <v>30</v>
      </c>
      <c r="O7" s="43" t="s">
        <v>30</v>
      </c>
      <c r="P7" s="44" t="s">
        <v>30</v>
      </c>
      <c r="Q7" s="45" t="s">
        <v>30</v>
      </c>
      <c r="R7" s="46" t="s">
        <v>30</v>
      </c>
      <c r="S7" s="47" t="s">
        <v>30</v>
      </c>
      <c r="T7" s="48" t="s">
        <v>30</v>
      </c>
      <c r="U7" s="49" t="s">
        <v>30</v>
      </c>
      <c r="V7" s="50" t="s">
        <v>30</v>
      </c>
      <c r="W7" s="51" t="s">
        <v>30</v>
      </c>
      <c r="X7" s="52" t="s">
        <v>30</v>
      </c>
      <c r="Y7" s="53" t="s">
        <v>30</v>
      </c>
      <c r="Z7" s="54" t="s">
        <v>30</v>
      </c>
    </row>
    <row r="8" spans="2:26" x14ac:dyDescent="0.25">
      <c r="B8" s="55" t="s">
        <v>31</v>
      </c>
      <c r="C8" s="56">
        <v>21.2334817865564</v>
      </c>
      <c r="D8" s="57">
        <v>23.023179888997699</v>
      </c>
      <c r="E8" s="58">
        <v>23.879127392310199</v>
      </c>
      <c r="F8" s="59">
        <v>25.182954387428701</v>
      </c>
      <c r="G8" s="60">
        <v>24.4152321669314</v>
      </c>
      <c r="H8" s="61">
        <v>21.7920194689246</v>
      </c>
      <c r="I8" s="62">
        <v>20.618152446769599</v>
      </c>
      <c r="J8" s="63">
        <v>19.709549179219501</v>
      </c>
      <c r="K8" s="64">
        <v>19.086337278599299</v>
      </c>
      <c r="L8" s="65">
        <v>19.924438822107899</v>
      </c>
      <c r="M8" s="66">
        <v>20.221395016173901</v>
      </c>
      <c r="N8" s="67">
        <v>17.3432272621178</v>
      </c>
      <c r="O8" s="68">
        <v>16.837540537761999</v>
      </c>
      <c r="P8" s="69">
        <v>18.4026210343592</v>
      </c>
      <c r="Q8" s="70">
        <v>21.046091544167702</v>
      </c>
      <c r="R8" s="71">
        <v>23.9030693592373</v>
      </c>
      <c r="S8" s="72">
        <v>25.052351308072101</v>
      </c>
      <c r="T8" s="73">
        <v>24.365854961016801</v>
      </c>
      <c r="U8" s="74">
        <v>24.590550227380302</v>
      </c>
      <c r="V8" s="75">
        <v>23.075280203962699</v>
      </c>
      <c r="W8" s="76">
        <v>23.5663386133084</v>
      </c>
      <c r="X8" s="77">
        <v>23.131717652403299</v>
      </c>
      <c r="Y8" s="78">
        <v>22.946626862856998</v>
      </c>
      <c r="Z8" s="79" t="s">
        <v>30</v>
      </c>
    </row>
    <row r="9" spans="2:26" x14ac:dyDescent="0.25">
      <c r="B9" s="80" t="s">
        <v>32</v>
      </c>
      <c r="C9" s="81">
        <v>20.561173542325701</v>
      </c>
      <c r="D9" s="82">
        <v>19.5644624440203</v>
      </c>
      <c r="E9" s="83">
        <v>19.555335133075399</v>
      </c>
      <c r="F9" s="84">
        <v>18.317042552936499</v>
      </c>
      <c r="G9" s="85">
        <v>18.629818897214999</v>
      </c>
      <c r="H9" s="86">
        <v>18.974035537506001</v>
      </c>
      <c r="I9" s="87">
        <v>19.045421016068801</v>
      </c>
      <c r="J9" s="88">
        <v>18.884235250804</v>
      </c>
      <c r="K9" s="89">
        <v>18.953209533151199</v>
      </c>
      <c r="L9" s="90">
        <v>19.3761304524071</v>
      </c>
      <c r="M9" s="91">
        <v>20.056262536386601</v>
      </c>
      <c r="N9" s="92">
        <v>19.458746817928201</v>
      </c>
      <c r="O9" s="93">
        <v>19.023270030507401</v>
      </c>
      <c r="P9" s="94">
        <v>18.8103907902433</v>
      </c>
      <c r="Q9" s="95">
        <v>18.900320746074399</v>
      </c>
      <c r="R9" s="96">
        <v>18.760207930145999</v>
      </c>
      <c r="S9" s="97">
        <v>18.4633271892347</v>
      </c>
      <c r="T9" s="98">
        <v>18.970580517954701</v>
      </c>
      <c r="U9" s="99">
        <v>18.717969792622799</v>
      </c>
      <c r="V9" s="100">
        <v>18.871452247930002</v>
      </c>
      <c r="W9" s="101">
        <v>19.907963214716101</v>
      </c>
      <c r="X9" s="102">
        <v>20.880070129677801</v>
      </c>
      <c r="Y9" s="103">
        <v>22.205767651960901</v>
      </c>
      <c r="Z9" s="104">
        <v>20.942205227770899</v>
      </c>
    </row>
    <row r="10" spans="2:26" x14ac:dyDescent="0.25">
      <c r="B10" s="105" t="s">
        <v>33</v>
      </c>
      <c r="C10" s="106">
        <v>22.762153656321701</v>
      </c>
      <c r="D10" s="107">
        <v>22.336627507168199</v>
      </c>
      <c r="E10" s="108">
        <v>22.623430266894399</v>
      </c>
      <c r="F10" s="109">
        <v>23.536995681046399</v>
      </c>
      <c r="G10" s="110">
        <v>24.123510666687601</v>
      </c>
      <c r="H10" s="111">
        <v>25.776074682538098</v>
      </c>
      <c r="I10" s="112">
        <v>27.7106823801685</v>
      </c>
      <c r="J10" s="113">
        <v>27.090100850583202</v>
      </c>
      <c r="K10" s="114">
        <v>27.126184225881399</v>
      </c>
      <c r="L10" s="115">
        <v>26.983954062534401</v>
      </c>
      <c r="M10" s="116">
        <v>27.6839793969962</v>
      </c>
      <c r="N10" s="117">
        <v>25.4001775484444</v>
      </c>
      <c r="O10" s="118">
        <v>25.529417071712899</v>
      </c>
      <c r="P10" s="119">
        <v>25.561309237510201</v>
      </c>
      <c r="Q10" s="120">
        <v>25.685493040345602</v>
      </c>
      <c r="R10" s="121">
        <v>24.864534966960601</v>
      </c>
      <c r="S10" s="122">
        <v>24.606699149571199</v>
      </c>
      <c r="T10" s="123">
        <v>24.603623517147501</v>
      </c>
      <c r="U10" s="124">
        <v>24.829792696291602</v>
      </c>
      <c r="V10" s="125">
        <v>25.220773388644599</v>
      </c>
      <c r="W10" s="126">
        <v>25.254840965735902</v>
      </c>
      <c r="X10" s="127">
        <v>26.016230076298498</v>
      </c>
      <c r="Y10" s="128">
        <v>25.024998489517198</v>
      </c>
      <c r="Z10" s="129">
        <v>23.385961593563898</v>
      </c>
    </row>
    <row r="11" spans="2:26" x14ac:dyDescent="0.25">
      <c r="B11" s="130" t="s">
        <v>34</v>
      </c>
      <c r="C11" s="131">
        <v>22.4318551902611</v>
      </c>
      <c r="D11" s="132">
        <v>24.033575553667099</v>
      </c>
      <c r="E11" s="133">
        <v>27.704057239198399</v>
      </c>
      <c r="F11" s="134">
        <v>28.6853256021409</v>
      </c>
      <c r="G11" s="135">
        <v>29.890218666054601</v>
      </c>
      <c r="H11" s="136">
        <v>29.154895549793</v>
      </c>
      <c r="I11" s="137">
        <v>29.0317494613044</v>
      </c>
      <c r="J11" s="138">
        <v>30.4236712745444</v>
      </c>
      <c r="K11" s="139">
        <v>28.375303105497402</v>
      </c>
      <c r="L11" s="140">
        <v>29.565755726541099</v>
      </c>
      <c r="M11" s="141">
        <v>29.3638631275983</v>
      </c>
      <c r="N11" s="142">
        <v>28.702129751061499</v>
      </c>
      <c r="O11" s="143">
        <v>28.9776319993565</v>
      </c>
      <c r="P11" s="144">
        <v>28.563728398764599</v>
      </c>
      <c r="Q11" s="145">
        <v>28.378022863390999</v>
      </c>
      <c r="R11" s="146">
        <v>30.958309109139499</v>
      </c>
      <c r="S11" s="147">
        <v>34.177322216007397</v>
      </c>
      <c r="T11" s="148">
        <v>34.686022554425598</v>
      </c>
      <c r="U11" s="149">
        <v>33.639733077167399</v>
      </c>
      <c r="V11" s="150">
        <v>32.983028395756499</v>
      </c>
      <c r="W11" s="151">
        <v>36.4183430067675</v>
      </c>
      <c r="X11" s="152">
        <v>40.534851621808102</v>
      </c>
      <c r="Y11" s="153">
        <v>37.582205589903801</v>
      </c>
      <c r="Z11" s="154">
        <v>34.409474809446898</v>
      </c>
    </row>
    <row r="12" spans="2:26" x14ac:dyDescent="0.25">
      <c r="B12" s="155" t="s">
        <v>35</v>
      </c>
      <c r="C12" s="156">
        <v>14.7692226291931</v>
      </c>
      <c r="D12" s="157">
        <v>14.769189732164</v>
      </c>
      <c r="E12" s="158">
        <v>14.769199074015299</v>
      </c>
      <c r="F12" s="159">
        <v>14.769225131398599</v>
      </c>
      <c r="G12" s="160">
        <v>14.7692131777334</v>
      </c>
      <c r="H12" s="161">
        <v>14.76921339113</v>
      </c>
      <c r="I12" s="162">
        <v>14.459649244983</v>
      </c>
      <c r="J12" s="163">
        <v>16.546964806683899</v>
      </c>
      <c r="K12" s="164">
        <v>14.972565617489099</v>
      </c>
      <c r="L12" s="165">
        <v>17.720750066026898</v>
      </c>
      <c r="M12" s="166">
        <v>16.900281004277598</v>
      </c>
      <c r="N12" s="167">
        <v>16.7155619766482</v>
      </c>
      <c r="O12" s="168">
        <v>19.8329557318485</v>
      </c>
      <c r="P12" s="169">
        <v>22.758833412085899</v>
      </c>
      <c r="Q12" s="170">
        <v>22.1249580813395</v>
      </c>
      <c r="R12" s="171">
        <v>22.756585767830099</v>
      </c>
      <c r="S12" s="172">
        <v>23.8020005022181</v>
      </c>
      <c r="T12" s="173">
        <v>23.3771105065216</v>
      </c>
      <c r="U12" s="174">
        <v>23.689594490836299</v>
      </c>
      <c r="V12" s="175">
        <v>21.1104064009367</v>
      </c>
      <c r="W12" s="176">
        <v>18.075706337951299</v>
      </c>
      <c r="X12" s="177">
        <v>21.8767385794647</v>
      </c>
      <c r="Y12" s="178">
        <v>19.960465831182699</v>
      </c>
      <c r="Z12" s="179" t="s">
        <v>30</v>
      </c>
    </row>
    <row r="13" spans="2:26" x14ac:dyDescent="0.25">
      <c r="B13" s="180" t="s">
        <v>36</v>
      </c>
      <c r="C13" s="181">
        <v>12.704903007063001</v>
      </c>
      <c r="D13" s="182">
        <v>15.290553589284899</v>
      </c>
      <c r="E13" s="183">
        <v>13.951802649112601</v>
      </c>
      <c r="F13" s="184">
        <v>13.5891073547792</v>
      </c>
      <c r="G13" s="185">
        <v>15.625109925242899</v>
      </c>
      <c r="H13" s="186">
        <v>15.270036028594101</v>
      </c>
      <c r="I13" s="187">
        <v>16.264792558277701</v>
      </c>
      <c r="J13" s="188">
        <v>17.8722792511292</v>
      </c>
      <c r="K13" s="189">
        <v>18.1365399866716</v>
      </c>
      <c r="L13" s="190">
        <v>17.700749456472501</v>
      </c>
      <c r="M13" s="191">
        <v>17.332225650912601</v>
      </c>
      <c r="N13" s="192">
        <v>17.637770246793899</v>
      </c>
      <c r="O13" s="193">
        <v>20.366509082853099</v>
      </c>
      <c r="P13" s="194">
        <v>20.175036720687899</v>
      </c>
      <c r="Q13" s="195">
        <v>20.6517908217625</v>
      </c>
      <c r="R13" s="196">
        <v>21.527454653718301</v>
      </c>
      <c r="S13" s="197">
        <v>21.116116821104601</v>
      </c>
      <c r="T13" s="198">
        <v>18.4163796030989</v>
      </c>
      <c r="U13" s="199">
        <v>19.6131582178146</v>
      </c>
      <c r="V13" s="200">
        <v>20.5741847166233</v>
      </c>
      <c r="W13" s="201">
        <v>19.906265399813101</v>
      </c>
      <c r="X13" s="202">
        <v>19.647296715363801</v>
      </c>
      <c r="Y13" s="203">
        <v>18.558379524071199</v>
      </c>
      <c r="Z13" s="204">
        <v>20.366876716577298</v>
      </c>
    </row>
    <row r="14" spans="2:26" x14ac:dyDescent="0.25">
      <c r="B14" s="205" t="s">
        <v>37</v>
      </c>
      <c r="C14" s="206">
        <v>15.5420277662044</v>
      </c>
      <c r="D14" s="207">
        <v>14.977781650257</v>
      </c>
      <c r="E14" s="208">
        <v>15.3409927456847</v>
      </c>
      <c r="F14" s="209">
        <v>16.3334157863301</v>
      </c>
      <c r="G14" s="210">
        <v>17.183096676377701</v>
      </c>
      <c r="H14" s="211">
        <v>17.303776606065</v>
      </c>
      <c r="I14" s="212">
        <v>17.308543736994402</v>
      </c>
      <c r="J14" s="213">
        <v>18.563553585303801</v>
      </c>
      <c r="K14" s="214">
        <v>17.652698817995301</v>
      </c>
      <c r="L14" s="215">
        <v>19.629444539751901</v>
      </c>
      <c r="M14" s="216">
        <v>19.339801686209501</v>
      </c>
      <c r="N14" s="217">
        <v>18.403472988903701</v>
      </c>
      <c r="O14" s="218">
        <v>18.130224057337202</v>
      </c>
      <c r="P14" s="219">
        <v>17.0265314341923</v>
      </c>
      <c r="Q14" s="220">
        <v>17.106109859105501</v>
      </c>
      <c r="R14" s="221">
        <v>16.817102177540399</v>
      </c>
      <c r="S14" s="222">
        <v>18.241939881543399</v>
      </c>
      <c r="T14" s="223">
        <v>20.586627000530498</v>
      </c>
      <c r="U14" s="224">
        <v>21.037903934753</v>
      </c>
      <c r="V14" s="225">
        <v>20.342337854702102</v>
      </c>
      <c r="W14" s="226">
        <v>21.996503350843501</v>
      </c>
      <c r="X14" s="227">
        <v>22.744738099885002</v>
      </c>
      <c r="Y14" s="228">
        <v>22.872334975450201</v>
      </c>
      <c r="Z14" s="229">
        <v>22.814931129662</v>
      </c>
    </row>
    <row r="15" spans="2:26" x14ac:dyDescent="0.25">
      <c r="B15" s="230" t="s">
        <v>38</v>
      </c>
      <c r="C15" s="231">
        <v>21.746578936215101</v>
      </c>
      <c r="D15" s="232">
        <v>19.929103358393199</v>
      </c>
      <c r="E15" s="233">
        <v>20.951421816030301</v>
      </c>
      <c r="F15" s="234">
        <v>23.715568776260302</v>
      </c>
      <c r="G15" s="235">
        <v>25.644752370413801</v>
      </c>
      <c r="H15" s="236">
        <v>28.4367561235556</v>
      </c>
      <c r="I15" s="237">
        <v>28.958439117377601</v>
      </c>
      <c r="J15" s="238">
        <v>27.608139440718901</v>
      </c>
      <c r="K15" s="239">
        <v>23.507482491124499</v>
      </c>
      <c r="L15" s="240">
        <v>20.7006810103607</v>
      </c>
      <c r="M15" s="241">
        <v>20.499327614475099</v>
      </c>
      <c r="N15" s="242">
        <v>23.756757437945701</v>
      </c>
      <c r="O15" s="243">
        <v>21.690831578565401</v>
      </c>
      <c r="P15" s="244">
        <v>19.594741397434099</v>
      </c>
      <c r="Q15" s="245">
        <v>19.9031570065832</v>
      </c>
      <c r="R15" s="246">
        <v>20.366919151306199</v>
      </c>
      <c r="S15" s="247">
        <v>20.019949045666301</v>
      </c>
      <c r="T15" s="248">
        <v>22.0511252745025</v>
      </c>
      <c r="U15" s="249">
        <v>22.2055769535772</v>
      </c>
      <c r="V15" s="250">
        <v>24.070890701706499</v>
      </c>
      <c r="W15" s="251">
        <v>26.315874752281399</v>
      </c>
      <c r="X15" s="252">
        <v>27.6167029863125</v>
      </c>
      <c r="Y15" s="253">
        <v>25.235295140386501</v>
      </c>
      <c r="Z15" s="254">
        <v>24.6780802425072</v>
      </c>
    </row>
    <row r="16" spans="2:26" x14ac:dyDescent="0.25">
      <c r="B16" s="255" t="s">
        <v>39</v>
      </c>
      <c r="C16" s="256">
        <v>7.5790611163997301</v>
      </c>
      <c r="D16" s="257">
        <v>7.5075894211837602</v>
      </c>
      <c r="E16" s="258">
        <v>8.3087806982532708</v>
      </c>
      <c r="F16" s="259">
        <v>9.7676616378422594</v>
      </c>
      <c r="G16" s="260">
        <v>11.937170131373099</v>
      </c>
      <c r="H16" s="261">
        <v>14.693493729284199</v>
      </c>
      <c r="I16" s="262">
        <v>18.310385567525</v>
      </c>
      <c r="J16" s="263">
        <v>16.608193563601599</v>
      </c>
      <c r="K16" s="264">
        <v>13.6568428058231</v>
      </c>
      <c r="L16" s="265">
        <v>13.7679407776366</v>
      </c>
      <c r="M16" s="266">
        <v>12.537037665924901</v>
      </c>
      <c r="N16" s="267">
        <v>10.260909673314201</v>
      </c>
      <c r="O16" s="268">
        <v>10.1901065539023</v>
      </c>
      <c r="P16" s="269">
        <v>12.072221276038899</v>
      </c>
      <c r="Q16" s="270">
        <v>14.835506234914201</v>
      </c>
      <c r="R16" s="271">
        <v>16.361149042590199</v>
      </c>
      <c r="S16" s="272">
        <v>18.162531808729</v>
      </c>
      <c r="T16" s="273">
        <v>17.820375708713001</v>
      </c>
      <c r="U16" s="274">
        <v>16.672312120942099</v>
      </c>
      <c r="V16" s="275">
        <v>17.9908707590495</v>
      </c>
      <c r="W16" s="276">
        <v>18.0294777255383</v>
      </c>
      <c r="X16" s="277">
        <v>16.7121432048807</v>
      </c>
      <c r="Y16" s="278">
        <v>18.3947805430989</v>
      </c>
      <c r="Z16" s="279">
        <v>21.694939118793901</v>
      </c>
    </row>
    <row r="17" spans="2:26" x14ac:dyDescent="0.25">
      <c r="B17" s="280" t="s">
        <v>40</v>
      </c>
      <c r="C17" s="281">
        <v>26.236490781945299</v>
      </c>
      <c r="D17" s="282">
        <v>23.3284971587474</v>
      </c>
      <c r="E17" s="283">
        <v>23.4505549320364</v>
      </c>
      <c r="F17" s="284">
        <v>25.350919651500501</v>
      </c>
      <c r="G17" s="285">
        <v>27.023432193796701</v>
      </c>
      <c r="H17" s="286">
        <v>27.960151551281001</v>
      </c>
      <c r="I17" s="287">
        <v>28.901366939376999</v>
      </c>
      <c r="J17" s="288">
        <v>26.9425358460553</v>
      </c>
      <c r="K17" s="289">
        <v>24.3616417628145</v>
      </c>
      <c r="L17" s="290">
        <v>23.561840843719999</v>
      </c>
      <c r="M17" s="291">
        <v>28.391618393763899</v>
      </c>
      <c r="N17" s="292">
        <v>29.129075480125099</v>
      </c>
      <c r="O17" s="293">
        <v>29.091496928548299</v>
      </c>
      <c r="P17" s="294">
        <v>28.8856272377521</v>
      </c>
      <c r="Q17" s="295">
        <v>27.853685987619599</v>
      </c>
      <c r="R17" s="296">
        <v>28.188158745014199</v>
      </c>
      <c r="S17" s="297">
        <v>28.990985163924499</v>
      </c>
      <c r="T17" s="298">
        <v>29.1905600030281</v>
      </c>
      <c r="U17" s="299">
        <v>29.9540974273209</v>
      </c>
      <c r="V17" s="300">
        <v>29.4755813750022</v>
      </c>
      <c r="W17" s="301">
        <v>29.038458178260001</v>
      </c>
      <c r="X17" s="302">
        <v>29.2519764848976</v>
      </c>
      <c r="Y17" s="303">
        <v>30.4243568124507</v>
      </c>
      <c r="Z17" s="304">
        <v>26.944916282455701</v>
      </c>
    </row>
    <row r="18" spans="2:26" x14ac:dyDescent="0.25">
      <c r="B18" s="305" t="s">
        <v>41</v>
      </c>
      <c r="C18" s="306">
        <v>26.0708760708761</v>
      </c>
      <c r="D18" s="307">
        <v>25.859632742960802</v>
      </c>
      <c r="E18" s="308">
        <v>27.125788612820301</v>
      </c>
      <c r="F18" s="309">
        <v>27.872214387307999</v>
      </c>
      <c r="G18" s="310">
        <v>28.488242134779</v>
      </c>
      <c r="H18" s="311">
        <v>29.255222573479202</v>
      </c>
      <c r="I18" s="312">
        <v>30.282407888422199</v>
      </c>
      <c r="J18" s="313">
        <v>30.340451879556699</v>
      </c>
      <c r="K18" s="314">
        <v>30.081491431238501</v>
      </c>
      <c r="L18" s="315">
        <v>29.853647023690499</v>
      </c>
      <c r="M18" s="316">
        <v>29.776119402985099</v>
      </c>
      <c r="N18" s="317">
        <v>29.976534739759099</v>
      </c>
      <c r="O18" s="318">
        <v>29.4188016044649</v>
      </c>
      <c r="P18" s="319">
        <v>29.253641987627201</v>
      </c>
      <c r="Q18" s="320">
        <v>29.219651386390399</v>
      </c>
      <c r="R18" s="321">
        <v>29.0584505252925</v>
      </c>
      <c r="S18" s="322">
        <v>29.1081008727312</v>
      </c>
      <c r="T18" s="323">
        <v>29.854875246492099</v>
      </c>
      <c r="U18" s="324">
        <v>29.563217498471602</v>
      </c>
      <c r="V18" s="325">
        <v>29.273155467841502</v>
      </c>
      <c r="W18" s="326">
        <v>28.986568845720502</v>
      </c>
      <c r="X18" s="327">
        <v>30.546891845774802</v>
      </c>
      <c r="Y18" s="328">
        <v>29.607083828273499</v>
      </c>
      <c r="Z18" s="329">
        <v>27.916728035937801</v>
      </c>
    </row>
    <row r="19" spans="2:26" x14ac:dyDescent="0.25">
      <c r="B19" s="330" t="s">
        <v>42</v>
      </c>
      <c r="C19" s="331">
        <v>28.931573614057001</v>
      </c>
      <c r="D19" s="332">
        <v>28.005030223612501</v>
      </c>
      <c r="E19" s="333">
        <v>28.1378518248885</v>
      </c>
      <c r="F19" s="334">
        <v>28.254958635576202</v>
      </c>
      <c r="G19" s="335">
        <v>27.626187091665901</v>
      </c>
      <c r="H19" s="336">
        <v>26.398860111698099</v>
      </c>
      <c r="I19" s="337">
        <v>26.431724590580401</v>
      </c>
      <c r="J19" s="338">
        <v>25.894283725263001</v>
      </c>
      <c r="K19" s="339">
        <v>25.080800676191899</v>
      </c>
      <c r="L19" s="340">
        <v>26.960180972429701</v>
      </c>
      <c r="M19" s="341">
        <v>26.789890411614898</v>
      </c>
      <c r="N19" s="342">
        <v>27.6859345982603</v>
      </c>
      <c r="O19" s="343">
        <v>28.938099258438701</v>
      </c>
      <c r="P19" s="344">
        <v>29.4396782841823</v>
      </c>
      <c r="Q19" s="345">
        <v>29.5763340236762</v>
      </c>
      <c r="R19" s="346">
        <v>28.945952369948301</v>
      </c>
      <c r="S19" s="347">
        <v>29.5939487567952</v>
      </c>
      <c r="T19" s="348">
        <v>29.358981279878101</v>
      </c>
      <c r="U19" s="349">
        <v>29.672651666786599</v>
      </c>
      <c r="V19" s="350">
        <v>30.018567406437199</v>
      </c>
      <c r="W19" s="351">
        <v>32.276578449183603</v>
      </c>
      <c r="X19" s="352">
        <v>32.641658565834803</v>
      </c>
      <c r="Y19" s="353">
        <v>33.187571975510203</v>
      </c>
      <c r="Z19" s="354">
        <v>32.821321994673902</v>
      </c>
    </row>
    <row r="20" spans="2:26" x14ac:dyDescent="0.25">
      <c r="B20" s="355" t="s">
        <v>43</v>
      </c>
      <c r="C20" s="356">
        <v>36.379417746730098</v>
      </c>
      <c r="D20" s="357">
        <v>31.9976033863562</v>
      </c>
      <c r="E20" s="358">
        <v>34.2530515351255</v>
      </c>
      <c r="F20" s="359">
        <v>35.543439903210398</v>
      </c>
      <c r="G20" s="360">
        <v>40.908108732743401</v>
      </c>
      <c r="H20" s="361">
        <v>42.197205765335497</v>
      </c>
      <c r="I20" s="362">
        <v>42.377271246619401</v>
      </c>
      <c r="J20" s="363">
        <v>41.637828215153398</v>
      </c>
      <c r="K20" s="364">
        <v>34.064285315469</v>
      </c>
      <c r="L20" s="365">
        <v>31.462375978458699</v>
      </c>
      <c r="M20" s="366">
        <v>31.431572785890701</v>
      </c>
      <c r="N20" s="367">
        <v>35.826306288281899</v>
      </c>
      <c r="O20" s="368">
        <v>28.3036206532955</v>
      </c>
      <c r="P20" s="369">
        <v>20.7834503679363</v>
      </c>
      <c r="Q20" s="370">
        <v>9.8433680512563004</v>
      </c>
      <c r="R20" s="371">
        <v>7.1842075179211404</v>
      </c>
      <c r="S20" s="372">
        <v>6.1127973145848902</v>
      </c>
      <c r="T20" s="373">
        <v>5.2238244950102803</v>
      </c>
      <c r="U20" s="374">
        <v>6.6921419249814198</v>
      </c>
      <c r="V20" s="375">
        <v>7.6638284303862498</v>
      </c>
      <c r="W20" s="376">
        <v>8.9571304970628596</v>
      </c>
      <c r="X20" s="377">
        <v>9.6340706934318092</v>
      </c>
      <c r="Y20" s="378">
        <v>11.7443677123988</v>
      </c>
      <c r="Z20" s="379">
        <v>13.638023934204201</v>
      </c>
    </row>
    <row r="21" spans="2:26" x14ac:dyDescent="0.25">
      <c r="B21" s="380" t="s">
        <v>44</v>
      </c>
      <c r="C21" s="381">
        <v>13.864813943920399</v>
      </c>
      <c r="D21" s="382">
        <v>17.578512364301002</v>
      </c>
      <c r="E21" s="383">
        <v>19.288755989078801</v>
      </c>
      <c r="F21" s="384">
        <v>20.843367629162501</v>
      </c>
      <c r="G21" s="385">
        <v>21.821082692490702</v>
      </c>
      <c r="H21" s="386">
        <v>18.749035563497401</v>
      </c>
      <c r="I21" s="387">
        <v>15.771583136338799</v>
      </c>
      <c r="J21" s="388">
        <v>16.772991223387201</v>
      </c>
      <c r="K21" s="389">
        <v>17.438304961808601</v>
      </c>
      <c r="L21" s="390">
        <v>18.225436039660799</v>
      </c>
      <c r="M21" s="391">
        <v>15.2650146570681</v>
      </c>
      <c r="N21" s="392">
        <v>11.2601655106461</v>
      </c>
      <c r="O21" s="393">
        <v>10.4675560851014</v>
      </c>
      <c r="P21" s="394">
        <v>8.8283167221955505</v>
      </c>
      <c r="Q21" s="395">
        <v>8.7453583690211403</v>
      </c>
      <c r="R21" s="396">
        <v>9.7695728894713501</v>
      </c>
      <c r="S21" s="397">
        <v>12.138003161615</v>
      </c>
      <c r="T21" s="398">
        <v>12.202722859778801</v>
      </c>
      <c r="U21" s="399">
        <v>12.1112719281486</v>
      </c>
      <c r="V21" s="400">
        <v>11.8265752869831</v>
      </c>
      <c r="W21" s="401">
        <v>15.424270109928001</v>
      </c>
      <c r="X21" s="402">
        <v>14.422345844675201</v>
      </c>
      <c r="Y21" s="403">
        <v>16.894527963045601</v>
      </c>
      <c r="Z21" s="404">
        <v>15.779889095908899</v>
      </c>
    </row>
    <row r="22" spans="2:26" x14ac:dyDescent="0.25">
      <c r="B22" s="405" t="s">
        <v>45</v>
      </c>
      <c r="C22" s="406">
        <v>14.8797986457609</v>
      </c>
      <c r="D22" s="407">
        <v>17.0903228683847</v>
      </c>
      <c r="E22" s="408">
        <v>23.300212748479002</v>
      </c>
      <c r="F22" s="409">
        <v>22.648226946977498</v>
      </c>
      <c r="G22" s="410">
        <v>21.006506908175002</v>
      </c>
      <c r="H22" s="411">
        <v>18.640579011731401</v>
      </c>
      <c r="I22" s="412">
        <v>17.223665537579599</v>
      </c>
      <c r="J22" s="413">
        <v>22.2038509339217</v>
      </c>
      <c r="K22" s="414">
        <v>20.0630134695413</v>
      </c>
      <c r="L22" s="415">
        <v>16.085327542120599</v>
      </c>
      <c r="M22" s="416">
        <v>15.013995192456401</v>
      </c>
      <c r="N22" s="417">
        <v>14.7348231052838</v>
      </c>
      <c r="O22" s="418">
        <v>15.254631240359901</v>
      </c>
      <c r="P22" s="419">
        <v>16.5278042632347</v>
      </c>
      <c r="Q22" s="420">
        <v>16.4662416705849</v>
      </c>
      <c r="R22" s="421">
        <v>13.224331409348901</v>
      </c>
      <c r="S22" s="422">
        <v>15.129845352026599</v>
      </c>
      <c r="T22" s="423">
        <v>17.131341469544299</v>
      </c>
      <c r="U22" s="424">
        <v>19.566458037242199</v>
      </c>
      <c r="V22" s="425">
        <v>26.445137655019899</v>
      </c>
      <c r="W22" s="426">
        <v>27.6514317345361</v>
      </c>
      <c r="X22" s="427">
        <v>23.833706478648502</v>
      </c>
      <c r="Y22" s="428">
        <v>19.681399744346798</v>
      </c>
      <c r="Z22" s="429">
        <v>19.279822094252101</v>
      </c>
    </row>
    <row r="23" spans="2:26" x14ac:dyDescent="0.25">
      <c r="B23" s="430" t="s">
        <v>46</v>
      </c>
      <c r="C23" s="431">
        <v>34.150876005772403</v>
      </c>
      <c r="D23" s="432">
        <v>34.760986124771598</v>
      </c>
      <c r="E23" s="433">
        <v>35.9638100589491</v>
      </c>
      <c r="F23" s="434">
        <v>40.903803100330997</v>
      </c>
      <c r="G23" s="435">
        <v>43.245636757986198</v>
      </c>
      <c r="H23" s="436">
        <v>43.691387968081003</v>
      </c>
      <c r="I23" s="437">
        <v>43.558805325764801</v>
      </c>
      <c r="J23" s="438">
        <v>38.697552947955202</v>
      </c>
      <c r="K23" s="439">
        <v>33.217623095239198</v>
      </c>
      <c r="L23" s="440">
        <v>22.093407575569699</v>
      </c>
      <c r="M23" s="441">
        <v>17.1178895106646</v>
      </c>
      <c r="N23" s="442">
        <v>11.932147720066601</v>
      </c>
      <c r="O23" s="443">
        <v>7.5404501929299599</v>
      </c>
      <c r="P23" s="444">
        <v>8.4459205825695207</v>
      </c>
      <c r="Q23" s="445">
        <v>8.53585722280169</v>
      </c>
      <c r="R23" s="446">
        <v>5.8578934584920104</v>
      </c>
      <c r="S23" s="447">
        <v>5.1909065609163196</v>
      </c>
      <c r="T23" s="448">
        <v>6.1358868144043397</v>
      </c>
      <c r="U23" s="449">
        <v>8.3923843660450697</v>
      </c>
      <c r="V23" s="450">
        <v>4.1373339560056399</v>
      </c>
      <c r="W23" s="451">
        <v>4.8883685313163996</v>
      </c>
      <c r="X23" s="452">
        <v>10.396464662117101</v>
      </c>
      <c r="Y23" s="453">
        <v>13.078643581622799</v>
      </c>
      <c r="Z23" s="454">
        <v>14.144880405970101</v>
      </c>
    </row>
    <row r="24" spans="2:26" x14ac:dyDescent="0.25">
      <c r="B24" s="455" t="s">
        <v>47</v>
      </c>
      <c r="C24" s="456">
        <v>23.798445376864802</v>
      </c>
      <c r="D24" s="457">
        <v>22.972359233033199</v>
      </c>
      <c r="E24" s="458">
        <v>23.982507334011601</v>
      </c>
      <c r="F24" s="459">
        <v>26.070800564256899</v>
      </c>
      <c r="G24" s="460">
        <v>25.191252306648099</v>
      </c>
      <c r="H24" s="461">
        <v>25.2598849014006</v>
      </c>
      <c r="I24" s="462">
        <v>23.234082503366</v>
      </c>
      <c r="J24" s="463">
        <v>22.812636523420299</v>
      </c>
      <c r="K24" s="464">
        <v>24.086123095058898</v>
      </c>
      <c r="L24" s="465">
        <v>26.086811111121499</v>
      </c>
      <c r="M24" s="466">
        <v>27.945345982327201</v>
      </c>
      <c r="N24" s="467">
        <v>28.084994940791301</v>
      </c>
      <c r="O24" s="468">
        <v>28.810517612710601</v>
      </c>
      <c r="P24" s="469">
        <v>29.894501611947899</v>
      </c>
      <c r="Q24" s="470">
        <v>30.387036205727</v>
      </c>
      <c r="R24" s="471">
        <v>31.388791224724901</v>
      </c>
      <c r="S24" s="472">
        <v>30.101914009293601</v>
      </c>
      <c r="T24" s="473">
        <v>30.757713337850898</v>
      </c>
      <c r="U24" s="474">
        <v>28.6346445111101</v>
      </c>
      <c r="V24" s="475">
        <v>28.8275037389175</v>
      </c>
      <c r="W24" s="476">
        <v>27.404415213311101</v>
      </c>
      <c r="X24" s="477">
        <v>28.422707403451099</v>
      </c>
      <c r="Y24" s="478">
        <v>29.989590199402102</v>
      </c>
      <c r="Z24" s="479">
        <v>27.303738201936</v>
      </c>
    </row>
    <row r="25" spans="2:26" x14ac:dyDescent="0.25">
      <c r="B25" s="480" t="s">
        <v>48</v>
      </c>
      <c r="C25" s="481">
        <v>23.161403023441199</v>
      </c>
      <c r="D25" s="482">
        <v>22.839451121651098</v>
      </c>
      <c r="E25" s="483">
        <v>22.7045786400389</v>
      </c>
      <c r="F25" s="484">
        <v>23.8383000179291</v>
      </c>
      <c r="G25" s="485">
        <v>24.2801495076626</v>
      </c>
      <c r="H25" s="486">
        <v>25.891157494110001</v>
      </c>
      <c r="I25" s="487">
        <v>26.565497457887101</v>
      </c>
      <c r="J25" s="488">
        <v>26.695499756563599</v>
      </c>
      <c r="K25" s="489">
        <v>27.140334670903499</v>
      </c>
      <c r="L25" s="490">
        <v>27.394533886643</v>
      </c>
      <c r="M25" s="491">
        <v>27.5015481353879</v>
      </c>
      <c r="N25" s="492">
        <v>26.3217710415169</v>
      </c>
      <c r="O25" s="493">
        <v>26.665675873422401</v>
      </c>
      <c r="P25" s="494">
        <v>27.140865659076098</v>
      </c>
      <c r="Q25" s="495">
        <v>25.529667906848601</v>
      </c>
      <c r="R25" s="496">
        <v>24.312331255277002</v>
      </c>
      <c r="S25" s="497">
        <v>23.620363104365499</v>
      </c>
      <c r="T25" s="498">
        <v>23.150154214894201</v>
      </c>
      <c r="U25" s="499">
        <v>22.891901270668701</v>
      </c>
      <c r="V25" s="500">
        <v>22.2760342248875</v>
      </c>
      <c r="W25" s="501">
        <v>22.444949327787501</v>
      </c>
      <c r="X25" s="502">
        <v>28.635172594057899</v>
      </c>
      <c r="Y25" s="503">
        <v>30.401326983807401</v>
      </c>
      <c r="Z25" s="504">
        <v>30.391411753112799</v>
      </c>
    </row>
    <row r="26" spans="2:26" x14ac:dyDescent="0.25">
      <c r="B26" s="505" t="s">
        <v>49</v>
      </c>
      <c r="C26" s="506">
        <v>17.213286722456399</v>
      </c>
      <c r="D26" s="507">
        <v>17.0397632005904</v>
      </c>
      <c r="E26" s="508">
        <v>17.516479670776899</v>
      </c>
      <c r="F26" s="509">
        <v>17.698447041080001</v>
      </c>
      <c r="G26" s="510">
        <v>18.276941575398801</v>
      </c>
      <c r="H26" s="511">
        <v>17.7167503703043</v>
      </c>
      <c r="I26" s="512">
        <v>17.785475171361899</v>
      </c>
      <c r="J26" s="513">
        <v>16.6813376426588</v>
      </c>
      <c r="K26" s="514">
        <v>16.452773938869601</v>
      </c>
      <c r="L26" s="515">
        <v>15.2211190525265</v>
      </c>
      <c r="M26" s="516">
        <v>15.1890741788537</v>
      </c>
      <c r="N26" s="517">
        <v>15.929049647856701</v>
      </c>
      <c r="O26" s="518">
        <v>15.7726731388431</v>
      </c>
      <c r="P26" s="519">
        <v>16.618902458549201</v>
      </c>
      <c r="Q26" s="520">
        <v>16.1042527589222</v>
      </c>
      <c r="R26" s="521">
        <v>15.708666252339899</v>
      </c>
      <c r="S26" s="522">
        <v>16.169121378397499</v>
      </c>
      <c r="T26" s="523">
        <v>15.9994765340481</v>
      </c>
      <c r="U26" s="524">
        <v>14.966583243274</v>
      </c>
      <c r="V26" s="525">
        <v>15.5000922595306</v>
      </c>
      <c r="W26" s="526">
        <v>14.9953894213197</v>
      </c>
      <c r="X26" s="527">
        <v>15.3361341550973</v>
      </c>
      <c r="Y26" s="528">
        <v>15.3657490911068</v>
      </c>
      <c r="Z26" s="529" t="s">
        <v>30</v>
      </c>
    </row>
    <row r="27" spans="2:26" x14ac:dyDescent="0.25">
      <c r="B27" s="530" t="s">
        <v>50</v>
      </c>
      <c r="C27" s="531">
        <v>11.869203282242999</v>
      </c>
      <c r="D27" s="532">
        <v>13.8706247263442</v>
      </c>
      <c r="E27" s="533">
        <v>15.191908074056901</v>
      </c>
      <c r="F27" s="534">
        <v>16.476881852889601</v>
      </c>
      <c r="G27" s="535">
        <v>16.816539425581201</v>
      </c>
      <c r="H27" s="536">
        <v>17.384687246294501</v>
      </c>
      <c r="I27" s="537">
        <v>16.6561767061567</v>
      </c>
      <c r="J27" s="538">
        <v>15.683313981888301</v>
      </c>
      <c r="K27" s="539">
        <v>14.3283127352313</v>
      </c>
      <c r="L27" s="540">
        <v>13.6938598995097</v>
      </c>
      <c r="M27" s="541">
        <v>11.5518081052884</v>
      </c>
      <c r="N27" s="542">
        <v>10.8160022997683</v>
      </c>
      <c r="O27" s="543">
        <v>10.710296517641099</v>
      </c>
      <c r="P27" s="544">
        <v>13.0889910862336</v>
      </c>
      <c r="Q27" s="545">
        <v>14.353318819832801</v>
      </c>
      <c r="R27" s="546">
        <v>15.968342731429001</v>
      </c>
      <c r="S27" s="547">
        <v>18.439473942103799</v>
      </c>
      <c r="T27" s="548">
        <v>19.625852850921099</v>
      </c>
      <c r="U27" s="549">
        <v>19.2306558314163</v>
      </c>
      <c r="V27" s="550">
        <v>17.761300002193401</v>
      </c>
      <c r="W27" s="551">
        <v>17.332762865648601</v>
      </c>
      <c r="X27" s="552">
        <v>17.193294292450599</v>
      </c>
      <c r="Y27" s="553">
        <v>17.001189482626799</v>
      </c>
      <c r="Z27" s="554" t="s">
        <v>30</v>
      </c>
    </row>
    <row r="28" spans="2:26" x14ac:dyDescent="0.25">
      <c r="B28" s="555" t="s">
        <v>51</v>
      </c>
      <c r="C28" s="556">
        <v>8.4861589930846009</v>
      </c>
      <c r="D28" s="557">
        <v>7.0902668635828796</v>
      </c>
      <c r="E28" s="558">
        <v>6.8648707379647904</v>
      </c>
      <c r="F28" s="559">
        <v>6.6488343007815098</v>
      </c>
      <c r="G28" s="560">
        <v>8.4625447973336207</v>
      </c>
      <c r="H28" s="561">
        <v>9.8588627651249503</v>
      </c>
      <c r="I28" s="562">
        <v>15.2618716468901</v>
      </c>
      <c r="J28" s="563">
        <v>19.768311934976399</v>
      </c>
      <c r="K28" s="564">
        <v>19.142706879100398</v>
      </c>
      <c r="L28" s="565">
        <v>10.736963851586999</v>
      </c>
      <c r="M28" s="566">
        <v>8.6365703278549102</v>
      </c>
      <c r="N28" s="567">
        <v>8.50854836704905</v>
      </c>
      <c r="O28" s="568">
        <v>9.1446547493866106</v>
      </c>
      <c r="P28" s="569">
        <v>9.1291283896170601</v>
      </c>
      <c r="Q28" s="570">
        <v>11.1493821134196</v>
      </c>
      <c r="R28" s="571">
        <v>11.111336551253499</v>
      </c>
      <c r="S28" s="572">
        <v>10.5929553948916</v>
      </c>
      <c r="T28" s="573">
        <v>9.9737109732624791</v>
      </c>
      <c r="U28" s="574">
        <v>11.485729315253399</v>
      </c>
      <c r="V28" s="575">
        <v>11.601218319093199</v>
      </c>
      <c r="W28" s="576">
        <v>11.4485231806303</v>
      </c>
      <c r="X28" s="577">
        <v>12.394388244901201</v>
      </c>
      <c r="Y28" s="578">
        <v>10.9974956782467</v>
      </c>
      <c r="Z28" s="579">
        <v>12.252188290855599</v>
      </c>
    </row>
    <row r="29" spans="2:26" x14ac:dyDescent="0.25">
      <c r="B29" s="580" t="s">
        <v>52</v>
      </c>
      <c r="C29" s="581">
        <v>9.1746135319865392</v>
      </c>
      <c r="D29" s="582">
        <v>7.67761293018257</v>
      </c>
      <c r="E29" s="583">
        <v>6.4074107945931003</v>
      </c>
      <c r="F29" s="584">
        <v>6.5011360278724704</v>
      </c>
      <c r="G29" s="585">
        <v>10.0272321598662</v>
      </c>
      <c r="H29" s="586">
        <v>9.2468211102899804</v>
      </c>
      <c r="I29" s="587">
        <v>9.7574386213263296</v>
      </c>
      <c r="J29" s="588">
        <v>9.7893456971418296</v>
      </c>
      <c r="K29" s="589">
        <v>12.995099534847601</v>
      </c>
      <c r="L29" s="590">
        <v>18.253234396647201</v>
      </c>
      <c r="M29" s="591">
        <v>12.443177479078701</v>
      </c>
      <c r="N29" s="592">
        <v>10.660044309995801</v>
      </c>
      <c r="O29" s="593">
        <v>11.220455064200401</v>
      </c>
      <c r="P29" s="594">
        <v>11.7263653274255</v>
      </c>
      <c r="Q29" s="595">
        <v>13.231308787574299</v>
      </c>
      <c r="R29" s="596">
        <v>14.3828909938149</v>
      </c>
      <c r="S29" s="597">
        <v>15.030516360611999</v>
      </c>
      <c r="T29" s="598">
        <v>13.296184991650801</v>
      </c>
      <c r="U29" s="599">
        <v>12.831089581620899</v>
      </c>
      <c r="V29" s="600">
        <v>14.1030883296791</v>
      </c>
      <c r="W29" s="601">
        <v>15.1105561683417</v>
      </c>
      <c r="X29" s="602">
        <v>14.100429676334199</v>
      </c>
      <c r="Y29" s="603">
        <v>16.900127788537201</v>
      </c>
      <c r="Z29" s="604">
        <v>15.786162537064399</v>
      </c>
    </row>
    <row r="30" spans="2:26" x14ac:dyDescent="0.25">
      <c r="B30" s="605" t="s">
        <v>53</v>
      </c>
      <c r="C30" s="606">
        <v>13.90319354078</v>
      </c>
      <c r="D30" s="607">
        <v>11.726085173193001</v>
      </c>
      <c r="E30" s="608">
        <v>12.107976808702199</v>
      </c>
      <c r="F30" s="609">
        <v>13.041888163582801</v>
      </c>
      <c r="G30" s="610">
        <v>13.687440833044</v>
      </c>
      <c r="H30" s="611">
        <v>14.148372796568299</v>
      </c>
      <c r="I30" s="612">
        <v>16.905999884658701</v>
      </c>
      <c r="J30" s="613">
        <v>20.817701660689199</v>
      </c>
      <c r="K30" s="614">
        <v>20.379886790331799</v>
      </c>
      <c r="L30" s="615">
        <v>18.633596953095601</v>
      </c>
      <c r="M30" s="616">
        <v>16.2331805878156</v>
      </c>
      <c r="N30" s="617">
        <v>14.701290984713401</v>
      </c>
      <c r="O30" s="618">
        <v>15.0614440839111</v>
      </c>
      <c r="P30" s="619">
        <v>18.296118412839899</v>
      </c>
      <c r="Q30" s="620">
        <v>18.897176179262001</v>
      </c>
      <c r="R30" s="621">
        <v>22.0115308387836</v>
      </c>
      <c r="S30" s="622">
        <v>23.464701773685999</v>
      </c>
      <c r="T30" s="623">
        <v>20.458678671084702</v>
      </c>
      <c r="U30" s="624">
        <v>23.613308998037301</v>
      </c>
      <c r="V30" s="625">
        <v>21.500180949094599</v>
      </c>
      <c r="W30" s="626">
        <v>23.014155650135301</v>
      </c>
      <c r="X30" s="627">
        <v>21.970813055754601</v>
      </c>
      <c r="Y30" s="628">
        <v>20.950853598571499</v>
      </c>
      <c r="Z30" s="629">
        <v>19.481367530616001</v>
      </c>
    </row>
    <row r="31" spans="2:26" x14ac:dyDescent="0.25">
      <c r="B31" s="630" t="s">
        <v>54</v>
      </c>
      <c r="C31" s="631">
        <v>29.214130823867201</v>
      </c>
      <c r="D31" s="632">
        <v>31.218196728448099</v>
      </c>
      <c r="E31" s="633">
        <v>32.086149632714402</v>
      </c>
      <c r="F31" s="634">
        <v>31.7894911163731</v>
      </c>
      <c r="G31" s="635">
        <v>32.571921052113602</v>
      </c>
      <c r="H31" s="636">
        <v>32.4024320477765</v>
      </c>
      <c r="I31" s="637">
        <v>32.752143868214802</v>
      </c>
      <c r="J31" s="638">
        <v>31.657059568501701</v>
      </c>
      <c r="K31" s="639">
        <v>30.7561519529532</v>
      </c>
      <c r="L31" s="640">
        <v>28.984607310357401</v>
      </c>
      <c r="M31" s="641">
        <v>27.469619443732</v>
      </c>
      <c r="N31" s="642">
        <v>26.826934187710201</v>
      </c>
      <c r="O31" s="643">
        <v>26.003108115324501</v>
      </c>
      <c r="P31" s="644">
        <v>25.9450824072355</v>
      </c>
      <c r="Q31" s="645">
        <v>26.081917280521601</v>
      </c>
      <c r="R31" s="646">
        <v>24.8855506428037</v>
      </c>
      <c r="S31" s="647">
        <v>25.336756747581301</v>
      </c>
      <c r="T31" s="648">
        <v>26.737479957842702</v>
      </c>
      <c r="U31" s="649">
        <v>27.334327814863901</v>
      </c>
      <c r="V31" s="650">
        <v>28.7214030126426</v>
      </c>
      <c r="W31" s="651">
        <v>27.668760437438699</v>
      </c>
      <c r="X31" s="652">
        <v>27.9601272682653</v>
      </c>
      <c r="Y31" s="653">
        <v>26.561087569979399</v>
      </c>
      <c r="Z31" s="654" t="s">
        <v>30</v>
      </c>
    </row>
    <row r="32" spans="2:26" x14ac:dyDescent="0.25">
      <c r="B32" s="655" t="s">
        <v>55</v>
      </c>
      <c r="C32" s="656">
        <v>24.781827641382598</v>
      </c>
      <c r="D32" s="657">
        <v>26.0741198965246</v>
      </c>
      <c r="E32" s="658">
        <v>26.392384701273599</v>
      </c>
      <c r="F32" s="659">
        <v>26.503720252181999</v>
      </c>
      <c r="G32" s="660">
        <v>28.1673596479779</v>
      </c>
      <c r="H32" s="661">
        <v>29.1743805183708</v>
      </c>
      <c r="I32" s="662">
        <v>29.349029568841999</v>
      </c>
      <c r="J32" s="663">
        <v>26.869374847968899</v>
      </c>
      <c r="K32" s="664">
        <v>28.040353689870301</v>
      </c>
      <c r="L32" s="665">
        <v>26.470765339916898</v>
      </c>
      <c r="M32" s="666">
        <v>23.898435250072001</v>
      </c>
      <c r="N32" s="667">
        <v>21.152860737420902</v>
      </c>
      <c r="O32" s="668">
        <v>19.139807792887002</v>
      </c>
      <c r="P32" s="669">
        <v>16.740968231953001</v>
      </c>
      <c r="Q32" s="670">
        <v>17.838863844354801</v>
      </c>
      <c r="R32" s="671">
        <v>16.120103890652501</v>
      </c>
      <c r="S32" s="672">
        <v>22.0025620358109</v>
      </c>
      <c r="T32" s="673">
        <v>23.319425439985999</v>
      </c>
      <c r="U32" s="674">
        <v>25.178743100166201</v>
      </c>
      <c r="V32" s="675">
        <v>24.809780729058598</v>
      </c>
      <c r="W32" s="676">
        <v>26.034290188492399</v>
      </c>
      <c r="X32" s="677">
        <v>27.387827029958</v>
      </c>
      <c r="Y32" s="678">
        <v>26.915967791094399</v>
      </c>
      <c r="Z32" s="679">
        <v>25.897717950630199</v>
      </c>
    </row>
    <row r="33" spans="2:27" x14ac:dyDescent="0.25">
      <c r="B33" s="680" t="s">
        <v>56</v>
      </c>
      <c r="C33" s="681">
        <v>22.171529195181499</v>
      </c>
      <c r="D33" s="682">
        <v>20.867081284350601</v>
      </c>
      <c r="E33" s="683">
        <v>25.122239082785399</v>
      </c>
      <c r="F33" s="684">
        <v>27.452614038741899</v>
      </c>
      <c r="G33" s="685">
        <v>27.6401912852983</v>
      </c>
      <c r="H33" s="686">
        <v>26.1111111111111</v>
      </c>
      <c r="I33" s="687">
        <v>26.840416220947201</v>
      </c>
      <c r="J33" s="688">
        <v>26.548533793319699</v>
      </c>
      <c r="K33" s="689">
        <v>22.357893757558799</v>
      </c>
      <c r="L33" s="690">
        <v>22.557273330272</v>
      </c>
      <c r="M33" s="691">
        <v>22.605945919027899</v>
      </c>
      <c r="N33" s="692">
        <v>22.2143848016741</v>
      </c>
      <c r="O33" s="693">
        <v>25.349429615682801</v>
      </c>
      <c r="P33" s="694">
        <v>27.744571233069699</v>
      </c>
      <c r="Q33" s="695">
        <v>28.760542720938801</v>
      </c>
      <c r="R33" s="696">
        <v>30.332459791377602</v>
      </c>
      <c r="S33" s="697">
        <v>33.417257953765201</v>
      </c>
      <c r="T33" s="698">
        <v>31.6763283573124</v>
      </c>
      <c r="U33" s="699">
        <v>30.473949486229799</v>
      </c>
      <c r="V33" s="700">
        <v>30.791885681079801</v>
      </c>
      <c r="W33" s="701">
        <v>32.960856916159699</v>
      </c>
      <c r="X33" s="702">
        <v>32.8060025311879</v>
      </c>
      <c r="Y33" s="703">
        <v>33.830755047665399</v>
      </c>
      <c r="Z33" s="704" t="s">
        <v>30</v>
      </c>
    </row>
    <row r="34" spans="2:27" x14ac:dyDescent="0.25">
      <c r="B34" s="705" t="s">
        <v>57</v>
      </c>
      <c r="C34" s="706">
        <v>15.9732262382865</v>
      </c>
      <c r="D34" s="707">
        <v>17.748688185981301</v>
      </c>
      <c r="E34" s="708">
        <v>18.244947621449999</v>
      </c>
      <c r="F34" s="709">
        <v>18.8313916439274</v>
      </c>
      <c r="G34" s="710">
        <v>20.728598385904199</v>
      </c>
      <c r="H34" s="711">
        <v>21.347959830579999</v>
      </c>
      <c r="I34" s="712">
        <v>20.6387153327432</v>
      </c>
      <c r="J34" s="713">
        <v>19.3796240517425</v>
      </c>
      <c r="K34" s="714">
        <v>17.182864964153602</v>
      </c>
      <c r="L34" s="715">
        <v>16.873175455461201</v>
      </c>
      <c r="M34" s="716">
        <v>18.221161714600299</v>
      </c>
      <c r="N34" s="717">
        <v>20.218136304398801</v>
      </c>
      <c r="O34" s="718">
        <v>21.0840974296007</v>
      </c>
      <c r="P34" s="719">
        <v>21.032302255537299</v>
      </c>
      <c r="Q34" s="720">
        <v>20.746194389935098</v>
      </c>
      <c r="R34" s="721">
        <v>22.346859925532002</v>
      </c>
      <c r="S34" s="722">
        <v>23.230861440104899</v>
      </c>
      <c r="T34" s="723">
        <v>24.741964896847701</v>
      </c>
      <c r="U34" s="724">
        <v>22.758801558030999</v>
      </c>
      <c r="V34" s="725">
        <v>20.544400939702399</v>
      </c>
      <c r="W34" s="726">
        <v>20.961803109702998</v>
      </c>
      <c r="X34" s="727">
        <v>22.183854870621101</v>
      </c>
      <c r="Y34" s="728">
        <v>20.947776041685199</v>
      </c>
      <c r="Z34" s="729">
        <v>17.361450052484798</v>
      </c>
    </row>
    <row r="35" spans="2:27" x14ac:dyDescent="0.25">
      <c r="B35" s="730" t="s">
        <v>58</v>
      </c>
      <c r="C35" s="731">
        <v>12.6475994992613</v>
      </c>
      <c r="D35" s="732">
        <v>13.104359147700199</v>
      </c>
      <c r="E35" s="733">
        <v>14.8188774145219</v>
      </c>
      <c r="F35" s="734">
        <v>14.4776566119251</v>
      </c>
      <c r="G35" s="735">
        <v>17.458229564932701</v>
      </c>
      <c r="H35" s="736">
        <v>17.7294125819569</v>
      </c>
      <c r="I35" s="737">
        <v>16.855240425814699</v>
      </c>
      <c r="J35" s="738">
        <v>16.303940384442399</v>
      </c>
      <c r="K35" s="739">
        <v>16.488914025625999</v>
      </c>
      <c r="L35" s="740">
        <v>15.981101933992701</v>
      </c>
      <c r="M35" s="741">
        <v>15.1456022397082</v>
      </c>
      <c r="N35" s="742">
        <v>14.4618689716039</v>
      </c>
      <c r="O35" s="743">
        <v>15.6578322409043</v>
      </c>
      <c r="P35" s="744">
        <v>15.559766160531799</v>
      </c>
      <c r="Q35" s="745">
        <v>15.416843181652199</v>
      </c>
      <c r="R35" s="746">
        <v>12.7824462610078</v>
      </c>
      <c r="S35" s="747">
        <v>13.4841800812177</v>
      </c>
      <c r="T35" s="748">
        <v>12.4225688484215</v>
      </c>
      <c r="U35" s="749">
        <v>10.835652988024799</v>
      </c>
      <c r="V35" s="750">
        <v>10.8563786046254</v>
      </c>
      <c r="W35" s="751">
        <v>11.9231937209465</v>
      </c>
      <c r="X35" s="752">
        <v>13.610818484743</v>
      </c>
      <c r="Y35" s="753">
        <v>13.169560216120299</v>
      </c>
      <c r="Z35" s="754">
        <v>11.728070957537099</v>
      </c>
    </row>
    <row r="36" spans="2:27" x14ac:dyDescent="0.25">
      <c r="B36" s="755" t="s">
        <v>59</v>
      </c>
      <c r="C36" s="756">
        <v>29.174124266315999</v>
      </c>
      <c r="D36" s="757">
        <v>28.409287631966102</v>
      </c>
      <c r="E36" s="758">
        <v>28.624422330682499</v>
      </c>
      <c r="F36" s="759">
        <v>26.091803896518101</v>
      </c>
      <c r="G36" s="760">
        <v>25.666439492282802</v>
      </c>
      <c r="H36" s="761">
        <v>26.000567636829999</v>
      </c>
      <c r="I36" s="762">
        <v>24.985329614415502</v>
      </c>
      <c r="J36" s="763">
        <v>23.222546382843198</v>
      </c>
      <c r="K36" s="764">
        <v>20.4358084575261</v>
      </c>
      <c r="L36" s="765">
        <v>19.127687139414601</v>
      </c>
      <c r="M36" s="766">
        <v>17.5902795568866</v>
      </c>
      <c r="N36" s="767">
        <v>17.725425250390298</v>
      </c>
      <c r="O36" s="768">
        <v>18.651714226267899</v>
      </c>
      <c r="P36" s="769">
        <v>16.675428652768101</v>
      </c>
      <c r="Q36" s="770">
        <v>16.480003579785599</v>
      </c>
      <c r="R36" s="771">
        <v>15.782881922910001</v>
      </c>
      <c r="S36" s="772">
        <v>16.794618777835499</v>
      </c>
      <c r="T36" s="773">
        <v>16.979054165880001</v>
      </c>
      <c r="U36" s="774">
        <v>17.7941506799738</v>
      </c>
      <c r="V36" s="775">
        <v>17.748502215255801</v>
      </c>
      <c r="W36" s="776">
        <v>17.685331126864799</v>
      </c>
      <c r="X36" s="777">
        <v>19.238362029871698</v>
      </c>
      <c r="Y36" s="778">
        <v>19.634643793593</v>
      </c>
      <c r="Z36" s="779">
        <v>19.153187218485002</v>
      </c>
    </row>
    <row r="37" spans="2:27" x14ac:dyDescent="0.25">
      <c r="B37" s="780" t="s">
        <v>60</v>
      </c>
      <c r="C37" s="781">
        <v>18.391199758258502</v>
      </c>
      <c r="D37" s="782">
        <v>13.3284032559047</v>
      </c>
      <c r="E37" s="783">
        <v>14.076988888011799</v>
      </c>
      <c r="F37" s="784">
        <v>14.941685658629</v>
      </c>
      <c r="G37" s="785">
        <v>13.247827685093499</v>
      </c>
      <c r="H37" s="786">
        <v>13.0953370029218</v>
      </c>
      <c r="I37" s="787">
        <v>10.364589767923601</v>
      </c>
      <c r="J37" s="788">
        <v>10.9623656205211</v>
      </c>
      <c r="K37" s="789">
        <v>11.6389665103517</v>
      </c>
      <c r="L37" s="790">
        <v>16.131330510152001</v>
      </c>
      <c r="M37" s="791">
        <v>13.0739113572966</v>
      </c>
      <c r="N37" s="792">
        <v>11.981051910151701</v>
      </c>
      <c r="O37" s="793">
        <v>13.9727805512857</v>
      </c>
      <c r="P37" s="794">
        <v>15.4827195286795</v>
      </c>
      <c r="Q37" s="795">
        <v>12.927901688236799</v>
      </c>
      <c r="R37" s="796">
        <v>10.642755736289701</v>
      </c>
      <c r="S37" s="797">
        <v>14.8429636440113</v>
      </c>
      <c r="T37" s="798">
        <v>14.602677432208001</v>
      </c>
      <c r="U37" s="799">
        <v>15.7028333225637</v>
      </c>
      <c r="V37" s="800">
        <v>15.5121928623049</v>
      </c>
      <c r="W37" s="801">
        <v>19.532269602849301</v>
      </c>
      <c r="X37" s="802">
        <v>20.816920370036598</v>
      </c>
      <c r="Y37" s="803">
        <v>21.682983454445299</v>
      </c>
      <c r="Z37" s="804">
        <v>16.793915315230201</v>
      </c>
    </row>
    <row r="38" spans="2:27" x14ac:dyDescent="0.25">
      <c r="B38" s="805" t="s">
        <v>61</v>
      </c>
      <c r="C38" s="806">
        <v>13.136933834748801</v>
      </c>
      <c r="D38" s="807">
        <v>12.628341726083899</v>
      </c>
      <c r="E38" s="808">
        <v>12.449015571842001</v>
      </c>
      <c r="F38" s="809">
        <v>11.327740237241599</v>
      </c>
      <c r="G38" s="810">
        <v>12.068661434051901</v>
      </c>
      <c r="H38" s="811">
        <v>13.7659566311139</v>
      </c>
      <c r="I38" s="812">
        <v>13.9886818834576</v>
      </c>
      <c r="J38" s="813">
        <v>14.5798356391703</v>
      </c>
      <c r="K38" s="814">
        <v>15.4780154041527</v>
      </c>
      <c r="L38" s="815">
        <v>15.8354491868356</v>
      </c>
      <c r="M38" s="816">
        <v>14.8292760197258</v>
      </c>
      <c r="N38" s="817">
        <v>13.911079642366699</v>
      </c>
      <c r="O38" s="818">
        <v>13.303326160387901</v>
      </c>
      <c r="P38" s="819">
        <v>12.058233122044401</v>
      </c>
      <c r="Q38" s="820">
        <v>11.300902941664599</v>
      </c>
      <c r="R38" s="821">
        <v>11.440304632827401</v>
      </c>
      <c r="S38" s="822">
        <v>11.9236014191971</v>
      </c>
      <c r="T38" s="823">
        <v>11.487722965244</v>
      </c>
      <c r="U38" s="824">
        <v>10.721339502177001</v>
      </c>
      <c r="V38" s="825">
        <v>11.066410924650899</v>
      </c>
      <c r="W38" s="826">
        <v>12.052308718813601</v>
      </c>
      <c r="X38" s="827">
        <v>11.884231041422799</v>
      </c>
      <c r="Y38" s="828">
        <v>12.8806801219192</v>
      </c>
      <c r="Z38" s="829">
        <v>13.8791836659352</v>
      </c>
    </row>
    <row r="39" spans="2:27" x14ac:dyDescent="0.25">
      <c r="B39" s="830" t="s">
        <v>62</v>
      </c>
      <c r="C39" s="831">
        <v>33.468207404586501</v>
      </c>
      <c r="D39" s="832">
        <v>34.749004950440501</v>
      </c>
      <c r="E39" s="833">
        <v>36.250261411571501</v>
      </c>
      <c r="F39" s="834">
        <v>37.564799013813101</v>
      </c>
      <c r="G39" s="835">
        <v>38.489637598383197</v>
      </c>
      <c r="H39" s="836">
        <v>38.832742964826899</v>
      </c>
      <c r="I39" s="837">
        <v>39.195344717189599</v>
      </c>
      <c r="J39" s="838">
        <v>38.139672457811798</v>
      </c>
      <c r="K39" s="839">
        <v>35.908527247237402</v>
      </c>
      <c r="L39" s="840">
        <v>33.468066597883897</v>
      </c>
      <c r="M39" s="841">
        <v>30.185426043502801</v>
      </c>
      <c r="N39" s="842">
        <v>26.9395823160425</v>
      </c>
      <c r="O39" s="843">
        <v>24.965190171588901</v>
      </c>
      <c r="P39" s="844">
        <v>22.232001805461501</v>
      </c>
      <c r="Q39" s="845">
        <v>23.666185325450201</v>
      </c>
      <c r="R39" s="846">
        <v>22.421982052523699</v>
      </c>
      <c r="S39" s="847">
        <v>24.299168199632099</v>
      </c>
      <c r="T39" s="848">
        <v>25.913650360481601</v>
      </c>
      <c r="U39" s="849">
        <v>27.7778252619703</v>
      </c>
      <c r="V39" s="850">
        <v>28.7420541719104</v>
      </c>
      <c r="W39" s="851">
        <v>28.843663031873</v>
      </c>
      <c r="X39" s="852">
        <v>28.757595366877101</v>
      </c>
      <c r="Y39" s="853">
        <v>28.573859642632499</v>
      </c>
      <c r="Z39" s="854">
        <v>29.385244593266801</v>
      </c>
    </row>
    <row r="40" spans="2:27" x14ac:dyDescent="0.25">
      <c r="B40" s="855" t="s">
        <v>63</v>
      </c>
      <c r="C40" s="856">
        <v>10.6439202283554</v>
      </c>
      <c r="D40" s="857">
        <v>11.7164353726803</v>
      </c>
      <c r="E40" s="858">
        <v>13.7890748958032</v>
      </c>
      <c r="F40" s="859">
        <v>14.836700499153499</v>
      </c>
      <c r="G40" s="860">
        <v>16.0602127437378</v>
      </c>
      <c r="H40" s="861">
        <v>17.0427725099665</v>
      </c>
      <c r="I40" s="862">
        <v>18.148504179310802</v>
      </c>
      <c r="J40" s="863">
        <v>18.8328016561615</v>
      </c>
      <c r="K40" s="864">
        <v>16.2739007674293</v>
      </c>
      <c r="L40" s="865">
        <v>15.109636924822</v>
      </c>
      <c r="M40" s="866">
        <v>16.805175067210701</v>
      </c>
      <c r="N40" s="867">
        <v>17.761932640901701</v>
      </c>
      <c r="O40" s="868">
        <v>15.6402220565564</v>
      </c>
      <c r="P40" s="869">
        <v>16.588216994903</v>
      </c>
      <c r="Q40" s="870">
        <v>18.6332648487112</v>
      </c>
      <c r="R40" s="871">
        <v>20.534425042606799</v>
      </c>
      <c r="S40" s="872">
        <v>22.396784174573401</v>
      </c>
      <c r="T40" s="873">
        <v>23.308995301160898</v>
      </c>
      <c r="U40" s="874">
        <v>21.287120730580298</v>
      </c>
      <c r="V40" s="875">
        <v>19.628307470624598</v>
      </c>
      <c r="W40" s="876">
        <v>20.3760120919043</v>
      </c>
      <c r="X40" s="877">
        <v>21.139432365605899</v>
      </c>
      <c r="Y40" s="878">
        <v>20.3374493505662</v>
      </c>
      <c r="Z40" s="879">
        <v>15.1853171408066</v>
      </c>
    </row>
    <row r="41" spans="2:27" x14ac:dyDescent="0.25">
      <c r="B41" s="880" t="s">
        <v>64</v>
      </c>
      <c r="C41" s="881">
        <v>17.224809602269001</v>
      </c>
      <c r="D41" s="882">
        <v>17.6797454722483</v>
      </c>
      <c r="E41" s="883">
        <v>20.0722873302953</v>
      </c>
      <c r="F41" s="884">
        <v>22.089550884072199</v>
      </c>
      <c r="G41" s="885">
        <v>23.9753078942929</v>
      </c>
      <c r="H41" s="886">
        <v>24.071853853813199</v>
      </c>
      <c r="I41" s="887">
        <v>23.430587679422601</v>
      </c>
      <c r="J41" s="888">
        <v>21.8860816393513</v>
      </c>
      <c r="K41" s="889">
        <v>20.649453159444199</v>
      </c>
      <c r="L41" s="890">
        <v>19.532687109106298</v>
      </c>
      <c r="M41" s="891">
        <v>20.4243292423245</v>
      </c>
      <c r="N41" s="892">
        <v>20.107954980476201</v>
      </c>
      <c r="O41" s="893">
        <v>19.094211888793001</v>
      </c>
      <c r="P41" s="894">
        <v>20.0144843976319</v>
      </c>
      <c r="Q41" s="895">
        <v>20.122658441920301</v>
      </c>
      <c r="R41" s="896">
        <v>19.984503248011102</v>
      </c>
      <c r="S41" s="897">
        <v>20.179359622211901</v>
      </c>
      <c r="T41" s="898">
        <v>21.417218403629398</v>
      </c>
      <c r="U41" s="899">
        <v>22.3536367485619</v>
      </c>
      <c r="V41" s="900">
        <v>22.5218553083856</v>
      </c>
      <c r="W41" s="901">
        <v>20.883675113201001</v>
      </c>
      <c r="X41" s="902">
        <v>23.354141543703399</v>
      </c>
      <c r="Y41" s="903">
        <v>24.419930870560801</v>
      </c>
      <c r="Z41" s="904">
        <v>22.819865148397898</v>
      </c>
    </row>
    <row r="42" spans="2:27" x14ac:dyDescent="0.25">
      <c r="B42" s="905" t="s">
        <v>65</v>
      </c>
      <c r="C42" s="906">
        <v>20.457037805652099</v>
      </c>
      <c r="D42" s="907">
        <v>21.543482645138901</v>
      </c>
      <c r="E42" s="908">
        <v>23.7427249854404</v>
      </c>
      <c r="F42" s="909">
        <v>25.784086197911101</v>
      </c>
      <c r="G42" s="910">
        <v>27.797035498775799</v>
      </c>
      <c r="H42" s="911">
        <v>28.662431244614201</v>
      </c>
      <c r="I42" s="912">
        <v>26.339597933680999</v>
      </c>
      <c r="J42" s="913">
        <v>21.4096569448519</v>
      </c>
      <c r="K42" s="914">
        <v>16.5178784932009</v>
      </c>
      <c r="L42" s="915">
        <v>14.401853015998</v>
      </c>
      <c r="M42" s="916">
        <v>13.732108057193299</v>
      </c>
      <c r="N42" s="917">
        <v>12.955405195970201</v>
      </c>
      <c r="O42" s="918">
        <v>13.5279560016433</v>
      </c>
      <c r="P42" s="919">
        <v>15.182916991785101</v>
      </c>
      <c r="Q42" s="920">
        <v>15.516647248978501</v>
      </c>
      <c r="R42" s="921">
        <v>16.7825898210329</v>
      </c>
      <c r="S42" s="922">
        <v>18.071204820702199</v>
      </c>
      <c r="T42" s="923">
        <v>18.613493239387601</v>
      </c>
      <c r="U42" s="924">
        <v>18.287246837982401</v>
      </c>
      <c r="V42" s="925">
        <v>17.846889931328398</v>
      </c>
      <c r="W42" s="926">
        <v>19.730096754077799</v>
      </c>
      <c r="X42" s="927">
        <v>22.150807981531901</v>
      </c>
      <c r="Y42" s="928">
        <v>21.069925872413901</v>
      </c>
      <c r="Z42" s="929" t="s">
        <v>30</v>
      </c>
    </row>
    <row r="44" spans="2:27" x14ac:dyDescent="0.25">
      <c r="B44" s="930" t="s">
        <v>66</v>
      </c>
      <c r="AA44" s="931" t="s">
        <v>0</v>
      </c>
    </row>
  </sheetData>
  <hyperlinks>
    <hyperlink ref="B44" r:id="rId1" xr:uid="{00000000-0004-0000-0000-000000000000}"/>
    <hyperlink ref="AA44" r:id="rId2" xr:uid="{00000000-0004-0000-0000-000001000000}"/>
  </hyperlinks>
  <pageMargins left="0.7" right="0.7" top="0.75" bottom="0.75" header="0.3" footer="0.3"/>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C54E-7AEF-4151-87F2-2A12F79389D7}">
  <dimension ref="A1:L40"/>
  <sheetViews>
    <sheetView topLeftCell="A5" workbookViewId="0">
      <selection activeCell="R15" sqref="R15"/>
    </sheetView>
  </sheetViews>
  <sheetFormatPr baseColWidth="10" defaultColWidth="9.140625" defaultRowHeight="15" x14ac:dyDescent="0.25"/>
  <cols>
    <col min="1" max="1" width="9.140625" style="1331"/>
    <col min="2" max="2" width="22" style="1331" customWidth="1"/>
    <col min="3" max="12" width="10.7109375" customWidth="1"/>
  </cols>
  <sheetData>
    <row r="1" spans="1:12" x14ac:dyDescent="0.25">
      <c r="B1" s="1314" t="s">
        <v>0</v>
      </c>
    </row>
    <row r="2" spans="1:12" x14ac:dyDescent="0.25">
      <c r="B2" s="1315" t="s">
        <v>1</v>
      </c>
    </row>
    <row r="3" spans="1:12" x14ac:dyDescent="0.25">
      <c r="B3" s="1315" t="s">
        <v>83</v>
      </c>
    </row>
    <row r="4" spans="1:12" x14ac:dyDescent="0.25">
      <c r="B4" s="1315" t="s">
        <v>3</v>
      </c>
    </row>
    <row r="5" spans="1:12" ht="8.25" customHeight="1" x14ac:dyDescent="0.25"/>
    <row r="6" spans="1:12" ht="15.95" customHeight="1" x14ac:dyDescent="0.25">
      <c r="B6" s="1329"/>
      <c r="C6" s="1316" t="s">
        <v>5</v>
      </c>
      <c r="D6" s="1316" t="s">
        <v>12</v>
      </c>
      <c r="E6" s="1316" t="s">
        <v>13</v>
      </c>
      <c r="F6" s="1316" t="s">
        <v>14</v>
      </c>
      <c r="G6" s="1316" t="s">
        <v>23</v>
      </c>
      <c r="H6" s="1316" t="s">
        <v>24</v>
      </c>
      <c r="I6" s="1316" t="s">
        <v>25</v>
      </c>
      <c r="J6" s="1316" t="s">
        <v>26</v>
      </c>
      <c r="K6" s="1316" t="s">
        <v>27</v>
      </c>
      <c r="L6" s="1316" t="s">
        <v>28</v>
      </c>
    </row>
    <row r="7" spans="1:12" ht="15.95" customHeight="1" x14ac:dyDescent="0.25">
      <c r="A7" s="1332"/>
      <c r="B7" s="1317" t="s">
        <v>34</v>
      </c>
      <c r="C7" s="1321">
        <f>logement!C11+'autres BTP'!C11</f>
        <v>50.086492819942698</v>
      </c>
      <c r="D7" s="1322">
        <f>logement!J11+'autres BTP'!J11</f>
        <v>61.818799054887101</v>
      </c>
      <c r="E7" s="1322">
        <f>logement!K11+'autres BTP'!K11</f>
        <v>62.508774952364504</v>
      </c>
      <c r="F7" s="1322">
        <f>logement!L11+'autres BTP'!L11</f>
        <v>63.812026235532102</v>
      </c>
      <c r="G7" s="1322">
        <f>logement!U11+'autres BTP'!U11</f>
        <v>68.22075772788159</v>
      </c>
      <c r="H7" s="1322">
        <f>logement!V11+'autres BTP'!V11</f>
        <v>67.2824759476418</v>
      </c>
      <c r="I7" s="1322">
        <f>logement!W11+'autres BTP'!W11</f>
        <v>69.119212450370199</v>
      </c>
      <c r="J7" s="1322">
        <f>logement!X11+'autres BTP'!X11</f>
        <v>71.323408590489294</v>
      </c>
      <c r="K7" s="1322">
        <f>logement!Y11+'autres BTP'!Y11</f>
        <v>71.077673503587391</v>
      </c>
      <c r="L7" s="1323">
        <f>logement!Z11+'autres BTP'!Z11</f>
        <v>70.217852784330489</v>
      </c>
    </row>
    <row r="8" spans="1:12" ht="15.95" customHeight="1" x14ac:dyDescent="0.25">
      <c r="A8" s="1333"/>
      <c r="B8" s="1318" t="s">
        <v>53</v>
      </c>
      <c r="C8" s="1324">
        <f>logement!C30+'autres BTP'!C30</f>
        <v>54.854982680437999</v>
      </c>
      <c r="D8" s="1320">
        <f>logement!J30+'autres BTP'!J30</f>
        <v>58.536834715661101</v>
      </c>
      <c r="E8" s="1320">
        <f>logement!K30+'autres BTP'!K30</f>
        <v>59.600432232086092</v>
      </c>
      <c r="F8" s="1320">
        <f>logement!L30+'autres BTP'!L30</f>
        <v>64.495605153020307</v>
      </c>
      <c r="G8" s="1320">
        <f>logement!U30+'autres BTP'!U30</f>
        <v>59.836516904681702</v>
      </c>
      <c r="H8" s="1320">
        <f>logement!V30+'autres BTP'!V30</f>
        <v>58.693525388907602</v>
      </c>
      <c r="I8" s="1320">
        <f>logement!W30+'autres BTP'!W30</f>
        <v>58.536745682172004</v>
      </c>
      <c r="J8" s="1320">
        <f>logement!X30+'autres BTP'!X30</f>
        <v>57.418563047336903</v>
      </c>
      <c r="K8" s="1320">
        <f>logement!Y30+'autres BTP'!Y30</f>
        <v>65.174639357816204</v>
      </c>
      <c r="L8" s="1325">
        <f>logement!Z30+'autres BTP'!Z30</f>
        <v>63.862433019836104</v>
      </c>
    </row>
    <row r="9" spans="1:12" ht="15.95" customHeight="1" x14ac:dyDescent="0.25">
      <c r="A9" s="1334"/>
      <c r="B9" s="1318" t="s">
        <v>57</v>
      </c>
      <c r="C9" s="1324">
        <f>logement!C34+'autres BTP'!C34</f>
        <v>56.736278447121798</v>
      </c>
      <c r="D9" s="1320">
        <f>logement!J34+'autres BTP'!J34</f>
        <v>63.246566793762398</v>
      </c>
      <c r="E9" s="1320">
        <f>logement!K34+'autres BTP'!K34</f>
        <v>62.379006748654604</v>
      </c>
      <c r="F9" s="1320">
        <f>logement!L34+'autres BTP'!L34</f>
        <v>62.164544928275198</v>
      </c>
      <c r="G9" s="1320">
        <f>logement!U34+'autres BTP'!U34</f>
        <v>63.417201377389702</v>
      </c>
      <c r="H9" s="1320">
        <f>logement!V34+'autres BTP'!V34</f>
        <v>61.498929783346398</v>
      </c>
      <c r="I9" s="1320">
        <f>logement!W34+'autres BTP'!W34</f>
        <v>62.346733885275597</v>
      </c>
      <c r="J9" s="1320">
        <f>logement!X34+'autres BTP'!X34</f>
        <v>62.533172472668298</v>
      </c>
      <c r="K9" s="1320">
        <f>logement!Y34+'autres BTP'!Y34</f>
        <v>60.949128532938502</v>
      </c>
      <c r="L9" s="1325">
        <f>logement!Z34+'autres BTP'!Z34</f>
        <v>59.752151209825698</v>
      </c>
    </row>
    <row r="10" spans="1:12" ht="15.95" customHeight="1" x14ac:dyDescent="0.25">
      <c r="A10" s="1335"/>
      <c r="B10" s="1318" t="s">
        <v>40</v>
      </c>
      <c r="C10" s="1324">
        <f>logement!C17+'autres BTP'!C17</f>
        <v>52.965670692943398</v>
      </c>
      <c r="D10" s="1320">
        <f>logement!J17+'autres BTP'!J17</f>
        <v>56.980315047610702</v>
      </c>
      <c r="E10" s="1320">
        <f>logement!K17+'autres BTP'!K17</f>
        <v>56.597944644095598</v>
      </c>
      <c r="F10" s="1320">
        <f>logement!L17+'autres BTP'!L17</f>
        <v>54.0532118887823</v>
      </c>
      <c r="G10" s="1320">
        <f>logement!U17+'autres BTP'!U17</f>
        <v>59.901078176707102</v>
      </c>
      <c r="H10" s="1320">
        <f>logement!V17+'autres BTP'!V17</f>
        <v>60.515494584332203</v>
      </c>
      <c r="I10" s="1320">
        <f>logement!W17+'autres BTP'!W17</f>
        <v>60.876098617881901</v>
      </c>
      <c r="J10" s="1320">
        <f>logement!X17+'autres BTP'!X17</f>
        <v>59.860463544834104</v>
      </c>
      <c r="K10" s="1320">
        <f>logement!Y17+'autres BTP'!Y17</f>
        <v>60.506814771268097</v>
      </c>
      <c r="L10" s="1325">
        <f>logement!Z17+'autres BTP'!Z17</f>
        <v>57.175442853676302</v>
      </c>
    </row>
    <row r="11" spans="1:12" ht="15.95" customHeight="1" x14ac:dyDescent="0.25">
      <c r="A11" s="1336"/>
      <c r="B11" s="1318" t="s">
        <v>56</v>
      </c>
      <c r="C11" s="1324">
        <f>logement!C33+'autres BTP'!C33</f>
        <v>45.9038700124065</v>
      </c>
      <c r="D11" s="1320">
        <f>logement!J33+'autres BTP'!J33</f>
        <v>55.034835009744796</v>
      </c>
      <c r="E11" s="1320">
        <f>logement!K33+'autres BTP'!K33</f>
        <v>54.002697925388404</v>
      </c>
      <c r="F11" s="1320">
        <f>logement!L33+'autres BTP'!L33</f>
        <v>56.196744731874105</v>
      </c>
      <c r="G11" s="1320">
        <f>logement!U33+'autres BTP'!U33</f>
        <v>57.707944640917802</v>
      </c>
      <c r="H11" s="1320">
        <f>logement!V33+'autres BTP'!V33</f>
        <v>58.736363876489101</v>
      </c>
      <c r="I11" s="1320">
        <f>logement!W33+'autres BTP'!W33</f>
        <v>60.403332451732297</v>
      </c>
      <c r="J11" s="1320">
        <f>logement!X33+'autres BTP'!X33</f>
        <v>58.977806906526901</v>
      </c>
      <c r="K11" s="1320">
        <f>logement!Y33+'autres BTP'!Y33</f>
        <v>60.271099899705199</v>
      </c>
      <c r="L11" s="1325"/>
    </row>
    <row r="12" spans="1:12" ht="15.95" customHeight="1" x14ac:dyDescent="0.25">
      <c r="A12" s="1337"/>
      <c r="B12" s="1318" t="s">
        <v>31</v>
      </c>
      <c r="C12" s="1324">
        <f>logement!C8+'autres BTP'!C8</f>
        <v>45.668557363665798</v>
      </c>
      <c r="D12" s="1320">
        <f>logement!J8+'autres BTP'!J8</f>
        <v>53.422698193772099</v>
      </c>
      <c r="E12" s="1320">
        <f>logement!K8+'autres BTP'!K8</f>
        <v>56.635772773356294</v>
      </c>
      <c r="F12" s="1320">
        <f>logement!L8+'autres BTP'!L8</f>
        <v>56.857800897430792</v>
      </c>
      <c r="G12" s="1320">
        <f>logement!U8+'autres BTP'!U8</f>
        <v>61.814638228525496</v>
      </c>
      <c r="H12" s="1320">
        <f>logement!V8+'autres BTP'!V8</f>
        <v>61.492033264070301</v>
      </c>
      <c r="I12" s="1320">
        <f>logement!W8+'autres BTP'!W8</f>
        <v>59.803764833276801</v>
      </c>
      <c r="J12" s="1320">
        <f>logement!X8+'autres BTP'!X8</f>
        <v>58.341571853862604</v>
      </c>
      <c r="K12" s="1320">
        <f>logement!Y8+'autres BTP'!Y8</f>
        <v>60.113349935091492</v>
      </c>
      <c r="L12" s="1325"/>
    </row>
    <row r="13" spans="1:12" ht="15.95" customHeight="1" x14ac:dyDescent="0.25">
      <c r="A13" s="1338"/>
      <c r="B13" s="1318" t="s">
        <v>64</v>
      </c>
      <c r="C13" s="1324">
        <f>logement!C41+'autres BTP'!C41</f>
        <v>48.359238307054298</v>
      </c>
      <c r="D13" s="1320">
        <f>logement!J41+'autres BTP'!J41</f>
        <v>57.257425813218404</v>
      </c>
      <c r="E13" s="1320">
        <f>logement!K41+'autres BTP'!K41</f>
        <v>56.152845135323503</v>
      </c>
      <c r="F13" s="1320">
        <f>logement!L41+'autres BTP'!L41</f>
        <v>54.244845402050601</v>
      </c>
      <c r="G13" s="1320">
        <f>logement!U41+'autres BTP'!U41</f>
        <v>56.238704547097498</v>
      </c>
      <c r="H13" s="1320">
        <f>logement!V41+'autres BTP'!V41</f>
        <v>56.5167325668085</v>
      </c>
      <c r="I13" s="1320">
        <f>logement!W41+'autres BTP'!W41</f>
        <v>53.675766283524901</v>
      </c>
      <c r="J13" s="1320">
        <f>logement!X41+'autres BTP'!X41</f>
        <v>55.859521056241597</v>
      </c>
      <c r="K13" s="1320">
        <f>logement!Y41+'autres BTP'!Y41</f>
        <v>56.627589089041194</v>
      </c>
      <c r="L13" s="1325">
        <f>logement!Z41+'autres BTP'!Z41</f>
        <v>55.735470860239204</v>
      </c>
    </row>
    <row r="14" spans="1:12" ht="15.95" customHeight="1" x14ac:dyDescent="0.25">
      <c r="A14" s="1339"/>
      <c r="B14" s="1364" t="s">
        <v>191</v>
      </c>
      <c r="C14" s="1365">
        <f>logement!C18+'autres BTP'!C18</f>
        <v>52.550602550602605</v>
      </c>
      <c r="D14" s="1366">
        <f>logement!J18+'autres BTP'!J18</f>
        <v>58.976245364796</v>
      </c>
      <c r="E14" s="1366">
        <f>logement!K18+'autres BTP'!K18</f>
        <v>58.983230601686799</v>
      </c>
      <c r="F14" s="1366">
        <f>logement!L18+'autres BTP'!L18</f>
        <v>59.593140170845402</v>
      </c>
      <c r="G14" s="1366">
        <f>logement!U18+'autres BTP'!U18</f>
        <v>55.7395025667401</v>
      </c>
      <c r="H14" s="1366">
        <f>logement!V18+'autres BTP'!V18</f>
        <v>56.0608283841337</v>
      </c>
      <c r="I14" s="1366">
        <f>logement!W18+'autres BTP'!W18</f>
        <v>55.549531466891203</v>
      </c>
      <c r="J14" s="1366">
        <f>logement!X18+'autres BTP'!X18</f>
        <v>56.942899879962503</v>
      </c>
      <c r="K14" s="1366">
        <f>logement!Y18+'autres BTP'!Y18</f>
        <v>56.402005025301598</v>
      </c>
      <c r="L14" s="1367">
        <f>logement!Z18+'autres BTP'!Z18</f>
        <v>54.814726170311999</v>
      </c>
    </row>
    <row r="15" spans="1:12" ht="15.95" customHeight="1" x14ac:dyDescent="0.25">
      <c r="A15" s="1339"/>
      <c r="B15" s="1375" t="s">
        <v>192</v>
      </c>
      <c r="C15" s="1376">
        <f>'FBCF base 2014'!C59*100</f>
        <v>50.485369748638831</v>
      </c>
      <c r="D15" s="1377">
        <f>'FBCF base 2014'!J59*100</f>
        <v>57.136064382669829</v>
      </c>
      <c r="E15" s="1377">
        <f>'FBCF base 2014'!K59*100</f>
        <v>56.981896227157577</v>
      </c>
      <c r="F15" s="1377">
        <f>'FBCF base 2014'!L59*100</f>
        <v>57.440091734531492</v>
      </c>
      <c r="G15" s="1377">
        <f>'FBCF base 2014'!U59*100</f>
        <v>52.870580363496565</v>
      </c>
      <c r="H15" s="1377">
        <f>'FBCF base 2014'!V59*100</f>
        <v>53.236716157632543</v>
      </c>
      <c r="I15" s="1377">
        <f>'FBCF base 2014'!W59*100</f>
        <v>52.131495188680468</v>
      </c>
      <c r="J15" s="1377">
        <f>'FBCF base 2014'!X59*100</f>
        <v>53.487270458250435</v>
      </c>
      <c r="K15" s="1377">
        <f>'FBCF base 2014'!Y59*100</f>
        <v>53.072720628814871</v>
      </c>
      <c r="L15" s="1378"/>
    </row>
    <row r="16" spans="1:12" ht="15.95" customHeight="1" x14ac:dyDescent="0.25">
      <c r="A16" s="1340"/>
      <c r="B16" s="1318" t="s">
        <v>47</v>
      </c>
      <c r="C16" s="1324">
        <f>logement!C24+'autres BTP'!C24</f>
        <v>42.7382137792004</v>
      </c>
      <c r="D16" s="1320">
        <f>logement!J24+'autres BTP'!J24</f>
        <v>41.971735264821397</v>
      </c>
      <c r="E16" s="1320">
        <f>logement!K24+'autres BTP'!K24</f>
        <v>43.349111534104296</v>
      </c>
      <c r="F16" s="1320">
        <f>logement!L24+'autres BTP'!L24</f>
        <v>45.663487611510099</v>
      </c>
      <c r="G16" s="1320">
        <f>logement!U24+'autres BTP'!U24</f>
        <v>52.474878529406695</v>
      </c>
      <c r="H16" s="1320">
        <f>logement!V24+'autres BTP'!V24</f>
        <v>53.813989370669802</v>
      </c>
      <c r="I16" s="1320">
        <f>logement!W24+'autres BTP'!W24</f>
        <v>53.980478258938</v>
      </c>
      <c r="J16" s="1320">
        <f>logement!X24+'autres BTP'!X24</f>
        <v>53.874738401280396</v>
      </c>
      <c r="K16" s="1320">
        <f>logement!Y24+'autres BTP'!Y24</f>
        <v>56.1847084770246</v>
      </c>
      <c r="L16" s="1325">
        <f>logement!Z24+'autres BTP'!Z24</f>
        <v>53.218207804735201</v>
      </c>
    </row>
    <row r="17" spans="1:12" ht="15.95" customHeight="1" x14ac:dyDescent="0.25">
      <c r="A17" s="1341"/>
      <c r="B17" s="1318" t="s">
        <v>52</v>
      </c>
      <c r="C17" s="1324">
        <f>logement!C29+'autres BTP'!C29</f>
        <v>54.104419167858438</v>
      </c>
      <c r="D17" s="1320">
        <f>logement!J29+'autres BTP'!J29</f>
        <v>60.601184384982233</v>
      </c>
      <c r="E17" s="1320">
        <f>logement!K29+'autres BTP'!K29</f>
        <v>65.141234405859706</v>
      </c>
      <c r="F17" s="1320">
        <f>logement!L29+'autres BTP'!L29</f>
        <v>64.7917480743684</v>
      </c>
      <c r="G17" s="1320">
        <f>logement!U29+'autres BTP'!U29</f>
        <v>52.385775212956702</v>
      </c>
      <c r="H17" s="1320">
        <f>logement!V29+'autres BTP'!V29</f>
        <v>54.927223134912396</v>
      </c>
      <c r="I17" s="1320">
        <f>logement!W29+'autres BTP'!W29</f>
        <v>55.215706237465099</v>
      </c>
      <c r="J17" s="1320">
        <f>logement!X29+'autres BTP'!X29</f>
        <v>52.058443110715004</v>
      </c>
      <c r="K17" s="1320">
        <f>logement!Y29+'autres BTP'!Y29</f>
        <v>55.797362866336897</v>
      </c>
      <c r="L17" s="1325">
        <f>logement!Z29+'autres BTP'!Z29</f>
        <v>55.983454647759899</v>
      </c>
    </row>
    <row r="18" spans="1:12" ht="15.95" customHeight="1" x14ac:dyDescent="0.25">
      <c r="A18" s="1342"/>
      <c r="B18" s="1318" t="s">
        <v>59</v>
      </c>
      <c r="C18" s="1324">
        <f>logement!C36+'autres BTP'!C36</f>
        <v>59.693338941793101</v>
      </c>
      <c r="D18" s="1320">
        <f>logement!J36+'autres BTP'!J36</f>
        <v>58.770502288683801</v>
      </c>
      <c r="E18" s="1320">
        <f>logement!K36+'autres BTP'!K36</f>
        <v>56.956360271778102</v>
      </c>
      <c r="F18" s="1320">
        <f>logement!L36+'autres BTP'!L36</f>
        <v>57.896184416033307</v>
      </c>
      <c r="G18" s="1320">
        <f>logement!U36+'autres BTP'!U36</f>
        <v>49.925186582959896</v>
      </c>
      <c r="H18" s="1320">
        <f>logement!V36+'autres BTP'!V36</f>
        <v>51.873929042719098</v>
      </c>
      <c r="I18" s="1320">
        <f>logement!W36+'autres BTP'!W36</f>
        <v>54.1894320827721</v>
      </c>
      <c r="J18" s="1320">
        <f>logement!X36+'autres BTP'!X36</f>
        <v>54.835013560871403</v>
      </c>
      <c r="K18" s="1320">
        <f>logement!Y36+'autres BTP'!Y36</f>
        <v>55.505338191198497</v>
      </c>
      <c r="L18" s="1325">
        <f>logement!Z36+'autres BTP'!Z36</f>
        <v>54.424497221608199</v>
      </c>
    </row>
    <row r="19" spans="1:12" ht="15.95" customHeight="1" x14ac:dyDescent="0.25">
      <c r="A19" s="1343"/>
      <c r="B19" s="1318" t="s">
        <v>54</v>
      </c>
      <c r="C19" s="1324">
        <f>logement!C31+'autres BTP'!C31</f>
        <v>61.0371623278822</v>
      </c>
      <c r="D19" s="1320">
        <f>logement!J31+'autres BTP'!J31</f>
        <v>63.2496632561664</v>
      </c>
      <c r="E19" s="1320">
        <f>logement!K31+'autres BTP'!K31</f>
        <v>63.809779087466197</v>
      </c>
      <c r="F19" s="1320">
        <f>logement!L31+'autres BTP'!L31</f>
        <v>64.0014585360518</v>
      </c>
      <c r="G19" s="1320">
        <f>logement!U31+'autres BTP'!U31</f>
        <v>52.019285399346202</v>
      </c>
      <c r="H19" s="1320">
        <f>logement!V31+'autres BTP'!V31</f>
        <v>53.126581004878105</v>
      </c>
      <c r="I19" s="1320">
        <f>logement!W31+'autres BTP'!W31</f>
        <v>52.3733863981398</v>
      </c>
      <c r="J19" s="1320">
        <f>logement!X31+'autres BTP'!X31</f>
        <v>54.6757599159167</v>
      </c>
      <c r="K19" s="1320">
        <f>logement!Y31+'autres BTP'!Y31</f>
        <v>54.948028261242001</v>
      </c>
      <c r="L19" s="1325"/>
    </row>
    <row r="20" spans="1:12" ht="15.95" customHeight="1" x14ac:dyDescent="0.25">
      <c r="A20" s="1344"/>
      <c r="B20" s="1318" t="s">
        <v>58</v>
      </c>
      <c r="C20" s="1324">
        <f>logement!C35+'autres BTP'!C35</f>
        <v>51.339250470852306</v>
      </c>
      <c r="D20" s="1320">
        <f>logement!J35+'autres BTP'!J35</f>
        <v>52.629172039463796</v>
      </c>
      <c r="E20" s="1320">
        <f>logement!K35+'autres BTP'!K35</f>
        <v>54.202436019148792</v>
      </c>
      <c r="F20" s="1320">
        <f>logement!L35+'autres BTP'!L35</f>
        <v>57.723394854015794</v>
      </c>
      <c r="G20" s="1320">
        <f>logement!U35+'autres BTP'!U35</f>
        <v>50.620094526451595</v>
      </c>
      <c r="H20" s="1320">
        <f>logement!V35+'autres BTP'!V35</f>
        <v>51.7920335584733</v>
      </c>
      <c r="I20" s="1320">
        <f>logement!W35+'autres BTP'!W35</f>
        <v>51.915017870074003</v>
      </c>
      <c r="J20" s="1320">
        <f>logement!X35+'autres BTP'!X35</f>
        <v>53.866812552842298</v>
      </c>
      <c r="K20" s="1320">
        <f>logement!Y35+'autres BTP'!Y35</f>
        <v>54.220939280008096</v>
      </c>
      <c r="L20" s="1325">
        <f>logement!Z35+'autres BTP'!Z35</f>
        <v>54.282945160470099</v>
      </c>
    </row>
    <row r="21" spans="1:12" ht="15.95" customHeight="1" x14ac:dyDescent="0.25">
      <c r="A21" s="1345"/>
      <c r="B21" s="1318" t="s">
        <v>42</v>
      </c>
      <c r="C21" s="1324">
        <f>logement!C19+'autres BTP'!C19</f>
        <v>49.603283678836206</v>
      </c>
      <c r="D21" s="1320">
        <f>logement!J19+'autres BTP'!J19</f>
        <v>45.196210826154001</v>
      </c>
      <c r="E21" s="1320">
        <f>logement!K19+'autres BTP'!K19</f>
        <v>45.042581134323498</v>
      </c>
      <c r="F21" s="1320">
        <f>logement!L19+'autres BTP'!L19</f>
        <v>48.274947371995097</v>
      </c>
      <c r="G21" s="1320">
        <f>logement!U19+'autres BTP'!U19</f>
        <v>48.733247853482496</v>
      </c>
      <c r="H21" s="1320">
        <f>logement!V19+'autres BTP'!V19</f>
        <v>49.032671883545298</v>
      </c>
      <c r="I21" s="1320">
        <f>logement!W19+'autres BTP'!W19</f>
        <v>52.460351233244403</v>
      </c>
      <c r="J21" s="1320">
        <f>logement!X19+'autres BTP'!X19</f>
        <v>52.763346255728507</v>
      </c>
      <c r="K21" s="1320">
        <f>logement!Y19+'autres BTP'!Y19</f>
        <v>54.135978528230702</v>
      </c>
      <c r="L21" s="1325">
        <f>logement!Z19+'autres BTP'!Z19</f>
        <v>53.819766250878899</v>
      </c>
    </row>
    <row r="22" spans="1:12" ht="15.95" customHeight="1" x14ac:dyDescent="0.25">
      <c r="A22" s="1346"/>
      <c r="B22" s="1318" t="s">
        <v>44</v>
      </c>
      <c r="C22" s="1324">
        <f>logement!C21+'autres BTP'!C21</f>
        <v>44.5192312785871</v>
      </c>
      <c r="D22" s="1320">
        <f>logement!J21+'autres BTP'!J21</f>
        <v>48.752208581955998</v>
      </c>
      <c r="E22" s="1320">
        <f>logement!K21+'autres BTP'!K21</f>
        <v>50.538156893402501</v>
      </c>
      <c r="F22" s="1320">
        <f>logement!L21+'autres BTP'!L21</f>
        <v>52.082196284508896</v>
      </c>
      <c r="G22" s="1320">
        <f>logement!U21+'autres BTP'!U21</f>
        <v>48.675499280983104</v>
      </c>
      <c r="H22" s="1320">
        <f>logement!V21+'autres BTP'!V21</f>
        <v>50.527925156220398</v>
      </c>
      <c r="I22" s="1320">
        <f>logement!W21+'autres BTP'!W21</f>
        <v>52.014745090419204</v>
      </c>
      <c r="J22" s="1320">
        <f>logement!X21+'autres BTP'!X21</f>
        <v>50.961761519749196</v>
      </c>
      <c r="K22" s="1320">
        <f>logement!Y21+'autres BTP'!Y21</f>
        <v>53.094956365591699</v>
      </c>
      <c r="L22" s="1325">
        <f>logement!Z21+'autres BTP'!Z21</f>
        <v>51.808408997072398</v>
      </c>
    </row>
    <row r="23" spans="1:12" ht="15.95" customHeight="1" x14ac:dyDescent="0.25">
      <c r="A23" s="1347"/>
      <c r="B23" s="1318" t="s">
        <v>45</v>
      </c>
      <c r="C23" s="1324">
        <f>logement!C22+'autres BTP'!C22</f>
        <v>52.598705308440998</v>
      </c>
      <c r="D23" s="1320">
        <f>logement!J22+'autres BTP'!J22</f>
        <v>69.653130807284498</v>
      </c>
      <c r="E23" s="1320">
        <f>logement!K22+'autres BTP'!K22</f>
        <v>69.244407228527493</v>
      </c>
      <c r="F23" s="1320">
        <f>logement!L22+'autres BTP'!L22</f>
        <v>63.938512921920506</v>
      </c>
      <c r="G23" s="1320">
        <f>logement!U22+'autres BTP'!U22</f>
        <v>55.484503280432101</v>
      </c>
      <c r="H23" s="1320">
        <f>logement!V22+'autres BTP'!V22</f>
        <v>61.406808649715302</v>
      </c>
      <c r="I23" s="1320">
        <f>logement!W22+'autres BTP'!W22</f>
        <v>60.656497557675706</v>
      </c>
      <c r="J23" s="1320">
        <f>logement!X22+'autres BTP'!X22</f>
        <v>54.793517524065301</v>
      </c>
      <c r="K23" s="1320">
        <f>logement!Y22+'autres BTP'!Y22</f>
        <v>52.983743994015398</v>
      </c>
      <c r="L23" s="1325">
        <f>logement!Z22+'autres BTP'!Z22</f>
        <v>55.438596377908894</v>
      </c>
    </row>
    <row r="24" spans="1:12" ht="15.95" customHeight="1" x14ac:dyDescent="0.25">
      <c r="A24" s="1348"/>
      <c r="B24" s="1318" t="s">
        <v>55</v>
      </c>
      <c r="C24" s="1324">
        <f>logement!C32+'autres BTP'!C32</f>
        <v>51.458245393593799</v>
      </c>
      <c r="D24" s="1320">
        <f>logement!J32+'autres BTP'!J32</f>
        <v>51.974841018869299</v>
      </c>
      <c r="E24" s="1320">
        <f>logement!K32+'autres BTP'!K32</f>
        <v>55.580136799288702</v>
      </c>
      <c r="F24" s="1320">
        <f>logement!L32+'autres BTP'!L32</f>
        <v>55.832630818329598</v>
      </c>
      <c r="G24" s="1320">
        <f>logement!U32+'autres BTP'!U32</f>
        <v>51.2940172790303</v>
      </c>
      <c r="H24" s="1320">
        <f>logement!V32+'autres BTP'!V32</f>
        <v>50.743584422770994</v>
      </c>
      <c r="I24" s="1320">
        <f>logement!W32+'autres BTP'!W32</f>
        <v>52.869414026967</v>
      </c>
      <c r="J24" s="1320">
        <f>logement!X32+'autres BTP'!X32</f>
        <v>53.697166870001396</v>
      </c>
      <c r="K24" s="1320">
        <f>logement!Y32+'autres BTP'!Y32</f>
        <v>52.787800729517997</v>
      </c>
      <c r="L24" s="1325">
        <f>logement!Z32+'autres BTP'!Z32</f>
        <v>51.889122977105004</v>
      </c>
    </row>
    <row r="25" spans="1:12" ht="15.95" customHeight="1" x14ac:dyDescent="0.25">
      <c r="A25" s="1349"/>
      <c r="B25" s="1318" t="s">
        <v>62</v>
      </c>
      <c r="C25" s="1324">
        <f>logement!C39+'autres BTP'!C39</f>
        <v>61.7405895583667</v>
      </c>
      <c r="D25" s="1320">
        <f>logement!J39+'autres BTP'!J39</f>
        <v>67.579239055981105</v>
      </c>
      <c r="E25" s="1320">
        <f>logement!K39+'autres BTP'!K39</f>
        <v>66.268532039099</v>
      </c>
      <c r="F25" s="1320">
        <f>logement!L39+'autres BTP'!L39</f>
        <v>65.8598854969553</v>
      </c>
      <c r="G25" s="1320">
        <f>logement!U39+'autres BTP'!U39</f>
        <v>49.996153780406502</v>
      </c>
      <c r="H25" s="1320">
        <f>logement!V39+'autres BTP'!V39</f>
        <v>51.811207926188899</v>
      </c>
      <c r="I25" s="1320">
        <f>logement!W39+'autres BTP'!W39</f>
        <v>51.582272942082497</v>
      </c>
      <c r="J25" s="1320">
        <f>logement!X39+'autres BTP'!X39</f>
        <v>51.3794773492221</v>
      </c>
      <c r="K25" s="1320">
        <f>logement!Y39+'autres BTP'!Y39</f>
        <v>52.498612703932494</v>
      </c>
      <c r="L25" s="1325">
        <f>logement!Z39+'autres BTP'!Z39</f>
        <v>54.1560104569785</v>
      </c>
    </row>
    <row r="26" spans="1:12" ht="15.95" customHeight="1" x14ac:dyDescent="0.25">
      <c r="A26" s="1350"/>
      <c r="B26" s="1318" t="s">
        <v>48</v>
      </c>
      <c r="C26" s="1324">
        <f>logement!C25+'autres BTP'!C25</f>
        <v>48.600722057568802</v>
      </c>
      <c r="D26" s="1320">
        <f>logement!J25+'autres BTP'!J25</f>
        <v>53.503583504415502</v>
      </c>
      <c r="E26" s="1320">
        <f>logement!K25+'autres BTP'!K25</f>
        <v>53.649821776882</v>
      </c>
      <c r="F26" s="1320">
        <f>logement!L25+'autres BTP'!L25</f>
        <v>54.432157198285097</v>
      </c>
      <c r="G26" s="1320">
        <f>logement!U25+'autres BTP'!U25</f>
        <v>44.258487705334204</v>
      </c>
      <c r="H26" s="1320">
        <f>logement!V25+'autres BTP'!V25</f>
        <v>44.452843008458501</v>
      </c>
      <c r="I26" s="1320">
        <f>logement!W25+'autres BTP'!W25</f>
        <v>45.352501182552601</v>
      </c>
      <c r="J26" s="1320">
        <f>logement!X25+'autres BTP'!X25</f>
        <v>49.374641672770998</v>
      </c>
      <c r="K26" s="1320">
        <f>logement!Y25+'autres BTP'!Y25</f>
        <v>51.489775478742999</v>
      </c>
      <c r="L26" s="1325">
        <f>logement!Z25+'autres BTP'!Z25</f>
        <v>51.333396006936397</v>
      </c>
    </row>
    <row r="27" spans="1:12" ht="15.95" customHeight="1" x14ac:dyDescent="0.25">
      <c r="A27" s="1351"/>
      <c r="B27" s="1318" t="s">
        <v>39</v>
      </c>
      <c r="C27" s="1324">
        <f>logement!C16+'autres BTP'!C16</f>
        <v>48.343891775246831</v>
      </c>
      <c r="D27" s="1320">
        <f>logement!J16+'autres BTP'!J16</f>
        <v>58.547955673540102</v>
      </c>
      <c r="E27" s="1320">
        <f>logement!K16+'autres BTP'!K16</f>
        <v>59.455516400491007</v>
      </c>
      <c r="F27" s="1320">
        <f>logement!L16+'autres BTP'!L16</f>
        <v>59.446573105962997</v>
      </c>
      <c r="G27" s="1320">
        <f>logement!U16+'autres BTP'!U16</f>
        <v>54.739653945987499</v>
      </c>
      <c r="H27" s="1320">
        <f>logement!V16+'autres BTP'!V16</f>
        <v>55.287710547447801</v>
      </c>
      <c r="I27" s="1320">
        <f>logement!W16+'autres BTP'!W16</f>
        <v>48.043603983939605</v>
      </c>
      <c r="J27" s="1320">
        <f>logement!X16+'autres BTP'!X16</f>
        <v>50.372961737685003</v>
      </c>
      <c r="K27" s="1320">
        <f>logement!Y16+'autres BTP'!Y16</f>
        <v>50.217207091683399</v>
      </c>
      <c r="L27" s="1325">
        <f>logement!Z16+'autres BTP'!Z16</f>
        <v>55.339017867005097</v>
      </c>
    </row>
    <row r="28" spans="1:12" ht="15.95" customHeight="1" x14ac:dyDescent="0.25">
      <c r="A28" s="1352"/>
      <c r="B28" s="1318" t="s">
        <v>60</v>
      </c>
      <c r="C28" s="1324">
        <f>logement!C37+'autres BTP'!C37</f>
        <v>48.758873269831803</v>
      </c>
      <c r="D28" s="1320">
        <f>logement!J37+'autres BTP'!J37</f>
        <v>50.434166687057996</v>
      </c>
      <c r="E28" s="1320">
        <f>logement!K37+'autres BTP'!K37</f>
        <v>48.291081987526503</v>
      </c>
      <c r="F28" s="1320">
        <f>logement!L37+'autres BTP'!L37</f>
        <v>51.934298743249002</v>
      </c>
      <c r="G28" s="1320">
        <f>logement!U37+'autres BTP'!U37</f>
        <v>43.269415120031397</v>
      </c>
      <c r="H28" s="1320">
        <f>logement!V37+'autres BTP'!V37</f>
        <v>40.492425614410905</v>
      </c>
      <c r="I28" s="1320">
        <f>logement!W37+'autres BTP'!W37</f>
        <v>48.252784059183597</v>
      </c>
      <c r="J28" s="1320">
        <f>logement!X37+'autres BTP'!X37</f>
        <v>48.393408070545597</v>
      </c>
      <c r="K28" s="1320">
        <f>logement!Y37+'autres BTP'!Y37</f>
        <v>50.114158324889502</v>
      </c>
      <c r="L28" s="1325">
        <f>logement!Z37+'autres BTP'!Z37</f>
        <v>47.274619869383599</v>
      </c>
    </row>
    <row r="29" spans="1:12" ht="15.95" customHeight="1" x14ac:dyDescent="0.25">
      <c r="A29" s="1353"/>
      <c r="B29" s="1318" t="s">
        <v>38</v>
      </c>
      <c r="C29" s="1324">
        <f>logement!C15+'autres BTP'!C15</f>
        <v>46.471046005983197</v>
      </c>
      <c r="D29" s="1320">
        <f>logement!J15+'autres BTP'!J15</f>
        <v>49.922289524023498</v>
      </c>
      <c r="E29" s="1320">
        <f>logement!K15+'autres BTP'!K15</f>
        <v>47.703485167645695</v>
      </c>
      <c r="F29" s="1320">
        <f>logement!L15+'autres BTP'!L15</f>
        <v>43.679396022145099</v>
      </c>
      <c r="G29" s="1320">
        <f>logement!U15+'autres BTP'!U15</f>
        <v>45.758889189213299</v>
      </c>
      <c r="H29" s="1320">
        <f>logement!V15+'autres BTP'!V15</f>
        <v>47.899533796734602</v>
      </c>
      <c r="I29" s="1320">
        <f>logement!W15+'autres BTP'!W15</f>
        <v>49.392467299436504</v>
      </c>
      <c r="J29" s="1320">
        <f>logement!X15+'autres BTP'!X15</f>
        <v>50.414151859439798</v>
      </c>
      <c r="K29" s="1320">
        <f>logement!Y15+'autres BTP'!Y15</f>
        <v>49.4341363392072</v>
      </c>
      <c r="L29" s="1325">
        <f>logement!Z15+'autres BTP'!Z15</f>
        <v>50.976736157120499</v>
      </c>
    </row>
    <row r="30" spans="1:12" ht="15.95" customHeight="1" x14ac:dyDescent="0.25">
      <c r="A30" s="1354"/>
      <c r="B30" s="1318" t="s">
        <v>50</v>
      </c>
      <c r="C30" s="1324">
        <f>logement!C27+'autres BTP'!C27</f>
        <v>47.629160864611997</v>
      </c>
      <c r="D30" s="1320">
        <f>logement!J27+'autres BTP'!J27</f>
        <v>53.637883991764397</v>
      </c>
      <c r="E30" s="1320">
        <f>logement!K27+'autres BTP'!K27</f>
        <v>53.338793239592498</v>
      </c>
      <c r="F30" s="1320">
        <f>logement!L27+'autres BTP'!L27</f>
        <v>54.012355135976904</v>
      </c>
      <c r="G30" s="1320">
        <f>logement!U27+'autres BTP'!U27</f>
        <v>50.035328567821097</v>
      </c>
      <c r="H30" s="1320">
        <f>logement!V27+'autres BTP'!V27</f>
        <v>50.319057564730699</v>
      </c>
      <c r="I30" s="1320">
        <f>logement!W27+'autres BTP'!W27</f>
        <v>49.2625788782968</v>
      </c>
      <c r="J30" s="1320">
        <f>logement!X27+'autres BTP'!X27</f>
        <v>48.5710544774943</v>
      </c>
      <c r="K30" s="1320">
        <f>logement!Y27+'autres BTP'!Y27</f>
        <v>48.183508179993794</v>
      </c>
      <c r="L30" s="1325"/>
    </row>
    <row r="31" spans="1:12" ht="15.95" customHeight="1" x14ac:dyDescent="0.25">
      <c r="A31" s="1355"/>
      <c r="B31" s="1318" t="s">
        <v>33</v>
      </c>
      <c r="C31" s="1324">
        <f>logement!C10+'autres BTP'!C10</f>
        <v>42.955801104972402</v>
      </c>
      <c r="D31" s="1320">
        <f>logement!J10+'autres BTP'!J10</f>
        <v>45.884641525652398</v>
      </c>
      <c r="E31" s="1320">
        <f>logement!K10+'autres BTP'!K10</f>
        <v>46.429905969193896</v>
      </c>
      <c r="F31" s="1320">
        <f>logement!L10+'autres BTP'!L10</f>
        <v>48.867461088569897</v>
      </c>
      <c r="G31" s="1320">
        <f>logement!U10+'autres BTP'!U10</f>
        <v>48.049114664374798</v>
      </c>
      <c r="H31" s="1320">
        <f>logement!V10+'autres BTP'!V10</f>
        <v>47.969659090615799</v>
      </c>
      <c r="I31" s="1320">
        <f>logement!W10+'autres BTP'!W10</f>
        <v>47.9838197926709</v>
      </c>
      <c r="J31" s="1320">
        <f>logement!X10+'autres BTP'!X10</f>
        <v>48.128557730420894</v>
      </c>
      <c r="K31" s="1320">
        <f>logement!Y10+'autres BTP'!Y10</f>
        <v>47.951558818198194</v>
      </c>
      <c r="L31" s="1325">
        <f>logement!Z10+'autres BTP'!Z10</f>
        <v>47.018257383766695</v>
      </c>
    </row>
    <row r="32" spans="1:12" ht="15.95" customHeight="1" x14ac:dyDescent="0.25">
      <c r="A32" s="1356"/>
      <c r="B32" s="1318" t="s">
        <v>32</v>
      </c>
      <c r="C32" s="1324">
        <f>logement!C9+'autres BTP'!C9</f>
        <v>50.981196423717705</v>
      </c>
      <c r="D32" s="1320">
        <f>logement!J9+'autres BTP'!J9</f>
        <v>48.869909653313798</v>
      </c>
      <c r="E32" s="1320">
        <f>logement!K9+'autres BTP'!K9</f>
        <v>48.985008056025499</v>
      </c>
      <c r="F32" s="1320">
        <f>logement!L9+'autres BTP'!L9</f>
        <v>49.028405344355299</v>
      </c>
      <c r="G32" s="1320">
        <f>logement!U9+'autres BTP'!U9</f>
        <v>45.764367118380903</v>
      </c>
      <c r="H32" s="1320">
        <f>logement!V9+'autres BTP'!V9</f>
        <v>45.792896203525899</v>
      </c>
      <c r="I32" s="1320">
        <f>logement!W9+'autres BTP'!W9</f>
        <v>47.121091374394503</v>
      </c>
      <c r="J32" s="1320">
        <f>logement!X9+'autres BTP'!X9</f>
        <v>46.475443864011503</v>
      </c>
      <c r="K32" s="1320">
        <f>logement!Y9+'autres BTP'!Y9</f>
        <v>46.967632090501603</v>
      </c>
      <c r="L32" s="1325">
        <f>logement!Z9+'autres BTP'!Z9</f>
        <v>45.893984062502099</v>
      </c>
    </row>
    <row r="33" spans="1:12" ht="15.95" customHeight="1" x14ac:dyDescent="0.25">
      <c r="A33" s="1357"/>
      <c r="B33" s="1318" t="s">
        <v>49</v>
      </c>
      <c r="C33" s="1324">
        <f>logement!C26+'autres BTP'!C26</f>
        <v>52.208159700823302</v>
      </c>
      <c r="D33" s="1320">
        <f>logement!J26+'autres BTP'!J26</f>
        <v>44.4645896652098</v>
      </c>
      <c r="E33" s="1320">
        <f>logement!K26+'autres BTP'!K26</f>
        <v>44.057707216772798</v>
      </c>
      <c r="F33" s="1320">
        <f>logement!L26+'autres BTP'!L26</f>
        <v>45.601437494066701</v>
      </c>
      <c r="G33" s="1320">
        <f>logement!U26+'autres BTP'!U26</f>
        <v>45.834992321255903</v>
      </c>
      <c r="H33" s="1320">
        <f>logement!V26+'autres BTP'!V26</f>
        <v>46.243633916988898</v>
      </c>
      <c r="I33" s="1320">
        <f>logement!W26+'autres BTP'!W26</f>
        <v>47.1063078093539</v>
      </c>
      <c r="J33" s="1320">
        <f>logement!X26+'autres BTP'!X26</f>
        <v>47.139180937351199</v>
      </c>
      <c r="K33" s="1320">
        <f>logement!Y26+'autres BTP'!Y26</f>
        <v>46.046460735744205</v>
      </c>
      <c r="L33" s="1325"/>
    </row>
    <row r="34" spans="1:12" ht="15.95" customHeight="1" x14ac:dyDescent="0.25">
      <c r="A34" s="1358"/>
      <c r="B34" s="1318" t="s">
        <v>37</v>
      </c>
      <c r="C34" s="1324">
        <f>logement!C14+'autres BTP'!C14</f>
        <v>44.287404196145204</v>
      </c>
      <c r="D34" s="1320">
        <f>logement!J14+'autres BTP'!J14</f>
        <v>48.587965168263402</v>
      </c>
      <c r="E34" s="1320">
        <f>logement!K14+'autres BTP'!K14</f>
        <v>48.3440366382912</v>
      </c>
      <c r="F34" s="1320">
        <f>logement!L14+'autres BTP'!L14</f>
        <v>51.327021906630101</v>
      </c>
      <c r="G34" s="1320">
        <f>logement!U14+'autres BTP'!U14</f>
        <v>44.477439044110497</v>
      </c>
      <c r="H34" s="1320">
        <f>logement!V14+'autres BTP'!V14</f>
        <v>43.662111035118002</v>
      </c>
      <c r="I34" s="1320">
        <f>logement!W14+'autres BTP'!W14</f>
        <v>46.5986284857306</v>
      </c>
      <c r="J34" s="1320">
        <f>logement!X14+'autres BTP'!X14</f>
        <v>46.409255070959304</v>
      </c>
      <c r="K34" s="1320">
        <f>logement!Y14+'autres BTP'!Y14</f>
        <v>45.764701181176605</v>
      </c>
      <c r="L34" s="1325">
        <f>logement!Z14+'autres BTP'!Z14</f>
        <v>45.758857419240996</v>
      </c>
    </row>
    <row r="35" spans="1:12" ht="15.95" customHeight="1" x14ac:dyDescent="0.25">
      <c r="A35" s="1359"/>
      <c r="B35" s="1318" t="s">
        <v>61</v>
      </c>
      <c r="C35" s="1324">
        <f>logement!C38+'autres BTP'!C38</f>
        <v>50.970662267857904</v>
      </c>
      <c r="D35" s="1320">
        <f>logement!J38+'autres BTP'!J38</f>
        <v>51.759095009934398</v>
      </c>
      <c r="E35" s="1320">
        <f>logement!K38+'autres BTP'!K38</f>
        <v>54.549558017543198</v>
      </c>
      <c r="F35" s="1320">
        <f>logement!L38+'autres BTP'!L38</f>
        <v>55.523558381115606</v>
      </c>
      <c r="G35" s="1320">
        <f>logement!U38+'autres BTP'!U38</f>
        <v>41.811981457738504</v>
      </c>
      <c r="H35" s="1320">
        <f>logement!V38+'autres BTP'!V38</f>
        <v>42.613055356076501</v>
      </c>
      <c r="I35" s="1320">
        <f>logement!W38+'autres BTP'!W38</f>
        <v>44.546891249451996</v>
      </c>
      <c r="J35" s="1320">
        <f>logement!X38+'autres BTP'!X38</f>
        <v>43.757572870997897</v>
      </c>
      <c r="K35" s="1320">
        <f>logement!Y38+'autres BTP'!Y38</f>
        <v>45.242281908626396</v>
      </c>
      <c r="L35" s="1325">
        <f>logement!Z38+'autres BTP'!Z38</f>
        <v>49.9240864252139</v>
      </c>
    </row>
    <row r="36" spans="1:12" ht="15.95" customHeight="1" x14ac:dyDescent="0.25">
      <c r="A36" s="1360"/>
      <c r="B36" s="1318" t="s">
        <v>51</v>
      </c>
      <c r="C36" s="1324">
        <f>logement!C28+'autres BTP'!C28</f>
        <v>43.565585594512001</v>
      </c>
      <c r="D36" s="1320">
        <f>logement!J28+'autres BTP'!J28</f>
        <v>55.845726419125</v>
      </c>
      <c r="E36" s="1320">
        <f>logement!K28+'autres BTP'!K28</f>
        <v>55.636232649974502</v>
      </c>
      <c r="F36" s="1320">
        <f>logement!L28+'autres BTP'!L28</f>
        <v>65.637836693459491</v>
      </c>
      <c r="G36" s="1320">
        <f>logement!U28+'autres BTP'!U28</f>
        <v>54.899713938067599</v>
      </c>
      <c r="H36" s="1320">
        <f>logement!V28+'autres BTP'!V28</f>
        <v>52.810551321610099</v>
      </c>
      <c r="I36" s="1320">
        <f>logement!W28+'autres BTP'!W28</f>
        <v>52.605867823355695</v>
      </c>
      <c r="J36" s="1320">
        <f>logement!X28+'autres BTP'!X28</f>
        <v>48.289646097674101</v>
      </c>
      <c r="K36" s="1320">
        <f>logement!Y28+'autres BTP'!Y28</f>
        <v>44.9437970950435</v>
      </c>
      <c r="L36" s="1325">
        <f>logement!Z28+'autres BTP'!Z28</f>
        <v>50.1108020088041</v>
      </c>
    </row>
    <row r="37" spans="1:12" ht="15.95" customHeight="1" x14ac:dyDescent="0.25">
      <c r="A37" s="1361"/>
      <c r="B37" s="1318" t="s">
        <v>63</v>
      </c>
      <c r="C37" s="1324">
        <f>logement!C40+'autres BTP'!C40</f>
        <v>30.103390008496497</v>
      </c>
      <c r="D37" s="1320">
        <f>logement!J40+'autres BTP'!J40</f>
        <v>41.900142294276804</v>
      </c>
      <c r="E37" s="1320">
        <f>logement!K40+'autres BTP'!K40</f>
        <v>41.1947127730419</v>
      </c>
      <c r="F37" s="1320">
        <f>logement!L40+'autres BTP'!L40</f>
        <v>40.529534622473797</v>
      </c>
      <c r="G37" s="1320">
        <f>logement!U40+'autres BTP'!U40</f>
        <v>45.592612048532303</v>
      </c>
      <c r="H37" s="1320">
        <f>logement!V40+'autres BTP'!V40</f>
        <v>45.975332237618403</v>
      </c>
      <c r="I37" s="1320">
        <f>logement!W40+'autres BTP'!W40</f>
        <v>45.752036366678396</v>
      </c>
      <c r="J37" s="1320">
        <f>logement!X40+'autres BTP'!X40</f>
        <v>44.7362519767862</v>
      </c>
      <c r="K37" s="1320">
        <f>logement!Y40+'autres BTP'!Y40</f>
        <v>44.680808469065894</v>
      </c>
      <c r="L37" s="1325">
        <f>logement!Z40+'autres BTP'!Z40</f>
        <v>41.850830505814997</v>
      </c>
    </row>
    <row r="38" spans="1:12" ht="15.95" customHeight="1" x14ac:dyDescent="0.25">
      <c r="A38" s="1362"/>
      <c r="B38" s="1318" t="s">
        <v>65</v>
      </c>
      <c r="C38" s="1324">
        <f>logement!C42+'autres BTP'!C42</f>
        <v>41.6003361551371</v>
      </c>
      <c r="D38" s="1320">
        <f>logement!J42+'autres BTP'!J42</f>
        <v>45.917902474835003</v>
      </c>
      <c r="E38" s="1320">
        <f>logement!K42+'autres BTP'!K42</f>
        <v>44.225190900540397</v>
      </c>
      <c r="F38" s="1320">
        <f>logement!L42+'autres BTP'!L42</f>
        <v>42.414032160461602</v>
      </c>
      <c r="G38" s="1320">
        <f>logement!U42+'autres BTP'!U42</f>
        <v>40.431246932549101</v>
      </c>
      <c r="H38" s="1320">
        <f>logement!V42+'autres BTP'!V42</f>
        <v>40.514240499442494</v>
      </c>
      <c r="I38" s="1320">
        <f>logement!W42+'autres BTP'!W42</f>
        <v>41.328505406973399</v>
      </c>
      <c r="J38" s="1320">
        <f>logement!X42+'autres BTP'!X42</f>
        <v>41.695881733883397</v>
      </c>
      <c r="K38" s="1320">
        <f>logement!Y42+'autres BTP'!Y42</f>
        <v>40.780690780060702</v>
      </c>
      <c r="L38" s="1325"/>
    </row>
    <row r="39" spans="1:12" ht="15.95" customHeight="1" x14ac:dyDescent="0.25">
      <c r="A39" s="1363"/>
      <c r="B39" s="1319" t="s">
        <v>43</v>
      </c>
      <c r="C39" s="1326">
        <f>logement!C20+'autres BTP'!C20</f>
        <v>60.094144493784498</v>
      </c>
      <c r="D39" s="1327">
        <f>logement!J20+'autres BTP'!J20</f>
        <v>56.323110504814196</v>
      </c>
      <c r="E39" s="1327">
        <f>logement!K20+'autres BTP'!K20</f>
        <v>53.1409907476679</v>
      </c>
      <c r="F39" s="1327">
        <f>logement!L20+'autres BTP'!L20</f>
        <v>54.734826649170003</v>
      </c>
      <c r="G39" s="1327">
        <f>logement!U20+'autres BTP'!U20</f>
        <v>38.03284090158882</v>
      </c>
      <c r="H39" s="1327">
        <f>logement!V20+'autres BTP'!V20</f>
        <v>33.03681681149795</v>
      </c>
      <c r="I39" s="1327">
        <f>logement!W20+'autres BTP'!W20</f>
        <v>33.448891278903659</v>
      </c>
      <c r="J39" s="1327">
        <f>logement!X20+'autres BTP'!X20</f>
        <v>32.975957346389208</v>
      </c>
      <c r="K39" s="1327">
        <f>logement!Y20+'autres BTP'!Y20</f>
        <v>35.014752302245</v>
      </c>
      <c r="L39" s="1328">
        <f>logement!Z20+'autres BTP'!Z20</f>
        <v>38.312714008957897</v>
      </c>
    </row>
    <row r="40" spans="1:12" x14ac:dyDescent="0.25">
      <c r="B40" s="1330" t="s">
        <v>84</v>
      </c>
    </row>
  </sheetData>
  <sortState ref="B7:L39">
    <sortCondition descending="1" ref="K7:K39"/>
  </sortState>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3DF78-C7C0-4A30-916F-404791EBEE47}">
  <dimension ref="A1:Y61"/>
  <sheetViews>
    <sheetView tabSelected="1" topLeftCell="K42" workbookViewId="0">
      <selection activeCell="R51" sqref="R51"/>
    </sheetView>
  </sheetViews>
  <sheetFormatPr baseColWidth="10" defaultColWidth="8.85546875" defaultRowHeight="15" x14ac:dyDescent="0.25"/>
  <cols>
    <col min="1" max="1" width="20.7109375" bestFit="1" customWidth="1"/>
    <col min="2" max="2" width="50.7109375" customWidth="1"/>
    <col min="3" max="25" width="13" customWidth="1"/>
  </cols>
  <sheetData>
    <row r="1" spans="1:25" x14ac:dyDescent="0.25">
      <c r="A1" s="1368" t="s">
        <v>85</v>
      </c>
    </row>
    <row r="2" spans="1:25" x14ac:dyDescent="0.25">
      <c r="A2" s="1368" t="s">
        <v>30</v>
      </c>
    </row>
    <row r="3" spans="1:25" x14ac:dyDescent="0.25">
      <c r="A3" s="1369" t="s">
        <v>86</v>
      </c>
    </row>
    <row r="5" spans="1:25" x14ac:dyDescent="0.25">
      <c r="C5" s="1370" t="s">
        <v>5</v>
      </c>
      <c r="D5" s="1370" t="s">
        <v>6</v>
      </c>
      <c r="E5" s="1370" t="s">
        <v>7</v>
      </c>
      <c r="F5" s="1370" t="s">
        <v>8</v>
      </c>
      <c r="G5" s="1370" t="s">
        <v>9</v>
      </c>
      <c r="H5" s="1370" t="s">
        <v>10</v>
      </c>
      <c r="I5" s="1370" t="s">
        <v>11</v>
      </c>
      <c r="J5" s="1370" t="s">
        <v>12</v>
      </c>
      <c r="K5" s="1370" t="s">
        <v>13</v>
      </c>
      <c r="L5" s="1370" t="s">
        <v>14</v>
      </c>
      <c r="M5" s="1370" t="s">
        <v>15</v>
      </c>
      <c r="N5" s="1370" t="s">
        <v>16</v>
      </c>
      <c r="O5" s="1370" t="s">
        <v>17</v>
      </c>
      <c r="P5" s="1370" t="s">
        <v>18</v>
      </c>
      <c r="Q5" s="1370" t="s">
        <v>19</v>
      </c>
      <c r="R5" s="1370" t="s">
        <v>20</v>
      </c>
      <c r="S5" s="1370" t="s">
        <v>21</v>
      </c>
      <c r="T5" s="1370" t="s">
        <v>22</v>
      </c>
      <c r="U5" s="1370" t="s">
        <v>23</v>
      </c>
      <c r="V5" s="1370" t="s">
        <v>24</v>
      </c>
      <c r="W5" s="1370" t="s">
        <v>25</v>
      </c>
      <c r="X5" s="1370" t="s">
        <v>26</v>
      </c>
      <c r="Y5" s="1370" t="s">
        <v>27</v>
      </c>
    </row>
    <row r="6" spans="1:25" ht="0" hidden="1" customHeight="1" x14ac:dyDescent="0.25">
      <c r="B6" t="s">
        <v>30</v>
      </c>
    </row>
    <row r="7" spans="1:25" x14ac:dyDescent="0.25">
      <c r="A7" s="1370" t="s">
        <v>87</v>
      </c>
      <c r="B7" s="1370" t="s">
        <v>88</v>
      </c>
      <c r="C7" s="1371">
        <v>1.2070000000000001</v>
      </c>
      <c r="D7" s="1371">
        <v>1.073</v>
      </c>
      <c r="E7" s="1371">
        <v>0.746</v>
      </c>
      <c r="F7" s="1371">
        <v>0.63100000000000001</v>
      </c>
      <c r="G7" s="1371">
        <v>0.77300000000000002</v>
      </c>
      <c r="H7" s="1371">
        <v>0.95899999999999996</v>
      </c>
      <c r="I7" s="1371">
        <v>0.93100000000000005</v>
      </c>
      <c r="J7" s="1371">
        <v>1.0580000000000001</v>
      </c>
      <c r="K7" s="1371">
        <v>0.83299999999999996</v>
      </c>
      <c r="L7" s="1371">
        <v>0.83</v>
      </c>
      <c r="M7" s="1371">
        <v>0.84299999999999997</v>
      </c>
      <c r="N7" s="1371">
        <v>0.81899999999999995</v>
      </c>
      <c r="O7" s="1371">
        <v>1.0289999999999999</v>
      </c>
      <c r="P7" s="1371">
        <v>1.21</v>
      </c>
      <c r="Q7" s="1371">
        <v>1.3109999999999999</v>
      </c>
      <c r="R7" s="1371">
        <v>1.365</v>
      </c>
      <c r="S7" s="1371">
        <v>1.2</v>
      </c>
      <c r="T7" s="1371">
        <v>1.1259999999999999</v>
      </c>
      <c r="U7" s="1371">
        <v>1.004</v>
      </c>
      <c r="V7" s="1371">
        <v>1.0149999999999999</v>
      </c>
      <c r="W7" s="1371">
        <v>0.878</v>
      </c>
      <c r="X7" s="1371">
        <v>1.044</v>
      </c>
      <c r="Y7" s="1371">
        <v>1.141</v>
      </c>
    </row>
    <row r="8" spans="1:25" x14ac:dyDescent="0.25">
      <c r="A8" s="1370" t="s">
        <v>89</v>
      </c>
      <c r="B8" s="1370" t="s">
        <v>90</v>
      </c>
      <c r="C8" s="1371">
        <v>88.619</v>
      </c>
      <c r="D8" s="1371">
        <v>88.751000000000005</v>
      </c>
      <c r="E8" s="1371">
        <v>85.213999999999999</v>
      </c>
      <c r="F8" s="1371">
        <v>85.617000000000004</v>
      </c>
      <c r="G8" s="1371">
        <v>88.078000000000003</v>
      </c>
      <c r="H8" s="1371">
        <v>90.432000000000002</v>
      </c>
      <c r="I8" s="1371">
        <v>93.691999999999993</v>
      </c>
      <c r="J8" s="1371">
        <v>102.027</v>
      </c>
      <c r="K8" s="1371">
        <v>105.706</v>
      </c>
      <c r="L8" s="1371">
        <v>87.864000000000004</v>
      </c>
      <c r="M8" s="1371">
        <v>94.727999999999994</v>
      </c>
      <c r="N8" s="1371">
        <v>96.962999999999994</v>
      </c>
      <c r="O8" s="1371">
        <v>99.742999999999995</v>
      </c>
      <c r="P8" s="1371">
        <v>96.471999999999994</v>
      </c>
      <c r="Q8" s="1371">
        <v>98.406999999999996</v>
      </c>
      <c r="R8" s="1371">
        <v>103.027</v>
      </c>
      <c r="S8" s="1371">
        <v>109.544</v>
      </c>
      <c r="T8" s="1371">
        <v>114.462</v>
      </c>
      <c r="U8" s="1371">
        <v>118.785</v>
      </c>
      <c r="V8" s="1371">
        <v>124.69799999999999</v>
      </c>
      <c r="W8" s="1371">
        <v>112.869</v>
      </c>
      <c r="X8" s="1371">
        <v>126.988</v>
      </c>
      <c r="Y8" s="1371">
        <v>138.97300000000001</v>
      </c>
    </row>
    <row r="9" spans="1:25" ht="25.5" x14ac:dyDescent="0.25">
      <c r="A9" s="1370" t="s">
        <v>91</v>
      </c>
      <c r="B9" s="1370" t="s">
        <v>92</v>
      </c>
    </row>
    <row r="10" spans="1:25" x14ac:dyDescent="0.25">
      <c r="A10" s="1370" t="s">
        <v>93</v>
      </c>
      <c r="B10" s="1370" t="s">
        <v>94</v>
      </c>
    </row>
    <row r="11" spans="1:25" x14ac:dyDescent="0.25">
      <c r="A11" s="1370" t="s">
        <v>95</v>
      </c>
      <c r="B11" s="1370" t="s">
        <v>96</v>
      </c>
    </row>
    <row r="12" spans="1:25" ht="25.5" x14ac:dyDescent="0.25">
      <c r="A12" s="1370" t="s">
        <v>97</v>
      </c>
      <c r="B12" s="1370" t="s">
        <v>98</v>
      </c>
    </row>
    <row r="13" spans="1:25" ht="25.5" x14ac:dyDescent="0.25">
      <c r="A13" s="1370" t="s">
        <v>99</v>
      </c>
      <c r="B13" s="1370" t="s">
        <v>100</v>
      </c>
    </row>
    <row r="14" spans="1:25" x14ac:dyDescent="0.25">
      <c r="A14" s="1370" t="s">
        <v>101</v>
      </c>
      <c r="B14" s="1370" t="s">
        <v>102</v>
      </c>
    </row>
    <row r="15" spans="1:25" ht="38.25" x14ac:dyDescent="0.25">
      <c r="A15" s="1370" t="s">
        <v>103</v>
      </c>
      <c r="B15" s="1370" t="s">
        <v>104</v>
      </c>
      <c r="C15" s="1371">
        <v>36.588999999999999</v>
      </c>
      <c r="D15" s="1371">
        <v>36.326000000000001</v>
      </c>
      <c r="E15" s="1371">
        <v>33.033000000000001</v>
      </c>
      <c r="F15" s="1371">
        <v>32.813000000000002</v>
      </c>
      <c r="G15" s="1371">
        <v>33.801000000000002</v>
      </c>
      <c r="H15" s="1371">
        <v>35.536999999999999</v>
      </c>
      <c r="I15" s="1371">
        <v>36.344999999999999</v>
      </c>
      <c r="J15" s="1371">
        <v>39.241999999999997</v>
      </c>
      <c r="K15" s="1371">
        <v>40.706000000000003</v>
      </c>
      <c r="L15" s="1371">
        <v>31.393999999999998</v>
      </c>
      <c r="M15" s="1371">
        <v>32.26</v>
      </c>
      <c r="N15" s="1371">
        <v>35.222999999999999</v>
      </c>
      <c r="O15" s="1371">
        <v>36.377000000000002</v>
      </c>
      <c r="P15" s="1371">
        <v>34.491</v>
      </c>
      <c r="Q15" s="1371">
        <v>34.991</v>
      </c>
      <c r="R15" s="1371">
        <v>36.362000000000002</v>
      </c>
      <c r="S15" s="1371">
        <v>36.930999999999997</v>
      </c>
      <c r="T15" s="1371">
        <v>39.710999999999999</v>
      </c>
      <c r="U15" s="1371">
        <v>41.664999999999999</v>
      </c>
      <c r="V15" s="1371">
        <v>44.18</v>
      </c>
      <c r="W15" s="1371">
        <v>40.497</v>
      </c>
      <c r="X15" s="1371">
        <v>46.817</v>
      </c>
      <c r="Y15" s="1371">
        <v>54.356000000000002</v>
      </c>
    </row>
    <row r="16" spans="1:25" x14ac:dyDescent="0.25">
      <c r="A16" s="1370" t="s">
        <v>105</v>
      </c>
      <c r="B16" s="1370" t="s">
        <v>106</v>
      </c>
      <c r="C16" s="1371">
        <v>10.159000000000001</v>
      </c>
      <c r="D16" s="1371">
        <v>10.773999999999999</v>
      </c>
      <c r="E16" s="1371">
        <v>10.212</v>
      </c>
      <c r="F16" s="1371">
        <v>9.6180000000000003</v>
      </c>
      <c r="G16" s="1371">
        <v>9.5869999999999997</v>
      </c>
      <c r="H16" s="1371">
        <v>9.9939999999999998</v>
      </c>
      <c r="I16" s="1371">
        <v>10.365</v>
      </c>
      <c r="J16" s="1371">
        <v>10.185</v>
      </c>
      <c r="K16" s="1371">
        <v>10.6</v>
      </c>
      <c r="L16" s="1371">
        <v>8.9049999999999994</v>
      </c>
      <c r="M16" s="1371">
        <v>9.9169999999999998</v>
      </c>
      <c r="N16" s="1371">
        <v>9.8849999999999998</v>
      </c>
      <c r="O16" s="1371">
        <v>10.337999999999999</v>
      </c>
      <c r="P16" s="1371">
        <v>9.4</v>
      </c>
      <c r="Q16" s="1371">
        <v>10.041</v>
      </c>
      <c r="R16" s="1371">
        <v>11.225</v>
      </c>
      <c r="S16" s="1371">
        <v>11.545</v>
      </c>
      <c r="T16" s="1371">
        <v>12.819000000000001</v>
      </c>
      <c r="U16" s="1371">
        <v>12.654999999999999</v>
      </c>
      <c r="V16" s="1371">
        <v>13.785</v>
      </c>
      <c r="W16" s="1371">
        <v>13.242000000000001</v>
      </c>
      <c r="X16" s="1371">
        <v>15.236000000000001</v>
      </c>
      <c r="Y16" s="1371">
        <v>17.324000000000002</v>
      </c>
    </row>
    <row r="17" spans="1:25" x14ac:dyDescent="0.25">
      <c r="A17" s="1370" t="s">
        <v>107</v>
      </c>
      <c r="B17" s="1370" t="s">
        <v>108</v>
      </c>
      <c r="C17" s="1371">
        <v>4.2430000000000003</v>
      </c>
      <c r="D17" s="1371">
        <v>3.8879999999999999</v>
      </c>
      <c r="E17" s="1371">
        <v>3.4119999999999999</v>
      </c>
      <c r="F17" s="1371">
        <v>3.37</v>
      </c>
      <c r="G17" s="1371">
        <v>3.5739999999999998</v>
      </c>
      <c r="H17" s="1371">
        <v>3.6120000000000001</v>
      </c>
      <c r="I17" s="1371">
        <v>3.661</v>
      </c>
      <c r="J17" s="1371">
        <v>4.0970000000000004</v>
      </c>
      <c r="K17" s="1371">
        <v>4.1870000000000003</v>
      </c>
      <c r="L17" s="1371">
        <v>2.7829999999999999</v>
      </c>
      <c r="M17" s="1371">
        <v>3.0379999999999998</v>
      </c>
      <c r="N17" s="1371">
        <v>3.3250000000000002</v>
      </c>
      <c r="O17" s="1371">
        <v>3.306</v>
      </c>
      <c r="P17" s="1371">
        <v>3.1419999999999999</v>
      </c>
      <c r="Q17" s="1371">
        <v>3.2229999999999999</v>
      </c>
      <c r="R17" s="1371">
        <v>3.2519999999999998</v>
      </c>
      <c r="S17" s="1371">
        <v>3.3090000000000002</v>
      </c>
      <c r="T17" s="1371">
        <v>3.581</v>
      </c>
      <c r="U17" s="1371">
        <v>3.7010000000000001</v>
      </c>
      <c r="V17" s="1371">
        <v>3.7360000000000002</v>
      </c>
      <c r="W17" s="1371">
        <v>3.2370000000000001</v>
      </c>
      <c r="X17" s="1371">
        <v>3.93</v>
      </c>
      <c r="Y17" s="1371">
        <v>4.4089999999999998</v>
      </c>
    </row>
    <row r="18" spans="1:25" x14ac:dyDescent="0.25">
      <c r="A18" s="1370" t="s">
        <v>109</v>
      </c>
      <c r="B18" s="1370" t="s">
        <v>110</v>
      </c>
      <c r="C18" s="1371">
        <v>22.187000000000001</v>
      </c>
      <c r="D18" s="1371">
        <v>21.663</v>
      </c>
      <c r="E18" s="1371">
        <v>19.408999999999999</v>
      </c>
      <c r="F18" s="1371">
        <v>19.826000000000001</v>
      </c>
      <c r="G18" s="1371">
        <v>20.640999999999998</v>
      </c>
      <c r="H18" s="1371">
        <v>21.931000000000001</v>
      </c>
      <c r="I18" s="1371">
        <v>22.32</v>
      </c>
      <c r="J18" s="1371">
        <v>24.96</v>
      </c>
      <c r="K18" s="1371">
        <v>25.919</v>
      </c>
      <c r="L18" s="1371">
        <v>19.706</v>
      </c>
      <c r="M18" s="1371">
        <v>19.305</v>
      </c>
      <c r="N18" s="1371">
        <v>22.013000000000002</v>
      </c>
      <c r="O18" s="1371">
        <v>22.733000000000001</v>
      </c>
      <c r="P18" s="1371">
        <v>21.949000000000002</v>
      </c>
      <c r="Q18" s="1371">
        <v>21.727</v>
      </c>
      <c r="R18" s="1371">
        <v>21.885000000000002</v>
      </c>
      <c r="S18" s="1371">
        <v>22.077000000000002</v>
      </c>
      <c r="T18" s="1371">
        <v>23.311</v>
      </c>
      <c r="U18" s="1371">
        <v>25.309000000000001</v>
      </c>
      <c r="V18" s="1371">
        <v>26.658999999999999</v>
      </c>
      <c r="W18" s="1371">
        <v>24.018999999999998</v>
      </c>
      <c r="X18" s="1371">
        <v>27.651</v>
      </c>
      <c r="Y18" s="1371">
        <v>32.622</v>
      </c>
    </row>
    <row r="19" spans="1:25" x14ac:dyDescent="0.25">
      <c r="A19" s="1370" t="s">
        <v>111</v>
      </c>
      <c r="B19" s="1370" t="s">
        <v>112</v>
      </c>
      <c r="C19" s="1371">
        <v>24.202000000000002</v>
      </c>
      <c r="D19" s="1371">
        <v>24.908000000000001</v>
      </c>
      <c r="E19" s="1371">
        <v>25.477</v>
      </c>
      <c r="F19" s="1371">
        <v>26.381</v>
      </c>
      <c r="G19" s="1371">
        <v>27.19</v>
      </c>
      <c r="H19" s="1371">
        <v>26.51</v>
      </c>
      <c r="I19" s="1371">
        <v>27.87</v>
      </c>
      <c r="J19" s="1371">
        <v>29.972999999999999</v>
      </c>
      <c r="K19" s="1371">
        <v>31.902000000000001</v>
      </c>
      <c r="L19" s="1371">
        <v>24.414999999999999</v>
      </c>
      <c r="M19" s="1371">
        <v>30.690999999999999</v>
      </c>
      <c r="N19" s="1371">
        <v>28.736000000000001</v>
      </c>
      <c r="O19" s="1371">
        <v>29.539000000000001</v>
      </c>
      <c r="P19" s="1371">
        <v>28.637</v>
      </c>
      <c r="Q19" s="1371">
        <v>29.498000000000001</v>
      </c>
      <c r="R19" s="1371">
        <v>32.018999999999998</v>
      </c>
      <c r="S19" s="1371">
        <v>37.588000000000001</v>
      </c>
      <c r="T19" s="1371">
        <v>38.32</v>
      </c>
      <c r="U19" s="1371">
        <v>39.302999999999997</v>
      </c>
      <c r="V19" s="1371">
        <v>41.56</v>
      </c>
      <c r="W19" s="1371">
        <v>36.722999999999999</v>
      </c>
      <c r="X19" s="1371">
        <v>40.508000000000003</v>
      </c>
      <c r="Y19" s="1371">
        <v>41.179000000000002</v>
      </c>
    </row>
    <row r="20" spans="1:25" x14ac:dyDescent="0.25">
      <c r="A20" s="1370" t="s">
        <v>113</v>
      </c>
      <c r="B20" s="1370" t="s">
        <v>114</v>
      </c>
      <c r="C20" s="1371">
        <v>27.827999999999999</v>
      </c>
      <c r="D20" s="1371">
        <v>27.518000000000001</v>
      </c>
      <c r="E20" s="1371">
        <v>26.704000000000001</v>
      </c>
      <c r="F20" s="1371">
        <v>26.422999999999998</v>
      </c>
      <c r="G20" s="1371">
        <v>27.085999999999999</v>
      </c>
      <c r="H20" s="1371">
        <v>28.385000000000002</v>
      </c>
      <c r="I20" s="1371">
        <v>29.475999999999999</v>
      </c>
      <c r="J20" s="1371">
        <v>32.811999999999998</v>
      </c>
      <c r="K20" s="1371">
        <v>33.097999999999999</v>
      </c>
      <c r="L20" s="1371">
        <v>32.055</v>
      </c>
      <c r="M20" s="1371">
        <v>31.777000000000001</v>
      </c>
      <c r="N20" s="1371">
        <v>33.003999999999998</v>
      </c>
      <c r="O20" s="1371">
        <v>33.826999999999998</v>
      </c>
      <c r="P20" s="1371">
        <v>33.344000000000001</v>
      </c>
      <c r="Q20" s="1371">
        <v>33.917999999999999</v>
      </c>
      <c r="R20" s="1371">
        <v>34.646000000000001</v>
      </c>
      <c r="S20" s="1371">
        <v>35.024999999999999</v>
      </c>
      <c r="T20" s="1371">
        <v>36.430999999999997</v>
      </c>
      <c r="U20" s="1371">
        <v>37.817</v>
      </c>
      <c r="V20" s="1371">
        <v>38.957999999999998</v>
      </c>
      <c r="W20" s="1371">
        <v>35.648000000000003</v>
      </c>
      <c r="X20" s="1371">
        <v>39.664000000000001</v>
      </c>
      <c r="Y20" s="1371">
        <v>43.439</v>
      </c>
    </row>
    <row r="21" spans="1:25" x14ac:dyDescent="0.25">
      <c r="A21" s="1370" t="s">
        <v>115</v>
      </c>
      <c r="B21" s="1370" t="s">
        <v>116</v>
      </c>
    </row>
    <row r="22" spans="1:25" ht="38.25" x14ac:dyDescent="0.25">
      <c r="A22" s="1370" t="s">
        <v>117</v>
      </c>
      <c r="B22" s="1370" t="s">
        <v>118</v>
      </c>
    </row>
    <row r="23" spans="1:25" x14ac:dyDescent="0.25">
      <c r="A23" s="1370" t="s">
        <v>119</v>
      </c>
      <c r="B23" s="1370" t="s">
        <v>120</v>
      </c>
    </row>
    <row r="24" spans="1:25" ht="25.5" x14ac:dyDescent="0.25">
      <c r="A24" s="1370" t="s">
        <v>121</v>
      </c>
      <c r="B24" s="1370" t="s">
        <v>122</v>
      </c>
    </row>
    <row r="25" spans="1:25" ht="25.5" x14ac:dyDescent="0.25">
      <c r="A25" s="1370" t="s">
        <v>123</v>
      </c>
      <c r="B25" s="1370" t="s">
        <v>124</v>
      </c>
    </row>
    <row r="26" spans="1:25" ht="25.5" x14ac:dyDescent="0.25">
      <c r="A26" s="1370" t="s">
        <v>125</v>
      </c>
      <c r="B26" s="1370" t="s">
        <v>126</v>
      </c>
      <c r="C26" s="1371">
        <v>4.09</v>
      </c>
      <c r="D26" s="1371">
        <v>3.9929999999999999</v>
      </c>
      <c r="E26" s="1371">
        <v>4.0209999999999999</v>
      </c>
      <c r="F26" s="1371">
        <v>3.9489999999999998</v>
      </c>
      <c r="G26" s="1371">
        <v>4.2549999999999999</v>
      </c>
      <c r="H26" s="1371">
        <v>4.5519999999999996</v>
      </c>
      <c r="I26" s="1371">
        <v>4.91</v>
      </c>
      <c r="J26" s="1371">
        <v>5.4649999999999999</v>
      </c>
      <c r="K26" s="1371">
        <v>5.8570000000000002</v>
      </c>
      <c r="L26" s="1371">
        <v>5.133</v>
      </c>
      <c r="M26" s="1371">
        <v>5.2679999999999998</v>
      </c>
      <c r="N26" s="1371">
        <v>5.5730000000000004</v>
      </c>
      <c r="O26" s="1371">
        <v>5.6680000000000001</v>
      </c>
      <c r="P26" s="1371">
        <v>5.63</v>
      </c>
      <c r="Q26" s="1371">
        <v>5.4640000000000004</v>
      </c>
      <c r="R26" s="1371">
        <v>5.3929999999999998</v>
      </c>
      <c r="S26" s="1371">
        <v>5.51</v>
      </c>
      <c r="T26" s="1371">
        <v>5.7960000000000003</v>
      </c>
      <c r="U26" s="1371">
        <v>5.8380000000000001</v>
      </c>
      <c r="V26" s="1371">
        <v>5.8769999999999998</v>
      </c>
      <c r="W26" s="1371">
        <v>5.2590000000000003</v>
      </c>
      <c r="X26" s="1371">
        <v>6.4930000000000003</v>
      </c>
      <c r="Y26" s="1371">
        <v>7.5650000000000004</v>
      </c>
    </row>
    <row r="27" spans="1:25" ht="25.5" x14ac:dyDescent="0.25">
      <c r="A27" s="1370" t="s">
        <v>127</v>
      </c>
      <c r="B27" s="1370" t="s">
        <v>128</v>
      </c>
      <c r="C27" s="1371">
        <v>23.738</v>
      </c>
      <c r="D27" s="1371">
        <v>23.524000000000001</v>
      </c>
      <c r="E27" s="1371">
        <v>22.683</v>
      </c>
      <c r="F27" s="1371">
        <v>22.474</v>
      </c>
      <c r="G27" s="1371">
        <v>22.832000000000001</v>
      </c>
      <c r="H27" s="1371">
        <v>23.832999999999998</v>
      </c>
      <c r="I27" s="1371">
        <v>24.565999999999999</v>
      </c>
      <c r="J27" s="1371">
        <v>27.347999999999999</v>
      </c>
      <c r="K27" s="1371">
        <v>27.241</v>
      </c>
      <c r="L27" s="1371">
        <v>26.922000000000001</v>
      </c>
      <c r="M27" s="1371">
        <v>26.509</v>
      </c>
      <c r="N27" s="1371">
        <v>27.431000000000001</v>
      </c>
      <c r="O27" s="1371">
        <v>28.158999999999999</v>
      </c>
      <c r="P27" s="1371">
        <v>27.713999999999999</v>
      </c>
      <c r="Q27" s="1371">
        <v>28.454000000000001</v>
      </c>
      <c r="R27" s="1371">
        <v>29.253</v>
      </c>
      <c r="S27" s="1371">
        <v>29.515000000000001</v>
      </c>
      <c r="T27" s="1371">
        <v>30.635000000000002</v>
      </c>
      <c r="U27" s="1371">
        <v>31.978999999999999</v>
      </c>
      <c r="V27" s="1371">
        <v>33.081000000000003</v>
      </c>
      <c r="W27" s="1371">
        <v>30.388999999999999</v>
      </c>
      <c r="X27" s="1371">
        <v>33.170999999999999</v>
      </c>
      <c r="Y27" s="1371">
        <v>35.874000000000002</v>
      </c>
    </row>
    <row r="28" spans="1:25" x14ac:dyDescent="0.25">
      <c r="A28" s="1370" t="s">
        <v>129</v>
      </c>
      <c r="B28" s="1370" t="s">
        <v>130</v>
      </c>
      <c r="C28" s="1371">
        <v>138.39500000000001</v>
      </c>
      <c r="D28" s="1371">
        <v>143.91999999999999</v>
      </c>
      <c r="E28" s="1371">
        <v>147.29300000000001</v>
      </c>
      <c r="F28" s="1371">
        <v>155.946</v>
      </c>
      <c r="G28" s="1371">
        <v>169.28700000000001</v>
      </c>
      <c r="H28" s="1371">
        <v>181.40899999999999</v>
      </c>
      <c r="I28" s="1371">
        <v>199.154</v>
      </c>
      <c r="J28" s="1371">
        <v>216.66300000000001</v>
      </c>
      <c r="K28" s="1371">
        <v>226.99</v>
      </c>
      <c r="L28" s="1371">
        <v>211.82900000000001</v>
      </c>
      <c r="M28" s="1371">
        <v>210.06100000000001</v>
      </c>
      <c r="N28" s="1371">
        <v>220.46799999999999</v>
      </c>
      <c r="O28" s="1371">
        <v>219.89400000000001</v>
      </c>
      <c r="P28" s="1371">
        <v>220.065</v>
      </c>
      <c r="Q28" s="1371">
        <v>216.27600000000001</v>
      </c>
      <c r="R28" s="1371">
        <v>208.48599999999999</v>
      </c>
      <c r="S28" s="1371">
        <v>208.95400000000001</v>
      </c>
      <c r="T28" s="1371">
        <v>221.61</v>
      </c>
      <c r="U28" s="1371">
        <v>230.273</v>
      </c>
      <c r="V28" s="1371">
        <v>243.27799999999999</v>
      </c>
      <c r="W28" s="1371">
        <v>221.10499999999999</v>
      </c>
      <c r="X28" s="1371">
        <v>259.03899999999999</v>
      </c>
      <c r="Y28" s="1371">
        <v>281.09399999999999</v>
      </c>
    </row>
    <row r="29" spans="1:25" x14ac:dyDescent="0.25">
      <c r="A29" s="1370" t="s">
        <v>131</v>
      </c>
      <c r="B29" s="1370" t="s">
        <v>132</v>
      </c>
      <c r="C29" s="1371">
        <v>89.887</v>
      </c>
      <c r="D29" s="1371">
        <v>97.174999999999997</v>
      </c>
      <c r="E29" s="1371">
        <v>99.450999999999993</v>
      </c>
      <c r="F29" s="1371">
        <v>100.81399999999999</v>
      </c>
      <c r="G29" s="1371">
        <v>105.919</v>
      </c>
      <c r="H29" s="1371">
        <v>112.122</v>
      </c>
      <c r="I29" s="1371">
        <v>121.14700000000001</v>
      </c>
      <c r="J29" s="1371">
        <v>130.31200000000001</v>
      </c>
      <c r="K29" s="1371">
        <v>136.59399999999999</v>
      </c>
      <c r="L29" s="1371">
        <v>126.797</v>
      </c>
      <c r="M29" s="1371">
        <v>135.435</v>
      </c>
      <c r="N29" s="1371">
        <v>143.316</v>
      </c>
      <c r="O29" s="1371">
        <v>148.44</v>
      </c>
      <c r="P29" s="1371">
        <v>148.92099999999999</v>
      </c>
      <c r="Q29" s="1371">
        <v>153.07900000000001</v>
      </c>
      <c r="R29" s="1371">
        <v>159.76900000000001</v>
      </c>
      <c r="S29" s="1371">
        <v>167.684</v>
      </c>
      <c r="T29" s="1371">
        <v>179.58600000000001</v>
      </c>
      <c r="U29" s="1371">
        <v>190.96100000000001</v>
      </c>
      <c r="V29" s="1371">
        <v>203.30199999999999</v>
      </c>
      <c r="W29" s="1371">
        <v>204.60499999999999</v>
      </c>
      <c r="X29" s="1371">
        <v>225.12700000000001</v>
      </c>
      <c r="Y29" s="1371">
        <v>243.79</v>
      </c>
    </row>
    <row r="30" spans="1:25" ht="25.5" x14ac:dyDescent="0.25">
      <c r="A30" s="1370" t="s">
        <v>133</v>
      </c>
      <c r="B30" s="1370" t="s">
        <v>134</v>
      </c>
    </row>
    <row r="31" spans="1:25" x14ac:dyDescent="0.25">
      <c r="A31" s="1370" t="s">
        <v>135</v>
      </c>
      <c r="B31" s="1370" t="s">
        <v>136</v>
      </c>
    </row>
    <row r="32" spans="1:25" x14ac:dyDescent="0.25">
      <c r="A32" s="1370" t="s">
        <v>137</v>
      </c>
      <c r="B32" s="1370" t="s">
        <v>138</v>
      </c>
    </row>
    <row r="33" spans="1:25" x14ac:dyDescent="0.25">
      <c r="A33" s="1370" t="s">
        <v>139</v>
      </c>
      <c r="B33" s="1370" t="s">
        <v>140</v>
      </c>
    </row>
    <row r="34" spans="1:25" x14ac:dyDescent="0.25">
      <c r="A34" s="1370" t="s">
        <v>141</v>
      </c>
      <c r="B34" s="1370" t="s">
        <v>142</v>
      </c>
      <c r="C34" s="1371">
        <v>35.042000000000002</v>
      </c>
      <c r="D34" s="1371">
        <v>39.121000000000002</v>
      </c>
      <c r="E34" s="1371">
        <v>38.433</v>
      </c>
      <c r="F34" s="1371">
        <v>38.311</v>
      </c>
      <c r="G34" s="1371">
        <v>39.786000000000001</v>
      </c>
      <c r="H34" s="1371">
        <v>42.323999999999998</v>
      </c>
      <c r="I34" s="1371">
        <v>45.48</v>
      </c>
      <c r="J34" s="1371">
        <v>48.561</v>
      </c>
      <c r="K34" s="1371">
        <v>52.707000000000001</v>
      </c>
      <c r="L34" s="1371">
        <v>49.061999999999998</v>
      </c>
      <c r="M34" s="1371">
        <v>51.404000000000003</v>
      </c>
      <c r="N34" s="1371">
        <v>53.914000000000001</v>
      </c>
      <c r="O34" s="1371">
        <v>56.972999999999999</v>
      </c>
      <c r="P34" s="1371">
        <v>58.424999999999997</v>
      </c>
      <c r="Q34" s="1371">
        <v>60.808999999999997</v>
      </c>
      <c r="R34" s="1371">
        <v>64.221000000000004</v>
      </c>
      <c r="S34" s="1371">
        <v>68.796000000000006</v>
      </c>
      <c r="T34" s="1371">
        <v>74.388000000000005</v>
      </c>
      <c r="U34" s="1371">
        <v>80.980999999999995</v>
      </c>
      <c r="V34" s="1371">
        <v>86.022000000000006</v>
      </c>
      <c r="W34" s="1371">
        <v>88.545000000000002</v>
      </c>
      <c r="X34" s="1371">
        <v>98.155000000000001</v>
      </c>
      <c r="Y34" s="1371">
        <v>110.58</v>
      </c>
    </row>
    <row r="35" spans="1:25" x14ac:dyDescent="0.25">
      <c r="A35" s="1370" t="s">
        <v>143</v>
      </c>
      <c r="B35" s="1370" t="s">
        <v>144</v>
      </c>
      <c r="C35" s="1371">
        <v>8.7949999999999999</v>
      </c>
      <c r="D35" s="1371">
        <v>9.7620000000000005</v>
      </c>
      <c r="E35" s="1371">
        <v>9.6649999999999991</v>
      </c>
      <c r="F35" s="1371">
        <v>9.8740000000000006</v>
      </c>
      <c r="G35" s="1371">
        <v>10.361000000000001</v>
      </c>
      <c r="H35" s="1371">
        <v>11.053000000000001</v>
      </c>
      <c r="I35" s="1371">
        <v>11.69</v>
      </c>
      <c r="J35" s="1371">
        <v>12.673</v>
      </c>
      <c r="K35" s="1371">
        <v>13.766999999999999</v>
      </c>
      <c r="L35" s="1371">
        <v>11.685</v>
      </c>
      <c r="M35" s="1371">
        <v>11.795999999999999</v>
      </c>
      <c r="N35" s="1371">
        <v>12.154999999999999</v>
      </c>
      <c r="O35" s="1371">
        <v>13.262</v>
      </c>
      <c r="P35" s="1371">
        <v>13.803000000000001</v>
      </c>
      <c r="Q35" s="1371">
        <v>14.319000000000001</v>
      </c>
      <c r="R35" s="1371">
        <v>14.683</v>
      </c>
      <c r="S35" s="1371">
        <v>15.494999999999999</v>
      </c>
      <c r="T35" s="1371">
        <v>16.835999999999999</v>
      </c>
      <c r="U35" s="1371">
        <v>17.978999999999999</v>
      </c>
      <c r="V35" s="1371">
        <v>18.622</v>
      </c>
      <c r="W35" s="1371">
        <v>18.855</v>
      </c>
      <c r="X35" s="1371">
        <v>20.934999999999999</v>
      </c>
      <c r="Y35" s="1371">
        <v>23.337</v>
      </c>
    </row>
    <row r="36" spans="1:25" x14ac:dyDescent="0.25">
      <c r="A36" s="1370" t="s">
        <v>145</v>
      </c>
      <c r="B36" s="1370" t="s">
        <v>146</v>
      </c>
    </row>
    <row r="37" spans="1:25" ht="25.5" x14ac:dyDescent="0.25">
      <c r="A37" s="1370" t="s">
        <v>147</v>
      </c>
      <c r="B37" s="1370" t="s">
        <v>148</v>
      </c>
      <c r="C37" s="1371">
        <v>26.247</v>
      </c>
      <c r="D37" s="1371">
        <v>29.359000000000002</v>
      </c>
      <c r="E37" s="1371">
        <v>28.768999999999998</v>
      </c>
      <c r="F37" s="1371">
        <v>28.436</v>
      </c>
      <c r="G37" s="1371">
        <v>29.425000000000001</v>
      </c>
      <c r="H37" s="1371">
        <v>31.27</v>
      </c>
      <c r="I37" s="1371">
        <v>33.79</v>
      </c>
      <c r="J37" s="1371">
        <v>35.887999999999998</v>
      </c>
      <c r="K37" s="1371">
        <v>38.94</v>
      </c>
      <c r="L37" s="1371">
        <v>37.377000000000002</v>
      </c>
      <c r="M37" s="1371">
        <v>39.607999999999997</v>
      </c>
      <c r="N37" s="1371">
        <v>41.759</v>
      </c>
      <c r="O37" s="1371">
        <v>43.710999999999999</v>
      </c>
      <c r="P37" s="1371">
        <v>44.622</v>
      </c>
      <c r="Q37" s="1371">
        <v>46.49</v>
      </c>
      <c r="R37" s="1371">
        <v>49.537999999999997</v>
      </c>
      <c r="S37" s="1371">
        <v>53.301000000000002</v>
      </c>
      <c r="T37" s="1371">
        <v>57.552</v>
      </c>
      <c r="U37" s="1371">
        <v>63.002000000000002</v>
      </c>
      <c r="V37" s="1371">
        <v>67.400000000000006</v>
      </c>
      <c r="W37" s="1371">
        <v>69.69</v>
      </c>
      <c r="X37" s="1371">
        <v>77.22</v>
      </c>
      <c r="Y37" s="1371">
        <v>87.242000000000004</v>
      </c>
    </row>
    <row r="38" spans="1:25" x14ac:dyDescent="0.25">
      <c r="A38" s="1370" t="s">
        <v>149</v>
      </c>
      <c r="B38" s="1370" t="s">
        <v>150</v>
      </c>
    </row>
    <row r="39" spans="1:25" x14ac:dyDescent="0.25">
      <c r="A39" s="1370" t="s">
        <v>151</v>
      </c>
      <c r="B39" s="1370" t="s">
        <v>152</v>
      </c>
      <c r="C39" s="1371">
        <v>3.4060000000000001</v>
      </c>
      <c r="D39" s="1371">
        <v>3.669</v>
      </c>
      <c r="E39" s="1371">
        <v>4.1459999999999999</v>
      </c>
      <c r="F39" s="1371">
        <v>4.4960000000000004</v>
      </c>
      <c r="G39" s="1371">
        <v>4.8460000000000001</v>
      </c>
      <c r="H39" s="1371">
        <v>5.5149999999999997</v>
      </c>
      <c r="I39" s="1371">
        <v>6.4080000000000004</v>
      </c>
      <c r="J39" s="1371">
        <v>6.8949999999999996</v>
      </c>
      <c r="K39" s="1371">
        <v>6.4989999999999997</v>
      </c>
      <c r="L39" s="1371">
        <v>4.0990000000000002</v>
      </c>
      <c r="M39" s="1371">
        <v>5.0750000000000002</v>
      </c>
      <c r="N39" s="1371">
        <v>4.7770000000000001</v>
      </c>
      <c r="O39" s="1371">
        <v>4.6239999999999997</v>
      </c>
      <c r="P39" s="1371">
        <v>4.5830000000000002</v>
      </c>
      <c r="Q39" s="1371">
        <v>4.4240000000000004</v>
      </c>
      <c r="R39" s="1371">
        <v>4.2670000000000003</v>
      </c>
      <c r="S39" s="1371">
        <v>5.0250000000000004</v>
      </c>
      <c r="T39" s="1371">
        <v>5.98</v>
      </c>
      <c r="U39" s="1371">
        <v>6.4219999999999997</v>
      </c>
      <c r="V39" s="1371">
        <v>7.2089999999999996</v>
      </c>
      <c r="W39" s="1371">
        <v>6.9649999999999999</v>
      </c>
      <c r="X39" s="1371">
        <v>8.3960000000000008</v>
      </c>
      <c r="Y39" s="1371">
        <v>8.5960000000000001</v>
      </c>
    </row>
    <row r="40" spans="1:25" ht="25.5" x14ac:dyDescent="0.25">
      <c r="A40" s="1370" t="s">
        <v>153</v>
      </c>
      <c r="B40" s="1370" t="s">
        <v>154</v>
      </c>
      <c r="C40" s="1371">
        <v>49.19</v>
      </c>
      <c r="D40" s="1371">
        <v>51.948</v>
      </c>
      <c r="E40" s="1371">
        <v>54.552</v>
      </c>
      <c r="F40" s="1371">
        <v>55.831000000000003</v>
      </c>
      <c r="G40" s="1371">
        <v>59.024999999999999</v>
      </c>
      <c r="H40" s="1371">
        <v>61.877000000000002</v>
      </c>
      <c r="I40" s="1371">
        <v>66.72</v>
      </c>
      <c r="J40" s="1371">
        <v>72.244</v>
      </c>
      <c r="K40" s="1371">
        <v>74.762</v>
      </c>
      <c r="L40" s="1371">
        <v>71.322000000000003</v>
      </c>
      <c r="M40" s="1371">
        <v>76.826999999999998</v>
      </c>
      <c r="N40" s="1371">
        <v>82.415999999999997</v>
      </c>
      <c r="O40" s="1371">
        <v>84.423000000000002</v>
      </c>
      <c r="P40" s="1371">
        <v>83.769000000000005</v>
      </c>
      <c r="Q40" s="1371">
        <v>85.653000000000006</v>
      </c>
      <c r="R40" s="1371">
        <v>89.182000000000002</v>
      </c>
      <c r="S40" s="1371">
        <v>91.659000000000006</v>
      </c>
      <c r="T40" s="1371">
        <v>96.9</v>
      </c>
      <c r="U40" s="1371">
        <v>101.155</v>
      </c>
      <c r="V40" s="1371">
        <v>107.548</v>
      </c>
      <c r="W40" s="1371">
        <v>106.78700000000001</v>
      </c>
      <c r="X40" s="1371">
        <v>116.154</v>
      </c>
      <c r="Y40" s="1371">
        <v>122.117</v>
      </c>
    </row>
    <row r="41" spans="1:25" ht="38.25" x14ac:dyDescent="0.25">
      <c r="A41" s="1370" t="s">
        <v>155</v>
      </c>
      <c r="B41" s="1370" t="s">
        <v>156</v>
      </c>
      <c r="C41" s="1371">
        <v>18.797000000000001</v>
      </c>
      <c r="D41" s="1371">
        <v>19.577000000000002</v>
      </c>
      <c r="E41" s="1371">
        <v>20.56</v>
      </c>
      <c r="F41" s="1371">
        <v>21.875</v>
      </c>
      <c r="G41" s="1371">
        <v>23.905000000000001</v>
      </c>
      <c r="H41" s="1371">
        <v>26.353999999999999</v>
      </c>
      <c r="I41" s="1371">
        <v>29.425999999999998</v>
      </c>
      <c r="J41" s="1371">
        <v>33.588000000000001</v>
      </c>
      <c r="K41" s="1371">
        <v>34.396000000000001</v>
      </c>
      <c r="L41" s="1371">
        <v>29.524999999999999</v>
      </c>
      <c r="M41" s="1371">
        <v>33.302</v>
      </c>
      <c r="N41" s="1371">
        <v>36.835999999999999</v>
      </c>
      <c r="O41" s="1371">
        <v>38.085000000000001</v>
      </c>
      <c r="P41" s="1371">
        <v>36.112000000000002</v>
      </c>
      <c r="Q41" s="1371">
        <v>37.770000000000003</v>
      </c>
      <c r="R41" s="1371">
        <v>40.335999999999999</v>
      </c>
      <c r="S41" s="1371">
        <v>42.356999999999999</v>
      </c>
      <c r="T41" s="1371">
        <v>46.317</v>
      </c>
      <c r="U41" s="1371">
        <v>49.347000000000001</v>
      </c>
      <c r="V41" s="1371">
        <v>54.183</v>
      </c>
      <c r="W41" s="1371">
        <v>53.156999999999996</v>
      </c>
      <c r="X41" s="1371">
        <v>60.012999999999998</v>
      </c>
      <c r="Y41" s="1371">
        <v>63.241999999999997</v>
      </c>
    </row>
    <row r="42" spans="1:25" x14ac:dyDescent="0.25">
      <c r="A42" s="1370" t="s">
        <v>157</v>
      </c>
      <c r="B42" s="1370" t="s">
        <v>158</v>
      </c>
      <c r="C42" s="1371">
        <v>30.393000000000001</v>
      </c>
      <c r="D42" s="1371">
        <v>32.369999999999997</v>
      </c>
      <c r="E42" s="1371">
        <v>33.991999999999997</v>
      </c>
      <c r="F42" s="1371">
        <v>33.957000000000001</v>
      </c>
      <c r="G42" s="1371">
        <v>35.121000000000002</v>
      </c>
      <c r="H42" s="1371">
        <v>35.521999999999998</v>
      </c>
      <c r="I42" s="1371">
        <v>37.293999999999997</v>
      </c>
      <c r="J42" s="1371">
        <v>38.655999999999999</v>
      </c>
      <c r="K42" s="1371">
        <v>40.366</v>
      </c>
      <c r="L42" s="1371">
        <v>41.796999999999997</v>
      </c>
      <c r="M42" s="1371">
        <v>43.524999999999999</v>
      </c>
      <c r="N42" s="1371">
        <v>45.58</v>
      </c>
      <c r="O42" s="1371">
        <v>46.338000000000001</v>
      </c>
      <c r="P42" s="1371">
        <v>47.656999999999996</v>
      </c>
      <c r="Q42" s="1371">
        <v>47.883000000000003</v>
      </c>
      <c r="R42" s="1371">
        <v>48.845999999999997</v>
      </c>
      <c r="S42" s="1371">
        <v>49.302</v>
      </c>
      <c r="T42" s="1371">
        <v>50.582999999999998</v>
      </c>
      <c r="U42" s="1371">
        <v>51.808</v>
      </c>
      <c r="V42" s="1371">
        <v>53.365000000000002</v>
      </c>
      <c r="W42" s="1371">
        <v>53.63</v>
      </c>
      <c r="X42" s="1371">
        <v>56.14</v>
      </c>
      <c r="Y42" s="1371">
        <v>58.875</v>
      </c>
    </row>
    <row r="43" spans="1:25" ht="25.5" x14ac:dyDescent="0.25">
      <c r="A43" s="1370" t="s">
        <v>159</v>
      </c>
      <c r="B43" s="1370" t="s">
        <v>160</v>
      </c>
    </row>
    <row r="44" spans="1:25" x14ac:dyDescent="0.25">
      <c r="A44" s="1370" t="s">
        <v>161</v>
      </c>
      <c r="B44" s="1370" t="s">
        <v>162</v>
      </c>
    </row>
    <row r="45" spans="1:25" ht="38.25" x14ac:dyDescent="0.25">
      <c r="A45" s="1370" t="s">
        <v>163</v>
      </c>
      <c r="B45" s="1370" t="s">
        <v>164</v>
      </c>
      <c r="C45" s="1371">
        <v>2.25</v>
      </c>
      <c r="D45" s="1371">
        <v>2.4369999999999998</v>
      </c>
      <c r="E45" s="1371">
        <v>2.319</v>
      </c>
      <c r="F45" s="1371">
        <v>2.1760000000000002</v>
      </c>
      <c r="G45" s="1371">
        <v>2.262</v>
      </c>
      <c r="H45" s="1371">
        <v>2.4079999999999999</v>
      </c>
      <c r="I45" s="1371">
        <v>2.5390000000000001</v>
      </c>
      <c r="J45" s="1371">
        <v>2.6120000000000001</v>
      </c>
      <c r="K45" s="1371">
        <v>2.6259999999999999</v>
      </c>
      <c r="L45" s="1371">
        <v>2.3140000000000001</v>
      </c>
      <c r="M45" s="1371">
        <v>2.129</v>
      </c>
      <c r="N45" s="1371">
        <v>2.2090000000000001</v>
      </c>
      <c r="O45" s="1371">
        <v>2.42</v>
      </c>
      <c r="P45" s="1371">
        <v>2.1440000000000001</v>
      </c>
      <c r="Q45" s="1371">
        <v>2.1930000000000001</v>
      </c>
      <c r="R45" s="1371">
        <v>2.0990000000000002</v>
      </c>
      <c r="S45" s="1371">
        <v>2.2040000000000002</v>
      </c>
      <c r="T45" s="1371">
        <v>2.3180000000000001</v>
      </c>
      <c r="U45" s="1371">
        <v>2.403</v>
      </c>
      <c r="V45" s="1371">
        <v>2.5230000000000001</v>
      </c>
      <c r="W45" s="1371">
        <v>2.3090000000000002</v>
      </c>
      <c r="X45" s="1371">
        <v>2.4220000000000002</v>
      </c>
      <c r="Y45" s="1371">
        <v>2.4969999999999999</v>
      </c>
    </row>
    <row r="46" spans="1:25" ht="25.5" x14ac:dyDescent="0.25">
      <c r="A46" s="1370" t="s">
        <v>165</v>
      </c>
      <c r="B46" s="1370" t="s">
        <v>166</v>
      </c>
      <c r="C46" s="1371">
        <v>4.9000000000000002E-2</v>
      </c>
      <c r="D46" s="1371">
        <v>7.4999999999999997E-2</v>
      </c>
      <c r="E46" s="1371">
        <v>7.3999999999999996E-2</v>
      </c>
      <c r="F46" s="1371">
        <v>6.6000000000000003E-2</v>
      </c>
      <c r="G46" s="1371">
        <v>7.9000000000000001E-2</v>
      </c>
      <c r="H46" s="1371">
        <v>0.11700000000000001</v>
      </c>
      <c r="I46" s="1371">
        <v>0.10100000000000001</v>
      </c>
      <c r="J46" s="1371">
        <v>0.10199999999999999</v>
      </c>
      <c r="K46" s="1371">
        <v>0.10100000000000001</v>
      </c>
      <c r="L46" s="1371">
        <v>0.107</v>
      </c>
      <c r="M46" s="1371">
        <v>0.10199999999999999</v>
      </c>
      <c r="N46" s="1371">
        <v>9.2999999999999999E-2</v>
      </c>
      <c r="O46" s="1371">
        <v>0.13100000000000001</v>
      </c>
      <c r="P46" s="1371">
        <v>0.13600000000000001</v>
      </c>
      <c r="Q46" s="1371">
        <v>0.124</v>
      </c>
      <c r="R46" s="1371">
        <v>0.114</v>
      </c>
      <c r="S46" s="1371">
        <v>0.124</v>
      </c>
      <c r="T46" s="1371">
        <v>0.127</v>
      </c>
      <c r="U46" s="1371">
        <v>0.13600000000000001</v>
      </c>
      <c r="V46" s="1371">
        <v>0.154</v>
      </c>
      <c r="W46" s="1371">
        <v>0.13200000000000001</v>
      </c>
      <c r="X46" s="1371">
        <v>0.14599999999999999</v>
      </c>
      <c r="Y46" s="1371">
        <v>0.156</v>
      </c>
    </row>
    <row r="47" spans="1:25" x14ac:dyDescent="0.25">
      <c r="A47" s="1370" t="s">
        <v>167</v>
      </c>
      <c r="B47" s="1370" t="s">
        <v>168</v>
      </c>
      <c r="C47" s="1371">
        <v>2.2010000000000001</v>
      </c>
      <c r="D47" s="1371">
        <v>2.3610000000000002</v>
      </c>
      <c r="E47" s="1371">
        <v>2.246</v>
      </c>
      <c r="F47" s="1371">
        <v>2.1110000000000002</v>
      </c>
      <c r="G47" s="1371">
        <v>2.1829999999999998</v>
      </c>
      <c r="H47" s="1371">
        <v>2.29</v>
      </c>
      <c r="I47" s="1371">
        <v>2.4380000000000002</v>
      </c>
      <c r="J47" s="1371">
        <v>2.5099999999999998</v>
      </c>
      <c r="K47" s="1371">
        <v>2.5249999999999999</v>
      </c>
      <c r="L47" s="1371">
        <v>2.2069999999999999</v>
      </c>
      <c r="M47" s="1371">
        <v>2.0270000000000001</v>
      </c>
      <c r="N47" s="1371">
        <v>2.1160000000000001</v>
      </c>
      <c r="O47" s="1371">
        <v>2.2890000000000001</v>
      </c>
      <c r="P47" s="1371">
        <v>2.008</v>
      </c>
      <c r="Q47" s="1371">
        <v>2.069</v>
      </c>
      <c r="R47" s="1371">
        <v>1.9850000000000001</v>
      </c>
      <c r="S47" s="1371">
        <v>2.08</v>
      </c>
      <c r="T47" s="1371">
        <v>2.1909999999999998</v>
      </c>
      <c r="U47" s="1371">
        <v>2.2669999999999999</v>
      </c>
      <c r="V47" s="1371">
        <v>2.3690000000000002</v>
      </c>
      <c r="W47" s="1371">
        <v>2.1779999999999999</v>
      </c>
      <c r="X47" s="1371">
        <v>2.2759999999999998</v>
      </c>
      <c r="Y47" s="1371">
        <v>2.34</v>
      </c>
    </row>
    <row r="48" spans="1:25" ht="38.25" x14ac:dyDescent="0.25">
      <c r="A48" s="1370" t="s">
        <v>169</v>
      </c>
      <c r="B48" s="1370" t="s">
        <v>170</v>
      </c>
    </row>
    <row r="49" spans="1:25" x14ac:dyDescent="0.25">
      <c r="A49" s="1370" t="s">
        <v>171</v>
      </c>
      <c r="B49" s="1370" t="s">
        <v>172</v>
      </c>
    </row>
    <row r="50" spans="1:25" ht="25.5" x14ac:dyDescent="0.25">
      <c r="A50" s="1370" t="s">
        <v>173</v>
      </c>
      <c r="B50" s="1370" t="s">
        <v>174</v>
      </c>
    </row>
    <row r="51" spans="1:25" x14ac:dyDescent="0.25">
      <c r="A51" s="1370" t="s">
        <v>175</v>
      </c>
      <c r="B51" s="1370" t="s">
        <v>176</v>
      </c>
    </row>
    <row r="52" spans="1:25" x14ac:dyDescent="0.25">
      <c r="A52" s="1370" t="s">
        <v>177</v>
      </c>
      <c r="B52" s="1370" t="s">
        <v>178</v>
      </c>
    </row>
    <row r="53" spans="1:25" ht="25.5" x14ac:dyDescent="0.25">
      <c r="A53" s="1370" t="s">
        <v>179</v>
      </c>
      <c r="B53" s="1370" t="s">
        <v>180</v>
      </c>
    </row>
    <row r="54" spans="1:25" x14ac:dyDescent="0.25">
      <c r="A54" s="1370" t="s">
        <v>181</v>
      </c>
      <c r="B54" s="1370" t="s">
        <v>182</v>
      </c>
    </row>
    <row r="55" spans="1:25" x14ac:dyDescent="0.25">
      <c r="A55" s="1370" t="s">
        <v>183</v>
      </c>
      <c r="B55" s="1370" t="s">
        <v>184</v>
      </c>
    </row>
    <row r="56" spans="1:25" x14ac:dyDescent="0.25">
      <c r="A56" s="1372" t="s">
        <v>185</v>
      </c>
      <c r="B56" s="1372" t="s">
        <v>186</v>
      </c>
      <c r="C56" s="1371">
        <v>318.108</v>
      </c>
      <c r="D56" s="1371">
        <v>330.91899999999998</v>
      </c>
      <c r="E56" s="1371">
        <v>332.70400000000001</v>
      </c>
      <c r="F56" s="1371">
        <v>343.00799999999998</v>
      </c>
      <c r="G56" s="1371">
        <v>364.05700000000002</v>
      </c>
      <c r="H56" s="1371">
        <v>384.92200000000003</v>
      </c>
      <c r="I56" s="1371">
        <v>414.923</v>
      </c>
      <c r="J56" s="1371">
        <v>450.05900000000003</v>
      </c>
      <c r="K56" s="1371">
        <v>470.12299999999999</v>
      </c>
      <c r="L56" s="1371">
        <v>427.32</v>
      </c>
      <c r="M56" s="1371">
        <v>441.06700000000001</v>
      </c>
      <c r="N56" s="1371">
        <v>461.56599999999997</v>
      </c>
      <c r="O56" s="1371">
        <v>469.10599999999999</v>
      </c>
      <c r="P56" s="1371">
        <v>466.66800000000001</v>
      </c>
      <c r="Q56" s="1371">
        <v>469.07299999999998</v>
      </c>
      <c r="R56" s="1371">
        <v>472.64699999999999</v>
      </c>
      <c r="S56" s="1371">
        <v>487.38200000000001</v>
      </c>
      <c r="T56" s="1371">
        <v>516.78399999999999</v>
      </c>
      <c r="U56" s="1371">
        <v>541.02300000000002</v>
      </c>
      <c r="V56" s="1371">
        <v>572.29300000000001</v>
      </c>
      <c r="W56" s="1371">
        <v>539.45699999999999</v>
      </c>
      <c r="X56" s="1371">
        <v>612.19799999999998</v>
      </c>
      <c r="Y56" s="1371">
        <v>664.99699999999996</v>
      </c>
    </row>
    <row r="57" spans="1:25" x14ac:dyDescent="0.25">
      <c r="A57" s="1373" t="s">
        <v>187</v>
      </c>
    </row>
    <row r="58" spans="1:25" s="1374" customFormat="1" x14ac:dyDescent="0.25">
      <c r="B58" t="s">
        <v>188</v>
      </c>
      <c r="C58" s="1374">
        <f>(C35+C37+C42+C46)/C56</f>
        <v>0.20585461541363312</v>
      </c>
      <c r="D58" s="1374">
        <f t="shared" ref="D58:Y58" si="0">(D35+D37+D42+D46)/D56</f>
        <v>0.21626440307144651</v>
      </c>
      <c r="E58" s="1374">
        <f t="shared" si="0"/>
        <v>0.21791141675483308</v>
      </c>
      <c r="F58" s="1374">
        <f t="shared" si="0"/>
        <v>0.21087846347607053</v>
      </c>
      <c r="G58" s="1374">
        <f t="shared" si="0"/>
        <v>0.20597324045410473</v>
      </c>
      <c r="H58" s="1374">
        <f t="shared" si="0"/>
        <v>0.20253973532300049</v>
      </c>
      <c r="I58" s="1374">
        <f t="shared" si="0"/>
        <v>0.19973585460434828</v>
      </c>
      <c r="J58" s="1374">
        <f t="shared" si="0"/>
        <v>0.19401678446603668</v>
      </c>
      <c r="K58" s="1374">
        <f t="shared" si="0"/>
        <v>0.1981906862672109</v>
      </c>
      <c r="L58" s="1374">
        <f t="shared" si="0"/>
        <v>0.2128755967424881</v>
      </c>
      <c r="M58" s="1374">
        <f t="shared" si="0"/>
        <v>0.21545706207900389</v>
      </c>
      <c r="N58" s="1374">
        <f t="shared" si="0"/>
        <v>0.21575895971540365</v>
      </c>
      <c r="O58" s="1374">
        <f t="shared" si="0"/>
        <v>0.22050879758519398</v>
      </c>
      <c r="P58" s="1374">
        <f t="shared" si="0"/>
        <v>0.22760934968757229</v>
      </c>
      <c r="Q58" s="1374">
        <f t="shared" si="0"/>
        <v>0.23198094966028743</v>
      </c>
      <c r="R58" s="1374">
        <f t="shared" si="0"/>
        <v>0.23946200864492953</v>
      </c>
      <c r="S58" s="1374">
        <f t="shared" si="0"/>
        <v>0.24256537992785948</v>
      </c>
      <c r="T58" s="1374">
        <f t="shared" si="0"/>
        <v>0.24207018793151491</v>
      </c>
      <c r="U58" s="1374">
        <f t="shared" si="0"/>
        <v>0.24569195764320551</v>
      </c>
      <c r="V58" s="1374">
        <f t="shared" si="0"/>
        <v>0.24382789934526544</v>
      </c>
      <c r="W58" s="1374">
        <f t="shared" si="0"/>
        <v>0.26379674376270956</v>
      </c>
      <c r="X58" s="1374">
        <f t="shared" si="0"/>
        <v>0.25227295744187339</v>
      </c>
      <c r="Y58" s="1374">
        <f t="shared" si="0"/>
        <v>0.25505378219751373</v>
      </c>
    </row>
    <row r="59" spans="1:25" x14ac:dyDescent="0.25">
      <c r="B59" t="s">
        <v>130</v>
      </c>
      <c r="C59">
        <f>(C28+C41+C39)/C56</f>
        <v>0.50485369748638831</v>
      </c>
      <c r="D59">
        <f t="shared" ref="D59:Y59" si="1">(D28+D41+D39)/D56</f>
        <v>0.50515685107231678</v>
      </c>
      <c r="E59">
        <f t="shared" si="1"/>
        <v>0.51697304510916608</v>
      </c>
      <c r="F59">
        <f t="shared" si="1"/>
        <v>0.5315240460863887</v>
      </c>
      <c r="G59">
        <f t="shared" si="1"/>
        <v>0.5439752566219026</v>
      </c>
      <c r="H59">
        <f t="shared" si="1"/>
        <v>0.55408108655779598</v>
      </c>
      <c r="I59">
        <f t="shared" si="1"/>
        <v>0.56634122475736459</v>
      </c>
      <c r="J59">
        <f t="shared" si="1"/>
        <v>0.57136064382669827</v>
      </c>
      <c r="K59">
        <f t="shared" si="1"/>
        <v>0.5698189622715758</v>
      </c>
      <c r="L59">
        <f t="shared" si="1"/>
        <v>0.57440091734531495</v>
      </c>
      <c r="M59">
        <f t="shared" si="1"/>
        <v>0.56326589837825092</v>
      </c>
      <c r="N59">
        <f t="shared" si="1"/>
        <v>0.56780828743884948</v>
      </c>
      <c r="O59">
        <f t="shared" si="1"/>
        <v>0.5597945880035643</v>
      </c>
      <c r="P59">
        <f t="shared" si="1"/>
        <v>0.55876983208619413</v>
      </c>
      <c r="Q59">
        <f t="shared" si="1"/>
        <v>0.55102297510195652</v>
      </c>
      <c r="R59">
        <f t="shared" si="1"/>
        <v>0.53547150410348532</v>
      </c>
      <c r="S59">
        <f t="shared" si="1"/>
        <v>0.52594474149640325</v>
      </c>
      <c r="T59">
        <f t="shared" si="1"/>
        <v>0.5300222143100406</v>
      </c>
      <c r="U59">
        <f t="shared" si="1"/>
        <v>0.52870580363496567</v>
      </c>
      <c r="V59">
        <f t="shared" si="1"/>
        <v>0.53236716157632546</v>
      </c>
      <c r="W59">
        <f t="shared" si="1"/>
        <v>0.52131495188680466</v>
      </c>
      <c r="X59">
        <f t="shared" si="1"/>
        <v>0.53487270458250435</v>
      </c>
      <c r="Y59">
        <f t="shared" si="1"/>
        <v>0.53072720628814873</v>
      </c>
    </row>
    <row r="60" spans="1:25" x14ac:dyDescent="0.25">
      <c r="B60" t="s">
        <v>189</v>
      </c>
      <c r="C60">
        <f>(C19)/C56</f>
        <v>7.6081079381845163E-2</v>
      </c>
      <c r="D60">
        <f t="shared" ref="D60:Y60" si="2">(D19)/D56</f>
        <v>7.526917463185856E-2</v>
      </c>
      <c r="E60">
        <f t="shared" si="2"/>
        <v>7.6575574685005296E-2</v>
      </c>
      <c r="F60">
        <f t="shared" si="2"/>
        <v>7.6910742606586438E-2</v>
      </c>
      <c r="G60">
        <f t="shared" si="2"/>
        <v>7.4686106845906E-2</v>
      </c>
      <c r="H60">
        <f t="shared" si="2"/>
        <v>6.8871095962298859E-2</v>
      </c>
      <c r="I60">
        <f t="shared" si="2"/>
        <v>6.7169089204503013E-2</v>
      </c>
      <c r="J60">
        <f t="shared" si="2"/>
        <v>6.6597934937419306E-2</v>
      </c>
      <c r="K60">
        <f t="shared" si="2"/>
        <v>6.785883694267246E-2</v>
      </c>
      <c r="L60">
        <f t="shared" si="2"/>
        <v>5.7135168023963304E-2</v>
      </c>
      <c r="M60">
        <f t="shared" si="2"/>
        <v>6.9583532660570838E-2</v>
      </c>
      <c r="N60">
        <f t="shared" si="2"/>
        <v>6.2257618628755153E-2</v>
      </c>
      <c r="O60">
        <f t="shared" si="2"/>
        <v>6.2968710696516356E-2</v>
      </c>
      <c r="P60">
        <f t="shared" si="2"/>
        <v>6.136482467192951E-2</v>
      </c>
      <c r="Q60">
        <f t="shared" si="2"/>
        <v>6.2885734203418239E-2</v>
      </c>
      <c r="R60">
        <f t="shared" si="2"/>
        <v>6.7744003452894025E-2</v>
      </c>
      <c r="S60">
        <f t="shared" si="2"/>
        <v>7.7122257284840234E-2</v>
      </c>
      <c r="T60">
        <f t="shared" si="2"/>
        <v>7.4150902504721505E-2</v>
      </c>
      <c r="U60">
        <f t="shared" si="2"/>
        <v>7.2645710071475703E-2</v>
      </c>
      <c r="V60">
        <f t="shared" si="2"/>
        <v>7.2620143877349538E-2</v>
      </c>
      <c r="W60">
        <f t="shared" si="2"/>
        <v>6.8074007752239749E-2</v>
      </c>
      <c r="X60">
        <f t="shared" si="2"/>
        <v>6.6168135145818846E-2</v>
      </c>
      <c r="Y60">
        <f t="shared" si="2"/>
        <v>6.1923587625207339E-2</v>
      </c>
    </row>
    <row r="61" spans="1:25" x14ac:dyDescent="0.25">
      <c r="B61" t="s">
        <v>190</v>
      </c>
      <c r="C61">
        <f>1-SUM(C58:C60)</f>
        <v>0.21321060771813338</v>
      </c>
      <c r="D61">
        <f t="shared" ref="D61:Y61" si="3">1-SUM(D58:D60)</f>
        <v>0.2033095712243782</v>
      </c>
      <c r="E61">
        <f t="shared" si="3"/>
        <v>0.18853996345099555</v>
      </c>
      <c r="F61">
        <f t="shared" si="3"/>
        <v>0.18068674783095429</v>
      </c>
      <c r="G61">
        <f t="shared" si="3"/>
        <v>0.17536539607808665</v>
      </c>
      <c r="H61">
        <f t="shared" si="3"/>
        <v>0.17450808215690461</v>
      </c>
      <c r="I61">
        <f t="shared" si="3"/>
        <v>0.16675383143378408</v>
      </c>
      <c r="J61">
        <f t="shared" si="3"/>
        <v>0.1680246367698458</v>
      </c>
      <c r="K61">
        <f t="shared" si="3"/>
        <v>0.1641315145185408</v>
      </c>
      <c r="L61">
        <f t="shared" si="3"/>
        <v>0.15558831788823357</v>
      </c>
      <c r="M61">
        <f t="shared" si="3"/>
        <v>0.15169350688217442</v>
      </c>
      <c r="N61">
        <f t="shared" si="3"/>
        <v>0.15417513421699169</v>
      </c>
      <c r="O61">
        <f t="shared" si="3"/>
        <v>0.15672790371472545</v>
      </c>
      <c r="P61">
        <f t="shared" si="3"/>
        <v>0.15225599355430408</v>
      </c>
      <c r="Q61">
        <f t="shared" si="3"/>
        <v>0.15411034103433774</v>
      </c>
      <c r="R61">
        <f t="shared" si="3"/>
        <v>0.15732248379869118</v>
      </c>
      <c r="S61">
        <f t="shared" si="3"/>
        <v>0.15436762129089709</v>
      </c>
      <c r="T61">
        <f t="shared" si="3"/>
        <v>0.15375669525372304</v>
      </c>
      <c r="U61">
        <f t="shared" si="3"/>
        <v>0.15295652865035314</v>
      </c>
      <c r="V61">
        <f t="shared" si="3"/>
        <v>0.15118479520105965</v>
      </c>
      <c r="W61">
        <f t="shared" si="3"/>
        <v>0.14681429659824607</v>
      </c>
      <c r="X61">
        <f t="shared" si="3"/>
        <v>0.14668620282980338</v>
      </c>
      <c r="Y61">
        <f t="shared" si="3"/>
        <v>0.1522954238891302</v>
      </c>
    </row>
  </sheetData>
  <hyperlinks>
    <hyperlink ref="A57" r:id="rId1" xr:uid="{EA9B8789-9FB4-4294-8E9A-22A8525B508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heetViews>
  <sheetFormatPr baseColWidth="10" defaultRowHeight="15" x14ac:dyDescent="0.25"/>
  <cols>
    <col min="2" max="2" width="115" style="932" customWidth="1"/>
  </cols>
  <sheetData>
    <row r="1" spans="2:2" x14ac:dyDescent="0.25">
      <c r="B1" s="933" t="s">
        <v>0</v>
      </c>
    </row>
    <row r="2" spans="2:2" ht="55.5" customHeight="1" x14ac:dyDescent="0.25">
      <c r="B2" s="932" t="s">
        <v>67</v>
      </c>
    </row>
    <row r="4" spans="2:2" ht="39.75" customHeight="1" x14ac:dyDescent="0.25">
      <c r="B4" s="932" t="s">
        <v>1</v>
      </c>
    </row>
    <row r="6" spans="2:2" ht="39.75" customHeight="1" x14ac:dyDescent="0.25">
      <c r="B6" s="932" t="s">
        <v>68</v>
      </c>
    </row>
    <row r="8" spans="2:2" x14ac:dyDescent="0.25">
      <c r="B8" s="932" t="s">
        <v>69</v>
      </c>
    </row>
    <row r="9" spans="2:2" x14ac:dyDescent="0.25">
      <c r="B9" s="932" t="s">
        <v>70</v>
      </c>
    </row>
    <row r="12" spans="2:2" x14ac:dyDescent="0.25">
      <c r="B12" s="934" t="s">
        <v>71</v>
      </c>
    </row>
    <row r="13" spans="2:2" x14ac:dyDescent="0.25">
      <c r="B13" s="935" t="s">
        <v>72</v>
      </c>
    </row>
    <row r="14" spans="2:2" x14ac:dyDescent="0.25">
      <c r="B14" s="936" t="s">
        <v>73</v>
      </c>
    </row>
    <row r="15" spans="2:2" x14ac:dyDescent="0.25">
      <c r="B15" s="937" t="s">
        <v>74</v>
      </c>
    </row>
    <row r="16" spans="2:2" x14ac:dyDescent="0.25">
      <c r="B16" s="938" t="s">
        <v>75</v>
      </c>
    </row>
    <row r="17" spans="2:2" x14ac:dyDescent="0.25">
      <c r="B17" s="939" t="s">
        <v>76</v>
      </c>
    </row>
    <row r="18" spans="2:2" x14ac:dyDescent="0.25">
      <c r="B18" s="940" t="s">
        <v>77</v>
      </c>
    </row>
    <row r="19" spans="2:2" x14ac:dyDescent="0.25">
      <c r="B19" s="941" t="s">
        <v>78</v>
      </c>
    </row>
    <row r="20" spans="2:2" x14ac:dyDescent="0.25">
      <c r="B20" s="942" t="s">
        <v>79</v>
      </c>
    </row>
    <row r="21" spans="2:2" x14ac:dyDescent="0.25">
      <c r="B21" s="943" t="s">
        <v>80</v>
      </c>
    </row>
    <row r="22" spans="2:2" x14ac:dyDescent="0.25">
      <c r="B22" s="944" t="s">
        <v>81</v>
      </c>
    </row>
    <row r="23" spans="2:2" x14ac:dyDescent="0.25">
      <c r="B23" s="945" t="s">
        <v>82</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96BB-22EF-480D-809F-3805CF6F4220}">
  <dimension ref="B1:AA44"/>
  <sheetViews>
    <sheetView workbookViewId="0">
      <selection activeCell="E5" sqref="E5"/>
    </sheetView>
  </sheetViews>
  <sheetFormatPr baseColWidth="10" defaultColWidth="9.140625" defaultRowHeight="15" x14ac:dyDescent="0.25"/>
  <cols>
    <col min="2" max="2" width="19" customWidth="1"/>
    <col min="3" max="26" width="18" customWidth="1"/>
  </cols>
  <sheetData>
    <row r="1" spans="2:26" x14ac:dyDescent="0.25">
      <c r="B1" s="1" t="s">
        <v>0</v>
      </c>
    </row>
    <row r="2" spans="2:26" x14ac:dyDescent="0.25">
      <c r="B2" s="2" t="s">
        <v>1</v>
      </c>
    </row>
    <row r="3" spans="2:26" x14ac:dyDescent="0.25">
      <c r="B3" s="3" t="s">
        <v>2</v>
      </c>
    </row>
    <row r="4" spans="2:26" x14ac:dyDescent="0.25">
      <c r="B4" s="4" t="s">
        <v>3</v>
      </c>
    </row>
    <row r="6" spans="2:26" ht="30" customHeight="1" x14ac:dyDescent="0.25">
      <c r="B6" s="5" t="s">
        <v>4</v>
      </c>
      <c r="C6" s="6" t="s">
        <v>5</v>
      </c>
      <c r="D6" s="7" t="s">
        <v>6</v>
      </c>
      <c r="E6" s="8" t="s">
        <v>7</v>
      </c>
      <c r="F6" s="9" t="s">
        <v>8</v>
      </c>
      <c r="G6" s="10" t="s">
        <v>9</v>
      </c>
      <c r="H6" s="11" t="s">
        <v>10</v>
      </c>
      <c r="I6" s="12" t="s">
        <v>11</v>
      </c>
      <c r="J6" s="13" t="s">
        <v>12</v>
      </c>
      <c r="K6" s="14" t="s">
        <v>13</v>
      </c>
      <c r="L6" s="15" t="s">
        <v>14</v>
      </c>
      <c r="M6" s="16" t="s">
        <v>15</v>
      </c>
      <c r="N6" s="17" t="s">
        <v>16</v>
      </c>
      <c r="O6" s="18" t="s">
        <v>17</v>
      </c>
      <c r="P6" s="19" t="s">
        <v>18</v>
      </c>
      <c r="Q6" s="20" t="s">
        <v>19</v>
      </c>
      <c r="R6" s="21" t="s">
        <v>20</v>
      </c>
      <c r="S6" s="22" t="s">
        <v>21</v>
      </c>
      <c r="T6" s="23" t="s">
        <v>22</v>
      </c>
      <c r="U6" s="24" t="s">
        <v>23</v>
      </c>
      <c r="V6" s="25" t="s">
        <v>24</v>
      </c>
      <c r="W6" s="26" t="s">
        <v>25</v>
      </c>
      <c r="X6" s="27" t="s">
        <v>26</v>
      </c>
      <c r="Y6" s="28" t="s">
        <v>27</v>
      </c>
      <c r="Z6" s="29" t="s">
        <v>28</v>
      </c>
    </row>
    <row r="7" spans="2:26" x14ac:dyDescent="0.25">
      <c r="B7" s="30" t="s">
        <v>29</v>
      </c>
      <c r="C7" s="31" t="s">
        <v>30</v>
      </c>
      <c r="D7" s="32" t="s">
        <v>30</v>
      </c>
      <c r="E7" s="33" t="s">
        <v>30</v>
      </c>
      <c r="F7" s="34" t="s">
        <v>30</v>
      </c>
      <c r="G7" s="35" t="s">
        <v>30</v>
      </c>
      <c r="H7" s="36" t="s">
        <v>30</v>
      </c>
      <c r="I7" s="37" t="s">
        <v>30</v>
      </c>
      <c r="J7" s="38" t="s">
        <v>30</v>
      </c>
      <c r="K7" s="39" t="s">
        <v>30</v>
      </c>
      <c r="L7" s="40" t="s">
        <v>30</v>
      </c>
      <c r="M7" s="41" t="s">
        <v>30</v>
      </c>
      <c r="N7" s="42" t="s">
        <v>30</v>
      </c>
      <c r="O7" s="43" t="s">
        <v>30</v>
      </c>
      <c r="P7" s="44" t="s">
        <v>30</v>
      </c>
      <c r="Q7" s="45" t="s">
        <v>30</v>
      </c>
      <c r="R7" s="46" t="s">
        <v>30</v>
      </c>
      <c r="S7" s="47" t="s">
        <v>30</v>
      </c>
      <c r="T7" s="48" t="s">
        <v>30</v>
      </c>
      <c r="U7" s="49" t="s">
        <v>30</v>
      </c>
      <c r="V7" s="50" t="s">
        <v>30</v>
      </c>
      <c r="W7" s="51" t="s">
        <v>30</v>
      </c>
      <c r="X7" s="52" t="s">
        <v>30</v>
      </c>
      <c r="Y7" s="53" t="s">
        <v>30</v>
      </c>
      <c r="Z7" s="54" t="s">
        <v>30</v>
      </c>
    </row>
    <row r="8" spans="2:26" x14ac:dyDescent="0.25">
      <c r="B8" s="55" t="s">
        <v>31</v>
      </c>
      <c r="C8" s="56">
        <v>21.2334817865564</v>
      </c>
      <c r="D8" s="57">
        <v>23.023179888997699</v>
      </c>
      <c r="E8" s="58">
        <v>23.879127392310199</v>
      </c>
      <c r="F8" s="59">
        <v>25.182954387428701</v>
      </c>
      <c r="G8" s="60">
        <v>24.4152321669314</v>
      </c>
      <c r="H8" s="61">
        <v>21.7920194689246</v>
      </c>
      <c r="I8" s="62">
        <v>20.618152446769599</v>
      </c>
      <c r="J8" s="63">
        <v>19.709549179219501</v>
      </c>
      <c r="K8" s="64">
        <v>19.086337278599299</v>
      </c>
      <c r="L8" s="65">
        <v>19.924438822107899</v>
      </c>
      <c r="M8" s="66">
        <v>20.221395016173901</v>
      </c>
      <c r="N8" s="67">
        <v>17.3432272621178</v>
      </c>
      <c r="O8" s="68">
        <v>16.837540537761999</v>
      </c>
      <c r="P8" s="69">
        <v>18.4026210343592</v>
      </c>
      <c r="Q8" s="70">
        <v>21.046091544167702</v>
      </c>
      <c r="R8" s="71">
        <v>23.9030693592373</v>
      </c>
      <c r="S8" s="72">
        <v>25.052351308072101</v>
      </c>
      <c r="T8" s="73">
        <v>24.365854961016801</v>
      </c>
      <c r="U8" s="74">
        <v>24.590550227380302</v>
      </c>
      <c r="V8" s="75">
        <v>23.075280203962699</v>
      </c>
      <c r="W8" s="76">
        <v>23.5663386133084</v>
      </c>
      <c r="X8" s="77">
        <v>23.131717652403299</v>
      </c>
      <c r="Y8" s="78">
        <v>22.946626862856998</v>
      </c>
      <c r="Z8" s="79" t="s">
        <v>30</v>
      </c>
    </row>
    <row r="9" spans="2:26" x14ac:dyDescent="0.25">
      <c r="B9" s="80" t="s">
        <v>32</v>
      </c>
      <c r="C9" s="81">
        <v>20.561173542325701</v>
      </c>
      <c r="D9" s="82">
        <v>19.5644624440203</v>
      </c>
      <c r="E9" s="83">
        <v>19.555335133075399</v>
      </c>
      <c r="F9" s="84">
        <v>18.317042552936499</v>
      </c>
      <c r="G9" s="85">
        <v>18.629818897214999</v>
      </c>
      <c r="H9" s="86">
        <v>18.974035537506001</v>
      </c>
      <c r="I9" s="87">
        <v>19.045421016068801</v>
      </c>
      <c r="J9" s="88">
        <v>18.884235250804</v>
      </c>
      <c r="K9" s="89">
        <v>18.953209533151199</v>
      </c>
      <c r="L9" s="90">
        <v>19.3761304524071</v>
      </c>
      <c r="M9" s="91">
        <v>20.056262536386601</v>
      </c>
      <c r="N9" s="92">
        <v>19.458746817928201</v>
      </c>
      <c r="O9" s="93">
        <v>19.023270030507401</v>
      </c>
      <c r="P9" s="94">
        <v>18.8103907902433</v>
      </c>
      <c r="Q9" s="95">
        <v>18.900320746074399</v>
      </c>
      <c r="R9" s="96">
        <v>18.760207930145999</v>
      </c>
      <c r="S9" s="97">
        <v>18.4633271892347</v>
      </c>
      <c r="T9" s="98">
        <v>18.970580517954701</v>
      </c>
      <c r="U9" s="99">
        <v>18.717969792622799</v>
      </c>
      <c r="V9" s="100">
        <v>18.871452247930002</v>
      </c>
      <c r="W9" s="101">
        <v>19.907963214716101</v>
      </c>
      <c r="X9" s="102">
        <v>20.880070129677801</v>
      </c>
      <c r="Y9" s="103">
        <v>22.205767651960901</v>
      </c>
      <c r="Z9" s="104">
        <v>20.942205227770899</v>
      </c>
    </row>
    <row r="10" spans="2:26" x14ac:dyDescent="0.25">
      <c r="B10" s="105" t="s">
        <v>33</v>
      </c>
      <c r="C10" s="106">
        <v>22.762153656321701</v>
      </c>
      <c r="D10" s="107">
        <v>22.336627507168199</v>
      </c>
      <c r="E10" s="108">
        <v>22.623430266894399</v>
      </c>
      <c r="F10" s="109">
        <v>23.536995681046399</v>
      </c>
      <c r="G10" s="110">
        <v>24.123510666687601</v>
      </c>
      <c r="H10" s="111">
        <v>25.776074682538098</v>
      </c>
      <c r="I10" s="112">
        <v>27.7106823801685</v>
      </c>
      <c r="J10" s="113">
        <v>27.090100850583202</v>
      </c>
      <c r="K10" s="114">
        <v>27.126184225881399</v>
      </c>
      <c r="L10" s="115">
        <v>26.983954062534401</v>
      </c>
      <c r="M10" s="116">
        <v>27.6839793969962</v>
      </c>
      <c r="N10" s="117">
        <v>25.4001775484444</v>
      </c>
      <c r="O10" s="118">
        <v>25.529417071712899</v>
      </c>
      <c r="P10" s="119">
        <v>25.561309237510201</v>
      </c>
      <c r="Q10" s="120">
        <v>25.685493040345602</v>
      </c>
      <c r="R10" s="121">
        <v>24.864534966960601</v>
      </c>
      <c r="S10" s="122">
        <v>24.606699149571199</v>
      </c>
      <c r="T10" s="123">
        <v>24.603623517147501</v>
      </c>
      <c r="U10" s="124">
        <v>24.829792696291602</v>
      </c>
      <c r="V10" s="125">
        <v>25.220773388644599</v>
      </c>
      <c r="W10" s="126">
        <v>25.254840965735902</v>
      </c>
      <c r="X10" s="127">
        <v>26.016230076298498</v>
      </c>
      <c r="Y10" s="128">
        <v>25.024998489517198</v>
      </c>
      <c r="Z10" s="129">
        <v>23.385961593563898</v>
      </c>
    </row>
    <row r="11" spans="2:26" x14ac:dyDescent="0.25">
      <c r="B11" s="130" t="s">
        <v>34</v>
      </c>
      <c r="C11" s="131">
        <v>22.4318551902611</v>
      </c>
      <c r="D11" s="132">
        <v>24.033575553667099</v>
      </c>
      <c r="E11" s="133">
        <v>27.704057239198399</v>
      </c>
      <c r="F11" s="134">
        <v>28.6853256021409</v>
      </c>
      <c r="G11" s="135">
        <v>29.890218666054601</v>
      </c>
      <c r="H11" s="136">
        <v>29.154895549793</v>
      </c>
      <c r="I11" s="137">
        <v>29.0317494613044</v>
      </c>
      <c r="J11" s="138">
        <v>30.4236712745444</v>
      </c>
      <c r="K11" s="139">
        <v>28.375303105497402</v>
      </c>
      <c r="L11" s="140">
        <v>29.565755726541099</v>
      </c>
      <c r="M11" s="141">
        <v>29.3638631275983</v>
      </c>
      <c r="N11" s="142">
        <v>28.702129751061499</v>
      </c>
      <c r="O11" s="143">
        <v>28.9776319993565</v>
      </c>
      <c r="P11" s="144">
        <v>28.563728398764599</v>
      </c>
      <c r="Q11" s="145">
        <v>28.378022863390999</v>
      </c>
      <c r="R11" s="146">
        <v>30.958309109139499</v>
      </c>
      <c r="S11" s="147">
        <v>34.177322216007397</v>
      </c>
      <c r="T11" s="148">
        <v>34.686022554425598</v>
      </c>
      <c r="U11" s="149">
        <v>33.639733077167399</v>
      </c>
      <c r="V11" s="150">
        <v>32.983028395756499</v>
      </c>
      <c r="W11" s="151">
        <v>36.4183430067675</v>
      </c>
      <c r="X11" s="152">
        <v>40.534851621808102</v>
      </c>
      <c r="Y11" s="153">
        <v>37.582205589903801</v>
      </c>
      <c r="Z11" s="154">
        <v>34.409474809446898</v>
      </c>
    </row>
    <row r="12" spans="2:26" x14ac:dyDescent="0.25">
      <c r="B12" s="155" t="s">
        <v>35</v>
      </c>
      <c r="C12" s="156">
        <v>14.7692226291931</v>
      </c>
      <c r="D12" s="157">
        <v>14.769189732164</v>
      </c>
      <c r="E12" s="158">
        <v>14.769199074015299</v>
      </c>
      <c r="F12" s="159">
        <v>14.769225131398599</v>
      </c>
      <c r="G12" s="160">
        <v>14.7692131777334</v>
      </c>
      <c r="H12" s="161">
        <v>14.76921339113</v>
      </c>
      <c r="I12" s="162">
        <v>14.459649244983</v>
      </c>
      <c r="J12" s="163">
        <v>16.546964806683899</v>
      </c>
      <c r="K12" s="164">
        <v>14.972565617489099</v>
      </c>
      <c r="L12" s="165">
        <v>17.720750066026898</v>
      </c>
      <c r="M12" s="166">
        <v>16.900281004277598</v>
      </c>
      <c r="N12" s="167">
        <v>16.7155619766482</v>
      </c>
      <c r="O12" s="168">
        <v>19.8329557318485</v>
      </c>
      <c r="P12" s="169">
        <v>22.758833412085899</v>
      </c>
      <c r="Q12" s="170">
        <v>22.1249580813395</v>
      </c>
      <c r="R12" s="171">
        <v>22.756585767830099</v>
      </c>
      <c r="S12" s="172">
        <v>23.8020005022181</v>
      </c>
      <c r="T12" s="173">
        <v>23.3771105065216</v>
      </c>
      <c r="U12" s="174">
        <v>23.689594490836299</v>
      </c>
      <c r="V12" s="175">
        <v>21.1104064009367</v>
      </c>
      <c r="W12" s="176">
        <v>18.075706337951299</v>
      </c>
      <c r="X12" s="177">
        <v>21.8767385794647</v>
      </c>
      <c r="Y12" s="178">
        <v>19.960465831182699</v>
      </c>
      <c r="Z12" s="179" t="s">
        <v>30</v>
      </c>
    </row>
    <row r="13" spans="2:26" x14ac:dyDescent="0.25">
      <c r="B13" s="180" t="s">
        <v>36</v>
      </c>
      <c r="C13" s="181">
        <v>12.704903007063001</v>
      </c>
      <c r="D13" s="182">
        <v>15.290553589284899</v>
      </c>
      <c r="E13" s="183">
        <v>13.951802649112601</v>
      </c>
      <c r="F13" s="184">
        <v>13.5891073547792</v>
      </c>
      <c r="G13" s="185">
        <v>15.625109925242899</v>
      </c>
      <c r="H13" s="186">
        <v>15.270036028594101</v>
      </c>
      <c r="I13" s="187">
        <v>16.264792558277701</v>
      </c>
      <c r="J13" s="188">
        <v>17.8722792511292</v>
      </c>
      <c r="K13" s="189">
        <v>18.1365399866716</v>
      </c>
      <c r="L13" s="190">
        <v>17.700749456472501</v>
      </c>
      <c r="M13" s="191">
        <v>17.332225650912601</v>
      </c>
      <c r="N13" s="192">
        <v>17.637770246793899</v>
      </c>
      <c r="O13" s="193">
        <v>20.366509082853099</v>
      </c>
      <c r="P13" s="194">
        <v>20.175036720687899</v>
      </c>
      <c r="Q13" s="195">
        <v>20.6517908217625</v>
      </c>
      <c r="R13" s="196">
        <v>21.527454653718301</v>
      </c>
      <c r="S13" s="197">
        <v>21.116116821104601</v>
      </c>
      <c r="T13" s="198">
        <v>18.4163796030989</v>
      </c>
      <c r="U13" s="199">
        <v>19.6131582178146</v>
      </c>
      <c r="V13" s="200">
        <v>20.5741847166233</v>
      </c>
      <c r="W13" s="201">
        <v>19.906265399813101</v>
      </c>
      <c r="X13" s="202">
        <v>19.647296715363801</v>
      </c>
      <c r="Y13" s="203">
        <v>18.558379524071199</v>
      </c>
      <c r="Z13" s="204">
        <v>20.366876716577298</v>
      </c>
    </row>
    <row r="14" spans="2:26" x14ac:dyDescent="0.25">
      <c r="B14" s="205" t="s">
        <v>37</v>
      </c>
      <c r="C14" s="206">
        <v>15.5420277662044</v>
      </c>
      <c r="D14" s="207">
        <v>14.977781650257</v>
      </c>
      <c r="E14" s="208">
        <v>15.3409927456847</v>
      </c>
      <c r="F14" s="209">
        <v>16.3334157863301</v>
      </c>
      <c r="G14" s="210">
        <v>17.183096676377701</v>
      </c>
      <c r="H14" s="211">
        <v>17.303776606065</v>
      </c>
      <c r="I14" s="212">
        <v>17.308543736994402</v>
      </c>
      <c r="J14" s="213">
        <v>18.563553585303801</v>
      </c>
      <c r="K14" s="214">
        <v>17.652698817995301</v>
      </c>
      <c r="L14" s="215">
        <v>19.629444539751901</v>
      </c>
      <c r="M14" s="216">
        <v>19.339801686209501</v>
      </c>
      <c r="N14" s="217">
        <v>18.403472988903701</v>
      </c>
      <c r="O14" s="218">
        <v>18.130224057337202</v>
      </c>
      <c r="P14" s="219">
        <v>17.0265314341923</v>
      </c>
      <c r="Q14" s="220">
        <v>17.106109859105501</v>
      </c>
      <c r="R14" s="221">
        <v>16.817102177540399</v>
      </c>
      <c r="S14" s="222">
        <v>18.241939881543399</v>
      </c>
      <c r="T14" s="223">
        <v>20.586627000530498</v>
      </c>
      <c r="U14" s="224">
        <v>21.037903934753</v>
      </c>
      <c r="V14" s="225">
        <v>20.342337854702102</v>
      </c>
      <c r="W14" s="226">
        <v>21.996503350843501</v>
      </c>
      <c r="X14" s="227">
        <v>22.744738099885002</v>
      </c>
      <c r="Y14" s="228">
        <v>22.872334975450201</v>
      </c>
      <c r="Z14" s="229">
        <v>22.814931129662</v>
      </c>
    </row>
    <row r="15" spans="2:26" x14ac:dyDescent="0.25">
      <c r="B15" s="230" t="s">
        <v>38</v>
      </c>
      <c r="C15" s="231">
        <v>21.746578936215101</v>
      </c>
      <c r="D15" s="232">
        <v>19.929103358393199</v>
      </c>
      <c r="E15" s="233">
        <v>20.951421816030301</v>
      </c>
      <c r="F15" s="234">
        <v>23.715568776260302</v>
      </c>
      <c r="G15" s="235">
        <v>25.644752370413801</v>
      </c>
      <c r="H15" s="236">
        <v>28.4367561235556</v>
      </c>
      <c r="I15" s="237">
        <v>28.958439117377601</v>
      </c>
      <c r="J15" s="238">
        <v>27.608139440718901</v>
      </c>
      <c r="K15" s="239">
        <v>23.507482491124499</v>
      </c>
      <c r="L15" s="240">
        <v>20.7006810103607</v>
      </c>
      <c r="M15" s="241">
        <v>20.499327614475099</v>
      </c>
      <c r="N15" s="242">
        <v>23.756757437945701</v>
      </c>
      <c r="O15" s="243">
        <v>21.690831578565401</v>
      </c>
      <c r="P15" s="244">
        <v>19.594741397434099</v>
      </c>
      <c r="Q15" s="245">
        <v>19.9031570065832</v>
      </c>
      <c r="R15" s="246">
        <v>20.366919151306199</v>
      </c>
      <c r="S15" s="247">
        <v>20.019949045666301</v>
      </c>
      <c r="T15" s="248">
        <v>22.0511252745025</v>
      </c>
      <c r="U15" s="249">
        <v>22.2055769535772</v>
      </c>
      <c r="V15" s="250">
        <v>24.070890701706499</v>
      </c>
      <c r="W15" s="251">
        <v>26.315874752281399</v>
      </c>
      <c r="X15" s="252">
        <v>27.6167029863125</v>
      </c>
      <c r="Y15" s="253">
        <v>25.235295140386501</v>
      </c>
      <c r="Z15" s="254">
        <v>24.6780802425072</v>
      </c>
    </row>
    <row r="16" spans="2:26" x14ac:dyDescent="0.25">
      <c r="B16" s="255" t="s">
        <v>39</v>
      </c>
      <c r="C16" s="256">
        <v>7.5790611163997301</v>
      </c>
      <c r="D16" s="257">
        <v>7.5075894211837602</v>
      </c>
      <c r="E16" s="258">
        <v>8.3087806982532708</v>
      </c>
      <c r="F16" s="259">
        <v>9.7676616378422594</v>
      </c>
      <c r="G16" s="260">
        <v>11.937170131373099</v>
      </c>
      <c r="H16" s="261">
        <v>14.693493729284199</v>
      </c>
      <c r="I16" s="262">
        <v>18.310385567525</v>
      </c>
      <c r="J16" s="263">
        <v>16.608193563601599</v>
      </c>
      <c r="K16" s="264">
        <v>13.6568428058231</v>
      </c>
      <c r="L16" s="265">
        <v>13.7679407776366</v>
      </c>
      <c r="M16" s="266">
        <v>12.537037665924901</v>
      </c>
      <c r="N16" s="267">
        <v>10.260909673314201</v>
      </c>
      <c r="O16" s="268">
        <v>10.1901065539023</v>
      </c>
      <c r="P16" s="269">
        <v>12.072221276038899</v>
      </c>
      <c r="Q16" s="270">
        <v>14.835506234914201</v>
      </c>
      <c r="R16" s="271">
        <v>16.361149042590199</v>
      </c>
      <c r="S16" s="272">
        <v>18.162531808729</v>
      </c>
      <c r="T16" s="273">
        <v>17.820375708713001</v>
      </c>
      <c r="U16" s="274">
        <v>16.672312120942099</v>
      </c>
      <c r="V16" s="275">
        <v>17.9908707590495</v>
      </c>
      <c r="W16" s="276">
        <v>18.0294777255383</v>
      </c>
      <c r="X16" s="277">
        <v>16.7121432048807</v>
      </c>
      <c r="Y16" s="278">
        <v>18.3947805430989</v>
      </c>
      <c r="Z16" s="279">
        <v>21.694939118793901</v>
      </c>
    </row>
    <row r="17" spans="2:26" x14ac:dyDescent="0.25">
      <c r="B17" s="280" t="s">
        <v>40</v>
      </c>
      <c r="C17" s="281">
        <v>26.236490781945299</v>
      </c>
      <c r="D17" s="282">
        <v>23.3284971587474</v>
      </c>
      <c r="E17" s="283">
        <v>23.4505549320364</v>
      </c>
      <c r="F17" s="284">
        <v>25.350919651500501</v>
      </c>
      <c r="G17" s="285">
        <v>27.023432193796701</v>
      </c>
      <c r="H17" s="286">
        <v>27.960151551281001</v>
      </c>
      <c r="I17" s="287">
        <v>28.901366939376999</v>
      </c>
      <c r="J17" s="288">
        <v>26.9425358460553</v>
      </c>
      <c r="K17" s="289">
        <v>24.3616417628145</v>
      </c>
      <c r="L17" s="290">
        <v>23.561840843719999</v>
      </c>
      <c r="M17" s="291">
        <v>28.391618393763899</v>
      </c>
      <c r="N17" s="292">
        <v>29.129075480125099</v>
      </c>
      <c r="O17" s="293">
        <v>29.091496928548299</v>
      </c>
      <c r="P17" s="294">
        <v>28.8856272377521</v>
      </c>
      <c r="Q17" s="295">
        <v>27.853685987619599</v>
      </c>
      <c r="R17" s="296">
        <v>28.188158745014199</v>
      </c>
      <c r="S17" s="297">
        <v>28.990985163924499</v>
      </c>
      <c r="T17" s="298">
        <v>29.1905600030281</v>
      </c>
      <c r="U17" s="299">
        <v>29.9540974273209</v>
      </c>
      <c r="V17" s="300">
        <v>29.4755813750022</v>
      </c>
      <c r="W17" s="301">
        <v>29.038458178260001</v>
      </c>
      <c r="X17" s="302">
        <v>29.2519764848976</v>
      </c>
      <c r="Y17" s="303">
        <v>30.4243568124507</v>
      </c>
      <c r="Z17" s="304">
        <v>26.944916282455701</v>
      </c>
    </row>
    <row r="18" spans="2:26" x14ac:dyDescent="0.25">
      <c r="B18" s="305" t="s">
        <v>41</v>
      </c>
      <c r="C18" s="306">
        <v>26.0708760708761</v>
      </c>
      <c r="D18" s="307">
        <v>25.859632742960802</v>
      </c>
      <c r="E18" s="308">
        <v>27.125788612820301</v>
      </c>
      <c r="F18" s="309">
        <v>27.872214387307999</v>
      </c>
      <c r="G18" s="310">
        <v>28.488242134779</v>
      </c>
      <c r="H18" s="311">
        <v>29.255222573479202</v>
      </c>
      <c r="I18" s="312">
        <v>30.282407888422199</v>
      </c>
      <c r="J18" s="313">
        <v>30.340451879556699</v>
      </c>
      <c r="K18" s="314">
        <v>30.081491431238501</v>
      </c>
      <c r="L18" s="315">
        <v>29.853647023690499</v>
      </c>
      <c r="M18" s="316">
        <v>29.776119402985099</v>
      </c>
      <c r="N18" s="317">
        <v>29.976534739759099</v>
      </c>
      <c r="O18" s="318">
        <v>29.4188016044649</v>
      </c>
      <c r="P18" s="319">
        <v>29.253641987627201</v>
      </c>
      <c r="Q18" s="320">
        <v>29.219651386390399</v>
      </c>
      <c r="R18" s="321">
        <v>29.0584505252925</v>
      </c>
      <c r="S18" s="322">
        <v>29.1081008727312</v>
      </c>
      <c r="T18" s="323">
        <v>29.854875246492099</v>
      </c>
      <c r="U18" s="324">
        <v>29.563217498471602</v>
      </c>
      <c r="V18" s="325">
        <v>29.273155467841502</v>
      </c>
      <c r="W18" s="326">
        <v>28.986568845720502</v>
      </c>
      <c r="X18" s="327">
        <v>30.546891845774802</v>
      </c>
      <c r="Y18" s="328">
        <v>29.607083828273499</v>
      </c>
      <c r="Z18" s="329">
        <v>27.916728035937801</v>
      </c>
    </row>
    <row r="19" spans="2:26" x14ac:dyDescent="0.25">
      <c r="B19" s="330" t="s">
        <v>42</v>
      </c>
      <c r="C19" s="331">
        <v>28.931573614057001</v>
      </c>
      <c r="D19" s="332">
        <v>28.005030223612501</v>
      </c>
      <c r="E19" s="333">
        <v>28.1378518248885</v>
      </c>
      <c r="F19" s="334">
        <v>28.254958635576202</v>
      </c>
      <c r="G19" s="335">
        <v>27.626187091665901</v>
      </c>
      <c r="H19" s="336">
        <v>26.398860111698099</v>
      </c>
      <c r="I19" s="337">
        <v>26.431724590580401</v>
      </c>
      <c r="J19" s="338">
        <v>25.894283725263001</v>
      </c>
      <c r="K19" s="339">
        <v>25.080800676191899</v>
      </c>
      <c r="L19" s="340">
        <v>26.960180972429701</v>
      </c>
      <c r="M19" s="341">
        <v>26.789890411614898</v>
      </c>
      <c r="N19" s="342">
        <v>27.6859345982603</v>
      </c>
      <c r="O19" s="343">
        <v>28.938099258438701</v>
      </c>
      <c r="P19" s="344">
        <v>29.4396782841823</v>
      </c>
      <c r="Q19" s="345">
        <v>29.5763340236762</v>
      </c>
      <c r="R19" s="346">
        <v>28.945952369948301</v>
      </c>
      <c r="S19" s="347">
        <v>29.5939487567952</v>
      </c>
      <c r="T19" s="348">
        <v>29.358981279878101</v>
      </c>
      <c r="U19" s="349">
        <v>29.672651666786599</v>
      </c>
      <c r="V19" s="350">
        <v>30.018567406437199</v>
      </c>
      <c r="W19" s="351">
        <v>32.276578449183603</v>
      </c>
      <c r="X19" s="352">
        <v>32.641658565834803</v>
      </c>
      <c r="Y19" s="353">
        <v>33.187571975510203</v>
      </c>
      <c r="Z19" s="354">
        <v>32.821321994673902</v>
      </c>
    </row>
    <row r="20" spans="2:26" x14ac:dyDescent="0.25">
      <c r="B20" s="355" t="s">
        <v>43</v>
      </c>
      <c r="C20" s="356">
        <v>36.379417746730098</v>
      </c>
      <c r="D20" s="357">
        <v>31.9976033863562</v>
      </c>
      <c r="E20" s="358">
        <v>34.2530515351255</v>
      </c>
      <c r="F20" s="359">
        <v>35.543439903210398</v>
      </c>
      <c r="G20" s="360">
        <v>40.908108732743401</v>
      </c>
      <c r="H20" s="361">
        <v>42.197205765335497</v>
      </c>
      <c r="I20" s="362">
        <v>42.377271246619401</v>
      </c>
      <c r="J20" s="363">
        <v>41.637828215153398</v>
      </c>
      <c r="K20" s="364">
        <v>34.064285315469</v>
      </c>
      <c r="L20" s="365">
        <v>31.462375978458699</v>
      </c>
      <c r="M20" s="366">
        <v>31.431572785890701</v>
      </c>
      <c r="N20" s="367">
        <v>35.826306288281899</v>
      </c>
      <c r="O20" s="368">
        <v>28.3036206532955</v>
      </c>
      <c r="P20" s="369">
        <v>20.7834503679363</v>
      </c>
      <c r="Q20" s="370">
        <v>9.8433680512563004</v>
      </c>
      <c r="R20" s="371">
        <v>7.1842075179211404</v>
      </c>
      <c r="S20" s="372">
        <v>6.1127973145848902</v>
      </c>
      <c r="T20" s="373">
        <v>5.2238244950102803</v>
      </c>
      <c r="U20" s="374">
        <v>6.6921419249814198</v>
      </c>
      <c r="V20" s="375">
        <v>7.6638284303862498</v>
      </c>
      <c r="W20" s="376">
        <v>8.9571304970628596</v>
      </c>
      <c r="X20" s="377">
        <v>9.6340706934318092</v>
      </c>
      <c r="Y20" s="378">
        <v>11.7443677123988</v>
      </c>
      <c r="Z20" s="379">
        <v>13.638023934204201</v>
      </c>
    </row>
    <row r="21" spans="2:26" x14ac:dyDescent="0.25">
      <c r="B21" s="380" t="s">
        <v>44</v>
      </c>
      <c r="C21" s="381">
        <v>13.864813943920399</v>
      </c>
      <c r="D21" s="382">
        <v>17.578512364301002</v>
      </c>
      <c r="E21" s="383">
        <v>19.288755989078801</v>
      </c>
      <c r="F21" s="384">
        <v>20.843367629162501</v>
      </c>
      <c r="G21" s="385">
        <v>21.821082692490702</v>
      </c>
      <c r="H21" s="386">
        <v>18.749035563497401</v>
      </c>
      <c r="I21" s="387">
        <v>15.771583136338799</v>
      </c>
      <c r="J21" s="388">
        <v>16.772991223387201</v>
      </c>
      <c r="K21" s="389">
        <v>17.438304961808601</v>
      </c>
      <c r="L21" s="390">
        <v>18.225436039660799</v>
      </c>
      <c r="M21" s="391">
        <v>15.2650146570681</v>
      </c>
      <c r="N21" s="392">
        <v>11.2601655106461</v>
      </c>
      <c r="O21" s="393">
        <v>10.4675560851014</v>
      </c>
      <c r="P21" s="394">
        <v>8.8283167221955505</v>
      </c>
      <c r="Q21" s="395">
        <v>8.7453583690211403</v>
      </c>
      <c r="R21" s="396">
        <v>9.7695728894713501</v>
      </c>
      <c r="S21" s="397">
        <v>12.138003161615</v>
      </c>
      <c r="T21" s="398">
        <v>12.202722859778801</v>
      </c>
      <c r="U21" s="399">
        <v>12.1112719281486</v>
      </c>
      <c r="V21" s="400">
        <v>11.8265752869831</v>
      </c>
      <c r="W21" s="401">
        <v>15.424270109928001</v>
      </c>
      <c r="X21" s="402">
        <v>14.422345844675201</v>
      </c>
      <c r="Y21" s="403">
        <v>16.894527963045601</v>
      </c>
      <c r="Z21" s="404">
        <v>15.779889095908899</v>
      </c>
    </row>
    <row r="22" spans="2:26" x14ac:dyDescent="0.25">
      <c r="B22" s="405" t="s">
        <v>45</v>
      </c>
      <c r="C22" s="406">
        <v>14.8797986457609</v>
      </c>
      <c r="D22" s="407">
        <v>17.0903228683847</v>
      </c>
      <c r="E22" s="408">
        <v>23.300212748479002</v>
      </c>
      <c r="F22" s="409">
        <v>22.648226946977498</v>
      </c>
      <c r="G22" s="410">
        <v>21.006506908175002</v>
      </c>
      <c r="H22" s="411">
        <v>18.640579011731401</v>
      </c>
      <c r="I22" s="412">
        <v>17.223665537579599</v>
      </c>
      <c r="J22" s="413">
        <v>22.2038509339217</v>
      </c>
      <c r="K22" s="414">
        <v>20.0630134695413</v>
      </c>
      <c r="L22" s="415">
        <v>16.085327542120599</v>
      </c>
      <c r="M22" s="416">
        <v>15.013995192456401</v>
      </c>
      <c r="N22" s="417">
        <v>14.7348231052838</v>
      </c>
      <c r="O22" s="418">
        <v>15.254631240359901</v>
      </c>
      <c r="P22" s="419">
        <v>16.5278042632347</v>
      </c>
      <c r="Q22" s="420">
        <v>16.4662416705849</v>
      </c>
      <c r="R22" s="421">
        <v>13.224331409348901</v>
      </c>
      <c r="S22" s="422">
        <v>15.129845352026599</v>
      </c>
      <c r="T22" s="423">
        <v>17.131341469544299</v>
      </c>
      <c r="U22" s="424">
        <v>19.566458037242199</v>
      </c>
      <c r="V22" s="425">
        <v>26.445137655019899</v>
      </c>
      <c r="W22" s="426">
        <v>27.6514317345361</v>
      </c>
      <c r="X22" s="427">
        <v>23.833706478648502</v>
      </c>
      <c r="Y22" s="428">
        <v>19.681399744346798</v>
      </c>
      <c r="Z22" s="429">
        <v>19.279822094252101</v>
      </c>
    </row>
    <row r="23" spans="2:26" x14ac:dyDescent="0.25">
      <c r="B23" s="430" t="s">
        <v>46</v>
      </c>
      <c r="C23" s="431">
        <v>34.150876005772403</v>
      </c>
      <c r="D23" s="432">
        <v>34.760986124771598</v>
      </c>
      <c r="E23" s="433">
        <v>35.9638100589491</v>
      </c>
      <c r="F23" s="434">
        <v>40.903803100330997</v>
      </c>
      <c r="G23" s="435">
        <v>43.245636757986198</v>
      </c>
      <c r="H23" s="436">
        <v>43.691387968081003</v>
      </c>
      <c r="I23" s="437">
        <v>43.558805325764801</v>
      </c>
      <c r="J23" s="438">
        <v>38.697552947955202</v>
      </c>
      <c r="K23" s="439">
        <v>33.217623095239198</v>
      </c>
      <c r="L23" s="440">
        <v>22.093407575569699</v>
      </c>
      <c r="M23" s="441">
        <v>17.1178895106646</v>
      </c>
      <c r="N23" s="442">
        <v>11.932147720066601</v>
      </c>
      <c r="O23" s="443">
        <v>7.5404501929299599</v>
      </c>
      <c r="P23" s="444">
        <v>8.4459205825695207</v>
      </c>
      <c r="Q23" s="445">
        <v>8.53585722280169</v>
      </c>
      <c r="R23" s="446">
        <v>5.8578934584920104</v>
      </c>
      <c r="S23" s="447">
        <v>5.1909065609163196</v>
      </c>
      <c r="T23" s="448">
        <v>6.1358868144043397</v>
      </c>
      <c r="U23" s="449">
        <v>8.3923843660450697</v>
      </c>
      <c r="V23" s="450">
        <v>4.1373339560056399</v>
      </c>
      <c r="W23" s="451">
        <v>4.8883685313163996</v>
      </c>
      <c r="X23" s="452">
        <v>10.396464662117101</v>
      </c>
      <c r="Y23" s="453">
        <v>13.078643581622799</v>
      </c>
      <c r="Z23" s="454">
        <v>14.144880405970101</v>
      </c>
    </row>
    <row r="24" spans="2:26" x14ac:dyDescent="0.25">
      <c r="B24" s="455" t="s">
        <v>47</v>
      </c>
      <c r="C24" s="456">
        <v>23.798445376864802</v>
      </c>
      <c r="D24" s="457">
        <v>22.972359233033199</v>
      </c>
      <c r="E24" s="458">
        <v>23.982507334011601</v>
      </c>
      <c r="F24" s="459">
        <v>26.070800564256899</v>
      </c>
      <c r="G24" s="460">
        <v>25.191252306648099</v>
      </c>
      <c r="H24" s="461">
        <v>25.2598849014006</v>
      </c>
      <c r="I24" s="462">
        <v>23.234082503366</v>
      </c>
      <c r="J24" s="463">
        <v>22.812636523420299</v>
      </c>
      <c r="K24" s="464">
        <v>24.086123095058898</v>
      </c>
      <c r="L24" s="465">
        <v>26.086811111121499</v>
      </c>
      <c r="M24" s="466">
        <v>27.945345982327201</v>
      </c>
      <c r="N24" s="467">
        <v>28.084994940791301</v>
      </c>
      <c r="O24" s="468">
        <v>28.810517612710601</v>
      </c>
      <c r="P24" s="469">
        <v>29.894501611947899</v>
      </c>
      <c r="Q24" s="470">
        <v>30.387036205727</v>
      </c>
      <c r="R24" s="471">
        <v>31.388791224724901</v>
      </c>
      <c r="S24" s="472">
        <v>30.101914009293601</v>
      </c>
      <c r="T24" s="473">
        <v>30.757713337850898</v>
      </c>
      <c r="U24" s="474">
        <v>28.6346445111101</v>
      </c>
      <c r="V24" s="475">
        <v>28.8275037389175</v>
      </c>
      <c r="W24" s="476">
        <v>27.404415213311101</v>
      </c>
      <c r="X24" s="477">
        <v>28.422707403451099</v>
      </c>
      <c r="Y24" s="478">
        <v>29.989590199402102</v>
      </c>
      <c r="Z24" s="479">
        <v>27.303738201936</v>
      </c>
    </row>
    <row r="25" spans="2:26" x14ac:dyDescent="0.25">
      <c r="B25" s="480" t="s">
        <v>48</v>
      </c>
      <c r="C25" s="481">
        <v>23.161403023441199</v>
      </c>
      <c r="D25" s="482">
        <v>22.839451121651098</v>
      </c>
      <c r="E25" s="483">
        <v>22.7045786400389</v>
      </c>
      <c r="F25" s="484">
        <v>23.8383000179291</v>
      </c>
      <c r="G25" s="485">
        <v>24.2801495076626</v>
      </c>
      <c r="H25" s="486">
        <v>25.891157494110001</v>
      </c>
      <c r="I25" s="487">
        <v>26.565497457887101</v>
      </c>
      <c r="J25" s="488">
        <v>26.695499756563599</v>
      </c>
      <c r="K25" s="489">
        <v>27.140334670903499</v>
      </c>
      <c r="L25" s="490">
        <v>27.394533886643</v>
      </c>
      <c r="M25" s="491">
        <v>27.5015481353879</v>
      </c>
      <c r="N25" s="492">
        <v>26.3217710415169</v>
      </c>
      <c r="O25" s="493">
        <v>26.665675873422401</v>
      </c>
      <c r="P25" s="494">
        <v>27.140865659076098</v>
      </c>
      <c r="Q25" s="495">
        <v>25.529667906848601</v>
      </c>
      <c r="R25" s="496">
        <v>24.312331255277002</v>
      </c>
      <c r="S25" s="497">
        <v>23.620363104365499</v>
      </c>
      <c r="T25" s="498">
        <v>23.150154214894201</v>
      </c>
      <c r="U25" s="499">
        <v>22.891901270668701</v>
      </c>
      <c r="V25" s="500">
        <v>22.2760342248875</v>
      </c>
      <c r="W25" s="501">
        <v>22.444949327787501</v>
      </c>
      <c r="X25" s="502">
        <v>28.635172594057899</v>
      </c>
      <c r="Y25" s="503">
        <v>30.401326983807401</v>
      </c>
      <c r="Z25" s="504">
        <v>30.391411753112799</v>
      </c>
    </row>
    <row r="26" spans="2:26" x14ac:dyDescent="0.25">
      <c r="B26" s="505" t="s">
        <v>49</v>
      </c>
      <c r="C26" s="506">
        <v>17.213286722456399</v>
      </c>
      <c r="D26" s="507">
        <v>17.0397632005904</v>
      </c>
      <c r="E26" s="508">
        <v>17.516479670776899</v>
      </c>
      <c r="F26" s="509">
        <v>17.698447041080001</v>
      </c>
      <c r="G26" s="510">
        <v>18.276941575398801</v>
      </c>
      <c r="H26" s="511">
        <v>17.7167503703043</v>
      </c>
      <c r="I26" s="512">
        <v>17.785475171361899</v>
      </c>
      <c r="J26" s="513">
        <v>16.6813376426588</v>
      </c>
      <c r="K26" s="514">
        <v>16.452773938869601</v>
      </c>
      <c r="L26" s="515">
        <v>15.2211190525265</v>
      </c>
      <c r="M26" s="516">
        <v>15.1890741788537</v>
      </c>
      <c r="N26" s="517">
        <v>15.929049647856701</v>
      </c>
      <c r="O26" s="518">
        <v>15.7726731388431</v>
      </c>
      <c r="P26" s="519">
        <v>16.618902458549201</v>
      </c>
      <c r="Q26" s="520">
        <v>16.1042527589222</v>
      </c>
      <c r="R26" s="521">
        <v>15.708666252339899</v>
      </c>
      <c r="S26" s="522">
        <v>16.169121378397499</v>
      </c>
      <c r="T26" s="523">
        <v>15.9994765340481</v>
      </c>
      <c r="U26" s="524">
        <v>14.966583243274</v>
      </c>
      <c r="V26" s="525">
        <v>15.5000922595306</v>
      </c>
      <c r="W26" s="526">
        <v>14.9953894213197</v>
      </c>
      <c r="X26" s="527">
        <v>15.3361341550973</v>
      </c>
      <c r="Y26" s="528">
        <v>15.3657490911068</v>
      </c>
      <c r="Z26" s="529" t="s">
        <v>30</v>
      </c>
    </row>
    <row r="27" spans="2:26" x14ac:dyDescent="0.25">
      <c r="B27" s="530" t="s">
        <v>50</v>
      </c>
      <c r="C27" s="531">
        <v>11.869203282242999</v>
      </c>
      <c r="D27" s="532">
        <v>13.8706247263442</v>
      </c>
      <c r="E27" s="533">
        <v>15.191908074056901</v>
      </c>
      <c r="F27" s="534">
        <v>16.476881852889601</v>
      </c>
      <c r="G27" s="535">
        <v>16.816539425581201</v>
      </c>
      <c r="H27" s="536">
        <v>17.384687246294501</v>
      </c>
      <c r="I27" s="537">
        <v>16.6561767061567</v>
      </c>
      <c r="J27" s="538">
        <v>15.683313981888301</v>
      </c>
      <c r="K27" s="539">
        <v>14.3283127352313</v>
      </c>
      <c r="L27" s="540">
        <v>13.6938598995097</v>
      </c>
      <c r="M27" s="541">
        <v>11.5518081052884</v>
      </c>
      <c r="N27" s="542">
        <v>10.8160022997683</v>
      </c>
      <c r="O27" s="543">
        <v>10.710296517641099</v>
      </c>
      <c r="P27" s="544">
        <v>13.0889910862336</v>
      </c>
      <c r="Q27" s="545">
        <v>14.353318819832801</v>
      </c>
      <c r="R27" s="546">
        <v>15.968342731429001</v>
      </c>
      <c r="S27" s="547">
        <v>18.439473942103799</v>
      </c>
      <c r="T27" s="548">
        <v>19.625852850921099</v>
      </c>
      <c r="U27" s="549">
        <v>19.2306558314163</v>
      </c>
      <c r="V27" s="550">
        <v>17.761300002193401</v>
      </c>
      <c r="W27" s="551">
        <v>17.332762865648601</v>
      </c>
      <c r="X27" s="552">
        <v>17.193294292450599</v>
      </c>
      <c r="Y27" s="553">
        <v>17.001189482626799</v>
      </c>
      <c r="Z27" s="554" t="s">
        <v>30</v>
      </c>
    </row>
    <row r="28" spans="2:26" x14ac:dyDescent="0.25">
      <c r="B28" s="555" t="s">
        <v>51</v>
      </c>
      <c r="C28" s="556">
        <v>8.4861589930846009</v>
      </c>
      <c r="D28" s="557">
        <v>7.0902668635828796</v>
      </c>
      <c r="E28" s="558">
        <v>6.8648707379647904</v>
      </c>
      <c r="F28" s="559">
        <v>6.6488343007815098</v>
      </c>
      <c r="G28" s="560">
        <v>8.4625447973336207</v>
      </c>
      <c r="H28" s="561">
        <v>9.8588627651249503</v>
      </c>
      <c r="I28" s="562">
        <v>15.2618716468901</v>
      </c>
      <c r="J28" s="563">
        <v>19.768311934976399</v>
      </c>
      <c r="K28" s="564">
        <v>19.142706879100398</v>
      </c>
      <c r="L28" s="565">
        <v>10.736963851586999</v>
      </c>
      <c r="M28" s="566">
        <v>8.6365703278549102</v>
      </c>
      <c r="N28" s="567">
        <v>8.50854836704905</v>
      </c>
      <c r="O28" s="568">
        <v>9.1446547493866106</v>
      </c>
      <c r="P28" s="569">
        <v>9.1291283896170601</v>
      </c>
      <c r="Q28" s="570">
        <v>11.1493821134196</v>
      </c>
      <c r="R28" s="571">
        <v>11.111336551253499</v>
      </c>
      <c r="S28" s="572">
        <v>10.5929553948916</v>
      </c>
      <c r="T28" s="573">
        <v>9.9737109732624791</v>
      </c>
      <c r="U28" s="574">
        <v>11.485729315253399</v>
      </c>
      <c r="V28" s="575">
        <v>11.601218319093199</v>
      </c>
      <c r="W28" s="576">
        <v>11.4485231806303</v>
      </c>
      <c r="X28" s="577">
        <v>12.394388244901201</v>
      </c>
      <c r="Y28" s="578">
        <v>10.9974956782467</v>
      </c>
      <c r="Z28" s="579">
        <v>12.252188290855599</v>
      </c>
    </row>
    <row r="29" spans="2:26" x14ac:dyDescent="0.25">
      <c r="B29" s="580" t="s">
        <v>52</v>
      </c>
      <c r="C29" s="581">
        <v>9.1746135319865392</v>
      </c>
      <c r="D29" s="582">
        <v>7.67761293018257</v>
      </c>
      <c r="E29" s="583">
        <v>6.4074107945931003</v>
      </c>
      <c r="F29" s="584">
        <v>6.5011360278724704</v>
      </c>
      <c r="G29" s="585">
        <v>10.0272321598662</v>
      </c>
      <c r="H29" s="586">
        <v>9.2468211102899804</v>
      </c>
      <c r="I29" s="587">
        <v>9.7574386213263296</v>
      </c>
      <c r="J29" s="588">
        <v>9.7893456971418296</v>
      </c>
      <c r="K29" s="589">
        <v>12.995099534847601</v>
      </c>
      <c r="L29" s="590">
        <v>18.253234396647201</v>
      </c>
      <c r="M29" s="591">
        <v>12.443177479078701</v>
      </c>
      <c r="N29" s="592">
        <v>10.660044309995801</v>
      </c>
      <c r="O29" s="593">
        <v>11.220455064200401</v>
      </c>
      <c r="P29" s="594">
        <v>11.7263653274255</v>
      </c>
      <c r="Q29" s="595">
        <v>13.231308787574299</v>
      </c>
      <c r="R29" s="596">
        <v>14.3828909938149</v>
      </c>
      <c r="S29" s="597">
        <v>15.030516360611999</v>
      </c>
      <c r="T29" s="598">
        <v>13.296184991650801</v>
      </c>
      <c r="U29" s="599">
        <v>12.831089581620899</v>
      </c>
      <c r="V29" s="600">
        <v>14.1030883296791</v>
      </c>
      <c r="W29" s="601">
        <v>15.1105561683417</v>
      </c>
      <c r="X29" s="602">
        <v>14.100429676334199</v>
      </c>
      <c r="Y29" s="603">
        <v>16.900127788537201</v>
      </c>
      <c r="Z29" s="604">
        <v>15.786162537064399</v>
      </c>
    </row>
    <row r="30" spans="2:26" x14ac:dyDescent="0.25">
      <c r="B30" s="605" t="s">
        <v>53</v>
      </c>
      <c r="C30" s="606">
        <v>13.90319354078</v>
      </c>
      <c r="D30" s="607">
        <v>11.726085173193001</v>
      </c>
      <c r="E30" s="608">
        <v>12.107976808702199</v>
      </c>
      <c r="F30" s="609">
        <v>13.041888163582801</v>
      </c>
      <c r="G30" s="610">
        <v>13.687440833044</v>
      </c>
      <c r="H30" s="611">
        <v>14.148372796568299</v>
      </c>
      <c r="I30" s="612">
        <v>16.905999884658701</v>
      </c>
      <c r="J30" s="613">
        <v>20.817701660689199</v>
      </c>
      <c r="K30" s="614">
        <v>20.379886790331799</v>
      </c>
      <c r="L30" s="615">
        <v>18.633596953095601</v>
      </c>
      <c r="M30" s="616">
        <v>16.2331805878156</v>
      </c>
      <c r="N30" s="617">
        <v>14.701290984713401</v>
      </c>
      <c r="O30" s="618">
        <v>15.0614440839111</v>
      </c>
      <c r="P30" s="619">
        <v>18.296118412839899</v>
      </c>
      <c r="Q30" s="620">
        <v>18.897176179262001</v>
      </c>
      <c r="R30" s="621">
        <v>22.0115308387836</v>
      </c>
      <c r="S30" s="622">
        <v>23.464701773685999</v>
      </c>
      <c r="T30" s="623">
        <v>20.458678671084702</v>
      </c>
      <c r="U30" s="624">
        <v>23.613308998037301</v>
      </c>
      <c r="V30" s="625">
        <v>21.500180949094599</v>
      </c>
      <c r="W30" s="626">
        <v>23.014155650135301</v>
      </c>
      <c r="X30" s="627">
        <v>21.970813055754601</v>
      </c>
      <c r="Y30" s="628">
        <v>20.950853598571499</v>
      </c>
      <c r="Z30" s="629">
        <v>19.481367530616001</v>
      </c>
    </row>
    <row r="31" spans="2:26" x14ac:dyDescent="0.25">
      <c r="B31" s="630" t="s">
        <v>54</v>
      </c>
      <c r="C31" s="631">
        <v>29.214130823867201</v>
      </c>
      <c r="D31" s="632">
        <v>31.218196728448099</v>
      </c>
      <c r="E31" s="633">
        <v>32.086149632714402</v>
      </c>
      <c r="F31" s="634">
        <v>31.7894911163731</v>
      </c>
      <c r="G31" s="635">
        <v>32.571921052113602</v>
      </c>
      <c r="H31" s="636">
        <v>32.4024320477765</v>
      </c>
      <c r="I31" s="637">
        <v>32.752143868214802</v>
      </c>
      <c r="J31" s="638">
        <v>31.657059568501701</v>
      </c>
      <c r="K31" s="639">
        <v>30.7561519529532</v>
      </c>
      <c r="L31" s="640">
        <v>28.984607310357401</v>
      </c>
      <c r="M31" s="641">
        <v>27.469619443732</v>
      </c>
      <c r="N31" s="642">
        <v>26.826934187710201</v>
      </c>
      <c r="O31" s="643">
        <v>26.003108115324501</v>
      </c>
      <c r="P31" s="644">
        <v>25.9450824072355</v>
      </c>
      <c r="Q31" s="645">
        <v>26.081917280521601</v>
      </c>
      <c r="R31" s="646">
        <v>24.8855506428037</v>
      </c>
      <c r="S31" s="647">
        <v>25.336756747581301</v>
      </c>
      <c r="T31" s="648">
        <v>26.737479957842702</v>
      </c>
      <c r="U31" s="649">
        <v>27.334327814863901</v>
      </c>
      <c r="V31" s="650">
        <v>28.7214030126426</v>
      </c>
      <c r="W31" s="651">
        <v>27.668760437438699</v>
      </c>
      <c r="X31" s="652">
        <v>27.9601272682653</v>
      </c>
      <c r="Y31" s="653">
        <v>26.561087569979399</v>
      </c>
      <c r="Z31" s="654" t="s">
        <v>30</v>
      </c>
    </row>
    <row r="32" spans="2:26" x14ac:dyDescent="0.25">
      <c r="B32" s="655" t="s">
        <v>55</v>
      </c>
      <c r="C32" s="656">
        <v>24.781827641382598</v>
      </c>
      <c r="D32" s="657">
        <v>26.0741198965246</v>
      </c>
      <c r="E32" s="658">
        <v>26.392384701273599</v>
      </c>
      <c r="F32" s="659">
        <v>26.503720252181999</v>
      </c>
      <c r="G32" s="660">
        <v>28.1673596479779</v>
      </c>
      <c r="H32" s="661">
        <v>29.1743805183708</v>
      </c>
      <c r="I32" s="662">
        <v>29.349029568841999</v>
      </c>
      <c r="J32" s="663">
        <v>26.869374847968899</v>
      </c>
      <c r="K32" s="664">
        <v>28.040353689870301</v>
      </c>
      <c r="L32" s="665">
        <v>26.470765339916898</v>
      </c>
      <c r="M32" s="666">
        <v>23.898435250072001</v>
      </c>
      <c r="N32" s="667">
        <v>21.152860737420902</v>
      </c>
      <c r="O32" s="668">
        <v>19.139807792887002</v>
      </c>
      <c r="P32" s="669">
        <v>16.740968231953001</v>
      </c>
      <c r="Q32" s="670">
        <v>17.838863844354801</v>
      </c>
      <c r="R32" s="671">
        <v>16.120103890652501</v>
      </c>
      <c r="S32" s="672">
        <v>22.0025620358109</v>
      </c>
      <c r="T32" s="673">
        <v>23.319425439985999</v>
      </c>
      <c r="U32" s="674">
        <v>25.178743100166201</v>
      </c>
      <c r="V32" s="675">
        <v>24.809780729058598</v>
      </c>
      <c r="W32" s="676">
        <v>26.034290188492399</v>
      </c>
      <c r="X32" s="677">
        <v>27.387827029958</v>
      </c>
      <c r="Y32" s="678">
        <v>26.915967791094399</v>
      </c>
      <c r="Z32" s="679">
        <v>25.897717950630199</v>
      </c>
    </row>
    <row r="33" spans="2:27" x14ac:dyDescent="0.25">
      <c r="B33" s="680" t="s">
        <v>56</v>
      </c>
      <c r="C33" s="681">
        <v>22.171529195181499</v>
      </c>
      <c r="D33" s="682">
        <v>20.867081284350601</v>
      </c>
      <c r="E33" s="683">
        <v>25.122239082785399</v>
      </c>
      <c r="F33" s="684">
        <v>27.452614038741899</v>
      </c>
      <c r="G33" s="685">
        <v>27.6401912852983</v>
      </c>
      <c r="H33" s="686">
        <v>26.1111111111111</v>
      </c>
      <c r="I33" s="687">
        <v>26.840416220947201</v>
      </c>
      <c r="J33" s="688">
        <v>26.548533793319699</v>
      </c>
      <c r="K33" s="689">
        <v>22.357893757558799</v>
      </c>
      <c r="L33" s="690">
        <v>22.557273330272</v>
      </c>
      <c r="M33" s="691">
        <v>22.605945919027899</v>
      </c>
      <c r="N33" s="692">
        <v>22.2143848016741</v>
      </c>
      <c r="O33" s="693">
        <v>25.349429615682801</v>
      </c>
      <c r="P33" s="694">
        <v>27.744571233069699</v>
      </c>
      <c r="Q33" s="695">
        <v>28.760542720938801</v>
      </c>
      <c r="R33" s="696">
        <v>30.332459791377602</v>
      </c>
      <c r="S33" s="697">
        <v>33.417257953765201</v>
      </c>
      <c r="T33" s="698">
        <v>31.6763283573124</v>
      </c>
      <c r="U33" s="699">
        <v>30.473949486229799</v>
      </c>
      <c r="V33" s="700">
        <v>30.791885681079801</v>
      </c>
      <c r="W33" s="701">
        <v>32.960856916159699</v>
      </c>
      <c r="X33" s="702">
        <v>32.8060025311879</v>
      </c>
      <c r="Y33" s="703">
        <v>33.830755047665399</v>
      </c>
      <c r="Z33" s="704" t="s">
        <v>30</v>
      </c>
    </row>
    <row r="34" spans="2:27" x14ac:dyDescent="0.25">
      <c r="B34" s="705" t="s">
        <v>57</v>
      </c>
      <c r="C34" s="706">
        <v>15.9732262382865</v>
      </c>
      <c r="D34" s="707">
        <v>17.748688185981301</v>
      </c>
      <c r="E34" s="708">
        <v>18.244947621449999</v>
      </c>
      <c r="F34" s="709">
        <v>18.8313916439274</v>
      </c>
      <c r="G34" s="710">
        <v>20.728598385904199</v>
      </c>
      <c r="H34" s="711">
        <v>21.347959830579999</v>
      </c>
      <c r="I34" s="712">
        <v>20.6387153327432</v>
      </c>
      <c r="J34" s="713">
        <v>19.3796240517425</v>
      </c>
      <c r="K34" s="714">
        <v>17.182864964153602</v>
      </c>
      <c r="L34" s="715">
        <v>16.873175455461201</v>
      </c>
      <c r="M34" s="716">
        <v>18.221161714600299</v>
      </c>
      <c r="N34" s="717">
        <v>20.218136304398801</v>
      </c>
      <c r="O34" s="718">
        <v>21.0840974296007</v>
      </c>
      <c r="P34" s="719">
        <v>21.032302255537299</v>
      </c>
      <c r="Q34" s="720">
        <v>20.746194389935098</v>
      </c>
      <c r="R34" s="721">
        <v>22.346859925532002</v>
      </c>
      <c r="S34" s="722">
        <v>23.230861440104899</v>
      </c>
      <c r="T34" s="723">
        <v>24.741964896847701</v>
      </c>
      <c r="U34" s="724">
        <v>22.758801558030999</v>
      </c>
      <c r="V34" s="725">
        <v>20.544400939702399</v>
      </c>
      <c r="W34" s="726">
        <v>20.961803109702998</v>
      </c>
      <c r="X34" s="727">
        <v>22.183854870621101</v>
      </c>
      <c r="Y34" s="728">
        <v>20.947776041685199</v>
      </c>
      <c r="Z34" s="729">
        <v>17.361450052484798</v>
      </c>
    </row>
    <row r="35" spans="2:27" x14ac:dyDescent="0.25">
      <c r="B35" s="730" t="s">
        <v>58</v>
      </c>
      <c r="C35" s="731">
        <v>12.6475994992613</v>
      </c>
      <c r="D35" s="732">
        <v>13.104359147700199</v>
      </c>
      <c r="E35" s="733">
        <v>14.8188774145219</v>
      </c>
      <c r="F35" s="734">
        <v>14.4776566119251</v>
      </c>
      <c r="G35" s="735">
        <v>17.458229564932701</v>
      </c>
      <c r="H35" s="736">
        <v>17.7294125819569</v>
      </c>
      <c r="I35" s="737">
        <v>16.855240425814699</v>
      </c>
      <c r="J35" s="738">
        <v>16.303940384442399</v>
      </c>
      <c r="K35" s="739">
        <v>16.488914025625999</v>
      </c>
      <c r="L35" s="740">
        <v>15.981101933992701</v>
      </c>
      <c r="M35" s="741">
        <v>15.1456022397082</v>
      </c>
      <c r="N35" s="742">
        <v>14.4618689716039</v>
      </c>
      <c r="O35" s="743">
        <v>15.6578322409043</v>
      </c>
      <c r="P35" s="744">
        <v>15.559766160531799</v>
      </c>
      <c r="Q35" s="745">
        <v>15.416843181652199</v>
      </c>
      <c r="R35" s="746">
        <v>12.7824462610078</v>
      </c>
      <c r="S35" s="747">
        <v>13.4841800812177</v>
      </c>
      <c r="T35" s="748">
        <v>12.4225688484215</v>
      </c>
      <c r="U35" s="749">
        <v>10.835652988024799</v>
      </c>
      <c r="V35" s="750">
        <v>10.8563786046254</v>
      </c>
      <c r="W35" s="751">
        <v>11.9231937209465</v>
      </c>
      <c r="X35" s="752">
        <v>13.610818484743</v>
      </c>
      <c r="Y35" s="753">
        <v>13.169560216120299</v>
      </c>
      <c r="Z35" s="754">
        <v>11.728070957537099</v>
      </c>
    </row>
    <row r="36" spans="2:27" x14ac:dyDescent="0.25">
      <c r="B36" s="755" t="s">
        <v>59</v>
      </c>
      <c r="C36" s="756">
        <v>29.174124266315999</v>
      </c>
      <c r="D36" s="757">
        <v>28.409287631966102</v>
      </c>
      <c r="E36" s="758">
        <v>28.624422330682499</v>
      </c>
      <c r="F36" s="759">
        <v>26.091803896518101</v>
      </c>
      <c r="G36" s="760">
        <v>25.666439492282802</v>
      </c>
      <c r="H36" s="761">
        <v>26.000567636829999</v>
      </c>
      <c r="I36" s="762">
        <v>24.985329614415502</v>
      </c>
      <c r="J36" s="763">
        <v>23.222546382843198</v>
      </c>
      <c r="K36" s="764">
        <v>20.4358084575261</v>
      </c>
      <c r="L36" s="765">
        <v>19.127687139414601</v>
      </c>
      <c r="M36" s="766">
        <v>17.5902795568866</v>
      </c>
      <c r="N36" s="767">
        <v>17.725425250390298</v>
      </c>
      <c r="O36" s="768">
        <v>18.651714226267899</v>
      </c>
      <c r="P36" s="769">
        <v>16.675428652768101</v>
      </c>
      <c r="Q36" s="770">
        <v>16.480003579785599</v>
      </c>
      <c r="R36" s="771">
        <v>15.782881922910001</v>
      </c>
      <c r="S36" s="772">
        <v>16.794618777835499</v>
      </c>
      <c r="T36" s="773">
        <v>16.979054165880001</v>
      </c>
      <c r="U36" s="774">
        <v>17.7941506799738</v>
      </c>
      <c r="V36" s="775">
        <v>17.748502215255801</v>
      </c>
      <c r="W36" s="776">
        <v>17.685331126864799</v>
      </c>
      <c r="X36" s="777">
        <v>19.238362029871698</v>
      </c>
      <c r="Y36" s="778">
        <v>19.634643793593</v>
      </c>
      <c r="Z36" s="779">
        <v>19.153187218485002</v>
      </c>
    </row>
    <row r="37" spans="2:27" x14ac:dyDescent="0.25">
      <c r="B37" s="780" t="s">
        <v>60</v>
      </c>
      <c r="C37" s="781">
        <v>18.391199758258502</v>
      </c>
      <c r="D37" s="782">
        <v>13.3284032559047</v>
      </c>
      <c r="E37" s="783">
        <v>14.076988888011799</v>
      </c>
      <c r="F37" s="784">
        <v>14.941685658629</v>
      </c>
      <c r="G37" s="785">
        <v>13.247827685093499</v>
      </c>
      <c r="H37" s="786">
        <v>13.0953370029218</v>
      </c>
      <c r="I37" s="787">
        <v>10.364589767923601</v>
      </c>
      <c r="J37" s="788">
        <v>10.9623656205211</v>
      </c>
      <c r="K37" s="789">
        <v>11.6389665103517</v>
      </c>
      <c r="L37" s="790">
        <v>16.131330510152001</v>
      </c>
      <c r="M37" s="791">
        <v>13.0739113572966</v>
      </c>
      <c r="N37" s="792">
        <v>11.981051910151701</v>
      </c>
      <c r="O37" s="793">
        <v>13.9727805512857</v>
      </c>
      <c r="P37" s="794">
        <v>15.4827195286795</v>
      </c>
      <c r="Q37" s="795">
        <v>12.927901688236799</v>
      </c>
      <c r="R37" s="796">
        <v>10.642755736289701</v>
      </c>
      <c r="S37" s="797">
        <v>14.8429636440113</v>
      </c>
      <c r="T37" s="798">
        <v>14.602677432208001</v>
      </c>
      <c r="U37" s="799">
        <v>15.7028333225637</v>
      </c>
      <c r="V37" s="800">
        <v>15.5121928623049</v>
      </c>
      <c r="W37" s="801">
        <v>19.532269602849301</v>
      </c>
      <c r="X37" s="802">
        <v>20.816920370036598</v>
      </c>
      <c r="Y37" s="803">
        <v>21.682983454445299</v>
      </c>
      <c r="Z37" s="804">
        <v>16.793915315230201</v>
      </c>
    </row>
    <row r="38" spans="2:27" x14ac:dyDescent="0.25">
      <c r="B38" s="805" t="s">
        <v>61</v>
      </c>
      <c r="C38" s="806">
        <v>13.136933834748801</v>
      </c>
      <c r="D38" s="807">
        <v>12.628341726083899</v>
      </c>
      <c r="E38" s="808">
        <v>12.449015571842001</v>
      </c>
      <c r="F38" s="809">
        <v>11.327740237241599</v>
      </c>
      <c r="G38" s="810">
        <v>12.068661434051901</v>
      </c>
      <c r="H38" s="811">
        <v>13.7659566311139</v>
      </c>
      <c r="I38" s="812">
        <v>13.9886818834576</v>
      </c>
      <c r="J38" s="813">
        <v>14.5798356391703</v>
      </c>
      <c r="K38" s="814">
        <v>15.4780154041527</v>
      </c>
      <c r="L38" s="815">
        <v>15.8354491868356</v>
      </c>
      <c r="M38" s="816">
        <v>14.8292760197258</v>
      </c>
      <c r="N38" s="817">
        <v>13.911079642366699</v>
      </c>
      <c r="O38" s="818">
        <v>13.303326160387901</v>
      </c>
      <c r="P38" s="819">
        <v>12.058233122044401</v>
      </c>
      <c r="Q38" s="820">
        <v>11.300902941664599</v>
      </c>
      <c r="R38" s="821">
        <v>11.440304632827401</v>
      </c>
      <c r="S38" s="822">
        <v>11.9236014191971</v>
      </c>
      <c r="T38" s="823">
        <v>11.487722965244</v>
      </c>
      <c r="U38" s="824">
        <v>10.721339502177001</v>
      </c>
      <c r="V38" s="825">
        <v>11.066410924650899</v>
      </c>
      <c r="W38" s="826">
        <v>12.052308718813601</v>
      </c>
      <c r="X38" s="827">
        <v>11.884231041422799</v>
      </c>
      <c r="Y38" s="828">
        <v>12.8806801219192</v>
      </c>
      <c r="Z38" s="829">
        <v>13.8791836659352</v>
      </c>
    </row>
    <row r="39" spans="2:27" x14ac:dyDescent="0.25">
      <c r="B39" s="830" t="s">
        <v>62</v>
      </c>
      <c r="C39" s="831">
        <v>33.468207404586501</v>
      </c>
      <c r="D39" s="832">
        <v>34.749004950440501</v>
      </c>
      <c r="E39" s="833">
        <v>36.250261411571501</v>
      </c>
      <c r="F39" s="834">
        <v>37.564799013813101</v>
      </c>
      <c r="G39" s="835">
        <v>38.489637598383197</v>
      </c>
      <c r="H39" s="836">
        <v>38.832742964826899</v>
      </c>
      <c r="I39" s="837">
        <v>39.195344717189599</v>
      </c>
      <c r="J39" s="838">
        <v>38.139672457811798</v>
      </c>
      <c r="K39" s="839">
        <v>35.908527247237402</v>
      </c>
      <c r="L39" s="840">
        <v>33.468066597883897</v>
      </c>
      <c r="M39" s="841">
        <v>30.185426043502801</v>
      </c>
      <c r="N39" s="842">
        <v>26.9395823160425</v>
      </c>
      <c r="O39" s="843">
        <v>24.965190171588901</v>
      </c>
      <c r="P39" s="844">
        <v>22.232001805461501</v>
      </c>
      <c r="Q39" s="845">
        <v>23.666185325450201</v>
      </c>
      <c r="R39" s="846">
        <v>22.421982052523699</v>
      </c>
      <c r="S39" s="847">
        <v>24.299168199632099</v>
      </c>
      <c r="T39" s="848">
        <v>25.913650360481601</v>
      </c>
      <c r="U39" s="849">
        <v>27.7778252619703</v>
      </c>
      <c r="V39" s="850">
        <v>28.7420541719104</v>
      </c>
      <c r="W39" s="851">
        <v>28.843663031873</v>
      </c>
      <c r="X39" s="852">
        <v>28.757595366877101</v>
      </c>
      <c r="Y39" s="853">
        <v>28.573859642632499</v>
      </c>
      <c r="Z39" s="854">
        <v>29.385244593266801</v>
      </c>
    </row>
    <row r="40" spans="2:27" x14ac:dyDescent="0.25">
      <c r="B40" s="855" t="s">
        <v>63</v>
      </c>
      <c r="C40" s="856">
        <v>10.6439202283554</v>
      </c>
      <c r="D40" s="857">
        <v>11.7164353726803</v>
      </c>
      <c r="E40" s="858">
        <v>13.7890748958032</v>
      </c>
      <c r="F40" s="859">
        <v>14.836700499153499</v>
      </c>
      <c r="G40" s="860">
        <v>16.0602127437378</v>
      </c>
      <c r="H40" s="861">
        <v>17.0427725099665</v>
      </c>
      <c r="I40" s="862">
        <v>18.148504179310802</v>
      </c>
      <c r="J40" s="863">
        <v>18.8328016561615</v>
      </c>
      <c r="K40" s="864">
        <v>16.2739007674293</v>
      </c>
      <c r="L40" s="865">
        <v>15.109636924822</v>
      </c>
      <c r="M40" s="866">
        <v>16.805175067210701</v>
      </c>
      <c r="N40" s="867">
        <v>17.761932640901701</v>
      </c>
      <c r="O40" s="868">
        <v>15.6402220565564</v>
      </c>
      <c r="P40" s="869">
        <v>16.588216994903</v>
      </c>
      <c r="Q40" s="870">
        <v>18.6332648487112</v>
      </c>
      <c r="R40" s="871">
        <v>20.534425042606799</v>
      </c>
      <c r="S40" s="872">
        <v>22.396784174573401</v>
      </c>
      <c r="T40" s="873">
        <v>23.308995301160898</v>
      </c>
      <c r="U40" s="874">
        <v>21.287120730580298</v>
      </c>
      <c r="V40" s="875">
        <v>19.628307470624598</v>
      </c>
      <c r="W40" s="876">
        <v>20.3760120919043</v>
      </c>
      <c r="X40" s="877">
        <v>21.139432365605899</v>
      </c>
      <c r="Y40" s="878">
        <v>20.3374493505662</v>
      </c>
      <c r="Z40" s="879">
        <v>15.1853171408066</v>
      </c>
    </row>
    <row r="41" spans="2:27" x14ac:dyDescent="0.25">
      <c r="B41" s="880" t="s">
        <v>64</v>
      </c>
      <c r="C41" s="881">
        <v>17.224809602269001</v>
      </c>
      <c r="D41" s="882">
        <v>17.6797454722483</v>
      </c>
      <c r="E41" s="883">
        <v>20.0722873302953</v>
      </c>
      <c r="F41" s="884">
        <v>22.089550884072199</v>
      </c>
      <c r="G41" s="885">
        <v>23.9753078942929</v>
      </c>
      <c r="H41" s="886">
        <v>24.071853853813199</v>
      </c>
      <c r="I41" s="887">
        <v>23.430587679422601</v>
      </c>
      <c r="J41" s="888">
        <v>21.8860816393513</v>
      </c>
      <c r="K41" s="889">
        <v>20.649453159444199</v>
      </c>
      <c r="L41" s="890">
        <v>19.532687109106298</v>
      </c>
      <c r="M41" s="891">
        <v>20.4243292423245</v>
      </c>
      <c r="N41" s="892">
        <v>20.107954980476201</v>
      </c>
      <c r="O41" s="893">
        <v>19.094211888793001</v>
      </c>
      <c r="P41" s="894">
        <v>20.0144843976319</v>
      </c>
      <c r="Q41" s="895">
        <v>20.122658441920301</v>
      </c>
      <c r="R41" s="896">
        <v>19.984503248011102</v>
      </c>
      <c r="S41" s="897">
        <v>20.179359622211901</v>
      </c>
      <c r="T41" s="898">
        <v>21.417218403629398</v>
      </c>
      <c r="U41" s="899">
        <v>22.3536367485619</v>
      </c>
      <c r="V41" s="900">
        <v>22.5218553083856</v>
      </c>
      <c r="W41" s="901">
        <v>20.883675113201001</v>
      </c>
      <c r="X41" s="902">
        <v>23.354141543703399</v>
      </c>
      <c r="Y41" s="903">
        <v>24.419930870560801</v>
      </c>
      <c r="Z41" s="904">
        <v>22.819865148397898</v>
      </c>
    </row>
    <row r="42" spans="2:27" x14ac:dyDescent="0.25">
      <c r="B42" s="905" t="s">
        <v>65</v>
      </c>
      <c r="C42" s="906">
        <v>20.457037805652099</v>
      </c>
      <c r="D42" s="907">
        <v>21.543482645138901</v>
      </c>
      <c r="E42" s="908">
        <v>23.7427249854404</v>
      </c>
      <c r="F42" s="909">
        <v>25.784086197911101</v>
      </c>
      <c r="G42" s="910">
        <v>27.797035498775799</v>
      </c>
      <c r="H42" s="911">
        <v>28.662431244614201</v>
      </c>
      <c r="I42" s="912">
        <v>26.339597933680999</v>
      </c>
      <c r="J42" s="913">
        <v>21.4096569448519</v>
      </c>
      <c r="K42" s="914">
        <v>16.5178784932009</v>
      </c>
      <c r="L42" s="915">
        <v>14.401853015998</v>
      </c>
      <c r="M42" s="916">
        <v>13.732108057193299</v>
      </c>
      <c r="N42" s="917">
        <v>12.955405195970201</v>
      </c>
      <c r="O42" s="918">
        <v>13.5279560016433</v>
      </c>
      <c r="P42" s="919">
        <v>15.182916991785101</v>
      </c>
      <c r="Q42" s="920">
        <v>15.516647248978501</v>
      </c>
      <c r="R42" s="921">
        <v>16.7825898210329</v>
      </c>
      <c r="S42" s="922">
        <v>18.071204820702199</v>
      </c>
      <c r="T42" s="923">
        <v>18.613493239387601</v>
      </c>
      <c r="U42" s="924">
        <v>18.287246837982401</v>
      </c>
      <c r="V42" s="925">
        <v>17.846889931328398</v>
      </c>
      <c r="W42" s="926">
        <v>19.730096754077799</v>
      </c>
      <c r="X42" s="927">
        <v>22.150807981531901</v>
      </c>
      <c r="Y42" s="928">
        <v>21.069925872413901</v>
      </c>
      <c r="Z42" s="929" t="s">
        <v>30</v>
      </c>
    </row>
    <row r="44" spans="2:27" x14ac:dyDescent="0.25">
      <c r="B44" s="930" t="s">
        <v>66</v>
      </c>
      <c r="AA44" s="931" t="s">
        <v>0</v>
      </c>
    </row>
  </sheetData>
  <hyperlinks>
    <hyperlink ref="B44" r:id="rId1" xr:uid="{CC9FBBA6-828E-46EC-B90E-21E54BD030EC}"/>
    <hyperlink ref="AA44" r:id="rId2" xr:uid="{EAB941AD-B52E-46DA-A594-AEBBCBD4125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8333-ACB3-462D-8727-87187E1A61CC}">
  <dimension ref="B1:M43"/>
  <sheetViews>
    <sheetView workbookViewId="0">
      <selection sqref="A1:XFD1048576"/>
    </sheetView>
  </sheetViews>
  <sheetFormatPr baseColWidth="10" defaultColWidth="9.140625" defaultRowHeight="15" x14ac:dyDescent="0.25"/>
  <cols>
    <col min="2" max="2" width="19" customWidth="1"/>
    <col min="3" max="12" width="8.7109375" customWidth="1"/>
  </cols>
  <sheetData>
    <row r="1" spans="2:12" x14ac:dyDescent="0.25">
      <c r="B1" s="1" t="s">
        <v>0</v>
      </c>
    </row>
    <row r="2" spans="2:12" x14ac:dyDescent="0.25">
      <c r="B2" s="2" t="s">
        <v>1</v>
      </c>
    </row>
    <row r="3" spans="2:12" x14ac:dyDescent="0.25">
      <c r="B3" s="3" t="s">
        <v>2</v>
      </c>
    </row>
    <row r="4" spans="2:12" x14ac:dyDescent="0.25">
      <c r="B4" s="4" t="s">
        <v>3</v>
      </c>
    </row>
    <row r="6" spans="2:12" ht="30" customHeight="1" x14ac:dyDescent="0.25">
      <c r="B6" s="5" t="s">
        <v>4</v>
      </c>
      <c r="C6" s="6" t="s">
        <v>5</v>
      </c>
      <c r="D6" s="13" t="s">
        <v>12</v>
      </c>
      <c r="E6" s="14" t="s">
        <v>13</v>
      </c>
      <c r="F6" s="15" t="s">
        <v>14</v>
      </c>
      <c r="G6" s="24" t="s">
        <v>23</v>
      </c>
      <c r="H6" s="25" t="s">
        <v>24</v>
      </c>
      <c r="I6" s="26" t="s">
        <v>25</v>
      </c>
      <c r="J6" s="27" t="s">
        <v>26</v>
      </c>
      <c r="K6" s="28" t="s">
        <v>27</v>
      </c>
      <c r="L6" s="29" t="s">
        <v>28</v>
      </c>
    </row>
    <row r="7" spans="2:12" x14ac:dyDescent="0.25">
      <c r="B7" s="55" t="s">
        <v>31</v>
      </c>
      <c r="C7" s="56">
        <v>21.2334817865564</v>
      </c>
      <c r="D7" s="63">
        <v>19.709549179219501</v>
      </c>
      <c r="E7" s="64">
        <v>19.086337278599299</v>
      </c>
      <c r="F7" s="65">
        <v>19.924438822107899</v>
      </c>
      <c r="G7" s="74">
        <v>24.590550227380302</v>
      </c>
      <c r="H7" s="75">
        <v>23.075280203962699</v>
      </c>
      <c r="I7" s="76">
        <v>23.5663386133084</v>
      </c>
      <c r="J7" s="77">
        <v>23.131717652403299</v>
      </c>
      <c r="K7" s="78">
        <v>22.946626862856998</v>
      </c>
      <c r="L7" s="79" t="s">
        <v>30</v>
      </c>
    </row>
    <row r="8" spans="2:12" x14ac:dyDescent="0.25">
      <c r="B8" s="80" t="s">
        <v>32</v>
      </c>
      <c r="C8" s="81">
        <v>20.561173542325701</v>
      </c>
      <c r="D8" s="88">
        <v>18.884235250804</v>
      </c>
      <c r="E8" s="89">
        <v>18.953209533151199</v>
      </c>
      <c r="F8" s="90">
        <v>19.3761304524071</v>
      </c>
      <c r="G8" s="99">
        <v>18.717969792622799</v>
      </c>
      <c r="H8" s="100">
        <v>18.871452247930002</v>
      </c>
      <c r="I8" s="101">
        <v>19.907963214716101</v>
      </c>
      <c r="J8" s="102">
        <v>20.880070129677801</v>
      </c>
      <c r="K8" s="103">
        <v>22.205767651960901</v>
      </c>
      <c r="L8" s="104">
        <v>20.942205227770899</v>
      </c>
    </row>
    <row r="9" spans="2:12" x14ac:dyDescent="0.25">
      <c r="B9" s="105" t="s">
        <v>33</v>
      </c>
      <c r="C9" s="106">
        <v>22.762153656321701</v>
      </c>
      <c r="D9" s="113">
        <v>27.090100850583202</v>
      </c>
      <c r="E9" s="114">
        <v>27.126184225881399</v>
      </c>
      <c r="F9" s="115">
        <v>26.983954062534401</v>
      </c>
      <c r="G9" s="124">
        <v>24.829792696291602</v>
      </c>
      <c r="H9" s="125">
        <v>25.220773388644599</v>
      </c>
      <c r="I9" s="126">
        <v>25.254840965735902</v>
      </c>
      <c r="J9" s="127">
        <v>26.016230076298498</v>
      </c>
      <c r="K9" s="128">
        <v>25.024998489517198</v>
      </c>
      <c r="L9" s="129">
        <v>23.385961593563898</v>
      </c>
    </row>
    <row r="10" spans="2:12" x14ac:dyDescent="0.25">
      <c r="B10" s="130" t="s">
        <v>34</v>
      </c>
      <c r="C10" s="131">
        <v>22.4318551902611</v>
      </c>
      <c r="D10" s="138">
        <v>30.4236712745444</v>
      </c>
      <c r="E10" s="139">
        <v>28.375303105497402</v>
      </c>
      <c r="F10" s="140">
        <v>29.565755726541099</v>
      </c>
      <c r="G10" s="149">
        <v>33.639733077167399</v>
      </c>
      <c r="H10" s="150">
        <v>32.983028395756499</v>
      </c>
      <c r="I10" s="151">
        <v>36.4183430067675</v>
      </c>
      <c r="J10" s="152">
        <v>40.534851621808102</v>
      </c>
      <c r="K10" s="153">
        <v>37.582205589903801</v>
      </c>
      <c r="L10" s="154">
        <v>34.409474809446898</v>
      </c>
    </row>
    <row r="11" spans="2:12" x14ac:dyDescent="0.25">
      <c r="B11" s="155" t="s">
        <v>35</v>
      </c>
      <c r="C11" s="156">
        <v>14.7692226291931</v>
      </c>
      <c r="D11" s="163">
        <v>16.546964806683899</v>
      </c>
      <c r="E11" s="164">
        <v>14.972565617489099</v>
      </c>
      <c r="F11" s="165">
        <v>17.720750066026898</v>
      </c>
      <c r="G11" s="174">
        <v>23.689594490836299</v>
      </c>
      <c r="H11" s="175">
        <v>21.1104064009367</v>
      </c>
      <c r="I11" s="176">
        <v>18.075706337951299</v>
      </c>
      <c r="J11" s="177">
        <v>21.8767385794647</v>
      </c>
      <c r="K11" s="178">
        <v>19.960465831182699</v>
      </c>
      <c r="L11" s="179" t="s">
        <v>30</v>
      </c>
    </row>
    <row r="12" spans="2:12" x14ac:dyDescent="0.25">
      <c r="B12" s="180" t="s">
        <v>36</v>
      </c>
      <c r="C12" s="181">
        <v>12.704903007063001</v>
      </c>
      <c r="D12" s="188">
        <v>17.8722792511292</v>
      </c>
      <c r="E12" s="189">
        <v>18.1365399866716</v>
      </c>
      <c r="F12" s="190">
        <v>17.700749456472501</v>
      </c>
      <c r="G12" s="199">
        <v>19.6131582178146</v>
      </c>
      <c r="H12" s="200">
        <v>20.5741847166233</v>
      </c>
      <c r="I12" s="201">
        <v>19.906265399813101</v>
      </c>
      <c r="J12" s="202">
        <v>19.647296715363801</v>
      </c>
      <c r="K12" s="203">
        <v>18.558379524071199</v>
      </c>
      <c r="L12" s="204">
        <v>20.366876716577298</v>
      </c>
    </row>
    <row r="13" spans="2:12" x14ac:dyDescent="0.25">
      <c r="B13" s="205" t="s">
        <v>37</v>
      </c>
      <c r="C13" s="206">
        <v>15.5420277662044</v>
      </c>
      <c r="D13" s="213">
        <v>18.563553585303801</v>
      </c>
      <c r="E13" s="214">
        <v>17.652698817995301</v>
      </c>
      <c r="F13" s="215">
        <v>19.629444539751901</v>
      </c>
      <c r="G13" s="224">
        <v>21.037903934753</v>
      </c>
      <c r="H13" s="225">
        <v>20.342337854702102</v>
      </c>
      <c r="I13" s="226">
        <v>21.996503350843501</v>
      </c>
      <c r="J13" s="227">
        <v>22.744738099885002</v>
      </c>
      <c r="K13" s="228">
        <v>22.872334975450201</v>
      </c>
      <c r="L13" s="229">
        <v>22.814931129662</v>
      </c>
    </row>
    <row r="14" spans="2:12" x14ac:dyDescent="0.25">
      <c r="B14" s="230" t="s">
        <v>38</v>
      </c>
      <c r="C14" s="231">
        <v>21.746578936215101</v>
      </c>
      <c r="D14" s="238">
        <v>27.608139440718901</v>
      </c>
      <c r="E14" s="239">
        <v>23.507482491124499</v>
      </c>
      <c r="F14" s="240">
        <v>20.7006810103607</v>
      </c>
      <c r="G14" s="249">
        <v>22.2055769535772</v>
      </c>
      <c r="H14" s="250">
        <v>24.070890701706499</v>
      </c>
      <c r="I14" s="251">
        <v>26.315874752281399</v>
      </c>
      <c r="J14" s="252">
        <v>27.6167029863125</v>
      </c>
      <c r="K14" s="253">
        <v>25.235295140386501</v>
      </c>
      <c r="L14" s="254">
        <v>24.6780802425072</v>
      </c>
    </row>
    <row r="15" spans="2:12" x14ac:dyDescent="0.25">
      <c r="B15" s="255" t="s">
        <v>39</v>
      </c>
      <c r="C15" s="256">
        <v>7.5790611163997301</v>
      </c>
      <c r="D15" s="263">
        <v>16.608193563601599</v>
      </c>
      <c r="E15" s="264">
        <v>13.6568428058231</v>
      </c>
      <c r="F15" s="265">
        <v>13.7679407776366</v>
      </c>
      <c r="G15" s="274">
        <v>16.672312120942099</v>
      </c>
      <c r="H15" s="275">
        <v>17.9908707590495</v>
      </c>
      <c r="I15" s="276">
        <v>18.0294777255383</v>
      </c>
      <c r="J15" s="277">
        <v>16.7121432048807</v>
      </c>
      <c r="K15" s="278">
        <v>18.3947805430989</v>
      </c>
      <c r="L15" s="279">
        <v>21.694939118793901</v>
      </c>
    </row>
    <row r="16" spans="2:12" x14ac:dyDescent="0.25">
      <c r="B16" s="280" t="s">
        <v>40</v>
      </c>
      <c r="C16" s="281">
        <v>26.236490781945299</v>
      </c>
      <c r="D16" s="288">
        <v>26.9425358460553</v>
      </c>
      <c r="E16" s="289">
        <v>24.3616417628145</v>
      </c>
      <c r="F16" s="290">
        <v>23.561840843719999</v>
      </c>
      <c r="G16" s="299">
        <v>29.9540974273209</v>
      </c>
      <c r="H16" s="300">
        <v>29.4755813750022</v>
      </c>
      <c r="I16" s="301">
        <v>29.038458178260001</v>
      </c>
      <c r="J16" s="302">
        <v>29.2519764848976</v>
      </c>
      <c r="K16" s="303">
        <v>30.4243568124507</v>
      </c>
      <c r="L16" s="304">
        <v>26.944916282455701</v>
      </c>
    </row>
    <row r="17" spans="2:12" x14ac:dyDescent="0.25">
      <c r="B17" s="305" t="s">
        <v>41</v>
      </c>
      <c r="C17" s="306">
        <v>26.0708760708761</v>
      </c>
      <c r="D17" s="313">
        <v>30.340451879556699</v>
      </c>
      <c r="E17" s="314">
        <v>30.081491431238501</v>
      </c>
      <c r="F17" s="315">
        <v>29.853647023690499</v>
      </c>
      <c r="G17" s="324">
        <v>29.563217498471602</v>
      </c>
      <c r="H17" s="325">
        <v>29.273155467841502</v>
      </c>
      <c r="I17" s="326">
        <v>28.986568845720502</v>
      </c>
      <c r="J17" s="327">
        <v>30.546891845774802</v>
      </c>
      <c r="K17" s="328">
        <v>29.607083828273499</v>
      </c>
      <c r="L17" s="329">
        <v>27.916728035937801</v>
      </c>
    </row>
    <row r="18" spans="2:12" x14ac:dyDescent="0.25">
      <c r="B18" s="330" t="s">
        <v>42</v>
      </c>
      <c r="C18" s="331">
        <v>28.931573614057001</v>
      </c>
      <c r="D18" s="338">
        <v>25.894283725263001</v>
      </c>
      <c r="E18" s="339">
        <v>25.080800676191899</v>
      </c>
      <c r="F18" s="340">
        <v>26.960180972429701</v>
      </c>
      <c r="G18" s="349">
        <v>29.672651666786599</v>
      </c>
      <c r="H18" s="350">
        <v>30.018567406437199</v>
      </c>
      <c r="I18" s="351">
        <v>32.276578449183603</v>
      </c>
      <c r="J18" s="352">
        <v>32.641658565834803</v>
      </c>
      <c r="K18" s="353">
        <v>33.187571975510203</v>
      </c>
      <c r="L18" s="354">
        <v>32.821321994673902</v>
      </c>
    </row>
    <row r="19" spans="2:12" x14ac:dyDescent="0.25">
      <c r="B19" s="355" t="s">
        <v>43</v>
      </c>
      <c r="C19" s="356">
        <v>36.379417746730098</v>
      </c>
      <c r="D19" s="363">
        <v>41.637828215153398</v>
      </c>
      <c r="E19" s="364">
        <v>34.064285315469</v>
      </c>
      <c r="F19" s="365">
        <v>31.462375978458699</v>
      </c>
      <c r="G19" s="374">
        <v>6.6921419249814198</v>
      </c>
      <c r="H19" s="375">
        <v>7.6638284303862498</v>
      </c>
      <c r="I19" s="376">
        <v>8.9571304970628596</v>
      </c>
      <c r="J19" s="377">
        <v>9.6340706934318092</v>
      </c>
      <c r="K19" s="378">
        <v>11.7443677123988</v>
      </c>
      <c r="L19" s="379">
        <v>13.638023934204201</v>
      </c>
    </row>
    <row r="20" spans="2:12" x14ac:dyDescent="0.25">
      <c r="B20" s="380" t="s">
        <v>44</v>
      </c>
      <c r="C20" s="381">
        <v>13.864813943920399</v>
      </c>
      <c r="D20" s="388">
        <v>16.772991223387201</v>
      </c>
      <c r="E20" s="389">
        <v>17.438304961808601</v>
      </c>
      <c r="F20" s="390">
        <v>18.225436039660799</v>
      </c>
      <c r="G20" s="399">
        <v>12.1112719281486</v>
      </c>
      <c r="H20" s="400">
        <v>11.8265752869831</v>
      </c>
      <c r="I20" s="401">
        <v>15.424270109928001</v>
      </c>
      <c r="J20" s="402">
        <v>14.422345844675201</v>
      </c>
      <c r="K20" s="403">
        <v>16.894527963045601</v>
      </c>
      <c r="L20" s="404">
        <v>15.779889095908899</v>
      </c>
    </row>
    <row r="21" spans="2:12" x14ac:dyDescent="0.25">
      <c r="B21" s="405" t="s">
        <v>45</v>
      </c>
      <c r="C21" s="406">
        <v>14.8797986457609</v>
      </c>
      <c r="D21" s="413">
        <v>22.2038509339217</v>
      </c>
      <c r="E21" s="414">
        <v>20.0630134695413</v>
      </c>
      <c r="F21" s="415">
        <v>16.085327542120599</v>
      </c>
      <c r="G21" s="424">
        <v>19.566458037242199</v>
      </c>
      <c r="H21" s="425">
        <v>26.445137655019899</v>
      </c>
      <c r="I21" s="426">
        <v>27.6514317345361</v>
      </c>
      <c r="J21" s="427">
        <v>23.833706478648502</v>
      </c>
      <c r="K21" s="428">
        <v>19.681399744346798</v>
      </c>
      <c r="L21" s="429">
        <v>19.279822094252101</v>
      </c>
    </row>
    <row r="22" spans="2:12" x14ac:dyDescent="0.25">
      <c r="B22" s="430" t="s">
        <v>46</v>
      </c>
      <c r="C22" s="431">
        <v>34.150876005772403</v>
      </c>
      <c r="D22" s="438">
        <v>38.697552947955202</v>
      </c>
      <c r="E22" s="439">
        <v>33.217623095239198</v>
      </c>
      <c r="F22" s="440">
        <v>22.093407575569699</v>
      </c>
      <c r="G22" s="449">
        <v>8.3923843660450697</v>
      </c>
      <c r="H22" s="450">
        <v>4.1373339560056399</v>
      </c>
      <c r="I22" s="451">
        <v>4.8883685313163996</v>
      </c>
      <c r="J22" s="452">
        <v>10.396464662117101</v>
      </c>
      <c r="K22" s="453">
        <v>13.078643581622799</v>
      </c>
      <c r="L22" s="454">
        <v>14.144880405970101</v>
      </c>
    </row>
    <row r="23" spans="2:12" x14ac:dyDescent="0.25">
      <c r="B23" s="455" t="s">
        <v>47</v>
      </c>
      <c r="C23" s="456">
        <v>23.798445376864802</v>
      </c>
      <c r="D23" s="463">
        <v>22.812636523420299</v>
      </c>
      <c r="E23" s="464">
        <v>24.086123095058898</v>
      </c>
      <c r="F23" s="465">
        <v>26.086811111121499</v>
      </c>
      <c r="G23" s="474">
        <v>28.6346445111101</v>
      </c>
      <c r="H23" s="475">
        <v>28.8275037389175</v>
      </c>
      <c r="I23" s="476">
        <v>27.404415213311101</v>
      </c>
      <c r="J23" s="477">
        <v>28.422707403451099</v>
      </c>
      <c r="K23" s="478">
        <v>29.989590199402102</v>
      </c>
      <c r="L23" s="479">
        <v>27.303738201936</v>
      </c>
    </row>
    <row r="24" spans="2:12" x14ac:dyDescent="0.25">
      <c r="B24" s="480" t="s">
        <v>48</v>
      </c>
      <c r="C24" s="481">
        <v>23.161403023441199</v>
      </c>
      <c r="D24" s="488">
        <v>26.695499756563599</v>
      </c>
      <c r="E24" s="489">
        <v>27.140334670903499</v>
      </c>
      <c r="F24" s="490">
        <v>27.394533886643</v>
      </c>
      <c r="G24" s="499">
        <v>22.891901270668701</v>
      </c>
      <c r="H24" s="500">
        <v>22.2760342248875</v>
      </c>
      <c r="I24" s="501">
        <v>22.444949327787501</v>
      </c>
      <c r="J24" s="502">
        <v>28.635172594057899</v>
      </c>
      <c r="K24" s="503">
        <v>30.401326983807401</v>
      </c>
      <c r="L24" s="504">
        <v>30.391411753112799</v>
      </c>
    </row>
    <row r="25" spans="2:12" x14ac:dyDescent="0.25">
      <c r="B25" s="505" t="s">
        <v>49</v>
      </c>
      <c r="C25" s="506">
        <v>17.213286722456399</v>
      </c>
      <c r="D25" s="513">
        <v>16.6813376426588</v>
      </c>
      <c r="E25" s="514">
        <v>16.452773938869601</v>
      </c>
      <c r="F25" s="515">
        <v>15.2211190525265</v>
      </c>
      <c r="G25" s="524">
        <v>14.966583243274</v>
      </c>
      <c r="H25" s="525">
        <v>15.5000922595306</v>
      </c>
      <c r="I25" s="526">
        <v>14.9953894213197</v>
      </c>
      <c r="J25" s="527">
        <v>15.3361341550973</v>
      </c>
      <c r="K25" s="528">
        <v>15.3657490911068</v>
      </c>
      <c r="L25" s="529" t="s">
        <v>30</v>
      </c>
    </row>
    <row r="26" spans="2:12" x14ac:dyDescent="0.25">
      <c r="B26" s="530" t="s">
        <v>50</v>
      </c>
      <c r="C26" s="531">
        <v>11.869203282242999</v>
      </c>
      <c r="D26" s="538">
        <v>15.683313981888301</v>
      </c>
      <c r="E26" s="539">
        <v>14.3283127352313</v>
      </c>
      <c r="F26" s="540">
        <v>13.6938598995097</v>
      </c>
      <c r="G26" s="549">
        <v>19.2306558314163</v>
      </c>
      <c r="H26" s="550">
        <v>17.761300002193401</v>
      </c>
      <c r="I26" s="551">
        <v>17.332762865648601</v>
      </c>
      <c r="J26" s="552">
        <v>17.193294292450599</v>
      </c>
      <c r="K26" s="553">
        <v>17.001189482626799</v>
      </c>
      <c r="L26" s="554" t="s">
        <v>30</v>
      </c>
    </row>
    <row r="27" spans="2:12" x14ac:dyDescent="0.25">
      <c r="B27" s="555" t="s">
        <v>51</v>
      </c>
      <c r="C27" s="556">
        <v>8.4861589930846009</v>
      </c>
      <c r="D27" s="563">
        <v>19.768311934976399</v>
      </c>
      <c r="E27" s="564">
        <v>19.142706879100398</v>
      </c>
      <c r="F27" s="565">
        <v>10.736963851586999</v>
      </c>
      <c r="G27" s="574">
        <v>11.485729315253399</v>
      </c>
      <c r="H27" s="575">
        <v>11.601218319093199</v>
      </c>
      <c r="I27" s="576">
        <v>11.4485231806303</v>
      </c>
      <c r="J27" s="577">
        <v>12.394388244901201</v>
      </c>
      <c r="K27" s="578">
        <v>10.9974956782467</v>
      </c>
      <c r="L27" s="579">
        <v>12.252188290855599</v>
      </c>
    </row>
    <row r="28" spans="2:12" x14ac:dyDescent="0.25">
      <c r="B28" s="580" t="s">
        <v>52</v>
      </c>
      <c r="C28" s="581">
        <v>9.1746135319865392</v>
      </c>
      <c r="D28" s="588">
        <v>9.7893456971418296</v>
      </c>
      <c r="E28" s="589">
        <v>12.995099534847601</v>
      </c>
      <c r="F28" s="590">
        <v>18.253234396647201</v>
      </c>
      <c r="G28" s="599">
        <v>12.831089581620899</v>
      </c>
      <c r="H28" s="600">
        <v>14.1030883296791</v>
      </c>
      <c r="I28" s="601">
        <v>15.1105561683417</v>
      </c>
      <c r="J28" s="602">
        <v>14.100429676334199</v>
      </c>
      <c r="K28" s="603">
        <v>16.900127788537201</v>
      </c>
      <c r="L28" s="604">
        <v>15.786162537064399</v>
      </c>
    </row>
    <row r="29" spans="2:12" x14ac:dyDescent="0.25">
      <c r="B29" s="605" t="s">
        <v>53</v>
      </c>
      <c r="C29" s="606">
        <v>13.90319354078</v>
      </c>
      <c r="D29" s="613">
        <v>20.817701660689199</v>
      </c>
      <c r="E29" s="614">
        <v>20.379886790331799</v>
      </c>
      <c r="F29" s="615">
        <v>18.633596953095601</v>
      </c>
      <c r="G29" s="624">
        <v>23.613308998037301</v>
      </c>
      <c r="H29" s="625">
        <v>21.500180949094599</v>
      </c>
      <c r="I29" s="626">
        <v>23.014155650135301</v>
      </c>
      <c r="J29" s="627">
        <v>21.970813055754601</v>
      </c>
      <c r="K29" s="628">
        <v>20.950853598571499</v>
      </c>
      <c r="L29" s="629">
        <v>19.481367530616001</v>
      </c>
    </row>
    <row r="30" spans="2:12" x14ac:dyDescent="0.25">
      <c r="B30" s="630" t="s">
        <v>54</v>
      </c>
      <c r="C30" s="631">
        <v>29.214130823867201</v>
      </c>
      <c r="D30" s="638">
        <v>31.657059568501701</v>
      </c>
      <c r="E30" s="639">
        <v>30.7561519529532</v>
      </c>
      <c r="F30" s="640">
        <v>28.984607310357401</v>
      </c>
      <c r="G30" s="649">
        <v>27.334327814863901</v>
      </c>
      <c r="H30" s="650">
        <v>28.7214030126426</v>
      </c>
      <c r="I30" s="651">
        <v>27.668760437438699</v>
      </c>
      <c r="J30" s="652">
        <v>27.9601272682653</v>
      </c>
      <c r="K30" s="653">
        <v>26.561087569979399</v>
      </c>
      <c r="L30" s="654" t="s">
        <v>30</v>
      </c>
    </row>
    <row r="31" spans="2:12" x14ac:dyDescent="0.25">
      <c r="B31" s="655" t="s">
        <v>55</v>
      </c>
      <c r="C31" s="656">
        <v>24.781827641382598</v>
      </c>
      <c r="D31" s="663">
        <v>26.869374847968899</v>
      </c>
      <c r="E31" s="664">
        <v>28.040353689870301</v>
      </c>
      <c r="F31" s="665">
        <v>26.470765339916898</v>
      </c>
      <c r="G31" s="674">
        <v>25.178743100166201</v>
      </c>
      <c r="H31" s="675">
        <v>24.809780729058598</v>
      </c>
      <c r="I31" s="676">
        <v>26.034290188492399</v>
      </c>
      <c r="J31" s="677">
        <v>27.387827029958</v>
      </c>
      <c r="K31" s="678">
        <v>26.915967791094399</v>
      </c>
      <c r="L31" s="679">
        <v>25.897717950630199</v>
      </c>
    </row>
    <row r="32" spans="2:12" x14ac:dyDescent="0.25">
      <c r="B32" s="680" t="s">
        <v>56</v>
      </c>
      <c r="C32" s="681">
        <v>22.171529195181499</v>
      </c>
      <c r="D32" s="688">
        <v>26.548533793319699</v>
      </c>
      <c r="E32" s="689">
        <v>22.357893757558799</v>
      </c>
      <c r="F32" s="690">
        <v>22.557273330272</v>
      </c>
      <c r="G32" s="699">
        <v>30.473949486229799</v>
      </c>
      <c r="H32" s="700">
        <v>30.791885681079801</v>
      </c>
      <c r="I32" s="701">
        <v>32.960856916159699</v>
      </c>
      <c r="J32" s="702">
        <v>32.8060025311879</v>
      </c>
      <c r="K32" s="703">
        <v>33.830755047665399</v>
      </c>
      <c r="L32" s="704" t="s">
        <v>30</v>
      </c>
    </row>
    <row r="33" spans="2:13" x14ac:dyDescent="0.25">
      <c r="B33" s="705" t="s">
        <v>57</v>
      </c>
      <c r="C33" s="706">
        <v>15.9732262382865</v>
      </c>
      <c r="D33" s="713">
        <v>19.3796240517425</v>
      </c>
      <c r="E33" s="714">
        <v>17.182864964153602</v>
      </c>
      <c r="F33" s="715">
        <v>16.873175455461201</v>
      </c>
      <c r="G33" s="724">
        <v>22.758801558030999</v>
      </c>
      <c r="H33" s="725">
        <v>20.544400939702399</v>
      </c>
      <c r="I33" s="726">
        <v>20.961803109702998</v>
      </c>
      <c r="J33" s="727">
        <v>22.183854870621101</v>
      </c>
      <c r="K33" s="728">
        <v>20.947776041685199</v>
      </c>
      <c r="L33" s="729">
        <v>17.361450052484798</v>
      </c>
    </row>
    <row r="34" spans="2:13" x14ac:dyDescent="0.25">
      <c r="B34" s="730" t="s">
        <v>58</v>
      </c>
      <c r="C34" s="731">
        <v>12.6475994992613</v>
      </c>
      <c r="D34" s="738">
        <v>16.303940384442399</v>
      </c>
      <c r="E34" s="739">
        <v>16.488914025625999</v>
      </c>
      <c r="F34" s="740">
        <v>15.981101933992701</v>
      </c>
      <c r="G34" s="749">
        <v>10.835652988024799</v>
      </c>
      <c r="H34" s="750">
        <v>10.8563786046254</v>
      </c>
      <c r="I34" s="751">
        <v>11.9231937209465</v>
      </c>
      <c r="J34" s="752">
        <v>13.610818484743</v>
      </c>
      <c r="K34" s="753">
        <v>13.169560216120299</v>
      </c>
      <c r="L34" s="754">
        <v>11.728070957537099</v>
      </c>
    </row>
    <row r="35" spans="2:13" x14ac:dyDescent="0.25">
      <c r="B35" s="755" t="s">
        <v>59</v>
      </c>
      <c r="C35" s="756">
        <v>29.174124266315999</v>
      </c>
      <c r="D35" s="763">
        <v>23.222546382843198</v>
      </c>
      <c r="E35" s="764">
        <v>20.4358084575261</v>
      </c>
      <c r="F35" s="765">
        <v>19.127687139414601</v>
      </c>
      <c r="G35" s="774">
        <v>17.7941506799738</v>
      </c>
      <c r="H35" s="775">
        <v>17.748502215255801</v>
      </c>
      <c r="I35" s="776">
        <v>17.685331126864799</v>
      </c>
      <c r="J35" s="777">
        <v>19.238362029871698</v>
      </c>
      <c r="K35" s="778">
        <v>19.634643793593</v>
      </c>
      <c r="L35" s="779">
        <v>19.153187218485002</v>
      </c>
    </row>
    <row r="36" spans="2:13" x14ac:dyDescent="0.25">
      <c r="B36" s="780" t="s">
        <v>60</v>
      </c>
      <c r="C36" s="781">
        <v>18.391199758258502</v>
      </c>
      <c r="D36" s="788">
        <v>10.9623656205211</v>
      </c>
      <c r="E36" s="789">
        <v>11.6389665103517</v>
      </c>
      <c r="F36" s="790">
        <v>16.131330510152001</v>
      </c>
      <c r="G36" s="799">
        <v>15.7028333225637</v>
      </c>
      <c r="H36" s="800">
        <v>15.5121928623049</v>
      </c>
      <c r="I36" s="801">
        <v>19.532269602849301</v>
      </c>
      <c r="J36" s="802">
        <v>20.816920370036598</v>
      </c>
      <c r="K36" s="803">
        <v>21.682983454445299</v>
      </c>
      <c r="L36" s="804">
        <v>16.793915315230201</v>
      </c>
    </row>
    <row r="37" spans="2:13" x14ac:dyDescent="0.25">
      <c r="B37" s="805" t="s">
        <v>61</v>
      </c>
      <c r="C37" s="806">
        <v>13.136933834748801</v>
      </c>
      <c r="D37" s="813">
        <v>14.5798356391703</v>
      </c>
      <c r="E37" s="814">
        <v>15.4780154041527</v>
      </c>
      <c r="F37" s="815">
        <v>15.8354491868356</v>
      </c>
      <c r="G37" s="824">
        <v>10.721339502177001</v>
      </c>
      <c r="H37" s="825">
        <v>11.066410924650899</v>
      </c>
      <c r="I37" s="826">
        <v>12.052308718813601</v>
      </c>
      <c r="J37" s="827">
        <v>11.884231041422799</v>
      </c>
      <c r="K37" s="828">
        <v>12.8806801219192</v>
      </c>
      <c r="L37" s="829">
        <v>13.8791836659352</v>
      </c>
    </row>
    <row r="38" spans="2:13" x14ac:dyDescent="0.25">
      <c r="B38" s="830" t="s">
        <v>62</v>
      </c>
      <c r="C38" s="831">
        <v>33.468207404586501</v>
      </c>
      <c r="D38" s="838">
        <v>38.139672457811798</v>
      </c>
      <c r="E38" s="839">
        <v>35.908527247237402</v>
      </c>
      <c r="F38" s="840">
        <v>33.468066597883897</v>
      </c>
      <c r="G38" s="849">
        <v>27.7778252619703</v>
      </c>
      <c r="H38" s="850">
        <v>28.7420541719104</v>
      </c>
      <c r="I38" s="851">
        <v>28.843663031873</v>
      </c>
      <c r="J38" s="852">
        <v>28.757595366877101</v>
      </c>
      <c r="K38" s="853">
        <v>28.573859642632499</v>
      </c>
      <c r="L38" s="854">
        <v>29.385244593266801</v>
      </c>
    </row>
    <row r="39" spans="2:13" x14ac:dyDescent="0.25">
      <c r="B39" s="855" t="s">
        <v>63</v>
      </c>
      <c r="C39" s="856">
        <v>10.6439202283554</v>
      </c>
      <c r="D39" s="863">
        <v>18.8328016561615</v>
      </c>
      <c r="E39" s="864">
        <v>16.2739007674293</v>
      </c>
      <c r="F39" s="865">
        <v>15.109636924822</v>
      </c>
      <c r="G39" s="874">
        <v>21.287120730580298</v>
      </c>
      <c r="H39" s="875">
        <v>19.628307470624598</v>
      </c>
      <c r="I39" s="876">
        <v>20.3760120919043</v>
      </c>
      <c r="J39" s="877">
        <v>21.139432365605899</v>
      </c>
      <c r="K39" s="878">
        <v>20.3374493505662</v>
      </c>
      <c r="L39" s="879">
        <v>15.1853171408066</v>
      </c>
    </row>
    <row r="40" spans="2:13" x14ac:dyDescent="0.25">
      <c r="B40" s="880" t="s">
        <v>64</v>
      </c>
      <c r="C40" s="881">
        <v>17.224809602269001</v>
      </c>
      <c r="D40" s="888">
        <v>21.8860816393513</v>
      </c>
      <c r="E40" s="889">
        <v>20.649453159444199</v>
      </c>
      <c r="F40" s="890">
        <v>19.532687109106298</v>
      </c>
      <c r="G40" s="899">
        <v>22.3536367485619</v>
      </c>
      <c r="H40" s="900">
        <v>22.5218553083856</v>
      </c>
      <c r="I40" s="901">
        <v>20.883675113201001</v>
      </c>
      <c r="J40" s="902">
        <v>23.354141543703399</v>
      </c>
      <c r="K40" s="903">
        <v>24.419930870560801</v>
      </c>
      <c r="L40" s="904">
        <v>22.819865148397898</v>
      </c>
    </row>
    <row r="41" spans="2:13" x14ac:dyDescent="0.25">
      <c r="B41" s="905" t="s">
        <v>65</v>
      </c>
      <c r="C41" s="906">
        <v>20.457037805652099</v>
      </c>
      <c r="D41" s="913">
        <v>21.4096569448519</v>
      </c>
      <c r="E41" s="914">
        <v>16.5178784932009</v>
      </c>
      <c r="F41" s="915">
        <v>14.401853015998</v>
      </c>
      <c r="G41" s="924">
        <v>18.287246837982401</v>
      </c>
      <c r="H41" s="925">
        <v>17.846889931328398</v>
      </c>
      <c r="I41" s="926">
        <v>19.730096754077799</v>
      </c>
      <c r="J41" s="927">
        <v>22.150807981531901</v>
      </c>
      <c r="K41" s="928">
        <v>21.069925872413901</v>
      </c>
      <c r="L41" s="929" t="s">
        <v>30</v>
      </c>
    </row>
    <row r="43" spans="2:13" x14ac:dyDescent="0.25">
      <c r="B43" s="930" t="s">
        <v>66</v>
      </c>
      <c r="M43" s="931" t="s">
        <v>0</v>
      </c>
    </row>
  </sheetData>
  <hyperlinks>
    <hyperlink ref="B43" r:id="rId1" xr:uid="{3600DFF3-424D-433B-BEEC-11C5AC77598C}"/>
    <hyperlink ref="M43" r:id="rId2" xr:uid="{DD5549A4-D5BE-4359-9578-67162EC48C84}"/>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6E3CF-E6D2-45A2-97D9-37D96AB97308}">
  <dimension ref="B1:M39"/>
  <sheetViews>
    <sheetView topLeftCell="A5" workbookViewId="0">
      <selection activeCell="E13" sqref="E13"/>
    </sheetView>
  </sheetViews>
  <sheetFormatPr baseColWidth="10" defaultColWidth="9.140625" defaultRowHeight="15" x14ac:dyDescent="0.25"/>
  <cols>
    <col min="2" max="2" width="19" customWidth="1"/>
    <col min="3" max="12" width="10.7109375" customWidth="1"/>
  </cols>
  <sheetData>
    <row r="1" spans="2:12" x14ac:dyDescent="0.25">
      <c r="B1" s="1" t="s">
        <v>0</v>
      </c>
    </row>
    <row r="2" spans="2:12" x14ac:dyDescent="0.25">
      <c r="B2" s="2" t="s">
        <v>1</v>
      </c>
    </row>
    <row r="3" spans="2:12" x14ac:dyDescent="0.25">
      <c r="B3" s="3" t="s">
        <v>2</v>
      </c>
    </row>
    <row r="4" spans="2:12" x14ac:dyDescent="0.25">
      <c r="B4" s="4" t="s">
        <v>3</v>
      </c>
    </row>
    <row r="6" spans="2:12" ht="17.100000000000001" customHeight="1" x14ac:dyDescent="0.25">
      <c r="B6" s="946"/>
      <c r="C6" s="947" t="s">
        <v>5</v>
      </c>
      <c r="D6" s="948" t="s">
        <v>12</v>
      </c>
      <c r="E6" s="949" t="s">
        <v>13</v>
      </c>
      <c r="F6" s="950" t="s">
        <v>14</v>
      </c>
      <c r="G6" s="951" t="s">
        <v>23</v>
      </c>
      <c r="H6" s="952" t="s">
        <v>24</v>
      </c>
      <c r="I6" s="953" t="s">
        <v>25</v>
      </c>
      <c r="J6" s="954" t="s">
        <v>26</v>
      </c>
      <c r="K6" s="955" t="s">
        <v>27</v>
      </c>
      <c r="L6" s="956" t="s">
        <v>28</v>
      </c>
    </row>
    <row r="7" spans="2:12" ht="17.100000000000001" customHeight="1" x14ac:dyDescent="0.25">
      <c r="B7" s="957" t="s">
        <v>34</v>
      </c>
      <c r="C7" s="958">
        <v>22.4318551902611</v>
      </c>
      <c r="D7" s="959">
        <v>30.4236712745444</v>
      </c>
      <c r="E7" s="960">
        <v>28.375303105497402</v>
      </c>
      <c r="F7" s="961">
        <v>29.565755726541099</v>
      </c>
      <c r="G7" s="962">
        <v>33.639733077167399</v>
      </c>
      <c r="H7" s="963">
        <v>32.983028395756499</v>
      </c>
      <c r="I7" s="964">
        <v>36.4183430067675</v>
      </c>
      <c r="J7" s="965">
        <v>40.534851621808102</v>
      </c>
      <c r="K7" s="966">
        <v>37.582205589903801</v>
      </c>
      <c r="L7" s="967">
        <v>34.409474809446898</v>
      </c>
    </row>
    <row r="8" spans="2:12" ht="17.100000000000001" customHeight="1" x14ac:dyDescent="0.25">
      <c r="B8" s="968" t="s">
        <v>56</v>
      </c>
      <c r="C8" s="969">
        <v>22.171529195181499</v>
      </c>
      <c r="D8" s="970">
        <v>26.548533793319699</v>
      </c>
      <c r="E8" s="971">
        <v>22.357893757558799</v>
      </c>
      <c r="F8" s="972">
        <v>22.557273330272</v>
      </c>
      <c r="G8" s="973">
        <v>30.473949486229799</v>
      </c>
      <c r="H8" s="974">
        <v>30.791885681079801</v>
      </c>
      <c r="I8" s="975">
        <v>32.960856916159699</v>
      </c>
      <c r="J8" s="976">
        <v>32.8060025311879</v>
      </c>
      <c r="K8" s="977">
        <v>33.830755047665399</v>
      </c>
      <c r="L8" s="978" t="s">
        <v>30</v>
      </c>
    </row>
    <row r="9" spans="2:12" ht="17.100000000000001" customHeight="1" x14ac:dyDescent="0.25">
      <c r="B9" s="979" t="s">
        <v>42</v>
      </c>
      <c r="C9" s="980">
        <v>28.931573614057001</v>
      </c>
      <c r="D9" s="981">
        <v>25.894283725263001</v>
      </c>
      <c r="E9" s="982">
        <v>25.080800676191899</v>
      </c>
      <c r="F9" s="983">
        <v>26.960180972429701</v>
      </c>
      <c r="G9" s="984">
        <v>29.672651666786599</v>
      </c>
      <c r="H9" s="985">
        <v>30.018567406437199</v>
      </c>
      <c r="I9" s="986">
        <v>32.276578449183603</v>
      </c>
      <c r="J9" s="987">
        <v>32.641658565834803</v>
      </c>
      <c r="K9" s="988">
        <v>33.187571975510203</v>
      </c>
      <c r="L9" s="989">
        <v>32.821321994673902</v>
      </c>
    </row>
    <row r="10" spans="2:12" ht="17.100000000000001" customHeight="1" x14ac:dyDescent="0.25">
      <c r="B10" s="990" t="s">
        <v>40</v>
      </c>
      <c r="C10" s="991">
        <v>26.236490781945299</v>
      </c>
      <c r="D10" s="992">
        <v>26.9425358460553</v>
      </c>
      <c r="E10" s="993">
        <v>24.3616417628145</v>
      </c>
      <c r="F10" s="994">
        <v>23.561840843719999</v>
      </c>
      <c r="G10" s="995">
        <v>29.9540974273209</v>
      </c>
      <c r="H10" s="996">
        <v>29.4755813750022</v>
      </c>
      <c r="I10" s="997">
        <v>29.038458178260001</v>
      </c>
      <c r="J10" s="998">
        <v>29.2519764848976</v>
      </c>
      <c r="K10" s="999">
        <v>30.4243568124507</v>
      </c>
      <c r="L10" s="1000">
        <v>26.944916282455701</v>
      </c>
    </row>
    <row r="11" spans="2:12" ht="17.100000000000001" customHeight="1" x14ac:dyDescent="0.25">
      <c r="B11" s="1001" t="s">
        <v>48</v>
      </c>
      <c r="C11" s="1002">
        <v>23.161403023441199</v>
      </c>
      <c r="D11" s="1003">
        <v>26.695499756563599</v>
      </c>
      <c r="E11" s="1004">
        <v>27.140334670903499</v>
      </c>
      <c r="F11" s="1005">
        <v>27.394533886643</v>
      </c>
      <c r="G11" s="1006">
        <v>22.891901270668701</v>
      </c>
      <c r="H11" s="1007">
        <v>22.2760342248875</v>
      </c>
      <c r="I11" s="1008">
        <v>22.444949327787501</v>
      </c>
      <c r="J11" s="1009">
        <v>28.635172594057899</v>
      </c>
      <c r="K11" s="1010">
        <v>30.401326983807401</v>
      </c>
      <c r="L11" s="1011">
        <v>30.391411753112799</v>
      </c>
    </row>
    <row r="12" spans="2:12" ht="17.100000000000001" customHeight="1" x14ac:dyDescent="0.25">
      <c r="B12" s="1012" t="s">
        <v>47</v>
      </c>
      <c r="C12" s="1013">
        <v>23.798445376864802</v>
      </c>
      <c r="D12" s="1014">
        <v>22.812636523420299</v>
      </c>
      <c r="E12" s="1015">
        <v>24.086123095058898</v>
      </c>
      <c r="F12" s="1016">
        <v>26.086811111121499</v>
      </c>
      <c r="G12" s="1017">
        <v>28.6346445111101</v>
      </c>
      <c r="H12" s="1018">
        <v>28.8275037389175</v>
      </c>
      <c r="I12" s="1019">
        <v>27.404415213311101</v>
      </c>
      <c r="J12" s="1020">
        <v>28.422707403451099</v>
      </c>
      <c r="K12" s="1021">
        <v>29.989590199402102</v>
      </c>
      <c r="L12" s="1022">
        <v>27.303738201936</v>
      </c>
    </row>
    <row r="13" spans="2:12" ht="17.100000000000001" customHeight="1" x14ac:dyDescent="0.25">
      <c r="B13" s="1023" t="s">
        <v>41</v>
      </c>
      <c r="C13" s="1024">
        <v>26.0708760708761</v>
      </c>
      <c r="D13" s="1025">
        <v>30.340451879556699</v>
      </c>
      <c r="E13" s="1026">
        <v>30.081491431238501</v>
      </c>
      <c r="F13" s="1027">
        <v>29.853647023690499</v>
      </c>
      <c r="G13" s="1028">
        <v>29.563217498471602</v>
      </c>
      <c r="H13" s="1029">
        <v>29.273155467841502</v>
      </c>
      <c r="I13" s="1030">
        <v>28.986568845720502</v>
      </c>
      <c r="J13" s="1031">
        <v>30.546891845774802</v>
      </c>
      <c r="K13" s="1032">
        <v>29.607083828273499</v>
      </c>
      <c r="L13" s="1033">
        <v>27.916728035937801</v>
      </c>
    </row>
    <row r="14" spans="2:12" ht="17.100000000000001" customHeight="1" x14ac:dyDescent="0.25">
      <c r="B14" s="1034" t="s">
        <v>62</v>
      </c>
      <c r="C14" s="1035">
        <v>33.468207404586501</v>
      </c>
      <c r="D14" s="1036">
        <v>38.139672457811798</v>
      </c>
      <c r="E14" s="1037">
        <v>35.908527247237402</v>
      </c>
      <c r="F14" s="1038">
        <v>33.468066597883897</v>
      </c>
      <c r="G14" s="1039">
        <v>27.7778252619703</v>
      </c>
      <c r="H14" s="1040">
        <v>28.7420541719104</v>
      </c>
      <c r="I14" s="1041">
        <v>28.843663031873</v>
      </c>
      <c r="J14" s="1042">
        <v>28.757595366877101</v>
      </c>
      <c r="K14" s="1043">
        <v>28.573859642632499</v>
      </c>
      <c r="L14" s="1044">
        <v>29.385244593266801</v>
      </c>
    </row>
    <row r="15" spans="2:12" ht="17.100000000000001" customHeight="1" x14ac:dyDescent="0.25">
      <c r="B15" s="1045" t="s">
        <v>55</v>
      </c>
      <c r="C15" s="1046">
        <v>24.781827641382598</v>
      </c>
      <c r="D15" s="1047">
        <v>26.869374847968899</v>
      </c>
      <c r="E15" s="1048">
        <v>28.040353689870301</v>
      </c>
      <c r="F15" s="1049">
        <v>26.470765339916898</v>
      </c>
      <c r="G15" s="1050">
        <v>25.178743100166201</v>
      </c>
      <c r="H15" s="1051">
        <v>24.809780729058598</v>
      </c>
      <c r="I15" s="1052">
        <v>26.034290188492399</v>
      </c>
      <c r="J15" s="1053">
        <v>27.387827029958</v>
      </c>
      <c r="K15" s="1054">
        <v>26.915967791094399</v>
      </c>
      <c r="L15" s="1055">
        <v>25.897717950630199</v>
      </c>
    </row>
    <row r="16" spans="2:12" ht="17.100000000000001" customHeight="1" x14ac:dyDescent="0.25">
      <c r="B16" s="1056" t="s">
        <v>54</v>
      </c>
      <c r="C16" s="1057">
        <v>29.214130823867201</v>
      </c>
      <c r="D16" s="1058">
        <v>31.657059568501701</v>
      </c>
      <c r="E16" s="1059">
        <v>30.7561519529532</v>
      </c>
      <c r="F16" s="1060">
        <v>28.984607310357401</v>
      </c>
      <c r="G16" s="1061">
        <v>27.334327814863901</v>
      </c>
      <c r="H16" s="1062">
        <v>28.7214030126426</v>
      </c>
      <c r="I16" s="1063">
        <v>27.668760437438699</v>
      </c>
      <c r="J16" s="1064">
        <v>27.9601272682653</v>
      </c>
      <c r="K16" s="1065">
        <v>26.561087569979399</v>
      </c>
      <c r="L16" s="1066" t="s">
        <v>30</v>
      </c>
    </row>
    <row r="17" spans="2:12" ht="17.100000000000001" customHeight="1" x14ac:dyDescent="0.25">
      <c r="B17" s="1067" t="s">
        <v>38</v>
      </c>
      <c r="C17" s="1068">
        <v>21.746578936215101</v>
      </c>
      <c r="D17" s="1069">
        <v>27.608139440718901</v>
      </c>
      <c r="E17" s="1070">
        <v>23.507482491124499</v>
      </c>
      <c r="F17" s="1071">
        <v>20.7006810103607</v>
      </c>
      <c r="G17" s="1072">
        <v>22.2055769535772</v>
      </c>
      <c r="H17" s="1073">
        <v>24.070890701706499</v>
      </c>
      <c r="I17" s="1074">
        <v>26.315874752281399</v>
      </c>
      <c r="J17" s="1075">
        <v>27.6167029863125</v>
      </c>
      <c r="K17" s="1076">
        <v>25.235295140386501</v>
      </c>
      <c r="L17" s="1077">
        <v>24.6780802425072</v>
      </c>
    </row>
    <row r="18" spans="2:12" ht="17.100000000000001" customHeight="1" x14ac:dyDescent="0.25">
      <c r="B18" s="1078" t="s">
        <v>33</v>
      </c>
      <c r="C18" s="1079">
        <v>22.762153656321701</v>
      </c>
      <c r="D18" s="1080">
        <v>27.090100850583202</v>
      </c>
      <c r="E18" s="1081">
        <v>27.126184225881399</v>
      </c>
      <c r="F18" s="1082">
        <v>26.983954062534401</v>
      </c>
      <c r="G18" s="1083">
        <v>24.829792696291602</v>
      </c>
      <c r="H18" s="1084">
        <v>25.220773388644599</v>
      </c>
      <c r="I18" s="1085">
        <v>25.254840965735902</v>
      </c>
      <c r="J18" s="1086">
        <v>26.016230076298498</v>
      </c>
      <c r="K18" s="1087">
        <v>25.024998489517198</v>
      </c>
      <c r="L18" s="1088">
        <v>23.385961593563898</v>
      </c>
    </row>
    <row r="19" spans="2:12" ht="17.100000000000001" customHeight="1" x14ac:dyDescent="0.25">
      <c r="B19" s="1089" t="s">
        <v>64</v>
      </c>
      <c r="C19" s="1090">
        <v>17.224809602269001</v>
      </c>
      <c r="D19" s="1091">
        <v>21.8860816393513</v>
      </c>
      <c r="E19" s="1092">
        <v>20.649453159444199</v>
      </c>
      <c r="F19" s="1093">
        <v>19.532687109106298</v>
      </c>
      <c r="G19" s="1094">
        <v>22.3536367485619</v>
      </c>
      <c r="H19" s="1095">
        <v>22.5218553083856</v>
      </c>
      <c r="I19" s="1096">
        <v>20.883675113201001</v>
      </c>
      <c r="J19" s="1097">
        <v>23.354141543703399</v>
      </c>
      <c r="K19" s="1098">
        <v>24.419930870560801</v>
      </c>
      <c r="L19" s="1099">
        <v>22.819865148397898</v>
      </c>
    </row>
    <row r="20" spans="2:12" ht="17.100000000000001" customHeight="1" x14ac:dyDescent="0.25">
      <c r="B20" s="1100" t="s">
        <v>31</v>
      </c>
      <c r="C20" s="1101">
        <v>21.2334817865564</v>
      </c>
      <c r="D20" s="1102">
        <v>19.709549179219501</v>
      </c>
      <c r="E20" s="1103">
        <v>19.086337278599299</v>
      </c>
      <c r="F20" s="1104">
        <v>19.924438822107899</v>
      </c>
      <c r="G20" s="1105">
        <v>24.590550227380302</v>
      </c>
      <c r="H20" s="1106">
        <v>23.075280203962699</v>
      </c>
      <c r="I20" s="1107">
        <v>23.5663386133084</v>
      </c>
      <c r="J20" s="1108">
        <v>23.131717652403299</v>
      </c>
      <c r="K20" s="1109">
        <v>22.946626862856998</v>
      </c>
      <c r="L20" s="1110" t="s">
        <v>30</v>
      </c>
    </row>
    <row r="21" spans="2:12" ht="17.100000000000001" customHeight="1" x14ac:dyDescent="0.25">
      <c r="B21" s="1111" t="s">
        <v>37</v>
      </c>
      <c r="C21" s="1112">
        <v>15.5420277662044</v>
      </c>
      <c r="D21" s="1113">
        <v>18.563553585303801</v>
      </c>
      <c r="E21" s="1114">
        <v>17.652698817995301</v>
      </c>
      <c r="F21" s="1115">
        <v>19.629444539751901</v>
      </c>
      <c r="G21" s="1116">
        <v>21.037903934753</v>
      </c>
      <c r="H21" s="1117">
        <v>20.342337854702102</v>
      </c>
      <c r="I21" s="1118">
        <v>21.996503350843501</v>
      </c>
      <c r="J21" s="1119">
        <v>22.744738099885002</v>
      </c>
      <c r="K21" s="1120">
        <v>22.872334975450201</v>
      </c>
      <c r="L21" s="1121">
        <v>22.814931129662</v>
      </c>
    </row>
    <row r="22" spans="2:12" ht="17.100000000000001" customHeight="1" x14ac:dyDescent="0.25">
      <c r="B22" s="1122" t="s">
        <v>32</v>
      </c>
      <c r="C22" s="1123">
        <v>20.561173542325701</v>
      </c>
      <c r="D22" s="1124">
        <v>18.884235250804</v>
      </c>
      <c r="E22" s="1125">
        <v>18.953209533151199</v>
      </c>
      <c r="F22" s="1126">
        <v>19.3761304524071</v>
      </c>
      <c r="G22" s="1127">
        <v>18.717969792622799</v>
      </c>
      <c r="H22" s="1128">
        <v>18.871452247930002</v>
      </c>
      <c r="I22" s="1129">
        <v>19.907963214716101</v>
      </c>
      <c r="J22" s="1130">
        <v>20.880070129677801</v>
      </c>
      <c r="K22" s="1131">
        <v>22.205767651960901</v>
      </c>
      <c r="L22" s="1132">
        <v>20.942205227770899</v>
      </c>
    </row>
    <row r="23" spans="2:12" ht="17.100000000000001" customHeight="1" x14ac:dyDescent="0.25">
      <c r="B23" s="1133" t="s">
        <v>60</v>
      </c>
      <c r="C23" s="1134">
        <v>18.391199758258502</v>
      </c>
      <c r="D23" s="1135">
        <v>10.9623656205211</v>
      </c>
      <c r="E23" s="1136">
        <v>11.6389665103517</v>
      </c>
      <c r="F23" s="1137">
        <v>16.131330510152001</v>
      </c>
      <c r="G23" s="1138">
        <v>15.7028333225637</v>
      </c>
      <c r="H23" s="1139">
        <v>15.5121928623049</v>
      </c>
      <c r="I23" s="1140">
        <v>19.532269602849301</v>
      </c>
      <c r="J23" s="1141">
        <v>20.816920370036598</v>
      </c>
      <c r="K23" s="1142">
        <v>21.682983454445299</v>
      </c>
      <c r="L23" s="1143">
        <v>16.793915315230201</v>
      </c>
    </row>
    <row r="24" spans="2:12" ht="17.100000000000001" customHeight="1" x14ac:dyDescent="0.25">
      <c r="B24" s="1144" t="s">
        <v>65</v>
      </c>
      <c r="C24" s="1145">
        <v>20.457037805652099</v>
      </c>
      <c r="D24" s="1146">
        <v>21.4096569448519</v>
      </c>
      <c r="E24" s="1147">
        <v>16.5178784932009</v>
      </c>
      <c r="F24" s="1148">
        <v>14.401853015998</v>
      </c>
      <c r="G24" s="1149">
        <v>18.287246837982401</v>
      </c>
      <c r="H24" s="1150">
        <v>17.846889931328398</v>
      </c>
      <c r="I24" s="1151">
        <v>19.730096754077799</v>
      </c>
      <c r="J24" s="1152">
        <v>22.150807981531901</v>
      </c>
      <c r="K24" s="1153">
        <v>21.069925872413901</v>
      </c>
      <c r="L24" s="1154" t="s">
        <v>30</v>
      </c>
    </row>
    <row r="25" spans="2:12" ht="17.100000000000001" customHeight="1" x14ac:dyDescent="0.25">
      <c r="B25" s="1155" t="s">
        <v>57</v>
      </c>
      <c r="C25" s="1156">
        <v>15.9732262382865</v>
      </c>
      <c r="D25" s="1157">
        <v>19.3796240517425</v>
      </c>
      <c r="E25" s="1158">
        <v>17.182864964153602</v>
      </c>
      <c r="F25" s="1159">
        <v>16.873175455461201</v>
      </c>
      <c r="G25" s="1160">
        <v>22.758801558030999</v>
      </c>
      <c r="H25" s="1161">
        <v>20.544400939702399</v>
      </c>
      <c r="I25" s="1162">
        <v>20.961803109702998</v>
      </c>
      <c r="J25" s="1163">
        <v>22.183854870621101</v>
      </c>
      <c r="K25" s="1164">
        <v>20.947776041685199</v>
      </c>
      <c r="L25" s="1165">
        <v>17.361450052484798</v>
      </c>
    </row>
    <row r="26" spans="2:12" ht="17.100000000000001" customHeight="1" x14ac:dyDescent="0.25">
      <c r="B26" s="1166" t="s">
        <v>63</v>
      </c>
      <c r="C26" s="1167">
        <v>10.6439202283554</v>
      </c>
      <c r="D26" s="1168">
        <v>18.8328016561615</v>
      </c>
      <c r="E26" s="1169">
        <v>16.2739007674293</v>
      </c>
      <c r="F26" s="1170">
        <v>15.109636924822</v>
      </c>
      <c r="G26" s="1171">
        <v>21.287120730580298</v>
      </c>
      <c r="H26" s="1172">
        <v>19.628307470624598</v>
      </c>
      <c r="I26" s="1173">
        <v>20.3760120919043</v>
      </c>
      <c r="J26" s="1174">
        <v>21.139432365605899</v>
      </c>
      <c r="K26" s="1175">
        <v>20.3374493505662</v>
      </c>
      <c r="L26" s="1176">
        <v>15.1853171408066</v>
      </c>
    </row>
    <row r="27" spans="2:12" ht="17.100000000000001" customHeight="1" x14ac:dyDescent="0.25">
      <c r="B27" s="1177" t="s">
        <v>45</v>
      </c>
      <c r="C27" s="1178">
        <v>14.8797986457609</v>
      </c>
      <c r="D27" s="1179">
        <v>22.2038509339217</v>
      </c>
      <c r="E27" s="1180">
        <v>20.0630134695413</v>
      </c>
      <c r="F27" s="1181">
        <v>16.085327542120599</v>
      </c>
      <c r="G27" s="1182">
        <v>19.566458037242199</v>
      </c>
      <c r="H27" s="1183">
        <v>26.445137655019899</v>
      </c>
      <c r="I27" s="1184">
        <v>27.6514317345361</v>
      </c>
      <c r="J27" s="1185">
        <v>23.833706478648502</v>
      </c>
      <c r="K27" s="1186">
        <v>19.681399744346798</v>
      </c>
      <c r="L27" s="1187">
        <v>19.279822094252101</v>
      </c>
    </row>
    <row r="28" spans="2:12" ht="17.100000000000001" customHeight="1" x14ac:dyDescent="0.25">
      <c r="B28" s="1188" t="s">
        <v>59</v>
      </c>
      <c r="C28" s="1189">
        <v>29.174124266315999</v>
      </c>
      <c r="D28" s="1190">
        <v>23.222546382843198</v>
      </c>
      <c r="E28" s="1191">
        <v>20.4358084575261</v>
      </c>
      <c r="F28" s="1192">
        <v>19.127687139414601</v>
      </c>
      <c r="G28" s="1193">
        <v>17.7941506799738</v>
      </c>
      <c r="H28" s="1194">
        <v>17.748502215255801</v>
      </c>
      <c r="I28" s="1195">
        <v>17.685331126864799</v>
      </c>
      <c r="J28" s="1196">
        <v>19.238362029871698</v>
      </c>
      <c r="K28" s="1197">
        <v>19.634643793593</v>
      </c>
      <c r="L28" s="1198">
        <v>19.153187218485002</v>
      </c>
    </row>
    <row r="29" spans="2:12" ht="17.100000000000001" customHeight="1" x14ac:dyDescent="0.25">
      <c r="B29" s="1199" t="s">
        <v>39</v>
      </c>
      <c r="C29" s="1200">
        <v>7.5790611163997301</v>
      </c>
      <c r="D29" s="1201">
        <v>16.608193563601599</v>
      </c>
      <c r="E29" s="1202">
        <v>13.6568428058231</v>
      </c>
      <c r="F29" s="1203">
        <v>13.7679407776366</v>
      </c>
      <c r="G29" s="1204">
        <v>16.672312120942099</v>
      </c>
      <c r="H29" s="1205">
        <v>17.9908707590495</v>
      </c>
      <c r="I29" s="1206">
        <v>18.0294777255383</v>
      </c>
      <c r="J29" s="1207">
        <v>16.7121432048807</v>
      </c>
      <c r="K29" s="1208">
        <v>18.3947805430989</v>
      </c>
      <c r="L29" s="1209">
        <v>21.694939118793901</v>
      </c>
    </row>
    <row r="30" spans="2:12" ht="17.100000000000001" customHeight="1" x14ac:dyDescent="0.25">
      <c r="B30" s="1210" t="s">
        <v>50</v>
      </c>
      <c r="C30" s="1211">
        <v>11.869203282242999</v>
      </c>
      <c r="D30" s="1212">
        <v>15.683313981888301</v>
      </c>
      <c r="E30" s="1213">
        <v>14.3283127352313</v>
      </c>
      <c r="F30" s="1214">
        <v>13.6938598995097</v>
      </c>
      <c r="G30" s="1215">
        <v>19.2306558314163</v>
      </c>
      <c r="H30" s="1216">
        <v>17.761300002193401</v>
      </c>
      <c r="I30" s="1217">
        <v>17.332762865648601</v>
      </c>
      <c r="J30" s="1218">
        <v>17.193294292450599</v>
      </c>
      <c r="K30" s="1219">
        <v>17.001189482626799</v>
      </c>
      <c r="L30" s="1220" t="s">
        <v>30</v>
      </c>
    </row>
    <row r="31" spans="2:12" ht="17.100000000000001" customHeight="1" x14ac:dyDescent="0.25">
      <c r="B31" s="1221" t="s">
        <v>52</v>
      </c>
      <c r="C31" s="1222">
        <v>9.1746135319865392</v>
      </c>
      <c r="D31" s="1223">
        <v>9.7893456971418296</v>
      </c>
      <c r="E31" s="1224">
        <v>12.995099534847601</v>
      </c>
      <c r="F31" s="1225">
        <v>18.253234396647201</v>
      </c>
      <c r="G31" s="1226">
        <v>12.831089581620899</v>
      </c>
      <c r="H31" s="1227">
        <v>14.1030883296791</v>
      </c>
      <c r="I31" s="1228">
        <v>15.1105561683417</v>
      </c>
      <c r="J31" s="1229">
        <v>14.100429676334199</v>
      </c>
      <c r="K31" s="1230">
        <v>16.900127788537201</v>
      </c>
      <c r="L31" s="1231">
        <v>15.786162537064399</v>
      </c>
    </row>
    <row r="32" spans="2:12" ht="17.100000000000001" customHeight="1" x14ac:dyDescent="0.25">
      <c r="B32" s="1232" t="s">
        <v>44</v>
      </c>
      <c r="C32" s="1233">
        <v>13.864813943920399</v>
      </c>
      <c r="D32" s="1234">
        <v>16.772991223387201</v>
      </c>
      <c r="E32" s="1235">
        <v>17.438304961808601</v>
      </c>
      <c r="F32" s="1236">
        <v>18.225436039660799</v>
      </c>
      <c r="G32" s="1237">
        <v>12.1112719281486</v>
      </c>
      <c r="H32" s="1238">
        <v>11.8265752869831</v>
      </c>
      <c r="I32" s="1239">
        <v>15.424270109928001</v>
      </c>
      <c r="J32" s="1240">
        <v>14.422345844675201</v>
      </c>
      <c r="K32" s="1241">
        <v>16.894527963045601</v>
      </c>
      <c r="L32" s="1242">
        <v>15.779889095908899</v>
      </c>
    </row>
    <row r="33" spans="2:13" ht="17.100000000000001" customHeight="1" x14ac:dyDescent="0.25">
      <c r="B33" s="1243" t="s">
        <v>49</v>
      </c>
      <c r="C33" s="1244">
        <v>17.213286722456399</v>
      </c>
      <c r="D33" s="1245">
        <v>16.6813376426588</v>
      </c>
      <c r="E33" s="1246">
        <v>16.452773938869601</v>
      </c>
      <c r="F33" s="1247">
        <v>15.2211190525265</v>
      </c>
      <c r="G33" s="1248">
        <v>14.966583243274</v>
      </c>
      <c r="H33" s="1249">
        <v>15.5000922595306</v>
      </c>
      <c r="I33" s="1250">
        <v>14.9953894213197</v>
      </c>
      <c r="J33" s="1251">
        <v>15.3361341550973</v>
      </c>
      <c r="K33" s="1252">
        <v>15.3657490911068</v>
      </c>
      <c r="L33" s="1253" t="s">
        <v>30</v>
      </c>
    </row>
    <row r="34" spans="2:13" ht="17.100000000000001" customHeight="1" x14ac:dyDescent="0.25">
      <c r="B34" s="1254" t="s">
        <v>58</v>
      </c>
      <c r="C34" s="1255">
        <v>12.6475994992613</v>
      </c>
      <c r="D34" s="1256">
        <v>16.303940384442399</v>
      </c>
      <c r="E34" s="1257">
        <v>16.488914025625999</v>
      </c>
      <c r="F34" s="1258">
        <v>15.981101933992701</v>
      </c>
      <c r="G34" s="1259">
        <v>10.835652988024799</v>
      </c>
      <c r="H34" s="1260">
        <v>10.8563786046254</v>
      </c>
      <c r="I34" s="1261">
        <v>11.9231937209465</v>
      </c>
      <c r="J34" s="1262">
        <v>13.610818484743</v>
      </c>
      <c r="K34" s="1263">
        <v>13.169560216120299</v>
      </c>
      <c r="L34" s="1264">
        <v>11.728070957537099</v>
      </c>
    </row>
    <row r="35" spans="2:13" ht="17.100000000000001" customHeight="1" x14ac:dyDescent="0.25">
      <c r="B35" s="1265" t="s">
        <v>61</v>
      </c>
      <c r="C35" s="1266">
        <v>13.136933834748801</v>
      </c>
      <c r="D35" s="1267">
        <v>14.5798356391703</v>
      </c>
      <c r="E35" s="1268">
        <v>15.4780154041527</v>
      </c>
      <c r="F35" s="1269">
        <v>15.8354491868356</v>
      </c>
      <c r="G35" s="1270">
        <v>10.721339502177001</v>
      </c>
      <c r="H35" s="1271">
        <v>11.066410924650899</v>
      </c>
      <c r="I35" s="1272">
        <v>12.052308718813601</v>
      </c>
      <c r="J35" s="1273">
        <v>11.884231041422799</v>
      </c>
      <c r="K35" s="1274">
        <v>12.8806801219192</v>
      </c>
      <c r="L35" s="1275">
        <v>13.8791836659352</v>
      </c>
    </row>
    <row r="36" spans="2:13" ht="17.100000000000001" customHeight="1" x14ac:dyDescent="0.25">
      <c r="B36" s="1276" t="s">
        <v>43</v>
      </c>
      <c r="C36" s="1277">
        <v>36.379417746730098</v>
      </c>
      <c r="D36" s="1278">
        <v>41.637828215153398</v>
      </c>
      <c r="E36" s="1279">
        <v>34.064285315469</v>
      </c>
      <c r="F36" s="1280">
        <v>31.462375978458699</v>
      </c>
      <c r="G36" s="1281">
        <v>6.6921419249814198</v>
      </c>
      <c r="H36" s="1282">
        <v>7.6638284303862498</v>
      </c>
      <c r="I36" s="1283">
        <v>8.9571304970628596</v>
      </c>
      <c r="J36" s="1284">
        <v>9.6340706934318092</v>
      </c>
      <c r="K36" s="1285">
        <v>11.7443677123988</v>
      </c>
      <c r="L36" s="1286">
        <v>13.638023934204201</v>
      </c>
    </row>
    <row r="37" spans="2:13" ht="17.100000000000001" customHeight="1" x14ac:dyDescent="0.25">
      <c r="B37" s="1287" t="s">
        <v>51</v>
      </c>
      <c r="C37" s="1288">
        <v>8.4861589930846009</v>
      </c>
      <c r="D37" s="1289">
        <v>19.768311934976399</v>
      </c>
      <c r="E37" s="1290">
        <v>19.142706879100398</v>
      </c>
      <c r="F37" s="1291">
        <v>10.736963851586999</v>
      </c>
      <c r="G37" s="1292">
        <v>11.485729315253399</v>
      </c>
      <c r="H37" s="1293">
        <v>11.601218319093199</v>
      </c>
      <c r="I37" s="1294">
        <v>11.4485231806303</v>
      </c>
      <c r="J37" s="1295">
        <v>12.394388244901201</v>
      </c>
      <c r="K37" s="1296">
        <v>10.9974956782467</v>
      </c>
      <c r="L37" s="1297">
        <v>12.252188290855599</v>
      </c>
    </row>
    <row r="39" spans="2:13" x14ac:dyDescent="0.25">
      <c r="B39" s="930" t="s">
        <v>66</v>
      </c>
      <c r="M39" s="931" t="s">
        <v>0</v>
      </c>
    </row>
  </sheetData>
  <sortState ref="B7:L37">
    <sortCondition descending="1" ref="K7:K37"/>
  </sortState>
  <hyperlinks>
    <hyperlink ref="B39" r:id="rId1" xr:uid="{6B4AC84B-37D6-40B2-A150-C37A820127B5}"/>
    <hyperlink ref="M39" r:id="rId2" xr:uid="{FE85A98B-3335-4FC2-BD47-B6D763634838}"/>
  </hyperlinks>
  <pageMargins left="0.7" right="0.7" top="0.75" bottom="0.75" header="0.3" footer="0.3"/>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2B22-1FE5-44E9-B1FE-68CADC8BC8D6}">
  <dimension ref="A1:AA44"/>
  <sheetViews>
    <sheetView workbookViewId="0">
      <selection activeCell="A12" sqref="A12:XFD12"/>
    </sheetView>
  </sheetViews>
  <sheetFormatPr baseColWidth="10" defaultColWidth="9.140625" defaultRowHeight="15" x14ac:dyDescent="0.25"/>
  <cols>
    <col min="2" max="2" width="19" customWidth="1"/>
    <col min="3" max="26" width="18" customWidth="1"/>
  </cols>
  <sheetData>
    <row r="1" spans="1:26" x14ac:dyDescent="0.25">
      <c r="B1" s="1298" t="s">
        <v>0</v>
      </c>
    </row>
    <row r="2" spans="1:26" x14ac:dyDescent="0.25">
      <c r="B2" s="1299" t="s">
        <v>1</v>
      </c>
    </row>
    <row r="3" spans="1:26" x14ac:dyDescent="0.25">
      <c r="B3" s="1299" t="s">
        <v>83</v>
      </c>
    </row>
    <row r="4" spans="1:26" x14ac:dyDescent="0.25">
      <c r="B4" s="1299" t="s">
        <v>3</v>
      </c>
    </row>
    <row r="6" spans="1:26" ht="30" customHeight="1" x14ac:dyDescent="0.25">
      <c r="B6" s="1300" t="s">
        <v>4</v>
      </c>
      <c r="C6" s="1301" t="s">
        <v>5</v>
      </c>
      <c r="D6" s="1301" t="s">
        <v>6</v>
      </c>
      <c r="E6" s="1301" t="s">
        <v>7</v>
      </c>
      <c r="F6" s="1301" t="s">
        <v>8</v>
      </c>
      <c r="G6" s="1301" t="s">
        <v>9</v>
      </c>
      <c r="H6" s="1301" t="s">
        <v>10</v>
      </c>
      <c r="I6" s="1301" t="s">
        <v>11</v>
      </c>
      <c r="J6" s="1301" t="s">
        <v>12</v>
      </c>
      <c r="K6" s="1301" t="s">
        <v>13</v>
      </c>
      <c r="L6" s="1301" t="s">
        <v>14</v>
      </c>
      <c r="M6" s="1301" t="s">
        <v>15</v>
      </c>
      <c r="N6" s="1301" t="s">
        <v>16</v>
      </c>
      <c r="O6" s="1301" t="s">
        <v>17</v>
      </c>
      <c r="P6" s="1301" t="s">
        <v>18</v>
      </c>
      <c r="Q6" s="1301" t="s">
        <v>19</v>
      </c>
      <c r="R6" s="1301" t="s">
        <v>20</v>
      </c>
      <c r="S6" s="1301" t="s">
        <v>21</v>
      </c>
      <c r="T6" s="1301" t="s">
        <v>22</v>
      </c>
      <c r="U6" s="1301" t="s">
        <v>23</v>
      </c>
      <c r="V6" s="1301" t="s">
        <v>24</v>
      </c>
      <c r="W6" s="1301" t="s">
        <v>25</v>
      </c>
      <c r="X6" s="1301" t="s">
        <v>26</v>
      </c>
      <c r="Y6" s="1301" t="s">
        <v>27</v>
      </c>
      <c r="Z6" s="1301" t="s">
        <v>28</v>
      </c>
    </row>
    <row r="7" spans="1:26" x14ac:dyDescent="0.25">
      <c r="B7" s="1302" t="s">
        <v>29</v>
      </c>
      <c r="C7" s="1303" t="s">
        <v>30</v>
      </c>
      <c r="D7" s="1303" t="s">
        <v>30</v>
      </c>
      <c r="E7" s="1303" t="s">
        <v>30</v>
      </c>
      <c r="F7" s="1303" t="s">
        <v>30</v>
      </c>
      <c r="G7" s="1303" t="s">
        <v>30</v>
      </c>
      <c r="H7" s="1303" t="s">
        <v>30</v>
      </c>
      <c r="I7" s="1303" t="s">
        <v>30</v>
      </c>
      <c r="J7" s="1303" t="s">
        <v>30</v>
      </c>
      <c r="K7" s="1303" t="s">
        <v>30</v>
      </c>
      <c r="L7" s="1303" t="s">
        <v>30</v>
      </c>
      <c r="M7" s="1303" t="s">
        <v>30</v>
      </c>
      <c r="N7" s="1303" t="s">
        <v>30</v>
      </c>
      <c r="O7" s="1303" t="s">
        <v>30</v>
      </c>
      <c r="P7" s="1303" t="s">
        <v>30</v>
      </c>
      <c r="Q7" s="1303" t="s">
        <v>30</v>
      </c>
      <c r="R7" s="1303" t="s">
        <v>30</v>
      </c>
      <c r="S7" s="1303" t="s">
        <v>30</v>
      </c>
      <c r="T7" s="1303" t="s">
        <v>30</v>
      </c>
      <c r="U7" s="1303" t="s">
        <v>30</v>
      </c>
      <c r="V7" s="1303" t="s">
        <v>30</v>
      </c>
      <c r="W7" s="1303" t="s">
        <v>30</v>
      </c>
      <c r="X7" s="1303" t="s">
        <v>30</v>
      </c>
      <c r="Y7" s="1303" t="s">
        <v>30</v>
      </c>
      <c r="Z7" s="1303" t="s">
        <v>30</v>
      </c>
    </row>
    <row r="8" spans="1:26" x14ac:dyDescent="0.25">
      <c r="A8" s="55"/>
      <c r="B8" s="1304" t="s">
        <v>31</v>
      </c>
      <c r="C8" s="1305">
        <v>24.435075577109401</v>
      </c>
      <c r="D8" s="1305">
        <v>24.563064533681601</v>
      </c>
      <c r="E8" s="1305">
        <v>24.9899623348565</v>
      </c>
      <c r="F8" s="1305">
        <v>25.300723126129899</v>
      </c>
      <c r="G8" s="1305">
        <v>27.3723751955227</v>
      </c>
      <c r="H8" s="1305">
        <v>29.506508841656601</v>
      </c>
      <c r="I8" s="1305">
        <v>32.858536127598697</v>
      </c>
      <c r="J8" s="1305">
        <v>33.713149014552599</v>
      </c>
      <c r="K8" s="1305">
        <v>37.549435494756999</v>
      </c>
      <c r="L8" s="1305">
        <v>36.933362075322897</v>
      </c>
      <c r="M8" s="1305">
        <v>38.599727997312499</v>
      </c>
      <c r="N8" s="1305">
        <v>43.121255737959999</v>
      </c>
      <c r="O8" s="1305">
        <v>45.666548285498003</v>
      </c>
      <c r="P8" s="1305">
        <v>45.227269554210103</v>
      </c>
      <c r="Q8" s="1305">
        <v>40.984877313151003</v>
      </c>
      <c r="R8" s="1305">
        <v>37.6435564397527</v>
      </c>
      <c r="S8" s="1305">
        <v>35.9653486454987</v>
      </c>
      <c r="T8" s="1305">
        <v>37.651749795293497</v>
      </c>
      <c r="U8" s="1305">
        <v>37.224088001145198</v>
      </c>
      <c r="V8" s="1305">
        <v>38.416753060107602</v>
      </c>
      <c r="W8" s="1305">
        <v>36.237426219968398</v>
      </c>
      <c r="X8" s="1305">
        <v>35.209854201459301</v>
      </c>
      <c r="Y8" s="1305">
        <v>37.166723072234497</v>
      </c>
      <c r="Z8" s="1306" t="s">
        <v>30</v>
      </c>
    </row>
    <row r="9" spans="1:26" x14ac:dyDescent="0.25">
      <c r="A9" s="80"/>
      <c r="B9" s="1304" t="s">
        <v>32</v>
      </c>
      <c r="C9" s="1305">
        <v>30.420022881392001</v>
      </c>
      <c r="D9" s="1305">
        <v>30.091215203619001</v>
      </c>
      <c r="E9" s="1305">
        <v>29.411462606244701</v>
      </c>
      <c r="F9" s="1305">
        <v>31.528076214983599</v>
      </c>
      <c r="G9" s="1305">
        <v>31.983025035501502</v>
      </c>
      <c r="H9" s="1305">
        <v>31.272175513367198</v>
      </c>
      <c r="I9" s="1305">
        <v>30.499509750067499</v>
      </c>
      <c r="J9" s="1305">
        <v>29.985674402509801</v>
      </c>
      <c r="K9" s="1305">
        <v>30.031798522874301</v>
      </c>
      <c r="L9" s="1305">
        <v>29.652274891948199</v>
      </c>
      <c r="M9" s="1305">
        <v>28.461012913436701</v>
      </c>
      <c r="N9" s="1305">
        <v>27.8112898853988</v>
      </c>
      <c r="O9" s="1305">
        <v>28.947014007797399</v>
      </c>
      <c r="P9" s="1305">
        <v>28.020348508064199</v>
      </c>
      <c r="Q9" s="1305">
        <v>28.4956275265675</v>
      </c>
      <c r="R9" s="1305">
        <v>27.848218876963202</v>
      </c>
      <c r="S9" s="1305">
        <v>26.609750616750599</v>
      </c>
      <c r="T9" s="1305">
        <v>25.789408674804498</v>
      </c>
      <c r="U9" s="1305">
        <v>27.0463973257581</v>
      </c>
      <c r="V9" s="1305">
        <v>26.921443955595901</v>
      </c>
      <c r="W9" s="1305">
        <v>27.213128159678401</v>
      </c>
      <c r="X9" s="1305">
        <v>25.595373734333702</v>
      </c>
      <c r="Y9" s="1305">
        <v>24.761864438540702</v>
      </c>
      <c r="Z9" s="1305">
        <v>24.951778834731201</v>
      </c>
    </row>
    <row r="10" spans="1:26" x14ac:dyDescent="0.25">
      <c r="A10" s="105"/>
      <c r="B10" s="1304" t="s">
        <v>33</v>
      </c>
      <c r="C10" s="1305">
        <v>20.193647448650701</v>
      </c>
      <c r="D10" s="1305">
        <v>19.752708865208099</v>
      </c>
      <c r="E10" s="1305">
        <v>19.4240215580806</v>
      </c>
      <c r="F10" s="1305">
        <v>19.749712387883299</v>
      </c>
      <c r="G10" s="1305">
        <v>20.085396292168301</v>
      </c>
      <c r="H10" s="1305">
        <v>18.913772068008601</v>
      </c>
      <c r="I10" s="1305">
        <v>18.4440327035534</v>
      </c>
      <c r="J10" s="1305">
        <v>18.7945406750692</v>
      </c>
      <c r="K10" s="1305">
        <v>19.303721743312501</v>
      </c>
      <c r="L10" s="1305">
        <v>21.883507026035499</v>
      </c>
      <c r="M10" s="1305">
        <v>21.238072239966701</v>
      </c>
      <c r="N10" s="1305">
        <v>23.040378400122101</v>
      </c>
      <c r="O10" s="1305">
        <v>24.700528909589199</v>
      </c>
      <c r="P10" s="1305">
        <v>23.891644559441598</v>
      </c>
      <c r="Q10" s="1305">
        <v>22.574566170846399</v>
      </c>
      <c r="R10" s="1305">
        <v>21.9291892790073</v>
      </c>
      <c r="S10" s="1305">
        <v>21.8468508962765</v>
      </c>
      <c r="T10" s="1305">
        <v>22.4457292883273</v>
      </c>
      <c r="U10" s="1305">
        <v>23.2193219680832</v>
      </c>
      <c r="V10" s="1305">
        <v>22.748885701971201</v>
      </c>
      <c r="W10" s="1305">
        <v>22.728978826934998</v>
      </c>
      <c r="X10" s="1305">
        <v>22.112327654122399</v>
      </c>
      <c r="Y10" s="1307">
        <v>22.926560328680999</v>
      </c>
      <c r="Z10" s="1307">
        <v>23.6322957902028</v>
      </c>
    </row>
    <row r="11" spans="1:26" x14ac:dyDescent="0.25">
      <c r="A11" s="130"/>
      <c r="B11" s="1304" t="s">
        <v>34</v>
      </c>
      <c r="C11" s="1305">
        <v>27.654637629681599</v>
      </c>
      <c r="D11" s="1305">
        <v>28.034113178751699</v>
      </c>
      <c r="E11" s="1305">
        <v>27.194071414791299</v>
      </c>
      <c r="F11" s="1305">
        <v>27.379890403975999</v>
      </c>
      <c r="G11" s="1305">
        <v>27.8506027034685</v>
      </c>
      <c r="H11" s="1305">
        <v>28.930049768872699</v>
      </c>
      <c r="I11" s="1305">
        <v>30.7792253294948</v>
      </c>
      <c r="J11" s="1305">
        <v>31.395127780342701</v>
      </c>
      <c r="K11" s="1305">
        <v>34.133471846867103</v>
      </c>
      <c r="L11" s="1305">
        <v>34.246270508991003</v>
      </c>
      <c r="M11" s="1305">
        <v>37.209082187400099</v>
      </c>
      <c r="N11" s="1305">
        <v>38.2492070075835</v>
      </c>
      <c r="O11" s="1305">
        <v>39.304985487946801</v>
      </c>
      <c r="P11" s="1305">
        <v>40.800824166867699</v>
      </c>
      <c r="Q11" s="1305">
        <v>41.274545671288401</v>
      </c>
      <c r="R11" s="1305">
        <v>38.526368561630598</v>
      </c>
      <c r="S11" s="1305">
        <v>36.086215643170299</v>
      </c>
      <c r="T11" s="1305">
        <v>34.909961366438402</v>
      </c>
      <c r="U11" s="1305">
        <v>34.581024650714198</v>
      </c>
      <c r="V11" s="1305">
        <v>34.299447551885301</v>
      </c>
      <c r="W11" s="1305">
        <v>32.700869443602699</v>
      </c>
      <c r="X11" s="1305">
        <v>30.788556968681199</v>
      </c>
      <c r="Y11" s="1305">
        <v>33.495467913683598</v>
      </c>
      <c r="Z11" s="1305">
        <v>35.808377974883598</v>
      </c>
    </row>
    <row r="12" spans="1:26" x14ac:dyDescent="0.25">
      <c r="A12" s="180"/>
      <c r="B12" s="1304" t="s">
        <v>35</v>
      </c>
      <c r="C12" s="1307">
        <v>34.968887923032099</v>
      </c>
      <c r="D12" s="1307">
        <v>34.968810022868503</v>
      </c>
      <c r="E12" s="1307">
        <v>34.968832141096698</v>
      </c>
      <c r="F12" s="1307">
        <v>34.968893843975998</v>
      </c>
      <c r="G12" s="1307">
        <v>34.968865548058197</v>
      </c>
      <c r="H12" s="1305">
        <v>34.968866046340899</v>
      </c>
      <c r="I12" s="1305">
        <v>32.455865454925302</v>
      </c>
      <c r="J12" s="1305">
        <v>34.305486900642599</v>
      </c>
      <c r="K12" s="1305">
        <v>34.238875429709601</v>
      </c>
      <c r="L12" s="1305">
        <v>37.410863632362002</v>
      </c>
      <c r="M12" s="1305">
        <v>37.368565877575499</v>
      </c>
      <c r="N12" s="1305">
        <v>34.264064158509299</v>
      </c>
      <c r="O12" s="1305">
        <v>34.227029637573601</v>
      </c>
      <c r="P12" s="1305">
        <v>35.023888276369</v>
      </c>
      <c r="Q12" s="1305">
        <v>37.213941279184098</v>
      </c>
      <c r="R12" s="1305">
        <v>38.601770381987798</v>
      </c>
      <c r="S12" s="1305">
        <v>39.448710973466099</v>
      </c>
      <c r="T12" s="1305">
        <v>40.362687044890798</v>
      </c>
      <c r="U12" s="1305">
        <v>39.147395880526702</v>
      </c>
      <c r="V12" s="1305">
        <v>38.567950076951398</v>
      </c>
      <c r="W12" s="1305">
        <v>34.559834187847699</v>
      </c>
      <c r="X12" s="1307">
        <v>29.1048137125902</v>
      </c>
      <c r="Y12" s="1307">
        <v>24.383931826793201</v>
      </c>
      <c r="Z12" s="1306" t="s">
        <v>30</v>
      </c>
    </row>
    <row r="13" spans="1:26" x14ac:dyDescent="0.25">
      <c r="A13" s="205"/>
      <c r="B13" s="1304" t="s">
        <v>36</v>
      </c>
      <c r="C13" s="1305">
        <v>33.633269210419002</v>
      </c>
      <c r="D13" s="1305">
        <v>36.089636684527498</v>
      </c>
      <c r="E13" s="1305">
        <v>34.273807605562098</v>
      </c>
      <c r="F13" s="1305">
        <v>34.312306750135001</v>
      </c>
      <c r="G13" s="1305">
        <v>35.329277251610598</v>
      </c>
      <c r="H13" s="1305">
        <v>33.048107848708497</v>
      </c>
      <c r="I13" s="1305">
        <v>33.871419704948202</v>
      </c>
      <c r="J13" s="1305">
        <v>36.7330492135101</v>
      </c>
      <c r="K13" s="1305">
        <v>40.9216500502069</v>
      </c>
      <c r="L13" s="1305">
        <v>44.970413938963198</v>
      </c>
      <c r="M13" s="1305">
        <v>43.915194299780097</v>
      </c>
      <c r="N13" s="1305">
        <v>42.8902555725575</v>
      </c>
      <c r="O13" s="1305">
        <v>42.180241215905497</v>
      </c>
      <c r="P13" s="1305">
        <v>41.225599888075003</v>
      </c>
      <c r="Q13" s="1305">
        <v>39.520187354965302</v>
      </c>
      <c r="R13" s="1305">
        <v>39.174353982301803</v>
      </c>
      <c r="S13" s="1305">
        <v>35.621086548238303</v>
      </c>
      <c r="T13" s="1305">
        <v>36.881015164253903</v>
      </c>
      <c r="U13" s="1305">
        <v>36.687009159890899</v>
      </c>
      <c r="V13" s="1305">
        <v>34.8626015391606</v>
      </c>
      <c r="W13" s="1305">
        <v>35.308669785210903</v>
      </c>
      <c r="X13" s="1305">
        <v>33.977082142009799</v>
      </c>
      <c r="Y13" s="1307">
        <v>32.133432512553</v>
      </c>
      <c r="Z13" s="1307">
        <v>35.507959093288797</v>
      </c>
    </row>
    <row r="14" spans="1:26" x14ac:dyDescent="0.25">
      <c r="A14" s="230"/>
      <c r="B14" s="1304" t="s">
        <v>37</v>
      </c>
      <c r="C14" s="1305">
        <v>28.745376429940801</v>
      </c>
      <c r="D14" s="1305">
        <v>29.025753370094201</v>
      </c>
      <c r="E14" s="1305">
        <v>30.697831690901801</v>
      </c>
      <c r="F14" s="1305">
        <v>32.636665842136701</v>
      </c>
      <c r="G14" s="1305">
        <v>31.458094665048499</v>
      </c>
      <c r="H14" s="1305">
        <v>32.644093309652703</v>
      </c>
      <c r="I14" s="1305">
        <v>32.326394339326498</v>
      </c>
      <c r="J14" s="1305">
        <v>30.024411582959601</v>
      </c>
      <c r="K14" s="1305">
        <v>30.6913378202959</v>
      </c>
      <c r="L14" s="1305">
        <v>31.6975773668782</v>
      </c>
      <c r="M14" s="1305">
        <v>30.587836031181201</v>
      </c>
      <c r="N14" s="1305">
        <v>30.064182930708601</v>
      </c>
      <c r="O14" s="1305">
        <v>29.035113320478999</v>
      </c>
      <c r="P14" s="1305">
        <v>28.4816940462083</v>
      </c>
      <c r="Q14" s="1305">
        <v>27.065293758672599</v>
      </c>
      <c r="R14" s="1305">
        <v>26.122112722398501</v>
      </c>
      <c r="S14" s="1305">
        <v>23.900522292788001</v>
      </c>
      <c r="T14" s="1305">
        <v>22.6879774501922</v>
      </c>
      <c r="U14" s="1305">
        <v>23.4395351093575</v>
      </c>
      <c r="V14" s="1305">
        <v>23.319773180415901</v>
      </c>
      <c r="W14" s="1305">
        <v>24.6021251348871</v>
      </c>
      <c r="X14" s="1305">
        <v>23.664516971074299</v>
      </c>
      <c r="Y14" s="1305">
        <v>22.8923662057264</v>
      </c>
      <c r="Z14" s="1305">
        <v>22.943926289579</v>
      </c>
    </row>
    <row r="15" spans="1:26" x14ac:dyDescent="0.25">
      <c r="A15" s="255"/>
      <c r="B15" s="1304" t="s">
        <v>38</v>
      </c>
      <c r="C15" s="1305">
        <v>24.724467069768099</v>
      </c>
      <c r="D15" s="1305">
        <v>25.932698482109299</v>
      </c>
      <c r="E15" s="1305">
        <v>24.9318443080709</v>
      </c>
      <c r="F15" s="1305">
        <v>23.898055650516898</v>
      </c>
      <c r="G15" s="1305">
        <v>22.825557631425799</v>
      </c>
      <c r="H15" s="1305">
        <v>21.2893828813916</v>
      </c>
      <c r="I15" s="1305">
        <v>22.017289328516998</v>
      </c>
      <c r="J15" s="1305">
        <v>22.3141500833046</v>
      </c>
      <c r="K15" s="1305">
        <v>24.1960026765212</v>
      </c>
      <c r="L15" s="1305">
        <v>22.978715011784399</v>
      </c>
      <c r="M15" s="1305">
        <v>22.366235386498499</v>
      </c>
      <c r="N15" s="1305">
        <v>23.925493904681002</v>
      </c>
      <c r="O15" s="1305">
        <v>23.9674992486792</v>
      </c>
      <c r="P15" s="1305">
        <v>25.403815074474899</v>
      </c>
      <c r="Q15" s="1305">
        <v>25.863459704849902</v>
      </c>
      <c r="R15" s="1305">
        <v>25.152511291895301</v>
      </c>
      <c r="S15" s="1305">
        <v>24.957242610307699</v>
      </c>
      <c r="T15" s="1305">
        <v>23.447748965040301</v>
      </c>
      <c r="U15" s="1305">
        <v>23.553312235636099</v>
      </c>
      <c r="V15" s="1305">
        <v>23.828643095028099</v>
      </c>
      <c r="W15" s="1305">
        <v>23.076592547155101</v>
      </c>
      <c r="X15" s="1305">
        <v>22.797448873127301</v>
      </c>
      <c r="Y15" s="1305">
        <v>24.198841198820698</v>
      </c>
      <c r="Z15" s="1305">
        <v>26.298655914613299</v>
      </c>
    </row>
    <row r="16" spans="1:26" x14ac:dyDescent="0.25">
      <c r="A16" s="280"/>
      <c r="B16" s="1304" t="s">
        <v>39</v>
      </c>
      <c r="C16" s="1305">
        <v>40.764830658847103</v>
      </c>
      <c r="D16" s="1305">
        <v>41.270282109836103</v>
      </c>
      <c r="E16" s="1305">
        <v>41.073525225223499</v>
      </c>
      <c r="F16" s="1305">
        <v>36.109725631812303</v>
      </c>
      <c r="G16" s="1305">
        <v>39.3265420554781</v>
      </c>
      <c r="H16" s="1305">
        <v>42.621228098206402</v>
      </c>
      <c r="I16" s="1305">
        <v>39.110260522603298</v>
      </c>
      <c r="J16" s="1305">
        <v>41.939762109938499</v>
      </c>
      <c r="K16" s="1305">
        <v>45.798673594667903</v>
      </c>
      <c r="L16" s="1305">
        <v>45.678632328326401</v>
      </c>
      <c r="M16" s="1305">
        <v>41.994306932931003</v>
      </c>
      <c r="N16" s="1305">
        <v>44.789638963947198</v>
      </c>
      <c r="O16" s="1305">
        <v>43.689747740145997</v>
      </c>
      <c r="P16" s="1305">
        <v>42.100456539653202</v>
      </c>
      <c r="Q16" s="1305">
        <v>37.404746262871299</v>
      </c>
      <c r="R16" s="1305">
        <v>37.770374128247397</v>
      </c>
      <c r="S16" s="1305">
        <v>35.181126647333301</v>
      </c>
      <c r="T16" s="1305">
        <v>38.218319221992097</v>
      </c>
      <c r="U16" s="1305">
        <v>38.067341825045403</v>
      </c>
      <c r="V16" s="1305">
        <v>37.296839788398302</v>
      </c>
      <c r="W16" s="1305">
        <v>30.014126258401301</v>
      </c>
      <c r="X16" s="1305">
        <v>33.660818532804299</v>
      </c>
      <c r="Y16" s="1305">
        <v>31.822426548584499</v>
      </c>
      <c r="Z16" s="1305">
        <v>33.6440787482112</v>
      </c>
    </row>
    <row r="17" spans="1:26" x14ac:dyDescent="0.25">
      <c r="A17" s="305"/>
      <c r="B17" s="1304" t="s">
        <v>40</v>
      </c>
      <c r="C17" s="1305">
        <v>26.729179910998099</v>
      </c>
      <c r="D17" s="1305">
        <v>28.615040502962199</v>
      </c>
      <c r="E17" s="1305">
        <v>29.002992891881799</v>
      </c>
      <c r="F17" s="1305">
        <v>26.993586640851898</v>
      </c>
      <c r="G17" s="1305">
        <v>26.519696626669699</v>
      </c>
      <c r="H17" s="1305">
        <v>26.6248045995284</v>
      </c>
      <c r="I17" s="1305">
        <v>27.249860257126901</v>
      </c>
      <c r="J17" s="1305">
        <v>30.037779201555399</v>
      </c>
      <c r="K17" s="1305">
        <v>32.236302881281098</v>
      </c>
      <c r="L17" s="1305">
        <v>30.491371045062301</v>
      </c>
      <c r="M17" s="1305">
        <v>28.081718276955399</v>
      </c>
      <c r="N17" s="1305">
        <v>28.186690486824499</v>
      </c>
      <c r="O17" s="1305">
        <v>28.087078348959999</v>
      </c>
      <c r="P17" s="1305">
        <v>28.856717148130901</v>
      </c>
      <c r="Q17" s="1305">
        <v>29.361845807540799</v>
      </c>
      <c r="R17" s="1305">
        <v>29.155246562827301</v>
      </c>
      <c r="S17" s="1305">
        <v>29.243643125682201</v>
      </c>
      <c r="T17" s="1305">
        <v>29.256798955317102</v>
      </c>
      <c r="U17" s="1305">
        <v>29.946980749386199</v>
      </c>
      <c r="V17" s="1305">
        <v>31.039913209329999</v>
      </c>
      <c r="W17" s="1305">
        <v>31.8376404396219</v>
      </c>
      <c r="X17" s="1305">
        <v>30.6084870599365</v>
      </c>
      <c r="Y17" s="1305">
        <v>30.0824579588174</v>
      </c>
      <c r="Z17" s="1305">
        <v>30.230526571220601</v>
      </c>
    </row>
    <row r="18" spans="1:26" x14ac:dyDescent="0.25">
      <c r="A18" s="330"/>
      <c r="B18" s="1304" t="s">
        <v>41</v>
      </c>
      <c r="C18" s="1305">
        <v>26.479726479726502</v>
      </c>
      <c r="D18" s="1305">
        <v>26.816155299410699</v>
      </c>
      <c r="E18" s="1305">
        <v>26.760339590310799</v>
      </c>
      <c r="F18" s="1305">
        <v>27.386884052959299</v>
      </c>
      <c r="G18" s="1305">
        <v>27.989972356071899</v>
      </c>
      <c r="H18" s="1305">
        <v>28.047569207108701</v>
      </c>
      <c r="I18" s="1305">
        <v>28.134663242940999</v>
      </c>
      <c r="J18" s="1305">
        <v>28.635793485239301</v>
      </c>
      <c r="K18" s="1305">
        <v>28.901739170448302</v>
      </c>
      <c r="L18" s="1305">
        <v>29.739493147154899</v>
      </c>
      <c r="M18" s="1305">
        <v>28.625233208955201</v>
      </c>
      <c r="N18" s="1305">
        <v>29.043958254184599</v>
      </c>
      <c r="O18" s="1305">
        <v>29.097510602824201</v>
      </c>
      <c r="P18" s="1305">
        <v>29.220381826648001</v>
      </c>
      <c r="Q18" s="1305">
        <v>28.633237923914699</v>
      </c>
      <c r="R18" s="1305">
        <v>27.257763391920101</v>
      </c>
      <c r="S18" s="1305">
        <v>25.964341168281798</v>
      </c>
      <c r="T18" s="1305">
        <v>26.170124346083</v>
      </c>
      <c r="U18" s="1305">
        <v>26.176285068268498</v>
      </c>
      <c r="V18" s="1305">
        <v>26.787672916292198</v>
      </c>
      <c r="W18" s="1305">
        <v>26.562962621170701</v>
      </c>
      <c r="X18" s="1305">
        <v>26.396008034187702</v>
      </c>
      <c r="Y18" s="1307">
        <v>26.794921197028099</v>
      </c>
      <c r="Z18" s="1307">
        <v>26.897998134374198</v>
      </c>
    </row>
    <row r="19" spans="1:26" x14ac:dyDescent="0.25">
      <c r="A19" s="355"/>
      <c r="B19" s="1304" t="s">
        <v>42</v>
      </c>
      <c r="C19" s="1305">
        <v>20.671710064779202</v>
      </c>
      <c r="D19" s="1305">
        <v>20.931648137971798</v>
      </c>
      <c r="E19" s="1305">
        <v>20.921951340829001</v>
      </c>
      <c r="F19" s="1305">
        <v>20.7725373576795</v>
      </c>
      <c r="G19" s="1305">
        <v>20.128351754186902</v>
      </c>
      <c r="H19" s="1305">
        <v>19.556552296041101</v>
      </c>
      <c r="I19" s="1305">
        <v>19.033695732720702</v>
      </c>
      <c r="J19" s="1305">
        <v>19.301927100891</v>
      </c>
      <c r="K19" s="1305">
        <v>19.961780458131599</v>
      </c>
      <c r="L19" s="1305">
        <v>21.3147663995654</v>
      </c>
      <c r="M19" s="1305">
        <v>20.671937232115098</v>
      </c>
      <c r="N19" s="1305">
        <v>20.657152073715899</v>
      </c>
      <c r="O19" s="1305">
        <v>20.208576442477501</v>
      </c>
      <c r="P19" s="1305">
        <v>20.274352100089398</v>
      </c>
      <c r="Q19" s="1305">
        <v>19.889545140753199</v>
      </c>
      <c r="R19" s="1305">
        <v>19.126958450801901</v>
      </c>
      <c r="S19" s="1305">
        <v>18.798866570590199</v>
      </c>
      <c r="T19" s="1305">
        <v>18.8840204175889</v>
      </c>
      <c r="U19" s="1305">
        <v>19.0605961866959</v>
      </c>
      <c r="V19" s="1307">
        <v>19.014104477108098</v>
      </c>
      <c r="W19" s="1307">
        <v>20.1837727840608</v>
      </c>
      <c r="X19" s="1307">
        <v>20.121687689893701</v>
      </c>
      <c r="Y19" s="1307">
        <v>20.948406552720499</v>
      </c>
      <c r="Z19" s="1307">
        <v>20.998444256205001</v>
      </c>
    </row>
    <row r="20" spans="1:26" x14ac:dyDescent="0.25">
      <c r="A20" s="380"/>
      <c r="B20" s="1304" t="s">
        <v>43</v>
      </c>
      <c r="C20" s="1305">
        <v>23.714726747054399</v>
      </c>
      <c r="D20" s="1305">
        <v>26.745724762327001</v>
      </c>
      <c r="E20" s="1305">
        <v>22.274147599515299</v>
      </c>
      <c r="F20" s="1305">
        <v>22.893159859913698</v>
      </c>
      <c r="G20" s="1305">
        <v>21.7188400127169</v>
      </c>
      <c r="H20" s="1305">
        <v>18.562599202618902</v>
      </c>
      <c r="I20" s="1305">
        <v>17.608575329923202</v>
      </c>
      <c r="J20" s="1305">
        <v>14.685282289660799</v>
      </c>
      <c r="K20" s="1305">
        <v>19.076705432198899</v>
      </c>
      <c r="L20" s="1305">
        <v>23.272450670711301</v>
      </c>
      <c r="M20" s="1308">
        <v>26.956966840856602</v>
      </c>
      <c r="N20" s="1305">
        <v>25.084932577801901</v>
      </c>
      <c r="O20" s="1305">
        <v>32.6220003293556</v>
      </c>
      <c r="P20" s="1305">
        <v>36.707351992613198</v>
      </c>
      <c r="Q20" s="1305">
        <v>35.237380372266202</v>
      </c>
      <c r="R20" s="1305">
        <v>34.362406845367602</v>
      </c>
      <c r="S20" s="1305">
        <v>40.086332279981903</v>
      </c>
      <c r="T20" s="1305">
        <v>35.636097167332302</v>
      </c>
      <c r="U20" s="1305">
        <v>31.340698976607399</v>
      </c>
      <c r="V20" s="1305">
        <v>25.3729883811117</v>
      </c>
      <c r="W20" s="1305">
        <v>24.491760781840799</v>
      </c>
      <c r="X20" s="1307">
        <v>23.341886652957399</v>
      </c>
      <c r="Y20" s="1307">
        <v>23.270384589846199</v>
      </c>
      <c r="Z20" s="1307">
        <v>24.674690074753698</v>
      </c>
    </row>
    <row r="21" spans="1:26" x14ac:dyDescent="0.25">
      <c r="A21" s="405"/>
      <c r="B21" s="1304" t="s">
        <v>44</v>
      </c>
      <c r="C21" s="1305">
        <v>30.6544173346667</v>
      </c>
      <c r="D21" s="1305">
        <v>29.819059328001799</v>
      </c>
      <c r="E21" s="1305">
        <v>31.278610877216099</v>
      </c>
      <c r="F21" s="1305">
        <v>28.4092709370506</v>
      </c>
      <c r="G21" s="1305">
        <v>29.4716469630592</v>
      </c>
      <c r="H21" s="1305">
        <v>33.947886354423503</v>
      </c>
      <c r="I21" s="1305">
        <v>34.808000307731</v>
      </c>
      <c r="J21" s="1305">
        <v>31.9792173585688</v>
      </c>
      <c r="K21" s="1305">
        <v>33.099851931593903</v>
      </c>
      <c r="L21" s="1305">
        <v>33.856760244848097</v>
      </c>
      <c r="M21" s="1305">
        <v>34.697966501755801</v>
      </c>
      <c r="N21" s="1305">
        <v>35.531574847733701</v>
      </c>
      <c r="O21" s="1305">
        <v>33.7885058026026</v>
      </c>
      <c r="P21" s="1305">
        <v>36.318838788789002</v>
      </c>
      <c r="Q21" s="1305">
        <v>36.015524663747897</v>
      </c>
      <c r="R21" s="1305">
        <v>35.736917869710098</v>
      </c>
      <c r="S21" s="1305">
        <v>28.5437615057652</v>
      </c>
      <c r="T21" s="1305">
        <v>32.988437761357503</v>
      </c>
      <c r="U21" s="1305">
        <v>36.5642273528345</v>
      </c>
      <c r="V21" s="1305">
        <v>38.701349869237298</v>
      </c>
      <c r="W21" s="1305">
        <v>36.590474980491202</v>
      </c>
      <c r="X21" s="1305">
        <v>36.539415675073997</v>
      </c>
      <c r="Y21" s="1307">
        <v>36.200428402546102</v>
      </c>
      <c r="Z21" s="1307">
        <v>36.028519901163499</v>
      </c>
    </row>
    <row r="22" spans="1:26" x14ac:dyDescent="0.25">
      <c r="A22" s="430"/>
      <c r="B22" s="1304" t="s">
        <v>45</v>
      </c>
      <c r="C22" s="1305">
        <v>37.718906662680098</v>
      </c>
      <c r="D22" s="1305">
        <v>37.718994597658003</v>
      </c>
      <c r="E22" s="1305">
        <v>36.659339415954499</v>
      </c>
      <c r="F22" s="1305">
        <v>40.836022383558799</v>
      </c>
      <c r="G22" s="1305">
        <v>45.616069983715697</v>
      </c>
      <c r="H22" s="1305">
        <v>48.148109742911601</v>
      </c>
      <c r="I22" s="1305">
        <v>46.325429459694803</v>
      </c>
      <c r="J22" s="1305">
        <v>47.449279873362798</v>
      </c>
      <c r="K22" s="1305">
        <v>49.181393758986196</v>
      </c>
      <c r="L22" s="1305">
        <v>47.853185379799903</v>
      </c>
      <c r="M22" s="1305">
        <v>41.001609843541701</v>
      </c>
      <c r="N22" s="1305">
        <v>30.766201053452399</v>
      </c>
      <c r="O22" s="1305">
        <v>26.574207912912399</v>
      </c>
      <c r="P22" s="1305">
        <v>31.163991762810401</v>
      </c>
      <c r="Q22" s="1305">
        <v>31.063229937269</v>
      </c>
      <c r="R22" s="1305">
        <v>30.783077146805802</v>
      </c>
      <c r="S22" s="1305">
        <v>32.266909971329397</v>
      </c>
      <c r="T22" s="1305">
        <v>35.088379094324203</v>
      </c>
      <c r="U22" s="1305">
        <v>35.918045243189901</v>
      </c>
      <c r="V22" s="1305">
        <v>34.961670994695403</v>
      </c>
      <c r="W22" s="1305">
        <v>33.005065823139603</v>
      </c>
      <c r="X22" s="1305">
        <v>30.959811045416799</v>
      </c>
      <c r="Y22" s="1305">
        <v>33.3023442496686</v>
      </c>
      <c r="Z22" s="1305">
        <v>36.158774283656797</v>
      </c>
    </row>
    <row r="23" spans="1:26" x14ac:dyDescent="0.25">
      <c r="A23" s="455"/>
      <c r="B23" s="1304" t="s">
        <v>46</v>
      </c>
      <c r="C23" s="1305">
        <v>27.620883120505699</v>
      </c>
      <c r="D23" s="1305">
        <v>27.401621106376499</v>
      </c>
      <c r="E23" s="1305">
        <v>26.778116151617098</v>
      </c>
      <c r="F23" s="1305">
        <v>24.212066859682899</v>
      </c>
      <c r="G23" s="1305">
        <v>23.9818740150839</v>
      </c>
      <c r="H23" s="1305">
        <v>22.2910975251</v>
      </c>
      <c r="I23" s="1305">
        <v>22.984396195104701</v>
      </c>
      <c r="J23" s="1305">
        <v>26.219865592741002</v>
      </c>
      <c r="K23" s="1305">
        <v>29.5128746922095</v>
      </c>
      <c r="L23" s="1305">
        <v>25.500861245959999</v>
      </c>
      <c r="M23" s="1305">
        <v>21.017305705899101</v>
      </c>
      <c r="N23" s="1305">
        <v>20.574958134750101</v>
      </c>
      <c r="O23" s="1305">
        <v>19.621325866447801</v>
      </c>
      <c r="P23" s="1305">
        <v>23.778427392881799</v>
      </c>
      <c r="Q23" s="1305">
        <v>22.239567998379101</v>
      </c>
      <c r="R23" s="1305">
        <v>15.4188132589987</v>
      </c>
      <c r="S23" s="1305">
        <v>12.197217377214599</v>
      </c>
      <c r="T23" s="1305">
        <v>12.9505536071044</v>
      </c>
      <c r="U23" s="1305">
        <v>15.7743360952597</v>
      </c>
      <c r="V23" s="1305">
        <v>8.7572007767186193</v>
      </c>
      <c r="W23" s="1305">
        <v>9.76585787898434</v>
      </c>
      <c r="X23" s="1305">
        <v>16.293292934364299</v>
      </c>
      <c r="Y23" s="1305">
        <v>15.3028592794623</v>
      </c>
      <c r="Z23" s="1305">
        <v>13.3018370251372</v>
      </c>
    </row>
    <row r="24" spans="1:26" x14ac:dyDescent="0.25">
      <c r="A24" s="480"/>
      <c r="B24" s="1304" t="s">
        <v>47</v>
      </c>
      <c r="C24" s="1305">
        <v>18.939768402335599</v>
      </c>
      <c r="D24" s="1305">
        <v>19.0716491501768</v>
      </c>
      <c r="E24" s="1305">
        <v>19.684238329646</v>
      </c>
      <c r="F24" s="1305">
        <v>20.8364250874078</v>
      </c>
      <c r="G24" s="1305">
        <v>17.483866903329901</v>
      </c>
      <c r="H24" s="1305">
        <v>16.639192964323801</v>
      </c>
      <c r="I24" s="1305">
        <v>19.403537742277098</v>
      </c>
      <c r="J24" s="1305">
        <v>19.159098741401099</v>
      </c>
      <c r="K24" s="1305">
        <v>19.262988439045401</v>
      </c>
      <c r="L24" s="1305">
        <v>19.576676500388601</v>
      </c>
      <c r="M24" s="1305">
        <v>20.306045989929299</v>
      </c>
      <c r="N24" s="1305">
        <v>20.263920090827199</v>
      </c>
      <c r="O24" s="1305">
        <v>21.1495995072057</v>
      </c>
      <c r="P24" s="1305">
        <v>23.213923329082998</v>
      </c>
      <c r="Q24" s="1305">
        <v>21.209264338039802</v>
      </c>
      <c r="R24" s="1305">
        <v>22.475501204051099</v>
      </c>
      <c r="S24" s="1305">
        <v>20.931921430488199</v>
      </c>
      <c r="T24" s="1305">
        <v>22.677032954915401</v>
      </c>
      <c r="U24" s="1305">
        <v>23.840234018296599</v>
      </c>
      <c r="V24" s="1305">
        <v>24.986485631752299</v>
      </c>
      <c r="W24" s="1305">
        <v>26.576063045626899</v>
      </c>
      <c r="X24" s="1305">
        <v>25.452030997829301</v>
      </c>
      <c r="Y24" s="1305">
        <v>26.195118277622498</v>
      </c>
      <c r="Z24" s="1305">
        <v>25.914469602799201</v>
      </c>
    </row>
    <row r="25" spans="1:26" x14ac:dyDescent="0.25">
      <c r="A25" s="505"/>
      <c r="B25" s="1304" t="s">
        <v>48</v>
      </c>
      <c r="C25" s="1305">
        <v>25.4393190341276</v>
      </c>
      <c r="D25" s="1305">
        <v>26.481740998722898</v>
      </c>
      <c r="E25" s="1305">
        <v>27.7050431739173</v>
      </c>
      <c r="F25" s="1305">
        <v>28.612114996362699</v>
      </c>
      <c r="G25" s="1305">
        <v>28.985042664862402</v>
      </c>
      <c r="H25" s="1305">
        <v>27.982230488347</v>
      </c>
      <c r="I25" s="1305">
        <v>26.985641449272901</v>
      </c>
      <c r="J25" s="1305">
        <v>26.808083747851899</v>
      </c>
      <c r="K25" s="1305">
        <v>26.509487105978501</v>
      </c>
      <c r="L25" s="1305">
        <v>27.037623311642101</v>
      </c>
      <c r="M25" s="1305">
        <v>24.9625131180841</v>
      </c>
      <c r="N25" s="1305">
        <v>26.357121233004801</v>
      </c>
      <c r="O25" s="1305">
        <v>25.504867439933701</v>
      </c>
      <c r="P25" s="1305">
        <v>24.145917066954201</v>
      </c>
      <c r="Q25" s="1305">
        <v>23.193679665610201</v>
      </c>
      <c r="R25" s="1305">
        <v>22.4158626192784</v>
      </c>
      <c r="S25" s="1305">
        <v>21.578969962240301</v>
      </c>
      <c r="T25" s="1305">
        <v>21.2459469795918</v>
      </c>
      <c r="U25" s="1305">
        <v>21.3665864346655</v>
      </c>
      <c r="V25" s="1305">
        <v>22.176808783571001</v>
      </c>
      <c r="W25" s="1305">
        <v>22.907551854765099</v>
      </c>
      <c r="X25" s="1305">
        <v>20.7394690787131</v>
      </c>
      <c r="Y25" s="1305">
        <v>21.088448494935601</v>
      </c>
      <c r="Z25" s="1305">
        <v>20.941984253823598</v>
      </c>
    </row>
    <row r="26" spans="1:26" x14ac:dyDescent="0.25">
      <c r="A26" s="530"/>
      <c r="B26" s="1304" t="s">
        <v>49</v>
      </c>
      <c r="C26" s="1305">
        <v>34.994872978366899</v>
      </c>
      <c r="D26" s="1305">
        <v>34.110455746618101</v>
      </c>
      <c r="E26" s="1305">
        <v>33.547955678598001</v>
      </c>
      <c r="F26" s="1305">
        <v>32.346272059876803</v>
      </c>
      <c r="G26" s="1305">
        <v>30.726191976882902</v>
      </c>
      <c r="H26" s="1305">
        <v>29.636960394295201</v>
      </c>
      <c r="I26" s="1305">
        <v>28.744384194961501</v>
      </c>
      <c r="J26" s="1305">
        <v>27.783252022551</v>
      </c>
      <c r="K26" s="1305">
        <v>27.6049332779032</v>
      </c>
      <c r="L26" s="1305">
        <v>30.380318441540201</v>
      </c>
      <c r="M26" s="1305">
        <v>29.698214156098899</v>
      </c>
      <c r="N26" s="1305">
        <v>29.935322025377001</v>
      </c>
      <c r="O26" s="1305">
        <v>28.9558593759849</v>
      </c>
      <c r="P26" s="1305">
        <v>30.0139610244062</v>
      </c>
      <c r="Q26" s="1305">
        <v>29.390186366521299</v>
      </c>
      <c r="R26" s="1305">
        <v>29.1953749223137</v>
      </c>
      <c r="S26" s="1305">
        <v>30.348605666363</v>
      </c>
      <c r="T26" s="1305">
        <v>30.386403188804199</v>
      </c>
      <c r="U26" s="1305">
        <v>30.868409077981902</v>
      </c>
      <c r="V26" s="1305">
        <v>30.743541657458302</v>
      </c>
      <c r="W26" s="1305">
        <v>32.1109183880342</v>
      </c>
      <c r="X26" s="1305">
        <v>31.803046782253901</v>
      </c>
      <c r="Y26" s="1305">
        <v>30.680711644637402</v>
      </c>
      <c r="Z26" s="1306" t="s">
        <v>30</v>
      </c>
    </row>
    <row r="27" spans="1:26" x14ac:dyDescent="0.25">
      <c r="A27" s="555"/>
      <c r="B27" s="1304" t="s">
        <v>50</v>
      </c>
      <c r="C27" s="1305">
        <v>35.759957582368997</v>
      </c>
      <c r="D27" s="1305">
        <v>36.525325351475303</v>
      </c>
      <c r="E27" s="1305">
        <v>36.096679286880999</v>
      </c>
      <c r="F27" s="1305">
        <v>37.873577377848797</v>
      </c>
      <c r="G27" s="1305">
        <v>38.072434125158097</v>
      </c>
      <c r="H27" s="1305">
        <v>37.272562464894598</v>
      </c>
      <c r="I27" s="1305">
        <v>37.370794123708897</v>
      </c>
      <c r="J27" s="1305">
        <v>37.9545700098761</v>
      </c>
      <c r="K27" s="1305">
        <v>39.010480504361198</v>
      </c>
      <c r="L27" s="1305">
        <v>40.3184952364672</v>
      </c>
      <c r="M27" s="1305">
        <v>38.830659110288799</v>
      </c>
      <c r="N27" s="1305">
        <v>38.774399223732701</v>
      </c>
      <c r="O27" s="1305">
        <v>37.375902755032797</v>
      </c>
      <c r="P27" s="1305">
        <v>36.798487499656503</v>
      </c>
      <c r="Q27" s="1305">
        <v>35.124232721838098</v>
      </c>
      <c r="R27" s="1305">
        <v>33.886200402202299</v>
      </c>
      <c r="S27" s="1305">
        <v>32.706703915473803</v>
      </c>
      <c r="T27" s="1305">
        <v>31.093604380896799</v>
      </c>
      <c r="U27" s="1305">
        <v>30.8046727364048</v>
      </c>
      <c r="V27" s="1305">
        <v>32.557757562537297</v>
      </c>
      <c r="W27" s="1305">
        <v>31.9298160126482</v>
      </c>
      <c r="X27" s="1305">
        <v>31.377760185043702</v>
      </c>
      <c r="Y27" s="1307">
        <v>31.182318697366998</v>
      </c>
      <c r="Z27" s="1306" t="s">
        <v>30</v>
      </c>
    </row>
    <row r="28" spans="1:26" x14ac:dyDescent="0.25">
      <c r="A28" s="580"/>
      <c r="B28" s="1304" t="s">
        <v>51</v>
      </c>
      <c r="C28" s="1305">
        <v>35.0794266014274</v>
      </c>
      <c r="D28" s="1305">
        <v>34.349406487178101</v>
      </c>
      <c r="E28" s="1305">
        <v>36.861973341999402</v>
      </c>
      <c r="F28" s="1305">
        <v>38.780063019919602</v>
      </c>
      <c r="G28" s="1305">
        <v>38.679941444441901</v>
      </c>
      <c r="H28" s="1305">
        <v>37.3460271730358</v>
      </c>
      <c r="I28" s="1305">
        <v>40.433587451716299</v>
      </c>
      <c r="J28" s="1305">
        <v>36.077414484148598</v>
      </c>
      <c r="K28" s="1305">
        <v>36.493525770874101</v>
      </c>
      <c r="L28" s="1305">
        <v>54.900872841872498</v>
      </c>
      <c r="M28" s="1305">
        <v>46.525531859943499</v>
      </c>
      <c r="N28" s="1305">
        <v>44.478083775427002</v>
      </c>
      <c r="O28" s="1305">
        <v>44.848580441640401</v>
      </c>
      <c r="P28" s="1305">
        <v>44.805306270114798</v>
      </c>
      <c r="Q28" s="1305">
        <v>45.823628134342201</v>
      </c>
      <c r="R28" s="1305">
        <v>44.904487113024501</v>
      </c>
      <c r="S28" s="1305">
        <v>38.361450662716798</v>
      </c>
      <c r="T28" s="1305">
        <v>40.6382874227345</v>
      </c>
      <c r="U28" s="1305">
        <v>43.413984622814198</v>
      </c>
      <c r="V28" s="1305">
        <v>41.2093330025169</v>
      </c>
      <c r="W28" s="1305">
        <v>41.157344642725398</v>
      </c>
      <c r="X28" s="1305">
        <v>35.8952578527729</v>
      </c>
      <c r="Y28" s="1305">
        <v>33.9463014167968</v>
      </c>
      <c r="Z28" s="1305">
        <v>37.858613717948501</v>
      </c>
    </row>
    <row r="29" spans="1:26" x14ac:dyDescent="0.25">
      <c r="A29" s="605"/>
      <c r="B29" s="1304" t="s">
        <v>52</v>
      </c>
      <c r="C29" s="1305">
        <v>44.929805635871901</v>
      </c>
      <c r="D29" s="1305">
        <v>43.7214422249831</v>
      </c>
      <c r="E29" s="1305">
        <v>46.566990633992297</v>
      </c>
      <c r="F29" s="1305">
        <v>49.873736472735601</v>
      </c>
      <c r="G29" s="1305">
        <v>44.515645303761097</v>
      </c>
      <c r="H29" s="1305">
        <v>46.250743969828797</v>
      </c>
      <c r="I29" s="1305">
        <v>48.713699520416597</v>
      </c>
      <c r="J29" s="1305">
        <v>50.8118386878404</v>
      </c>
      <c r="K29" s="1305">
        <v>52.146134871012102</v>
      </c>
      <c r="L29" s="1305">
        <v>46.538513677721198</v>
      </c>
      <c r="M29" s="1305">
        <v>46.207555995781</v>
      </c>
      <c r="N29" s="1305">
        <v>46.375920406325399</v>
      </c>
      <c r="O29" s="1305">
        <v>45.2156165732357</v>
      </c>
      <c r="P29" s="1305">
        <v>45.186027710393198</v>
      </c>
      <c r="Q29" s="1305">
        <v>45.818635100496898</v>
      </c>
      <c r="R29" s="1305">
        <v>41.567458104285997</v>
      </c>
      <c r="S29" s="1305">
        <v>36.5652105617093</v>
      </c>
      <c r="T29" s="1305">
        <v>38.140051705377402</v>
      </c>
      <c r="U29" s="1305">
        <v>39.554685631335801</v>
      </c>
      <c r="V29" s="1305">
        <v>40.8241348052333</v>
      </c>
      <c r="W29" s="1305">
        <v>40.105150069123397</v>
      </c>
      <c r="X29" s="1305">
        <v>37.958013434380803</v>
      </c>
      <c r="Y29" s="1305">
        <v>38.897235077799699</v>
      </c>
      <c r="Z29" s="1305">
        <v>40.1972921106955</v>
      </c>
    </row>
    <row r="30" spans="1:26" x14ac:dyDescent="0.25">
      <c r="A30" s="630"/>
      <c r="B30" s="1304" t="s">
        <v>53</v>
      </c>
      <c r="C30" s="1305">
        <v>40.951789139657997</v>
      </c>
      <c r="D30" s="1305">
        <v>42.962961261648701</v>
      </c>
      <c r="E30" s="1305">
        <v>48.375770195116999</v>
      </c>
      <c r="F30" s="1305">
        <v>51.309309654183103</v>
      </c>
      <c r="G30" s="1305">
        <v>45.049396737098398</v>
      </c>
      <c r="H30" s="1305">
        <v>44.939544629510102</v>
      </c>
      <c r="I30" s="1305">
        <v>46.151415509358003</v>
      </c>
      <c r="J30" s="1305">
        <v>37.719133054971898</v>
      </c>
      <c r="K30" s="1305">
        <v>39.220545441754297</v>
      </c>
      <c r="L30" s="1305">
        <v>45.862008199924702</v>
      </c>
      <c r="M30" s="1305">
        <v>43.7327425366596</v>
      </c>
      <c r="N30" s="1305">
        <v>44.908630598005203</v>
      </c>
      <c r="O30" s="1305">
        <v>37.139510258463197</v>
      </c>
      <c r="P30" s="1305">
        <v>36.956937564562402</v>
      </c>
      <c r="Q30" s="1305">
        <v>36.279905800389699</v>
      </c>
      <c r="R30" s="1305">
        <v>34.4280431228444</v>
      </c>
      <c r="S30" s="1305">
        <v>36.549312982567798</v>
      </c>
      <c r="T30" s="1305">
        <v>34.943396299259803</v>
      </c>
      <c r="U30" s="1305">
        <v>36.223207906644397</v>
      </c>
      <c r="V30" s="1305">
        <v>37.193344439813004</v>
      </c>
      <c r="W30" s="1305">
        <v>35.522590032036703</v>
      </c>
      <c r="X30" s="1305">
        <v>35.447749991582299</v>
      </c>
      <c r="Y30" s="1305">
        <v>44.223785759244699</v>
      </c>
      <c r="Z30" s="1307">
        <v>44.381065489220099</v>
      </c>
    </row>
    <row r="31" spans="1:26" x14ac:dyDescent="0.25">
      <c r="A31" s="655"/>
      <c r="B31" s="1304" t="s">
        <v>54</v>
      </c>
      <c r="C31" s="1305">
        <v>31.823031504014999</v>
      </c>
      <c r="D31" s="1305">
        <v>31.886366808801998</v>
      </c>
      <c r="E31" s="1305">
        <v>31.977342861421899</v>
      </c>
      <c r="F31" s="1305">
        <v>32.468312453240401</v>
      </c>
      <c r="G31" s="1305">
        <v>32.399289427080198</v>
      </c>
      <c r="H31" s="1305">
        <v>32.549285433312399</v>
      </c>
      <c r="I31" s="1305">
        <v>31.7967212955283</v>
      </c>
      <c r="J31" s="1305">
        <v>31.592603687664699</v>
      </c>
      <c r="K31" s="1305">
        <v>33.053627134513</v>
      </c>
      <c r="L31" s="1305">
        <v>35.016851225694403</v>
      </c>
      <c r="M31" s="1305">
        <v>33.811165190344298</v>
      </c>
      <c r="N31" s="1305">
        <v>32.589904528850496</v>
      </c>
      <c r="O31" s="1305">
        <v>32.023500309160902</v>
      </c>
      <c r="P31" s="1305">
        <v>31.4814866398399</v>
      </c>
      <c r="Q31" s="1305">
        <v>31.292891174932802</v>
      </c>
      <c r="R31" s="1305">
        <v>28.589453335232299</v>
      </c>
      <c r="S31" s="1305">
        <v>26.014061079823598</v>
      </c>
      <c r="T31" s="1305">
        <v>25.148229247331301</v>
      </c>
      <c r="U31" s="1305">
        <v>24.684957584482301</v>
      </c>
      <c r="V31" s="1305">
        <v>24.405177992235501</v>
      </c>
      <c r="W31" s="1305">
        <v>24.704625960701101</v>
      </c>
      <c r="X31" s="1307">
        <v>26.7156326476514</v>
      </c>
      <c r="Y31" s="1307">
        <v>28.386940691262598</v>
      </c>
      <c r="Z31" s="1306" t="s">
        <v>30</v>
      </c>
    </row>
    <row r="32" spans="1:26" x14ac:dyDescent="0.25">
      <c r="A32" s="680"/>
      <c r="B32" s="1304" t="s">
        <v>55</v>
      </c>
      <c r="C32" s="1305">
        <v>26.676417752211201</v>
      </c>
      <c r="D32" s="1305">
        <v>27.363813594271399</v>
      </c>
      <c r="E32" s="1305">
        <v>28.503434832800298</v>
      </c>
      <c r="F32" s="1305">
        <v>28.057138529695798</v>
      </c>
      <c r="G32" s="1305">
        <v>26.352245818805599</v>
      </c>
      <c r="H32" s="1305">
        <v>26.594987183138699</v>
      </c>
      <c r="I32" s="1305">
        <v>26.236648430376398</v>
      </c>
      <c r="J32" s="1305">
        <v>25.105466170900399</v>
      </c>
      <c r="K32" s="1305">
        <v>27.539783109418401</v>
      </c>
      <c r="L32" s="1305">
        <v>29.3618654784127</v>
      </c>
      <c r="M32" s="1305">
        <v>29.483856516591501</v>
      </c>
      <c r="N32" s="1305">
        <v>29.606204064151498</v>
      </c>
      <c r="O32" s="1305">
        <v>28.969174947698701</v>
      </c>
      <c r="P32" s="1305">
        <v>29.208770886995602</v>
      </c>
      <c r="Q32" s="1305">
        <v>29.680032539063799</v>
      </c>
      <c r="R32" s="1305">
        <v>23.966996353333201</v>
      </c>
      <c r="S32" s="1305">
        <v>27.1561402498705</v>
      </c>
      <c r="T32" s="1305">
        <v>25.8545265811522</v>
      </c>
      <c r="U32" s="1305">
        <v>26.115274178864102</v>
      </c>
      <c r="V32" s="1305">
        <v>25.933803693712399</v>
      </c>
      <c r="W32" s="1305">
        <v>26.835123838474601</v>
      </c>
      <c r="X32" s="1305">
        <v>26.3093398400434</v>
      </c>
      <c r="Y32" s="1305">
        <v>25.871832938423601</v>
      </c>
      <c r="Z32" s="1307">
        <v>25.991405026474801</v>
      </c>
    </row>
    <row r="33" spans="1:27" x14ac:dyDescent="0.25">
      <c r="A33" s="705"/>
      <c r="B33" s="1304" t="s">
        <v>56</v>
      </c>
      <c r="C33" s="1305">
        <v>23.732340817225001</v>
      </c>
      <c r="D33" s="1305">
        <v>23.824848134220399</v>
      </c>
      <c r="E33" s="1305">
        <v>23.190018546619498</v>
      </c>
      <c r="F33" s="1305">
        <v>22.483411194096501</v>
      </c>
      <c r="G33" s="1305">
        <v>23.694264112633899</v>
      </c>
      <c r="H33" s="1305">
        <v>26.537698412698401</v>
      </c>
      <c r="I33" s="1305">
        <v>26.765049110181899</v>
      </c>
      <c r="J33" s="1305">
        <v>28.486301216425101</v>
      </c>
      <c r="K33" s="1305">
        <v>31.644804167829601</v>
      </c>
      <c r="L33" s="1305">
        <v>33.639471401602101</v>
      </c>
      <c r="M33" s="1305">
        <v>30.070713609879999</v>
      </c>
      <c r="N33" s="1305">
        <v>30.006348310644</v>
      </c>
      <c r="O33" s="1305">
        <v>29.821685679477199</v>
      </c>
      <c r="P33" s="1305">
        <v>27.1891163034072</v>
      </c>
      <c r="Q33" s="1305">
        <v>26.147781444811098</v>
      </c>
      <c r="R33" s="1305">
        <v>25.2213829368138</v>
      </c>
      <c r="S33" s="1305">
        <v>24.462936925743101</v>
      </c>
      <c r="T33" s="1305">
        <v>26.0129757005977</v>
      </c>
      <c r="U33" s="1305">
        <v>27.233995154687999</v>
      </c>
      <c r="V33" s="1305">
        <v>27.9444781954093</v>
      </c>
      <c r="W33" s="1305">
        <v>27.442475535572601</v>
      </c>
      <c r="X33" s="1305">
        <v>26.171804375339001</v>
      </c>
      <c r="Y33" s="1305">
        <v>26.4403448520398</v>
      </c>
      <c r="Z33" s="1306" t="s">
        <v>30</v>
      </c>
    </row>
    <row r="34" spans="1:27" x14ac:dyDescent="0.25">
      <c r="A34" s="730"/>
      <c r="B34" s="1304" t="s">
        <v>57</v>
      </c>
      <c r="C34" s="1305">
        <v>40.763052208835298</v>
      </c>
      <c r="D34" s="1305">
        <v>40.481123953740401</v>
      </c>
      <c r="E34" s="1305">
        <v>41.298434084142002</v>
      </c>
      <c r="F34" s="1305">
        <v>42.337543504191103</v>
      </c>
      <c r="G34" s="1305">
        <v>41.087787512596698</v>
      </c>
      <c r="H34" s="1305">
        <v>41.730906328089702</v>
      </c>
      <c r="I34" s="1305">
        <v>40.948768810291497</v>
      </c>
      <c r="J34" s="1305">
        <v>43.866942742019901</v>
      </c>
      <c r="K34" s="1305">
        <v>45.196141784501002</v>
      </c>
      <c r="L34" s="1305">
        <v>45.291369472813997</v>
      </c>
      <c r="M34" s="1305">
        <v>43.855544479326298</v>
      </c>
      <c r="N34" s="1305">
        <v>42.902580985557996</v>
      </c>
      <c r="O34" s="1305">
        <v>45.068930225148499</v>
      </c>
      <c r="P34" s="1305">
        <v>46.4831542446166</v>
      </c>
      <c r="Q34" s="1305">
        <v>47.785869317264698</v>
      </c>
      <c r="R34" s="1305">
        <v>46.767548585553897</v>
      </c>
      <c r="S34" s="1305">
        <v>43.6101491742142</v>
      </c>
      <c r="T34" s="1305">
        <v>41.487992132307703</v>
      </c>
      <c r="U34" s="1305">
        <v>40.658399819358699</v>
      </c>
      <c r="V34" s="1305">
        <v>40.954528843643999</v>
      </c>
      <c r="W34" s="1305">
        <v>41.384930775572599</v>
      </c>
      <c r="X34" s="1305">
        <v>40.349317602047201</v>
      </c>
      <c r="Y34" s="1305">
        <v>40.0013524912533</v>
      </c>
      <c r="Z34" s="1305">
        <v>42.390701157340899</v>
      </c>
    </row>
    <row r="35" spans="1:27" x14ac:dyDescent="0.25">
      <c r="A35" s="755"/>
      <c r="B35" s="1304" t="s">
        <v>58</v>
      </c>
      <c r="C35" s="1305">
        <v>38.691650971591002</v>
      </c>
      <c r="D35" s="1305">
        <v>38.4655349407847</v>
      </c>
      <c r="E35" s="1305">
        <v>36.776981111883998</v>
      </c>
      <c r="F35" s="1305">
        <v>36.995419410249099</v>
      </c>
      <c r="G35" s="1305">
        <v>35.295871479181997</v>
      </c>
      <c r="H35" s="1305">
        <v>36.229367161658899</v>
      </c>
      <c r="I35" s="1305">
        <v>36.4288758437702</v>
      </c>
      <c r="J35" s="1305">
        <v>36.325231655021398</v>
      </c>
      <c r="K35" s="1305">
        <v>37.713521993522797</v>
      </c>
      <c r="L35" s="1305">
        <v>41.742292920023097</v>
      </c>
      <c r="M35" s="1305">
        <v>43.508876116142403</v>
      </c>
      <c r="N35" s="1305">
        <v>43.897559274975002</v>
      </c>
      <c r="O35" s="1305">
        <v>42.827016243944101</v>
      </c>
      <c r="P35" s="1305">
        <v>40.4491838899092</v>
      </c>
      <c r="Q35" s="1305">
        <v>40.169454386093101</v>
      </c>
      <c r="R35" s="1305">
        <v>40.495536954236798</v>
      </c>
      <c r="S35" s="1305">
        <v>38.536913143825402</v>
      </c>
      <c r="T35" s="1305">
        <v>36.314420708778499</v>
      </c>
      <c r="U35" s="1305">
        <v>39.784441538426798</v>
      </c>
      <c r="V35" s="1305">
        <v>40.935654953847902</v>
      </c>
      <c r="W35" s="1305">
        <v>39.991824149127503</v>
      </c>
      <c r="X35" s="1305">
        <v>40.255994068099298</v>
      </c>
      <c r="Y35" s="1305">
        <v>41.051379063887801</v>
      </c>
      <c r="Z35" s="1305">
        <v>42.554874202933</v>
      </c>
    </row>
    <row r="36" spans="1:27" x14ac:dyDescent="0.25">
      <c r="A36" s="780"/>
      <c r="B36" s="1304" t="s">
        <v>59</v>
      </c>
      <c r="C36" s="1305">
        <v>30.519214675477102</v>
      </c>
      <c r="D36" s="1305">
        <v>32.768411502958898</v>
      </c>
      <c r="E36" s="1305">
        <v>34.217532335849299</v>
      </c>
      <c r="F36" s="1305">
        <v>36.638691974989001</v>
      </c>
      <c r="G36" s="1305">
        <v>36.509634067913701</v>
      </c>
      <c r="H36" s="1305">
        <v>35.830011777905099</v>
      </c>
      <c r="I36" s="1305">
        <v>35.513482714303201</v>
      </c>
      <c r="J36" s="1305">
        <v>35.547955905840602</v>
      </c>
      <c r="K36" s="1305">
        <v>36.520551814252002</v>
      </c>
      <c r="L36" s="1305">
        <v>38.768497276618703</v>
      </c>
      <c r="M36" s="1305">
        <v>39.344508688258799</v>
      </c>
      <c r="N36" s="1305">
        <v>40.865502001395903</v>
      </c>
      <c r="O36" s="1305">
        <v>37.688867313738399</v>
      </c>
      <c r="P36" s="1305">
        <v>35.730263364547</v>
      </c>
      <c r="Q36" s="1305">
        <v>33.377229787983403</v>
      </c>
      <c r="R36" s="1305">
        <v>33.898718321796402</v>
      </c>
      <c r="S36" s="1305">
        <v>31.4899595277282</v>
      </c>
      <c r="T36" s="1305">
        <v>32.469227964116598</v>
      </c>
      <c r="U36" s="1305">
        <v>32.131035902986099</v>
      </c>
      <c r="V36" s="1305">
        <v>34.125426827463301</v>
      </c>
      <c r="W36" s="1305">
        <v>36.504100955907298</v>
      </c>
      <c r="X36" s="1305">
        <v>35.596651530999701</v>
      </c>
      <c r="Y36" s="1307">
        <v>35.870694397605497</v>
      </c>
      <c r="Z36" s="1307">
        <v>35.271310003123197</v>
      </c>
    </row>
    <row r="37" spans="1:27" x14ac:dyDescent="0.25">
      <c r="A37" s="805"/>
      <c r="B37" s="1304" t="s">
        <v>60</v>
      </c>
      <c r="C37" s="1305">
        <v>30.367673511573301</v>
      </c>
      <c r="D37" s="1305">
        <v>30.9849024264457</v>
      </c>
      <c r="E37" s="1305">
        <v>28.335880311487099</v>
      </c>
      <c r="F37" s="1305">
        <v>27.1296894043214</v>
      </c>
      <c r="G37" s="1305">
        <v>29.941224897982099</v>
      </c>
      <c r="H37" s="1305">
        <v>29.547197600088801</v>
      </c>
      <c r="I37" s="1305">
        <v>41.144552810122697</v>
      </c>
      <c r="J37" s="1305">
        <v>39.471801066536898</v>
      </c>
      <c r="K37" s="1305">
        <v>36.652115477174803</v>
      </c>
      <c r="L37" s="1305">
        <v>35.802968233096998</v>
      </c>
      <c r="M37" s="1305">
        <v>30.9739723501411</v>
      </c>
      <c r="N37" s="1305">
        <v>30.297252246866901</v>
      </c>
      <c r="O37" s="1305">
        <v>29.1213957441839</v>
      </c>
      <c r="P37" s="1305">
        <v>29.590474299998199</v>
      </c>
      <c r="Q37" s="1305">
        <v>27.511262203331899</v>
      </c>
      <c r="R37" s="1305">
        <v>32.650405616103797</v>
      </c>
      <c r="S37" s="1305">
        <v>25.480400931538401</v>
      </c>
      <c r="T37" s="1305">
        <v>28.3399629309612</v>
      </c>
      <c r="U37" s="1305">
        <v>27.566581797467698</v>
      </c>
      <c r="V37" s="1305">
        <v>24.980232752106001</v>
      </c>
      <c r="W37" s="1305">
        <v>28.7205144563343</v>
      </c>
      <c r="X37" s="1305">
        <v>27.576487700508999</v>
      </c>
      <c r="Y37" s="1305">
        <v>28.431174870444199</v>
      </c>
      <c r="Z37" s="1305">
        <v>30.480704554153402</v>
      </c>
    </row>
    <row r="38" spans="1:27" x14ac:dyDescent="0.25">
      <c r="A38" s="830"/>
      <c r="B38" s="1304" t="s">
        <v>61</v>
      </c>
      <c r="C38" s="1305">
        <v>37.833728433109101</v>
      </c>
      <c r="D38" s="1305">
        <v>36.4365418575522</v>
      </c>
      <c r="E38" s="1305">
        <v>36.978314757497699</v>
      </c>
      <c r="F38" s="1305">
        <v>39.2424768346661</v>
      </c>
      <c r="G38" s="1305">
        <v>38.4003125371583</v>
      </c>
      <c r="H38" s="1305">
        <v>37.667801046574397</v>
      </c>
      <c r="I38" s="1305">
        <v>34.735513364221397</v>
      </c>
      <c r="J38" s="1305">
        <v>37.1792593707641</v>
      </c>
      <c r="K38" s="1305">
        <v>39.071542613390498</v>
      </c>
      <c r="L38" s="1305">
        <v>39.688109194280003</v>
      </c>
      <c r="M38" s="1305">
        <v>36.908255240995999</v>
      </c>
      <c r="N38" s="1305">
        <v>31.427178917778999</v>
      </c>
      <c r="O38" s="1305">
        <v>32.9502173476914</v>
      </c>
      <c r="P38" s="1305">
        <v>31.190582214188801</v>
      </c>
      <c r="Q38" s="1305">
        <v>36.281547300159502</v>
      </c>
      <c r="R38" s="1305">
        <v>34.0748330719831</v>
      </c>
      <c r="S38" s="1305">
        <v>28.852309834482401</v>
      </c>
      <c r="T38" s="1305">
        <v>29.394003000766599</v>
      </c>
      <c r="U38" s="1305">
        <v>31.090641955561502</v>
      </c>
      <c r="V38" s="1305">
        <v>31.546644431425602</v>
      </c>
      <c r="W38" s="1305">
        <v>32.494582530638397</v>
      </c>
      <c r="X38" s="1305">
        <v>31.8733418295751</v>
      </c>
      <c r="Y38" s="1305">
        <v>32.361601786707197</v>
      </c>
      <c r="Z38" s="1305">
        <v>36.044902759278699</v>
      </c>
    </row>
    <row r="39" spans="1:27" x14ac:dyDescent="0.25">
      <c r="A39" s="855"/>
      <c r="B39" s="1304" t="s">
        <v>62</v>
      </c>
      <c r="C39" s="1305">
        <v>28.2723821537802</v>
      </c>
      <c r="D39" s="1305">
        <v>29.0648187962381</v>
      </c>
      <c r="E39" s="1305">
        <v>29.712676803484801</v>
      </c>
      <c r="F39" s="1305">
        <v>29.303183488728301</v>
      </c>
      <c r="G39" s="1305">
        <v>29.321851633338799</v>
      </c>
      <c r="H39" s="1305">
        <v>29.461680561698799</v>
      </c>
      <c r="I39" s="1305">
        <v>29.639938823107901</v>
      </c>
      <c r="J39" s="1305">
        <v>29.4395665981693</v>
      </c>
      <c r="K39" s="1305">
        <v>30.360004791861599</v>
      </c>
      <c r="L39" s="1305">
        <v>32.391818899071403</v>
      </c>
      <c r="M39" s="1305">
        <v>31.1377988465422</v>
      </c>
      <c r="N39" s="1305">
        <v>30.3041543026706</v>
      </c>
      <c r="O39" s="1305">
        <v>28.616296234257099</v>
      </c>
      <c r="P39" s="1305">
        <v>27.873504852177799</v>
      </c>
      <c r="Q39" s="1305">
        <v>26.049096804076001</v>
      </c>
      <c r="R39" s="1305">
        <v>25.7858460143621</v>
      </c>
      <c r="S39" s="1305">
        <v>23.597336639206599</v>
      </c>
      <c r="T39" s="1305">
        <v>22.242914830453799</v>
      </c>
      <c r="U39" s="1305">
        <v>22.218328518436198</v>
      </c>
      <c r="V39" s="1305">
        <v>23.069153754278499</v>
      </c>
      <c r="W39" s="1305">
        <v>22.738609910209501</v>
      </c>
      <c r="X39" s="1307">
        <v>22.621881982344998</v>
      </c>
      <c r="Y39" s="1307">
        <v>23.924753061299999</v>
      </c>
      <c r="Z39" s="1307">
        <v>24.770765863711699</v>
      </c>
    </row>
    <row r="40" spans="1:27" x14ac:dyDescent="0.25">
      <c r="A40" s="880"/>
      <c r="B40" s="1304" t="s">
        <v>63</v>
      </c>
      <c r="C40" s="1305">
        <v>19.459469780141099</v>
      </c>
      <c r="D40" s="1305">
        <v>20.521806433032701</v>
      </c>
      <c r="E40" s="1305">
        <v>21.367827441998202</v>
      </c>
      <c r="F40" s="1305">
        <v>21.6820331072961</v>
      </c>
      <c r="G40" s="1305">
        <v>22.5429789096262</v>
      </c>
      <c r="H40" s="1305">
        <v>21.459157256079202</v>
      </c>
      <c r="I40" s="1305">
        <v>22.659713946867701</v>
      </c>
      <c r="J40" s="1305">
        <v>23.067340638115301</v>
      </c>
      <c r="K40" s="1305">
        <v>24.9208120056126</v>
      </c>
      <c r="L40" s="1305">
        <v>25.419897697651798</v>
      </c>
      <c r="M40" s="1305">
        <v>24.021660695926499</v>
      </c>
      <c r="N40" s="1305">
        <v>22.388383338272401</v>
      </c>
      <c r="O40" s="1305">
        <v>24.858198890682299</v>
      </c>
      <c r="P40" s="1305">
        <v>24.149895905621101</v>
      </c>
      <c r="Q40" s="1305">
        <v>24.1406069338456</v>
      </c>
      <c r="R40" s="1305">
        <v>22.699641655786198</v>
      </c>
      <c r="S40" s="1305">
        <v>21.739962687739801</v>
      </c>
      <c r="T40" s="1305">
        <v>23.0584201597072</v>
      </c>
      <c r="U40" s="1305">
        <v>24.305491317952001</v>
      </c>
      <c r="V40" s="1305">
        <v>26.347024766993801</v>
      </c>
      <c r="W40" s="1305">
        <v>25.3760242747741</v>
      </c>
      <c r="X40" s="1305">
        <v>23.596819611180301</v>
      </c>
      <c r="Y40" s="1305">
        <v>24.343359118499698</v>
      </c>
      <c r="Z40" s="1305">
        <v>26.665513365008401</v>
      </c>
    </row>
    <row r="41" spans="1:27" x14ac:dyDescent="0.25">
      <c r="A41" s="905"/>
      <c r="B41" s="1304" t="s">
        <v>64</v>
      </c>
      <c r="C41" s="1305">
        <v>31.1344287047853</v>
      </c>
      <c r="D41" s="1305">
        <v>31.503710223892</v>
      </c>
      <c r="E41" s="1305">
        <v>29.843866945836599</v>
      </c>
      <c r="F41" s="1305">
        <v>30.618941291798301</v>
      </c>
      <c r="G41" s="1305">
        <v>31.029082870825</v>
      </c>
      <c r="H41" s="1305">
        <v>31.990815061673199</v>
      </c>
      <c r="I41" s="1305">
        <v>33.212289331997198</v>
      </c>
      <c r="J41" s="1305">
        <v>35.371344173867101</v>
      </c>
      <c r="K41" s="1305">
        <v>35.503391975879303</v>
      </c>
      <c r="L41" s="1305">
        <v>34.712158292944302</v>
      </c>
      <c r="M41" s="1305">
        <v>32.183979248131898</v>
      </c>
      <c r="N41" s="1305">
        <v>31.7276625066993</v>
      </c>
      <c r="O41" s="1305">
        <v>33.090264018458001</v>
      </c>
      <c r="P41" s="1305">
        <v>33.507825793477799</v>
      </c>
      <c r="Q41" s="1305">
        <v>33.776752564293602</v>
      </c>
      <c r="R41" s="1305">
        <v>34.745159517438402</v>
      </c>
      <c r="S41" s="1305">
        <v>34.205641022764901</v>
      </c>
      <c r="T41" s="1305">
        <v>33.296053808827097</v>
      </c>
      <c r="U41" s="1305">
        <v>33.885067798535601</v>
      </c>
      <c r="V41" s="1305">
        <v>33.994877258422903</v>
      </c>
      <c r="W41" s="1305">
        <v>32.7920911703239</v>
      </c>
      <c r="X41" s="1305">
        <v>32.505379512538198</v>
      </c>
      <c r="Y41" s="1305">
        <v>32.207658218480397</v>
      </c>
      <c r="Z41" s="1305">
        <v>32.915605711841302</v>
      </c>
    </row>
    <row r="42" spans="1:27" x14ac:dyDescent="0.25">
      <c r="B42" s="1304" t="s">
        <v>65</v>
      </c>
      <c r="C42" s="1305">
        <v>21.143298349485001</v>
      </c>
      <c r="D42" s="1305">
        <v>22.177736016929099</v>
      </c>
      <c r="E42" s="1305">
        <v>21.1454051388226</v>
      </c>
      <c r="F42" s="1305">
        <v>20.395626806739799</v>
      </c>
      <c r="G42" s="1305">
        <v>19.705747119633902</v>
      </c>
      <c r="H42" s="1305">
        <v>19.701868554783399</v>
      </c>
      <c r="I42" s="1305">
        <v>21.478872133158301</v>
      </c>
      <c r="J42" s="1305">
        <v>24.5082455299831</v>
      </c>
      <c r="K42" s="1305">
        <v>27.707312407339501</v>
      </c>
      <c r="L42" s="1305">
        <v>28.012179144463602</v>
      </c>
      <c r="M42" s="1305">
        <v>24.714674105307601</v>
      </c>
      <c r="N42" s="1305">
        <v>23.893032957806899</v>
      </c>
      <c r="O42" s="1305">
        <v>23.9439546244088</v>
      </c>
      <c r="P42" s="1305">
        <v>22.895016676252801</v>
      </c>
      <c r="Q42" s="1305">
        <v>23.735516346875102</v>
      </c>
      <c r="R42" s="1305">
        <v>23.2750894041225</v>
      </c>
      <c r="S42" s="1305">
        <v>22.413390542401</v>
      </c>
      <c r="T42" s="1305">
        <v>22.120620918629001</v>
      </c>
      <c r="U42" s="1305">
        <v>22.144000094566699</v>
      </c>
      <c r="V42" s="1305">
        <v>22.667350568114099</v>
      </c>
      <c r="W42" s="1305">
        <v>21.5984086528956</v>
      </c>
      <c r="X42" s="1305">
        <v>19.545073752351499</v>
      </c>
      <c r="Y42" s="1305">
        <v>19.710764907646801</v>
      </c>
      <c r="Z42" s="1306" t="s">
        <v>30</v>
      </c>
    </row>
    <row r="44" spans="1:27" x14ac:dyDescent="0.25">
      <c r="B44" s="1309" t="s">
        <v>66</v>
      </c>
      <c r="AA44" s="1310" t="s">
        <v>0</v>
      </c>
    </row>
  </sheetData>
  <hyperlinks>
    <hyperlink ref="B44" r:id="rId1" xr:uid="{C86C3424-6655-4CCB-BE36-4F7ECEEF062D}"/>
    <hyperlink ref="AA44" r:id="rId2" xr:uid="{27D45ACF-A3E4-419E-97E5-4E8E0747E8B1}"/>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D4DF2-5659-4C03-A386-312DBDC0A709}">
  <dimension ref="B1:M43"/>
  <sheetViews>
    <sheetView workbookViewId="0">
      <selection activeCell="A11" sqref="A11:XFD11"/>
    </sheetView>
  </sheetViews>
  <sheetFormatPr baseColWidth="10" defaultColWidth="9.140625" defaultRowHeight="15" x14ac:dyDescent="0.25"/>
  <cols>
    <col min="2" max="2" width="19" customWidth="1"/>
    <col min="3" max="12" width="8.7109375" customWidth="1"/>
  </cols>
  <sheetData>
    <row r="1" spans="2:12" x14ac:dyDescent="0.25">
      <c r="B1" s="1298" t="s">
        <v>0</v>
      </c>
    </row>
    <row r="2" spans="2:12" x14ac:dyDescent="0.25">
      <c r="B2" s="1299" t="s">
        <v>1</v>
      </c>
    </row>
    <row r="3" spans="2:12" x14ac:dyDescent="0.25">
      <c r="B3" s="1299" t="s">
        <v>83</v>
      </c>
    </row>
    <row r="4" spans="2:12" x14ac:dyDescent="0.25">
      <c r="B4" s="1299" t="s">
        <v>3</v>
      </c>
    </row>
    <row r="6" spans="2:12" ht="30" customHeight="1" x14ac:dyDescent="0.25">
      <c r="B6" s="1300" t="s">
        <v>4</v>
      </c>
      <c r="C6" s="1301" t="s">
        <v>5</v>
      </c>
      <c r="D6" s="1301" t="s">
        <v>12</v>
      </c>
      <c r="E6" s="1301" t="s">
        <v>13</v>
      </c>
      <c r="F6" s="1301" t="s">
        <v>14</v>
      </c>
      <c r="G6" s="1301" t="s">
        <v>23</v>
      </c>
      <c r="H6" s="1301" t="s">
        <v>24</v>
      </c>
      <c r="I6" s="1301" t="s">
        <v>25</v>
      </c>
      <c r="J6" s="1301" t="s">
        <v>26</v>
      </c>
      <c r="K6" s="1301" t="s">
        <v>27</v>
      </c>
      <c r="L6" s="1301" t="s">
        <v>28</v>
      </c>
    </row>
    <row r="7" spans="2:12" x14ac:dyDescent="0.25">
      <c r="B7" s="1304" t="s">
        <v>31</v>
      </c>
      <c r="C7" s="1305">
        <v>24.435075577109401</v>
      </c>
      <c r="D7" s="1305">
        <v>33.713149014552599</v>
      </c>
      <c r="E7" s="1305">
        <v>37.549435494756999</v>
      </c>
      <c r="F7" s="1305">
        <v>36.933362075322897</v>
      </c>
      <c r="G7" s="1305">
        <v>37.224088001145198</v>
      </c>
      <c r="H7" s="1305">
        <v>38.416753060107602</v>
      </c>
      <c r="I7" s="1305">
        <v>36.237426219968398</v>
      </c>
      <c r="J7" s="1305">
        <v>35.209854201459301</v>
      </c>
      <c r="K7" s="1305">
        <v>37.166723072234497</v>
      </c>
      <c r="L7" s="1306" t="s">
        <v>30</v>
      </c>
    </row>
    <row r="8" spans="2:12" x14ac:dyDescent="0.25">
      <c r="B8" s="1304" t="s">
        <v>32</v>
      </c>
      <c r="C8" s="1305">
        <v>30.420022881392001</v>
      </c>
      <c r="D8" s="1305">
        <v>29.985674402509801</v>
      </c>
      <c r="E8" s="1305">
        <v>30.031798522874301</v>
      </c>
      <c r="F8" s="1305">
        <v>29.652274891948199</v>
      </c>
      <c r="G8" s="1305">
        <v>27.0463973257581</v>
      </c>
      <c r="H8" s="1305">
        <v>26.921443955595901</v>
      </c>
      <c r="I8" s="1305">
        <v>27.213128159678401</v>
      </c>
      <c r="J8" s="1305">
        <v>25.595373734333702</v>
      </c>
      <c r="K8" s="1305">
        <v>24.761864438540702</v>
      </c>
      <c r="L8" s="1305">
        <v>24.951778834731201</v>
      </c>
    </row>
    <row r="9" spans="2:12" x14ac:dyDescent="0.25">
      <c r="B9" s="1304" t="s">
        <v>33</v>
      </c>
      <c r="C9" s="1305">
        <v>20.193647448650701</v>
      </c>
      <c r="D9" s="1305">
        <v>18.7945406750692</v>
      </c>
      <c r="E9" s="1305">
        <v>19.303721743312501</v>
      </c>
      <c r="F9" s="1305">
        <v>21.883507026035499</v>
      </c>
      <c r="G9" s="1305">
        <v>23.2193219680832</v>
      </c>
      <c r="H9" s="1305">
        <v>22.748885701971201</v>
      </c>
      <c r="I9" s="1305">
        <v>22.728978826934998</v>
      </c>
      <c r="J9" s="1305">
        <v>22.112327654122399</v>
      </c>
      <c r="K9" s="1307">
        <v>22.926560328680999</v>
      </c>
      <c r="L9" s="1307">
        <v>23.6322957902028</v>
      </c>
    </row>
    <row r="10" spans="2:12" x14ac:dyDescent="0.25">
      <c r="B10" s="1304" t="s">
        <v>34</v>
      </c>
      <c r="C10" s="1305">
        <v>27.654637629681599</v>
      </c>
      <c r="D10" s="1305">
        <v>31.395127780342701</v>
      </c>
      <c r="E10" s="1305">
        <v>34.133471846867103</v>
      </c>
      <c r="F10" s="1305">
        <v>34.246270508991003</v>
      </c>
      <c r="G10" s="1305">
        <v>34.581024650714198</v>
      </c>
      <c r="H10" s="1305">
        <v>34.299447551885301</v>
      </c>
      <c r="I10" s="1305">
        <v>32.700869443602699</v>
      </c>
      <c r="J10" s="1305">
        <v>30.788556968681199</v>
      </c>
      <c r="K10" s="1305">
        <v>33.495467913683598</v>
      </c>
      <c r="L10" s="1305">
        <v>35.808377974883598</v>
      </c>
    </row>
    <row r="11" spans="2:12" x14ac:dyDescent="0.25">
      <c r="B11" s="1304" t="s">
        <v>35</v>
      </c>
      <c r="C11" s="1307">
        <v>34.968887923032099</v>
      </c>
      <c r="D11" s="1305">
        <v>34.305486900642599</v>
      </c>
      <c r="E11" s="1305">
        <v>34.238875429709601</v>
      </c>
      <c r="F11" s="1305">
        <v>37.410863632362002</v>
      </c>
      <c r="G11" s="1305">
        <v>39.147395880526702</v>
      </c>
      <c r="H11" s="1305">
        <v>38.567950076951398</v>
      </c>
      <c r="I11" s="1305">
        <v>34.559834187847699</v>
      </c>
      <c r="J11" s="1307">
        <v>29.1048137125902</v>
      </c>
      <c r="K11" s="1307">
        <v>24.383931826793201</v>
      </c>
      <c r="L11" s="1306" t="s">
        <v>30</v>
      </c>
    </row>
    <row r="12" spans="2:12" x14ac:dyDescent="0.25">
      <c r="B12" s="1304" t="s">
        <v>36</v>
      </c>
      <c r="C12" s="1305">
        <v>33.633269210419002</v>
      </c>
      <c r="D12" s="1305">
        <v>36.7330492135101</v>
      </c>
      <c r="E12" s="1305">
        <v>40.9216500502069</v>
      </c>
      <c r="F12" s="1305">
        <v>44.970413938963198</v>
      </c>
      <c r="G12" s="1305">
        <v>36.687009159890899</v>
      </c>
      <c r="H12" s="1305">
        <v>34.8626015391606</v>
      </c>
      <c r="I12" s="1305">
        <v>35.308669785210903</v>
      </c>
      <c r="J12" s="1305">
        <v>33.977082142009799</v>
      </c>
      <c r="K12" s="1307">
        <v>32.133432512553</v>
      </c>
      <c r="L12" s="1307">
        <v>35.507959093288797</v>
      </c>
    </row>
    <row r="13" spans="2:12" x14ac:dyDescent="0.25">
      <c r="B13" s="1304" t="s">
        <v>37</v>
      </c>
      <c r="C13" s="1305">
        <v>28.745376429940801</v>
      </c>
      <c r="D13" s="1305">
        <v>30.024411582959601</v>
      </c>
      <c r="E13" s="1305">
        <v>30.6913378202959</v>
      </c>
      <c r="F13" s="1305">
        <v>31.6975773668782</v>
      </c>
      <c r="G13" s="1305">
        <v>23.4395351093575</v>
      </c>
      <c r="H13" s="1305">
        <v>23.319773180415901</v>
      </c>
      <c r="I13" s="1305">
        <v>24.6021251348871</v>
      </c>
      <c r="J13" s="1305">
        <v>23.664516971074299</v>
      </c>
      <c r="K13" s="1305">
        <v>22.8923662057264</v>
      </c>
      <c r="L13" s="1305">
        <v>22.943926289579</v>
      </c>
    </row>
    <row r="14" spans="2:12" x14ac:dyDescent="0.25">
      <c r="B14" s="1304" t="s">
        <v>38</v>
      </c>
      <c r="C14" s="1305">
        <v>24.724467069768099</v>
      </c>
      <c r="D14" s="1305">
        <v>22.3141500833046</v>
      </c>
      <c r="E14" s="1305">
        <v>24.1960026765212</v>
      </c>
      <c r="F14" s="1305">
        <v>22.978715011784399</v>
      </c>
      <c r="G14" s="1305">
        <v>23.553312235636099</v>
      </c>
      <c r="H14" s="1305">
        <v>23.828643095028099</v>
      </c>
      <c r="I14" s="1305">
        <v>23.076592547155101</v>
      </c>
      <c r="J14" s="1305">
        <v>22.797448873127301</v>
      </c>
      <c r="K14" s="1305">
        <v>24.198841198820698</v>
      </c>
      <c r="L14" s="1305">
        <v>26.298655914613299</v>
      </c>
    </row>
    <row r="15" spans="2:12" x14ac:dyDescent="0.25">
      <c r="B15" s="1304" t="s">
        <v>39</v>
      </c>
      <c r="C15" s="1305">
        <v>40.764830658847103</v>
      </c>
      <c r="D15" s="1305">
        <v>41.939762109938499</v>
      </c>
      <c r="E15" s="1305">
        <v>45.798673594667903</v>
      </c>
      <c r="F15" s="1305">
        <v>45.678632328326401</v>
      </c>
      <c r="G15" s="1305">
        <v>38.067341825045403</v>
      </c>
      <c r="H15" s="1305">
        <v>37.296839788398302</v>
      </c>
      <c r="I15" s="1305">
        <v>30.014126258401301</v>
      </c>
      <c r="J15" s="1305">
        <v>33.660818532804299</v>
      </c>
      <c r="K15" s="1305">
        <v>31.822426548584499</v>
      </c>
      <c r="L15" s="1305">
        <v>33.6440787482112</v>
      </c>
    </row>
    <row r="16" spans="2:12" x14ac:dyDescent="0.25">
      <c r="B16" s="1304" t="s">
        <v>40</v>
      </c>
      <c r="C16" s="1305">
        <v>26.729179910998099</v>
      </c>
      <c r="D16" s="1305">
        <v>30.037779201555399</v>
      </c>
      <c r="E16" s="1305">
        <v>32.236302881281098</v>
      </c>
      <c r="F16" s="1305">
        <v>30.491371045062301</v>
      </c>
      <c r="G16" s="1305">
        <v>29.946980749386199</v>
      </c>
      <c r="H16" s="1305">
        <v>31.039913209329999</v>
      </c>
      <c r="I16" s="1305">
        <v>31.8376404396219</v>
      </c>
      <c r="J16" s="1305">
        <v>30.6084870599365</v>
      </c>
      <c r="K16" s="1305">
        <v>30.0824579588174</v>
      </c>
      <c r="L16" s="1305">
        <v>30.230526571220601</v>
      </c>
    </row>
    <row r="17" spans="2:12" x14ac:dyDescent="0.25">
      <c r="B17" s="1304" t="s">
        <v>41</v>
      </c>
      <c r="C17" s="1305">
        <v>26.479726479726502</v>
      </c>
      <c r="D17" s="1305">
        <v>28.635793485239301</v>
      </c>
      <c r="E17" s="1305">
        <v>28.901739170448302</v>
      </c>
      <c r="F17" s="1305">
        <v>29.739493147154899</v>
      </c>
      <c r="G17" s="1305">
        <v>26.176285068268498</v>
      </c>
      <c r="H17" s="1305">
        <v>26.787672916292198</v>
      </c>
      <c r="I17" s="1305">
        <v>26.562962621170701</v>
      </c>
      <c r="J17" s="1305">
        <v>26.396008034187702</v>
      </c>
      <c r="K17" s="1307">
        <v>26.794921197028099</v>
      </c>
      <c r="L17" s="1307">
        <v>26.897998134374198</v>
      </c>
    </row>
    <row r="18" spans="2:12" x14ac:dyDescent="0.25">
      <c r="B18" s="1304" t="s">
        <v>42</v>
      </c>
      <c r="C18" s="1305">
        <v>20.671710064779202</v>
      </c>
      <c r="D18" s="1305">
        <v>19.301927100891</v>
      </c>
      <c r="E18" s="1305">
        <v>19.961780458131599</v>
      </c>
      <c r="F18" s="1305">
        <v>21.3147663995654</v>
      </c>
      <c r="G18" s="1305">
        <v>19.0605961866959</v>
      </c>
      <c r="H18" s="1307">
        <v>19.014104477108098</v>
      </c>
      <c r="I18" s="1307">
        <v>20.1837727840608</v>
      </c>
      <c r="J18" s="1307">
        <v>20.121687689893701</v>
      </c>
      <c r="K18" s="1307">
        <v>20.948406552720499</v>
      </c>
      <c r="L18" s="1307">
        <v>20.998444256205001</v>
      </c>
    </row>
    <row r="19" spans="2:12" x14ac:dyDescent="0.25">
      <c r="B19" s="1304" t="s">
        <v>43</v>
      </c>
      <c r="C19" s="1305">
        <v>23.714726747054399</v>
      </c>
      <c r="D19" s="1305">
        <v>14.685282289660799</v>
      </c>
      <c r="E19" s="1305">
        <v>19.076705432198899</v>
      </c>
      <c r="F19" s="1305">
        <v>23.272450670711301</v>
      </c>
      <c r="G19" s="1305">
        <v>31.340698976607399</v>
      </c>
      <c r="H19" s="1305">
        <v>25.3729883811117</v>
      </c>
      <c r="I19" s="1305">
        <v>24.491760781840799</v>
      </c>
      <c r="J19" s="1307">
        <v>23.341886652957399</v>
      </c>
      <c r="K19" s="1307">
        <v>23.270384589846199</v>
      </c>
      <c r="L19" s="1307">
        <v>24.674690074753698</v>
      </c>
    </row>
    <row r="20" spans="2:12" x14ac:dyDescent="0.25">
      <c r="B20" s="1304" t="s">
        <v>44</v>
      </c>
      <c r="C20" s="1305">
        <v>30.6544173346667</v>
      </c>
      <c r="D20" s="1305">
        <v>31.9792173585688</v>
      </c>
      <c r="E20" s="1305">
        <v>33.099851931593903</v>
      </c>
      <c r="F20" s="1305">
        <v>33.856760244848097</v>
      </c>
      <c r="G20" s="1305">
        <v>36.5642273528345</v>
      </c>
      <c r="H20" s="1305">
        <v>38.701349869237298</v>
      </c>
      <c r="I20" s="1305">
        <v>36.590474980491202</v>
      </c>
      <c r="J20" s="1305">
        <v>36.539415675073997</v>
      </c>
      <c r="K20" s="1307">
        <v>36.200428402546102</v>
      </c>
      <c r="L20" s="1307">
        <v>36.028519901163499</v>
      </c>
    </row>
    <row r="21" spans="2:12" x14ac:dyDescent="0.25">
      <c r="B21" s="1304" t="s">
        <v>45</v>
      </c>
      <c r="C21" s="1305">
        <v>37.718906662680098</v>
      </c>
      <c r="D21" s="1305">
        <v>47.449279873362798</v>
      </c>
      <c r="E21" s="1305">
        <v>49.181393758986196</v>
      </c>
      <c r="F21" s="1305">
        <v>47.853185379799903</v>
      </c>
      <c r="G21" s="1305">
        <v>35.918045243189901</v>
      </c>
      <c r="H21" s="1305">
        <v>34.961670994695403</v>
      </c>
      <c r="I21" s="1305">
        <v>33.005065823139603</v>
      </c>
      <c r="J21" s="1305">
        <v>30.959811045416799</v>
      </c>
      <c r="K21" s="1305">
        <v>33.3023442496686</v>
      </c>
      <c r="L21" s="1305">
        <v>36.158774283656797</v>
      </c>
    </row>
    <row r="22" spans="2:12" x14ac:dyDescent="0.25">
      <c r="B22" s="1304" t="s">
        <v>46</v>
      </c>
      <c r="C22" s="1305">
        <v>27.620883120505699</v>
      </c>
      <c r="D22" s="1305">
        <v>26.219865592741002</v>
      </c>
      <c r="E22" s="1305">
        <v>29.5128746922095</v>
      </c>
      <c r="F22" s="1305">
        <v>25.500861245959999</v>
      </c>
      <c r="G22" s="1305">
        <v>15.7743360952597</v>
      </c>
      <c r="H22" s="1305">
        <v>8.7572007767186193</v>
      </c>
      <c r="I22" s="1305">
        <v>9.76585787898434</v>
      </c>
      <c r="J22" s="1305">
        <v>16.293292934364299</v>
      </c>
      <c r="K22" s="1305">
        <v>15.3028592794623</v>
      </c>
      <c r="L22" s="1305">
        <v>13.3018370251372</v>
      </c>
    </row>
    <row r="23" spans="2:12" x14ac:dyDescent="0.25">
      <c r="B23" s="1304" t="s">
        <v>47</v>
      </c>
      <c r="C23" s="1305">
        <v>18.939768402335599</v>
      </c>
      <c r="D23" s="1305">
        <v>19.159098741401099</v>
      </c>
      <c r="E23" s="1305">
        <v>19.262988439045401</v>
      </c>
      <c r="F23" s="1305">
        <v>19.576676500388601</v>
      </c>
      <c r="G23" s="1305">
        <v>23.840234018296599</v>
      </c>
      <c r="H23" s="1305">
        <v>24.986485631752299</v>
      </c>
      <c r="I23" s="1305">
        <v>26.576063045626899</v>
      </c>
      <c r="J23" s="1305">
        <v>25.452030997829301</v>
      </c>
      <c r="K23" s="1305">
        <v>26.195118277622498</v>
      </c>
      <c r="L23" s="1305">
        <v>25.914469602799201</v>
      </c>
    </row>
    <row r="24" spans="2:12" x14ac:dyDescent="0.25">
      <c r="B24" s="1304" t="s">
        <v>48</v>
      </c>
      <c r="C24" s="1305">
        <v>25.4393190341276</v>
      </c>
      <c r="D24" s="1305">
        <v>26.808083747851899</v>
      </c>
      <c r="E24" s="1305">
        <v>26.509487105978501</v>
      </c>
      <c r="F24" s="1305">
        <v>27.037623311642101</v>
      </c>
      <c r="G24" s="1305">
        <v>21.3665864346655</v>
      </c>
      <c r="H24" s="1305">
        <v>22.176808783571001</v>
      </c>
      <c r="I24" s="1305">
        <v>22.907551854765099</v>
      </c>
      <c r="J24" s="1305">
        <v>20.7394690787131</v>
      </c>
      <c r="K24" s="1305">
        <v>21.088448494935601</v>
      </c>
      <c r="L24" s="1305">
        <v>20.941984253823598</v>
      </c>
    </row>
    <row r="25" spans="2:12" x14ac:dyDescent="0.25">
      <c r="B25" s="1304" t="s">
        <v>49</v>
      </c>
      <c r="C25" s="1305">
        <v>34.994872978366899</v>
      </c>
      <c r="D25" s="1305">
        <v>27.783252022551</v>
      </c>
      <c r="E25" s="1305">
        <v>27.6049332779032</v>
      </c>
      <c r="F25" s="1305">
        <v>30.380318441540201</v>
      </c>
      <c r="G25" s="1305">
        <v>30.868409077981902</v>
      </c>
      <c r="H25" s="1305">
        <v>30.743541657458302</v>
      </c>
      <c r="I25" s="1305">
        <v>32.1109183880342</v>
      </c>
      <c r="J25" s="1305">
        <v>31.803046782253901</v>
      </c>
      <c r="K25" s="1305">
        <v>30.680711644637402</v>
      </c>
      <c r="L25" s="1306" t="s">
        <v>30</v>
      </c>
    </row>
    <row r="26" spans="2:12" x14ac:dyDescent="0.25">
      <c r="B26" s="1304" t="s">
        <v>50</v>
      </c>
      <c r="C26" s="1305">
        <v>35.759957582368997</v>
      </c>
      <c r="D26" s="1305">
        <v>37.9545700098761</v>
      </c>
      <c r="E26" s="1305">
        <v>39.010480504361198</v>
      </c>
      <c r="F26" s="1305">
        <v>40.3184952364672</v>
      </c>
      <c r="G26" s="1305">
        <v>30.8046727364048</v>
      </c>
      <c r="H26" s="1305">
        <v>32.557757562537297</v>
      </c>
      <c r="I26" s="1305">
        <v>31.9298160126482</v>
      </c>
      <c r="J26" s="1305">
        <v>31.377760185043702</v>
      </c>
      <c r="K26" s="1307">
        <v>31.182318697366998</v>
      </c>
      <c r="L26" s="1306" t="s">
        <v>30</v>
      </c>
    </row>
    <row r="27" spans="2:12" x14ac:dyDescent="0.25">
      <c r="B27" s="1304" t="s">
        <v>51</v>
      </c>
      <c r="C27" s="1305">
        <v>35.0794266014274</v>
      </c>
      <c r="D27" s="1305">
        <v>36.077414484148598</v>
      </c>
      <c r="E27" s="1305">
        <v>36.493525770874101</v>
      </c>
      <c r="F27" s="1305">
        <v>54.900872841872498</v>
      </c>
      <c r="G27" s="1305">
        <v>43.413984622814198</v>
      </c>
      <c r="H27" s="1305">
        <v>41.2093330025169</v>
      </c>
      <c r="I27" s="1305">
        <v>41.157344642725398</v>
      </c>
      <c r="J27" s="1305">
        <v>35.8952578527729</v>
      </c>
      <c r="K27" s="1305">
        <v>33.9463014167968</v>
      </c>
      <c r="L27" s="1305">
        <v>37.858613717948501</v>
      </c>
    </row>
    <row r="28" spans="2:12" x14ac:dyDescent="0.25">
      <c r="B28" s="1304" t="s">
        <v>52</v>
      </c>
      <c r="C28" s="1305">
        <v>44.929805635871901</v>
      </c>
      <c r="D28" s="1305">
        <v>50.8118386878404</v>
      </c>
      <c r="E28" s="1305">
        <v>52.146134871012102</v>
      </c>
      <c r="F28" s="1305">
        <v>46.538513677721198</v>
      </c>
      <c r="G28" s="1305">
        <v>39.554685631335801</v>
      </c>
      <c r="H28" s="1305">
        <v>40.8241348052333</v>
      </c>
      <c r="I28" s="1305">
        <v>40.105150069123397</v>
      </c>
      <c r="J28" s="1305">
        <v>37.958013434380803</v>
      </c>
      <c r="K28" s="1305">
        <v>38.897235077799699</v>
      </c>
      <c r="L28" s="1305">
        <v>40.1972921106955</v>
      </c>
    </row>
    <row r="29" spans="2:12" x14ac:dyDescent="0.25">
      <c r="B29" s="1304" t="s">
        <v>53</v>
      </c>
      <c r="C29" s="1305">
        <v>40.951789139657997</v>
      </c>
      <c r="D29" s="1305">
        <v>37.719133054971898</v>
      </c>
      <c r="E29" s="1305">
        <v>39.220545441754297</v>
      </c>
      <c r="F29" s="1305">
        <v>45.862008199924702</v>
      </c>
      <c r="G29" s="1305">
        <v>36.223207906644397</v>
      </c>
      <c r="H29" s="1305">
        <v>37.193344439813004</v>
      </c>
      <c r="I29" s="1305">
        <v>35.522590032036703</v>
      </c>
      <c r="J29" s="1305">
        <v>35.447749991582299</v>
      </c>
      <c r="K29" s="1305">
        <v>44.223785759244699</v>
      </c>
      <c r="L29" s="1307">
        <v>44.381065489220099</v>
      </c>
    </row>
    <row r="30" spans="2:12" x14ac:dyDescent="0.25">
      <c r="B30" s="1304" t="s">
        <v>54</v>
      </c>
      <c r="C30" s="1305">
        <v>31.823031504014999</v>
      </c>
      <c r="D30" s="1305">
        <v>31.592603687664699</v>
      </c>
      <c r="E30" s="1305">
        <v>33.053627134513</v>
      </c>
      <c r="F30" s="1305">
        <v>35.016851225694403</v>
      </c>
      <c r="G30" s="1305">
        <v>24.684957584482301</v>
      </c>
      <c r="H30" s="1305">
        <v>24.405177992235501</v>
      </c>
      <c r="I30" s="1305">
        <v>24.704625960701101</v>
      </c>
      <c r="J30" s="1307">
        <v>26.7156326476514</v>
      </c>
      <c r="K30" s="1307">
        <v>28.386940691262598</v>
      </c>
      <c r="L30" s="1306" t="s">
        <v>30</v>
      </c>
    </row>
    <row r="31" spans="2:12" x14ac:dyDescent="0.25">
      <c r="B31" s="1304" t="s">
        <v>55</v>
      </c>
      <c r="C31" s="1305">
        <v>26.676417752211201</v>
      </c>
      <c r="D31" s="1305">
        <v>25.105466170900399</v>
      </c>
      <c r="E31" s="1305">
        <v>27.539783109418401</v>
      </c>
      <c r="F31" s="1305">
        <v>29.3618654784127</v>
      </c>
      <c r="G31" s="1305">
        <v>26.115274178864102</v>
      </c>
      <c r="H31" s="1305">
        <v>25.933803693712399</v>
      </c>
      <c r="I31" s="1305">
        <v>26.835123838474601</v>
      </c>
      <c r="J31" s="1305">
        <v>26.3093398400434</v>
      </c>
      <c r="K31" s="1305">
        <v>25.871832938423601</v>
      </c>
      <c r="L31" s="1307">
        <v>25.991405026474801</v>
      </c>
    </row>
    <row r="32" spans="2:12" x14ac:dyDescent="0.25">
      <c r="B32" s="1304" t="s">
        <v>56</v>
      </c>
      <c r="C32" s="1305">
        <v>23.732340817225001</v>
      </c>
      <c r="D32" s="1305">
        <v>28.486301216425101</v>
      </c>
      <c r="E32" s="1305">
        <v>31.644804167829601</v>
      </c>
      <c r="F32" s="1305">
        <v>33.639471401602101</v>
      </c>
      <c r="G32" s="1305">
        <v>27.233995154687999</v>
      </c>
      <c r="H32" s="1305">
        <v>27.9444781954093</v>
      </c>
      <c r="I32" s="1305">
        <v>27.442475535572601</v>
      </c>
      <c r="J32" s="1305">
        <v>26.171804375339001</v>
      </c>
      <c r="K32" s="1305">
        <v>26.4403448520398</v>
      </c>
      <c r="L32" s="1306" t="s">
        <v>30</v>
      </c>
    </row>
    <row r="33" spans="2:13" x14ac:dyDescent="0.25">
      <c r="B33" s="1304" t="s">
        <v>57</v>
      </c>
      <c r="C33" s="1305">
        <v>40.763052208835298</v>
      </c>
      <c r="D33" s="1305">
        <v>43.866942742019901</v>
      </c>
      <c r="E33" s="1305">
        <v>45.196141784501002</v>
      </c>
      <c r="F33" s="1305">
        <v>45.291369472813997</v>
      </c>
      <c r="G33" s="1305">
        <v>40.658399819358699</v>
      </c>
      <c r="H33" s="1305">
        <v>40.954528843643999</v>
      </c>
      <c r="I33" s="1305">
        <v>41.384930775572599</v>
      </c>
      <c r="J33" s="1305">
        <v>40.349317602047201</v>
      </c>
      <c r="K33" s="1305">
        <v>40.0013524912533</v>
      </c>
      <c r="L33" s="1305">
        <v>42.390701157340899</v>
      </c>
    </row>
    <row r="34" spans="2:13" x14ac:dyDescent="0.25">
      <c r="B34" s="1304" t="s">
        <v>58</v>
      </c>
      <c r="C34" s="1305">
        <v>38.691650971591002</v>
      </c>
      <c r="D34" s="1305">
        <v>36.325231655021398</v>
      </c>
      <c r="E34" s="1305">
        <v>37.713521993522797</v>
      </c>
      <c r="F34" s="1305">
        <v>41.742292920023097</v>
      </c>
      <c r="G34" s="1305">
        <v>39.784441538426798</v>
      </c>
      <c r="H34" s="1305">
        <v>40.935654953847902</v>
      </c>
      <c r="I34" s="1305">
        <v>39.991824149127503</v>
      </c>
      <c r="J34" s="1305">
        <v>40.255994068099298</v>
      </c>
      <c r="K34" s="1305">
        <v>41.051379063887801</v>
      </c>
      <c r="L34" s="1305">
        <v>42.554874202933</v>
      </c>
    </row>
    <row r="35" spans="2:13" x14ac:dyDescent="0.25">
      <c r="B35" s="1304" t="s">
        <v>59</v>
      </c>
      <c r="C35" s="1305">
        <v>30.519214675477102</v>
      </c>
      <c r="D35" s="1305">
        <v>35.547955905840602</v>
      </c>
      <c r="E35" s="1305">
        <v>36.520551814252002</v>
      </c>
      <c r="F35" s="1305">
        <v>38.768497276618703</v>
      </c>
      <c r="G35" s="1305">
        <v>32.131035902986099</v>
      </c>
      <c r="H35" s="1305">
        <v>34.125426827463301</v>
      </c>
      <c r="I35" s="1305">
        <v>36.504100955907298</v>
      </c>
      <c r="J35" s="1305">
        <v>35.596651530999701</v>
      </c>
      <c r="K35" s="1307">
        <v>35.870694397605497</v>
      </c>
      <c r="L35" s="1307">
        <v>35.271310003123197</v>
      </c>
    </row>
    <row r="36" spans="2:13" x14ac:dyDescent="0.25">
      <c r="B36" s="1304" t="s">
        <v>60</v>
      </c>
      <c r="C36" s="1305">
        <v>30.367673511573301</v>
      </c>
      <c r="D36" s="1305">
        <v>39.471801066536898</v>
      </c>
      <c r="E36" s="1305">
        <v>36.652115477174803</v>
      </c>
      <c r="F36" s="1305">
        <v>35.802968233096998</v>
      </c>
      <c r="G36" s="1305">
        <v>27.566581797467698</v>
      </c>
      <c r="H36" s="1305">
        <v>24.980232752106001</v>
      </c>
      <c r="I36" s="1305">
        <v>28.7205144563343</v>
      </c>
      <c r="J36" s="1305">
        <v>27.576487700508999</v>
      </c>
      <c r="K36" s="1305">
        <v>28.431174870444199</v>
      </c>
      <c r="L36" s="1305">
        <v>30.480704554153402</v>
      </c>
    </row>
    <row r="37" spans="2:13" x14ac:dyDescent="0.25">
      <c r="B37" s="1304" t="s">
        <v>61</v>
      </c>
      <c r="C37" s="1305">
        <v>37.833728433109101</v>
      </c>
      <c r="D37" s="1305">
        <v>37.1792593707641</v>
      </c>
      <c r="E37" s="1305">
        <v>39.071542613390498</v>
      </c>
      <c r="F37" s="1305">
        <v>39.688109194280003</v>
      </c>
      <c r="G37" s="1305">
        <v>31.090641955561502</v>
      </c>
      <c r="H37" s="1305">
        <v>31.546644431425602</v>
      </c>
      <c r="I37" s="1305">
        <v>32.494582530638397</v>
      </c>
      <c r="J37" s="1305">
        <v>31.8733418295751</v>
      </c>
      <c r="K37" s="1305">
        <v>32.361601786707197</v>
      </c>
      <c r="L37" s="1305">
        <v>36.044902759278699</v>
      </c>
    </row>
    <row r="38" spans="2:13" x14ac:dyDescent="0.25">
      <c r="B38" s="1304" t="s">
        <v>62</v>
      </c>
      <c r="C38" s="1305">
        <v>28.2723821537802</v>
      </c>
      <c r="D38" s="1305">
        <v>29.4395665981693</v>
      </c>
      <c r="E38" s="1305">
        <v>30.360004791861599</v>
      </c>
      <c r="F38" s="1305">
        <v>32.391818899071403</v>
      </c>
      <c r="G38" s="1305">
        <v>22.218328518436198</v>
      </c>
      <c r="H38" s="1305">
        <v>23.069153754278499</v>
      </c>
      <c r="I38" s="1305">
        <v>22.738609910209501</v>
      </c>
      <c r="J38" s="1307">
        <v>22.621881982344998</v>
      </c>
      <c r="K38" s="1307">
        <v>23.924753061299999</v>
      </c>
      <c r="L38" s="1307">
        <v>24.770765863711699</v>
      </c>
    </row>
    <row r="39" spans="2:13" x14ac:dyDescent="0.25">
      <c r="B39" s="1304" t="s">
        <v>63</v>
      </c>
      <c r="C39" s="1305">
        <v>19.459469780141099</v>
      </c>
      <c r="D39" s="1305">
        <v>23.067340638115301</v>
      </c>
      <c r="E39" s="1305">
        <v>24.9208120056126</v>
      </c>
      <c r="F39" s="1305">
        <v>25.419897697651798</v>
      </c>
      <c r="G39" s="1305">
        <v>24.305491317952001</v>
      </c>
      <c r="H39" s="1305">
        <v>26.347024766993801</v>
      </c>
      <c r="I39" s="1305">
        <v>25.3760242747741</v>
      </c>
      <c r="J39" s="1305">
        <v>23.596819611180301</v>
      </c>
      <c r="K39" s="1305">
        <v>24.343359118499698</v>
      </c>
      <c r="L39" s="1305">
        <v>26.665513365008401</v>
      </c>
    </row>
    <row r="40" spans="2:13" x14ac:dyDescent="0.25">
      <c r="B40" s="1304" t="s">
        <v>64</v>
      </c>
      <c r="C40" s="1305">
        <v>31.1344287047853</v>
      </c>
      <c r="D40" s="1305">
        <v>35.371344173867101</v>
      </c>
      <c r="E40" s="1305">
        <v>35.503391975879303</v>
      </c>
      <c r="F40" s="1305">
        <v>34.712158292944302</v>
      </c>
      <c r="G40" s="1305">
        <v>33.885067798535601</v>
      </c>
      <c r="H40" s="1305">
        <v>33.994877258422903</v>
      </c>
      <c r="I40" s="1305">
        <v>32.7920911703239</v>
      </c>
      <c r="J40" s="1305">
        <v>32.505379512538198</v>
      </c>
      <c r="K40" s="1305">
        <v>32.207658218480397</v>
      </c>
      <c r="L40" s="1305">
        <v>32.915605711841302</v>
      </c>
    </row>
    <row r="41" spans="2:13" x14ac:dyDescent="0.25">
      <c r="B41" s="1304" t="s">
        <v>65</v>
      </c>
      <c r="C41" s="1305">
        <v>21.143298349485001</v>
      </c>
      <c r="D41" s="1305">
        <v>24.5082455299831</v>
      </c>
      <c r="E41" s="1305">
        <v>27.707312407339501</v>
      </c>
      <c r="F41" s="1305">
        <v>28.012179144463602</v>
      </c>
      <c r="G41" s="1305">
        <v>22.144000094566699</v>
      </c>
      <c r="H41" s="1305">
        <v>22.667350568114099</v>
      </c>
      <c r="I41" s="1305">
        <v>21.5984086528956</v>
      </c>
      <c r="J41" s="1305">
        <v>19.545073752351499</v>
      </c>
      <c r="K41" s="1305">
        <v>19.710764907646801</v>
      </c>
      <c r="L41" s="1306" t="s">
        <v>30</v>
      </c>
    </row>
    <row r="43" spans="2:13" x14ac:dyDescent="0.25">
      <c r="B43" s="1309" t="s">
        <v>66</v>
      </c>
      <c r="M43" s="1310" t="s">
        <v>0</v>
      </c>
    </row>
  </sheetData>
  <hyperlinks>
    <hyperlink ref="B43" r:id="rId1" xr:uid="{5DDCAE3F-B396-4973-B1FE-AC328C6D8845}"/>
    <hyperlink ref="M43" r:id="rId2" xr:uid="{A56F0D41-92A6-482D-97F0-B4EFB52D9C69}"/>
  </hyperlinks>
  <pageMargins left="0.7" right="0.7" top="0.75" bottom="0.75" header="0.3" footer="0.3"/>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04E4-23C0-4492-A3FB-50AA60CB7AF9}">
  <dimension ref="B1:M43"/>
  <sheetViews>
    <sheetView workbookViewId="0">
      <selection activeCell="A7" sqref="A7:XFD7"/>
    </sheetView>
  </sheetViews>
  <sheetFormatPr baseColWidth="10" defaultColWidth="9.140625" defaultRowHeight="15" x14ac:dyDescent="0.25"/>
  <cols>
    <col min="2" max="2" width="19" customWidth="1"/>
    <col min="3" max="12" width="8.7109375" customWidth="1"/>
  </cols>
  <sheetData>
    <row r="1" spans="2:12" x14ac:dyDescent="0.25">
      <c r="B1" s="1298" t="s">
        <v>0</v>
      </c>
    </row>
    <row r="2" spans="2:12" x14ac:dyDescent="0.25">
      <c r="B2" s="1299" t="s">
        <v>1</v>
      </c>
    </row>
    <row r="3" spans="2:12" x14ac:dyDescent="0.25">
      <c r="B3" s="1299" t="s">
        <v>83</v>
      </c>
    </row>
    <row r="4" spans="2:12" x14ac:dyDescent="0.25">
      <c r="B4" s="1299" t="s">
        <v>3</v>
      </c>
    </row>
    <row r="6" spans="2:12" ht="30" customHeight="1" x14ac:dyDescent="0.25">
      <c r="B6" s="1300" t="s">
        <v>4</v>
      </c>
      <c r="C6" s="1301" t="s">
        <v>5</v>
      </c>
      <c r="D6" s="1301" t="s">
        <v>12</v>
      </c>
      <c r="E6" s="1301" t="s">
        <v>13</v>
      </c>
      <c r="F6" s="1301" t="s">
        <v>14</v>
      </c>
      <c r="G6" s="1301" t="s">
        <v>23</v>
      </c>
      <c r="H6" s="1301" t="s">
        <v>24</v>
      </c>
      <c r="I6" s="1301" t="s">
        <v>25</v>
      </c>
      <c r="J6" s="1301" t="s">
        <v>26</v>
      </c>
      <c r="K6" s="1301" t="s">
        <v>27</v>
      </c>
      <c r="L6" s="1301" t="s">
        <v>28</v>
      </c>
    </row>
    <row r="7" spans="2:12" x14ac:dyDescent="0.25">
      <c r="B7" s="1304" t="s">
        <v>53</v>
      </c>
      <c r="C7" s="1305">
        <v>40.951789139657997</v>
      </c>
      <c r="D7" s="1305">
        <v>37.719133054971898</v>
      </c>
      <c r="E7" s="1305">
        <v>39.220545441754297</v>
      </c>
      <c r="F7" s="1305">
        <v>45.862008199924702</v>
      </c>
      <c r="G7" s="1305">
        <v>36.223207906644397</v>
      </c>
      <c r="H7" s="1305">
        <v>37.193344439813004</v>
      </c>
      <c r="I7" s="1305">
        <v>35.522590032036703</v>
      </c>
      <c r="J7" s="1305">
        <v>35.447749991582299</v>
      </c>
      <c r="K7" s="1305">
        <v>44.223785759244699</v>
      </c>
      <c r="L7" s="1307">
        <v>44.381065489220099</v>
      </c>
    </row>
    <row r="8" spans="2:12" x14ac:dyDescent="0.25">
      <c r="B8" s="1304" t="s">
        <v>58</v>
      </c>
      <c r="C8" s="1305">
        <v>38.691650971591002</v>
      </c>
      <c r="D8" s="1305">
        <v>36.325231655021398</v>
      </c>
      <c r="E8" s="1305">
        <v>37.713521993522797</v>
      </c>
      <c r="F8" s="1305">
        <v>41.742292920023097</v>
      </c>
      <c r="G8" s="1305">
        <v>39.784441538426798</v>
      </c>
      <c r="H8" s="1305">
        <v>40.935654953847902</v>
      </c>
      <c r="I8" s="1305">
        <v>39.991824149127503</v>
      </c>
      <c r="J8" s="1305">
        <v>40.255994068099298</v>
      </c>
      <c r="K8" s="1305">
        <v>41.051379063887801</v>
      </c>
      <c r="L8" s="1305">
        <v>42.554874202933</v>
      </c>
    </row>
    <row r="9" spans="2:12" x14ac:dyDescent="0.25">
      <c r="B9" s="1304" t="s">
        <v>57</v>
      </c>
      <c r="C9" s="1305">
        <v>40.763052208835298</v>
      </c>
      <c r="D9" s="1305">
        <v>43.866942742019901</v>
      </c>
      <c r="E9" s="1305">
        <v>45.196141784501002</v>
      </c>
      <c r="F9" s="1305">
        <v>45.291369472813997</v>
      </c>
      <c r="G9" s="1305">
        <v>40.658399819358699</v>
      </c>
      <c r="H9" s="1305">
        <v>40.954528843643999</v>
      </c>
      <c r="I9" s="1305">
        <v>41.384930775572599</v>
      </c>
      <c r="J9" s="1305">
        <v>40.349317602047201</v>
      </c>
      <c r="K9" s="1305">
        <v>40.0013524912533</v>
      </c>
      <c r="L9" s="1305">
        <v>42.390701157340899</v>
      </c>
    </row>
    <row r="10" spans="2:12" x14ac:dyDescent="0.25">
      <c r="B10" s="1304" t="s">
        <v>52</v>
      </c>
      <c r="C10" s="1305">
        <v>44.929805635871901</v>
      </c>
      <c r="D10" s="1305">
        <v>50.8118386878404</v>
      </c>
      <c r="E10" s="1305">
        <v>52.146134871012102</v>
      </c>
      <c r="F10" s="1305">
        <v>46.538513677721198</v>
      </c>
      <c r="G10" s="1305">
        <v>39.554685631335801</v>
      </c>
      <c r="H10" s="1305">
        <v>40.8241348052333</v>
      </c>
      <c r="I10" s="1305">
        <v>40.105150069123397</v>
      </c>
      <c r="J10" s="1305">
        <v>37.958013434380803</v>
      </c>
      <c r="K10" s="1305">
        <v>38.897235077799699</v>
      </c>
      <c r="L10" s="1305">
        <v>40.1972921106955</v>
      </c>
    </row>
    <row r="11" spans="2:12" x14ac:dyDescent="0.25">
      <c r="B11" s="1304" t="s">
        <v>31</v>
      </c>
      <c r="C11" s="1305">
        <v>24.435075577109401</v>
      </c>
      <c r="D11" s="1305">
        <v>33.713149014552599</v>
      </c>
      <c r="E11" s="1305">
        <v>37.549435494756999</v>
      </c>
      <c r="F11" s="1305">
        <v>36.933362075322897</v>
      </c>
      <c r="G11" s="1305">
        <v>37.224088001145198</v>
      </c>
      <c r="H11" s="1305">
        <v>38.416753060107602</v>
      </c>
      <c r="I11" s="1305">
        <v>36.237426219968398</v>
      </c>
      <c r="J11" s="1305">
        <v>35.209854201459301</v>
      </c>
      <c r="K11" s="1305">
        <v>37.166723072234497</v>
      </c>
      <c r="L11" s="1306" t="s">
        <v>30</v>
      </c>
    </row>
    <row r="12" spans="2:12" x14ac:dyDescent="0.25">
      <c r="B12" s="1304" t="s">
        <v>44</v>
      </c>
      <c r="C12" s="1305">
        <v>30.6544173346667</v>
      </c>
      <c r="D12" s="1305">
        <v>31.9792173585688</v>
      </c>
      <c r="E12" s="1305">
        <v>33.099851931593903</v>
      </c>
      <c r="F12" s="1305">
        <v>33.856760244848097</v>
      </c>
      <c r="G12" s="1305">
        <v>36.5642273528345</v>
      </c>
      <c r="H12" s="1305">
        <v>38.701349869237298</v>
      </c>
      <c r="I12" s="1305">
        <v>36.590474980491202</v>
      </c>
      <c r="J12" s="1305">
        <v>36.539415675073997</v>
      </c>
      <c r="K12" s="1307">
        <v>36.200428402546102</v>
      </c>
      <c r="L12" s="1307">
        <v>36.028519901163499</v>
      </c>
    </row>
    <row r="13" spans="2:12" x14ac:dyDescent="0.25">
      <c r="B13" s="1304" t="s">
        <v>59</v>
      </c>
      <c r="C13" s="1305">
        <v>30.519214675477102</v>
      </c>
      <c r="D13" s="1305">
        <v>35.547955905840602</v>
      </c>
      <c r="E13" s="1305">
        <v>36.520551814252002</v>
      </c>
      <c r="F13" s="1305">
        <v>38.768497276618703</v>
      </c>
      <c r="G13" s="1305">
        <v>32.131035902986099</v>
      </c>
      <c r="H13" s="1305">
        <v>34.125426827463301</v>
      </c>
      <c r="I13" s="1305">
        <v>36.504100955907298</v>
      </c>
      <c r="J13" s="1305">
        <v>35.596651530999701</v>
      </c>
      <c r="K13" s="1307">
        <v>35.870694397605497</v>
      </c>
      <c r="L13" s="1307">
        <v>35.271310003123197</v>
      </c>
    </row>
    <row r="14" spans="2:12" x14ac:dyDescent="0.25">
      <c r="B14" s="1304" t="s">
        <v>51</v>
      </c>
      <c r="C14" s="1305">
        <v>35.0794266014274</v>
      </c>
      <c r="D14" s="1305">
        <v>36.077414484148598</v>
      </c>
      <c r="E14" s="1305">
        <v>36.493525770874101</v>
      </c>
      <c r="F14" s="1305">
        <v>54.900872841872498</v>
      </c>
      <c r="G14" s="1305">
        <v>43.413984622814198</v>
      </c>
      <c r="H14" s="1305">
        <v>41.2093330025169</v>
      </c>
      <c r="I14" s="1305">
        <v>41.157344642725398</v>
      </c>
      <c r="J14" s="1305">
        <v>35.8952578527729</v>
      </c>
      <c r="K14" s="1305">
        <v>33.9463014167968</v>
      </c>
      <c r="L14" s="1305">
        <v>37.858613717948501</v>
      </c>
    </row>
    <row r="15" spans="2:12" x14ac:dyDescent="0.25">
      <c r="B15" s="1304" t="s">
        <v>34</v>
      </c>
      <c r="C15" s="1305">
        <v>27.654637629681599</v>
      </c>
      <c r="D15" s="1305">
        <v>31.395127780342701</v>
      </c>
      <c r="E15" s="1305">
        <v>34.133471846867103</v>
      </c>
      <c r="F15" s="1305">
        <v>34.246270508991003</v>
      </c>
      <c r="G15" s="1305">
        <v>34.581024650714198</v>
      </c>
      <c r="H15" s="1305">
        <v>34.299447551885301</v>
      </c>
      <c r="I15" s="1305">
        <v>32.700869443602699</v>
      </c>
      <c r="J15" s="1305">
        <v>30.788556968681199</v>
      </c>
      <c r="K15" s="1305">
        <v>33.495467913683598</v>
      </c>
      <c r="L15" s="1305">
        <v>35.808377974883598</v>
      </c>
    </row>
    <row r="16" spans="2:12" x14ac:dyDescent="0.25">
      <c r="B16" s="1304" t="s">
        <v>45</v>
      </c>
      <c r="C16" s="1305">
        <v>37.718906662680098</v>
      </c>
      <c r="D16" s="1305">
        <v>47.449279873362798</v>
      </c>
      <c r="E16" s="1305">
        <v>49.181393758986196</v>
      </c>
      <c r="F16" s="1305">
        <v>47.853185379799903</v>
      </c>
      <c r="G16" s="1305">
        <v>35.918045243189901</v>
      </c>
      <c r="H16" s="1305">
        <v>34.961670994695403</v>
      </c>
      <c r="I16" s="1305">
        <v>33.005065823139603</v>
      </c>
      <c r="J16" s="1305">
        <v>30.959811045416799</v>
      </c>
      <c r="K16" s="1305">
        <v>33.3023442496686</v>
      </c>
      <c r="L16" s="1305">
        <v>36.158774283656797</v>
      </c>
    </row>
    <row r="17" spans="2:12" x14ac:dyDescent="0.25">
      <c r="B17" s="1304" t="s">
        <v>61</v>
      </c>
      <c r="C17" s="1305">
        <v>37.833728433109101</v>
      </c>
      <c r="D17" s="1305">
        <v>37.1792593707641</v>
      </c>
      <c r="E17" s="1305">
        <v>39.071542613390498</v>
      </c>
      <c r="F17" s="1305">
        <v>39.688109194280003</v>
      </c>
      <c r="G17" s="1305">
        <v>31.090641955561502</v>
      </c>
      <c r="H17" s="1305">
        <v>31.546644431425602</v>
      </c>
      <c r="I17" s="1305">
        <v>32.494582530638397</v>
      </c>
      <c r="J17" s="1305">
        <v>31.8733418295751</v>
      </c>
      <c r="K17" s="1305">
        <v>32.361601786707197</v>
      </c>
      <c r="L17" s="1305">
        <v>36.044902759278699</v>
      </c>
    </row>
    <row r="18" spans="2:12" x14ac:dyDescent="0.25">
      <c r="B18" s="1304" t="s">
        <v>64</v>
      </c>
      <c r="C18" s="1305">
        <v>31.1344287047853</v>
      </c>
      <c r="D18" s="1305">
        <v>35.371344173867101</v>
      </c>
      <c r="E18" s="1305">
        <v>35.503391975879303</v>
      </c>
      <c r="F18" s="1305">
        <v>34.712158292944302</v>
      </c>
      <c r="G18" s="1305">
        <v>33.885067798535601</v>
      </c>
      <c r="H18" s="1305">
        <v>33.994877258422903</v>
      </c>
      <c r="I18" s="1305">
        <v>32.7920911703239</v>
      </c>
      <c r="J18" s="1305">
        <v>32.505379512538198</v>
      </c>
      <c r="K18" s="1305">
        <v>32.207658218480397</v>
      </c>
      <c r="L18" s="1305">
        <v>32.915605711841302</v>
      </c>
    </row>
    <row r="19" spans="2:12" x14ac:dyDescent="0.25">
      <c r="B19" s="1304" t="s">
        <v>36</v>
      </c>
      <c r="C19" s="1305">
        <v>33.633269210419002</v>
      </c>
      <c r="D19" s="1305">
        <v>36.7330492135101</v>
      </c>
      <c r="E19" s="1305">
        <v>40.9216500502069</v>
      </c>
      <c r="F19" s="1305">
        <v>44.970413938963198</v>
      </c>
      <c r="G19" s="1305">
        <v>36.687009159890899</v>
      </c>
      <c r="H19" s="1305">
        <v>34.8626015391606</v>
      </c>
      <c r="I19" s="1305">
        <v>35.308669785210903</v>
      </c>
      <c r="J19" s="1305">
        <v>33.977082142009799</v>
      </c>
      <c r="K19" s="1307">
        <v>32.133432512553</v>
      </c>
      <c r="L19" s="1307">
        <v>35.507959093288797</v>
      </c>
    </row>
    <row r="20" spans="2:12" x14ac:dyDescent="0.25">
      <c r="B20" s="1304" t="s">
        <v>39</v>
      </c>
      <c r="C20" s="1305">
        <v>40.764830658847103</v>
      </c>
      <c r="D20" s="1305">
        <v>41.939762109938499</v>
      </c>
      <c r="E20" s="1305">
        <v>45.798673594667903</v>
      </c>
      <c r="F20" s="1305">
        <v>45.678632328326401</v>
      </c>
      <c r="G20" s="1305">
        <v>38.067341825045403</v>
      </c>
      <c r="H20" s="1305">
        <v>37.296839788398302</v>
      </c>
      <c r="I20" s="1305">
        <v>30.014126258401301</v>
      </c>
      <c r="J20" s="1305">
        <v>33.660818532804299</v>
      </c>
      <c r="K20" s="1305">
        <v>31.822426548584499</v>
      </c>
      <c r="L20" s="1305">
        <v>33.6440787482112</v>
      </c>
    </row>
    <row r="21" spans="2:12" x14ac:dyDescent="0.25">
      <c r="B21" s="1304" t="s">
        <v>50</v>
      </c>
      <c r="C21" s="1305">
        <v>35.759957582368997</v>
      </c>
      <c r="D21" s="1305">
        <v>37.9545700098761</v>
      </c>
      <c r="E21" s="1305">
        <v>39.010480504361198</v>
      </c>
      <c r="F21" s="1305">
        <v>40.3184952364672</v>
      </c>
      <c r="G21" s="1305">
        <v>30.8046727364048</v>
      </c>
      <c r="H21" s="1305">
        <v>32.557757562537297</v>
      </c>
      <c r="I21" s="1305">
        <v>31.9298160126482</v>
      </c>
      <c r="J21" s="1305">
        <v>31.377760185043702</v>
      </c>
      <c r="K21" s="1307">
        <v>31.182318697366998</v>
      </c>
      <c r="L21" s="1306" t="s">
        <v>30</v>
      </c>
    </row>
    <row r="22" spans="2:12" x14ac:dyDescent="0.25">
      <c r="B22" s="1304" t="s">
        <v>49</v>
      </c>
      <c r="C22" s="1305">
        <v>34.994872978366899</v>
      </c>
      <c r="D22" s="1305">
        <v>27.783252022551</v>
      </c>
      <c r="E22" s="1305">
        <v>27.6049332779032</v>
      </c>
      <c r="F22" s="1305">
        <v>30.380318441540201</v>
      </c>
      <c r="G22" s="1305">
        <v>30.868409077981902</v>
      </c>
      <c r="H22" s="1305">
        <v>30.743541657458302</v>
      </c>
      <c r="I22" s="1305">
        <v>32.1109183880342</v>
      </c>
      <c r="J22" s="1305">
        <v>31.803046782253901</v>
      </c>
      <c r="K22" s="1305">
        <v>30.680711644637402</v>
      </c>
      <c r="L22" s="1306" t="s">
        <v>30</v>
      </c>
    </row>
    <row r="23" spans="2:12" x14ac:dyDescent="0.25">
      <c r="B23" s="1304" t="s">
        <v>40</v>
      </c>
      <c r="C23" s="1305">
        <v>26.729179910998099</v>
      </c>
      <c r="D23" s="1305">
        <v>30.037779201555399</v>
      </c>
      <c r="E23" s="1305">
        <v>32.236302881281098</v>
      </c>
      <c r="F23" s="1305">
        <v>30.491371045062301</v>
      </c>
      <c r="G23" s="1305">
        <v>29.946980749386199</v>
      </c>
      <c r="H23" s="1305">
        <v>31.039913209329999</v>
      </c>
      <c r="I23" s="1305">
        <v>31.8376404396219</v>
      </c>
      <c r="J23" s="1305">
        <v>30.6084870599365</v>
      </c>
      <c r="K23" s="1305">
        <v>30.0824579588174</v>
      </c>
      <c r="L23" s="1305">
        <v>30.230526571220601</v>
      </c>
    </row>
    <row r="24" spans="2:12" x14ac:dyDescent="0.25">
      <c r="B24" s="1304" t="s">
        <v>60</v>
      </c>
      <c r="C24" s="1305">
        <v>30.367673511573301</v>
      </c>
      <c r="D24" s="1305">
        <v>39.471801066536898</v>
      </c>
      <c r="E24" s="1305">
        <v>36.652115477174803</v>
      </c>
      <c r="F24" s="1305">
        <v>35.802968233096998</v>
      </c>
      <c r="G24" s="1305">
        <v>27.566581797467698</v>
      </c>
      <c r="H24" s="1305">
        <v>24.980232752106001</v>
      </c>
      <c r="I24" s="1305">
        <v>28.7205144563343</v>
      </c>
      <c r="J24" s="1305">
        <v>27.576487700508999</v>
      </c>
      <c r="K24" s="1305">
        <v>28.431174870444199</v>
      </c>
      <c r="L24" s="1305">
        <v>30.480704554153402</v>
      </c>
    </row>
    <row r="25" spans="2:12" x14ac:dyDescent="0.25">
      <c r="B25" s="1304" t="s">
        <v>54</v>
      </c>
      <c r="C25" s="1305">
        <v>31.823031504014999</v>
      </c>
      <c r="D25" s="1305">
        <v>31.592603687664699</v>
      </c>
      <c r="E25" s="1305">
        <v>33.053627134513</v>
      </c>
      <c r="F25" s="1305">
        <v>35.016851225694403</v>
      </c>
      <c r="G25" s="1305">
        <v>24.684957584482301</v>
      </c>
      <c r="H25" s="1305">
        <v>24.405177992235501</v>
      </c>
      <c r="I25" s="1305">
        <v>24.704625960701101</v>
      </c>
      <c r="J25" s="1307">
        <v>26.7156326476514</v>
      </c>
      <c r="K25" s="1307">
        <v>28.386940691262598</v>
      </c>
      <c r="L25" s="1306" t="s">
        <v>30</v>
      </c>
    </row>
    <row r="26" spans="2:12" x14ac:dyDescent="0.25">
      <c r="B26" s="1311" t="s">
        <v>41</v>
      </c>
      <c r="C26" s="1312">
        <v>26.479726479726502</v>
      </c>
      <c r="D26" s="1312">
        <v>28.635793485239301</v>
      </c>
      <c r="E26" s="1312">
        <v>28.901739170448302</v>
      </c>
      <c r="F26" s="1312">
        <v>29.739493147154899</v>
      </c>
      <c r="G26" s="1312">
        <v>26.176285068268498</v>
      </c>
      <c r="H26" s="1312">
        <v>26.787672916292198</v>
      </c>
      <c r="I26" s="1312">
        <v>26.562962621170701</v>
      </c>
      <c r="J26" s="1312">
        <v>26.396008034187702</v>
      </c>
      <c r="K26" s="1313">
        <v>26.794921197028099</v>
      </c>
      <c r="L26" s="1313">
        <v>26.897998134374198</v>
      </c>
    </row>
    <row r="27" spans="2:12" x14ac:dyDescent="0.25">
      <c r="B27" s="1304" t="s">
        <v>56</v>
      </c>
      <c r="C27" s="1305">
        <v>23.732340817225001</v>
      </c>
      <c r="D27" s="1305">
        <v>28.486301216425101</v>
      </c>
      <c r="E27" s="1305">
        <v>31.644804167829601</v>
      </c>
      <c r="F27" s="1305">
        <v>33.639471401602101</v>
      </c>
      <c r="G27" s="1305">
        <v>27.233995154687999</v>
      </c>
      <c r="H27" s="1305">
        <v>27.9444781954093</v>
      </c>
      <c r="I27" s="1305">
        <v>27.442475535572601</v>
      </c>
      <c r="J27" s="1305">
        <v>26.171804375339001</v>
      </c>
      <c r="K27" s="1305">
        <v>26.4403448520398</v>
      </c>
      <c r="L27" s="1306" t="s">
        <v>30</v>
      </c>
    </row>
    <row r="28" spans="2:12" x14ac:dyDescent="0.25">
      <c r="B28" s="1304" t="s">
        <v>47</v>
      </c>
      <c r="C28" s="1305">
        <v>18.939768402335599</v>
      </c>
      <c r="D28" s="1305">
        <v>19.159098741401099</v>
      </c>
      <c r="E28" s="1305">
        <v>19.262988439045401</v>
      </c>
      <c r="F28" s="1305">
        <v>19.576676500388601</v>
      </c>
      <c r="G28" s="1305">
        <v>23.840234018296599</v>
      </c>
      <c r="H28" s="1305">
        <v>24.986485631752299</v>
      </c>
      <c r="I28" s="1305">
        <v>26.576063045626899</v>
      </c>
      <c r="J28" s="1305">
        <v>25.452030997829301</v>
      </c>
      <c r="K28" s="1305">
        <v>26.195118277622498</v>
      </c>
      <c r="L28" s="1305">
        <v>25.914469602799201</v>
      </c>
    </row>
    <row r="29" spans="2:12" x14ac:dyDescent="0.25">
      <c r="B29" s="1304" t="s">
        <v>55</v>
      </c>
      <c r="C29" s="1305">
        <v>26.676417752211201</v>
      </c>
      <c r="D29" s="1305">
        <v>25.105466170900399</v>
      </c>
      <c r="E29" s="1305">
        <v>27.539783109418401</v>
      </c>
      <c r="F29" s="1305">
        <v>29.3618654784127</v>
      </c>
      <c r="G29" s="1305">
        <v>26.115274178864102</v>
      </c>
      <c r="H29" s="1305">
        <v>25.933803693712399</v>
      </c>
      <c r="I29" s="1305">
        <v>26.835123838474601</v>
      </c>
      <c r="J29" s="1305">
        <v>26.3093398400434</v>
      </c>
      <c r="K29" s="1305">
        <v>25.871832938423601</v>
      </c>
      <c r="L29" s="1307">
        <v>25.991405026474801</v>
      </c>
    </row>
    <row r="30" spans="2:12" x14ac:dyDescent="0.25">
      <c r="B30" s="1304" t="s">
        <v>32</v>
      </c>
      <c r="C30" s="1305">
        <v>30.420022881392001</v>
      </c>
      <c r="D30" s="1305">
        <v>29.985674402509801</v>
      </c>
      <c r="E30" s="1305">
        <v>30.031798522874301</v>
      </c>
      <c r="F30" s="1305">
        <v>29.652274891948199</v>
      </c>
      <c r="G30" s="1305">
        <v>27.0463973257581</v>
      </c>
      <c r="H30" s="1305">
        <v>26.921443955595901</v>
      </c>
      <c r="I30" s="1305">
        <v>27.213128159678401</v>
      </c>
      <c r="J30" s="1305">
        <v>25.595373734333702</v>
      </c>
      <c r="K30" s="1305">
        <v>24.761864438540702</v>
      </c>
      <c r="L30" s="1305">
        <v>24.951778834731201</v>
      </c>
    </row>
    <row r="31" spans="2:12" x14ac:dyDescent="0.25">
      <c r="B31" s="1304" t="s">
        <v>35</v>
      </c>
      <c r="C31" s="1307">
        <v>34.968887923032099</v>
      </c>
      <c r="D31" s="1305">
        <v>34.305486900642599</v>
      </c>
      <c r="E31" s="1305">
        <v>34.238875429709601</v>
      </c>
      <c r="F31" s="1305">
        <v>37.410863632362002</v>
      </c>
      <c r="G31" s="1305">
        <v>39.147395880526702</v>
      </c>
      <c r="H31" s="1305">
        <v>38.567950076951398</v>
      </c>
      <c r="I31" s="1305">
        <v>34.559834187847699</v>
      </c>
      <c r="J31" s="1307">
        <v>29.1048137125902</v>
      </c>
      <c r="K31" s="1307">
        <v>24.383931826793201</v>
      </c>
      <c r="L31" s="1306" t="s">
        <v>30</v>
      </c>
    </row>
    <row r="32" spans="2:12" x14ac:dyDescent="0.25">
      <c r="B32" s="1304" t="s">
        <v>63</v>
      </c>
      <c r="C32" s="1305">
        <v>19.459469780141099</v>
      </c>
      <c r="D32" s="1305">
        <v>23.067340638115301</v>
      </c>
      <c r="E32" s="1305">
        <v>24.9208120056126</v>
      </c>
      <c r="F32" s="1305">
        <v>25.419897697651798</v>
      </c>
      <c r="G32" s="1305">
        <v>24.305491317952001</v>
      </c>
      <c r="H32" s="1305">
        <v>26.347024766993801</v>
      </c>
      <c r="I32" s="1305">
        <v>25.3760242747741</v>
      </c>
      <c r="J32" s="1305">
        <v>23.596819611180301</v>
      </c>
      <c r="K32" s="1305">
        <v>24.343359118499698</v>
      </c>
      <c r="L32" s="1305">
        <v>26.665513365008401</v>
      </c>
    </row>
    <row r="33" spans="2:13" x14ac:dyDescent="0.25">
      <c r="B33" s="1304" t="s">
        <v>38</v>
      </c>
      <c r="C33" s="1305">
        <v>24.724467069768099</v>
      </c>
      <c r="D33" s="1305">
        <v>22.3141500833046</v>
      </c>
      <c r="E33" s="1305">
        <v>24.1960026765212</v>
      </c>
      <c r="F33" s="1305">
        <v>22.978715011784399</v>
      </c>
      <c r="G33" s="1305">
        <v>23.553312235636099</v>
      </c>
      <c r="H33" s="1305">
        <v>23.828643095028099</v>
      </c>
      <c r="I33" s="1305">
        <v>23.076592547155101</v>
      </c>
      <c r="J33" s="1305">
        <v>22.797448873127301</v>
      </c>
      <c r="K33" s="1305">
        <v>24.198841198820698</v>
      </c>
      <c r="L33" s="1305">
        <v>26.298655914613299</v>
      </c>
    </row>
    <row r="34" spans="2:13" x14ac:dyDescent="0.25">
      <c r="B34" s="1304" t="s">
        <v>62</v>
      </c>
      <c r="C34" s="1305">
        <v>28.2723821537802</v>
      </c>
      <c r="D34" s="1305">
        <v>29.4395665981693</v>
      </c>
      <c r="E34" s="1305">
        <v>30.360004791861599</v>
      </c>
      <c r="F34" s="1305">
        <v>32.391818899071403</v>
      </c>
      <c r="G34" s="1305">
        <v>22.218328518436198</v>
      </c>
      <c r="H34" s="1305">
        <v>23.069153754278499</v>
      </c>
      <c r="I34" s="1305">
        <v>22.738609910209501</v>
      </c>
      <c r="J34" s="1307">
        <v>22.621881982344998</v>
      </c>
      <c r="K34" s="1307">
        <v>23.924753061299999</v>
      </c>
      <c r="L34" s="1307">
        <v>24.770765863711699</v>
      </c>
    </row>
    <row r="35" spans="2:13" x14ac:dyDescent="0.25">
      <c r="B35" s="1304" t="s">
        <v>43</v>
      </c>
      <c r="C35" s="1305">
        <v>23.714726747054399</v>
      </c>
      <c r="D35" s="1305">
        <v>14.685282289660799</v>
      </c>
      <c r="E35" s="1305">
        <v>19.076705432198899</v>
      </c>
      <c r="F35" s="1305">
        <v>23.272450670711301</v>
      </c>
      <c r="G35" s="1305">
        <v>31.340698976607399</v>
      </c>
      <c r="H35" s="1305">
        <v>25.3729883811117</v>
      </c>
      <c r="I35" s="1305">
        <v>24.491760781840799</v>
      </c>
      <c r="J35" s="1307">
        <v>23.341886652957399</v>
      </c>
      <c r="K35" s="1307">
        <v>23.270384589846199</v>
      </c>
      <c r="L35" s="1307">
        <v>24.674690074753698</v>
      </c>
    </row>
    <row r="36" spans="2:13" x14ac:dyDescent="0.25">
      <c r="B36" s="1304" t="s">
        <v>33</v>
      </c>
      <c r="C36" s="1305">
        <v>20.193647448650701</v>
      </c>
      <c r="D36" s="1305">
        <v>18.7945406750692</v>
      </c>
      <c r="E36" s="1305">
        <v>19.303721743312501</v>
      </c>
      <c r="F36" s="1305">
        <v>21.883507026035499</v>
      </c>
      <c r="G36" s="1305">
        <v>23.2193219680832</v>
      </c>
      <c r="H36" s="1305">
        <v>22.748885701971201</v>
      </c>
      <c r="I36" s="1305">
        <v>22.728978826934998</v>
      </c>
      <c r="J36" s="1305">
        <v>22.112327654122399</v>
      </c>
      <c r="K36" s="1307">
        <v>22.926560328680999</v>
      </c>
      <c r="L36" s="1307">
        <v>23.6322957902028</v>
      </c>
    </row>
    <row r="37" spans="2:13" x14ac:dyDescent="0.25">
      <c r="B37" s="1304" t="s">
        <v>37</v>
      </c>
      <c r="C37" s="1305">
        <v>28.745376429940801</v>
      </c>
      <c r="D37" s="1305">
        <v>30.024411582959601</v>
      </c>
      <c r="E37" s="1305">
        <v>30.6913378202959</v>
      </c>
      <c r="F37" s="1305">
        <v>31.6975773668782</v>
      </c>
      <c r="G37" s="1305">
        <v>23.4395351093575</v>
      </c>
      <c r="H37" s="1305">
        <v>23.319773180415901</v>
      </c>
      <c r="I37" s="1305">
        <v>24.6021251348871</v>
      </c>
      <c r="J37" s="1305">
        <v>23.664516971074299</v>
      </c>
      <c r="K37" s="1305">
        <v>22.8923662057264</v>
      </c>
      <c r="L37" s="1305">
        <v>22.943926289579</v>
      </c>
    </row>
    <row r="38" spans="2:13" x14ac:dyDescent="0.25">
      <c r="B38" s="1304" t="s">
        <v>48</v>
      </c>
      <c r="C38" s="1305">
        <v>25.4393190341276</v>
      </c>
      <c r="D38" s="1305">
        <v>26.808083747851899</v>
      </c>
      <c r="E38" s="1305">
        <v>26.509487105978501</v>
      </c>
      <c r="F38" s="1305">
        <v>27.037623311642101</v>
      </c>
      <c r="G38" s="1305">
        <v>21.3665864346655</v>
      </c>
      <c r="H38" s="1305">
        <v>22.176808783571001</v>
      </c>
      <c r="I38" s="1305">
        <v>22.907551854765099</v>
      </c>
      <c r="J38" s="1305">
        <v>20.7394690787131</v>
      </c>
      <c r="K38" s="1305">
        <v>21.088448494935601</v>
      </c>
      <c r="L38" s="1305">
        <v>20.941984253823598</v>
      </c>
    </row>
    <row r="39" spans="2:13" x14ac:dyDescent="0.25">
      <c r="B39" s="1304" t="s">
        <v>42</v>
      </c>
      <c r="C39" s="1305">
        <v>20.671710064779202</v>
      </c>
      <c r="D39" s="1305">
        <v>19.301927100891</v>
      </c>
      <c r="E39" s="1305">
        <v>19.961780458131599</v>
      </c>
      <c r="F39" s="1305">
        <v>21.3147663995654</v>
      </c>
      <c r="G39" s="1305">
        <v>19.0605961866959</v>
      </c>
      <c r="H39" s="1307">
        <v>19.014104477108098</v>
      </c>
      <c r="I39" s="1307">
        <v>20.1837727840608</v>
      </c>
      <c r="J39" s="1307">
        <v>20.121687689893701</v>
      </c>
      <c r="K39" s="1307">
        <v>20.948406552720499</v>
      </c>
      <c r="L39" s="1307">
        <v>20.998444256205001</v>
      </c>
    </row>
    <row r="40" spans="2:13" x14ac:dyDescent="0.25">
      <c r="B40" s="1304" t="s">
        <v>65</v>
      </c>
      <c r="C40" s="1305">
        <v>21.143298349485001</v>
      </c>
      <c r="D40" s="1305">
        <v>24.5082455299831</v>
      </c>
      <c r="E40" s="1305">
        <v>27.707312407339501</v>
      </c>
      <c r="F40" s="1305">
        <v>28.012179144463602</v>
      </c>
      <c r="G40" s="1305">
        <v>22.144000094566699</v>
      </c>
      <c r="H40" s="1305">
        <v>22.667350568114099</v>
      </c>
      <c r="I40" s="1305">
        <v>21.5984086528956</v>
      </c>
      <c r="J40" s="1305">
        <v>19.545073752351499</v>
      </c>
      <c r="K40" s="1305">
        <v>19.710764907646801</v>
      </c>
      <c r="L40" s="1306" t="s">
        <v>30</v>
      </c>
    </row>
    <row r="41" spans="2:13" x14ac:dyDescent="0.25">
      <c r="B41" s="1304" t="s">
        <v>46</v>
      </c>
      <c r="C41" s="1305">
        <v>27.620883120505699</v>
      </c>
      <c r="D41" s="1305">
        <v>26.219865592741002</v>
      </c>
      <c r="E41" s="1305">
        <v>29.5128746922095</v>
      </c>
      <c r="F41" s="1305">
        <v>25.500861245959999</v>
      </c>
      <c r="G41" s="1305">
        <v>15.7743360952597</v>
      </c>
      <c r="H41" s="1305">
        <v>8.7572007767186193</v>
      </c>
      <c r="I41" s="1305">
        <v>9.76585787898434</v>
      </c>
      <c r="J41" s="1305">
        <v>16.293292934364299</v>
      </c>
      <c r="K41" s="1305">
        <v>15.3028592794623</v>
      </c>
      <c r="L41" s="1305">
        <v>13.3018370251372</v>
      </c>
    </row>
    <row r="43" spans="2:13" x14ac:dyDescent="0.25">
      <c r="B43" s="1309" t="s">
        <v>66</v>
      </c>
      <c r="M43" s="1310" t="s">
        <v>0</v>
      </c>
    </row>
  </sheetData>
  <hyperlinks>
    <hyperlink ref="B43" r:id="rId1" xr:uid="{4B4AE83E-23C7-473C-927C-771D1F7D0302}"/>
    <hyperlink ref="M43" r:id="rId2" xr:uid="{DBF37CCB-8247-4DE2-927F-9B5C58FD01F9}"/>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7249-456E-4DA7-A86D-F319C31D8416}">
  <dimension ref="A1:AA44"/>
  <sheetViews>
    <sheetView topLeftCell="Q23" workbookViewId="0">
      <selection activeCell="C8" sqref="C8:Z42"/>
    </sheetView>
  </sheetViews>
  <sheetFormatPr baseColWidth="10" defaultColWidth="9.140625" defaultRowHeight="15" x14ac:dyDescent="0.25"/>
  <cols>
    <col min="2" max="2" width="19" customWidth="1"/>
    <col min="3" max="26" width="18" customWidth="1"/>
  </cols>
  <sheetData>
    <row r="1" spans="1:26" x14ac:dyDescent="0.25">
      <c r="B1" s="1298" t="s">
        <v>0</v>
      </c>
    </row>
    <row r="2" spans="1:26" x14ac:dyDescent="0.25">
      <c r="B2" s="1299" t="s">
        <v>1</v>
      </c>
    </row>
    <row r="3" spans="1:26" x14ac:dyDescent="0.25">
      <c r="B3" s="1299" t="s">
        <v>83</v>
      </c>
    </row>
    <row r="4" spans="1:26" x14ac:dyDescent="0.25">
      <c r="B4" s="1299" t="s">
        <v>3</v>
      </c>
    </row>
    <row r="6" spans="1:26" ht="30" customHeight="1" x14ac:dyDescent="0.25">
      <c r="B6" s="1300" t="s">
        <v>4</v>
      </c>
      <c r="C6" s="1301" t="s">
        <v>5</v>
      </c>
      <c r="D6" s="1301" t="s">
        <v>6</v>
      </c>
      <c r="E6" s="1301" t="s">
        <v>7</v>
      </c>
      <c r="F6" s="1301" t="s">
        <v>8</v>
      </c>
      <c r="G6" s="1301" t="s">
        <v>9</v>
      </c>
      <c r="H6" s="1301" t="s">
        <v>10</v>
      </c>
      <c r="I6" s="1301" t="s">
        <v>11</v>
      </c>
      <c r="J6" s="1301" t="s">
        <v>12</v>
      </c>
      <c r="K6" s="1301" t="s">
        <v>13</v>
      </c>
      <c r="L6" s="1301" t="s">
        <v>14</v>
      </c>
      <c r="M6" s="1301" t="s">
        <v>15</v>
      </c>
      <c r="N6" s="1301" t="s">
        <v>16</v>
      </c>
      <c r="O6" s="1301" t="s">
        <v>17</v>
      </c>
      <c r="P6" s="1301" t="s">
        <v>18</v>
      </c>
      <c r="Q6" s="1301" t="s">
        <v>19</v>
      </c>
      <c r="R6" s="1301" t="s">
        <v>20</v>
      </c>
      <c r="S6" s="1301" t="s">
        <v>21</v>
      </c>
      <c r="T6" s="1301" t="s">
        <v>22</v>
      </c>
      <c r="U6" s="1301" t="s">
        <v>23</v>
      </c>
      <c r="V6" s="1301" t="s">
        <v>24</v>
      </c>
      <c r="W6" s="1301" t="s">
        <v>25</v>
      </c>
      <c r="X6" s="1301" t="s">
        <v>26</v>
      </c>
      <c r="Y6" s="1301" t="s">
        <v>27</v>
      </c>
      <c r="Z6" s="1301" t="s">
        <v>28</v>
      </c>
    </row>
    <row r="7" spans="1:26" x14ac:dyDescent="0.25">
      <c r="B7" s="1302" t="s">
        <v>29</v>
      </c>
      <c r="C7" s="1303" t="s">
        <v>30</v>
      </c>
      <c r="D7" s="1303" t="s">
        <v>30</v>
      </c>
      <c r="E7" s="1303" t="s">
        <v>30</v>
      </c>
      <c r="F7" s="1303" t="s">
        <v>30</v>
      </c>
      <c r="G7" s="1303" t="s">
        <v>30</v>
      </c>
      <c r="H7" s="1303" t="s">
        <v>30</v>
      </c>
      <c r="I7" s="1303" t="s">
        <v>30</v>
      </c>
      <c r="J7" s="1303" t="s">
        <v>30</v>
      </c>
      <c r="K7" s="1303" t="s">
        <v>30</v>
      </c>
      <c r="L7" s="1303" t="s">
        <v>30</v>
      </c>
      <c r="M7" s="1303" t="s">
        <v>30</v>
      </c>
      <c r="N7" s="1303" t="s">
        <v>30</v>
      </c>
      <c r="O7" s="1303" t="s">
        <v>30</v>
      </c>
      <c r="P7" s="1303" t="s">
        <v>30</v>
      </c>
      <c r="Q7" s="1303" t="s">
        <v>30</v>
      </c>
      <c r="R7" s="1303" t="s">
        <v>30</v>
      </c>
      <c r="S7" s="1303" t="s">
        <v>30</v>
      </c>
      <c r="T7" s="1303" t="s">
        <v>30</v>
      </c>
      <c r="U7" s="1303" t="s">
        <v>30</v>
      </c>
      <c r="V7" s="1303" t="s">
        <v>30</v>
      </c>
      <c r="W7" s="1303" t="s">
        <v>30</v>
      </c>
      <c r="X7" s="1303" t="s">
        <v>30</v>
      </c>
      <c r="Y7" s="1303" t="s">
        <v>30</v>
      </c>
      <c r="Z7" s="1303" t="s">
        <v>30</v>
      </c>
    </row>
    <row r="8" spans="1:26" x14ac:dyDescent="0.25">
      <c r="A8" s="55" t="s">
        <v>31</v>
      </c>
      <c r="B8" s="1304" t="s">
        <v>31</v>
      </c>
      <c r="C8" s="1305">
        <f>logement!C8+'autres BTP'!C8</f>
        <v>45.668557363665798</v>
      </c>
      <c r="D8" s="1305">
        <f>logement!D8+'autres BTP'!D8</f>
        <v>47.5862444226793</v>
      </c>
      <c r="E8" s="1305">
        <f>logement!E8+'autres BTP'!E8</f>
        <v>48.869089727166696</v>
      </c>
      <c r="F8" s="1305">
        <f>logement!F8+'autres BTP'!F8</f>
        <v>50.483677513558604</v>
      </c>
      <c r="G8" s="1305">
        <f>logement!G8+'autres BTP'!G8</f>
        <v>51.787607362454096</v>
      </c>
      <c r="H8" s="1305">
        <f>logement!H8+'autres BTP'!H8</f>
        <v>51.298528310581204</v>
      </c>
      <c r="I8" s="1305">
        <f>logement!I8+'autres BTP'!I8</f>
        <v>53.476688574368296</v>
      </c>
      <c r="J8" s="1305">
        <f>logement!J8+'autres BTP'!J8</f>
        <v>53.422698193772099</v>
      </c>
      <c r="K8" s="1305">
        <f>logement!K8+'autres BTP'!K8</f>
        <v>56.635772773356294</v>
      </c>
      <c r="L8" s="1305">
        <f>logement!L8+'autres BTP'!L8</f>
        <v>56.857800897430792</v>
      </c>
      <c r="M8" s="1305">
        <f>logement!M8+'autres BTP'!M8</f>
        <v>58.8211230134864</v>
      </c>
      <c r="N8" s="1305">
        <f>logement!N8+'autres BTP'!N8</f>
        <v>60.464483000077799</v>
      </c>
      <c r="O8" s="1305">
        <f>logement!O8+'autres BTP'!O8</f>
        <v>62.504088823260005</v>
      </c>
      <c r="P8" s="1305">
        <f>logement!P8+'autres BTP'!P8</f>
        <v>63.629890588569303</v>
      </c>
      <c r="Q8" s="1305">
        <f>logement!Q8+'autres BTP'!Q8</f>
        <v>62.030968857318705</v>
      </c>
      <c r="R8" s="1305">
        <f>logement!R8+'autres BTP'!R8</f>
        <v>61.54662579899</v>
      </c>
      <c r="S8" s="1305">
        <f>logement!S8+'autres BTP'!S8</f>
        <v>61.017699953570798</v>
      </c>
      <c r="T8" s="1305">
        <f>logement!T8+'autres BTP'!T8</f>
        <v>62.017604756310298</v>
      </c>
      <c r="U8" s="1305">
        <f>logement!U8+'autres BTP'!U8</f>
        <v>61.814638228525496</v>
      </c>
      <c r="V8" s="1305">
        <f>logement!V8+'autres BTP'!V8</f>
        <v>61.492033264070301</v>
      </c>
      <c r="W8" s="1305">
        <f>logement!W8+'autres BTP'!W8</f>
        <v>59.803764833276801</v>
      </c>
      <c r="X8" s="1305">
        <f>logement!X8+'autres BTP'!X8</f>
        <v>58.341571853862604</v>
      </c>
      <c r="Y8" s="1305">
        <f>logement!Y8+'autres BTP'!Y8</f>
        <v>60.113349935091492</v>
      </c>
      <c r="Z8" s="1305" t="e">
        <f>logement!Z8+'autres BTP'!Z8</f>
        <v>#VALUE!</v>
      </c>
    </row>
    <row r="9" spans="1:26" x14ac:dyDescent="0.25">
      <c r="A9" s="80" t="s">
        <v>32</v>
      </c>
      <c r="B9" s="1304" t="s">
        <v>32</v>
      </c>
      <c r="C9" s="1305">
        <f>logement!C9+'autres BTP'!C9</f>
        <v>50.981196423717705</v>
      </c>
      <c r="D9" s="1305">
        <f>logement!D9+'autres BTP'!D9</f>
        <v>49.655677647639301</v>
      </c>
      <c r="E9" s="1305">
        <f>logement!E9+'autres BTP'!E9</f>
        <v>48.9667977393201</v>
      </c>
      <c r="F9" s="1305">
        <f>logement!F9+'autres BTP'!F9</f>
        <v>49.845118767920098</v>
      </c>
      <c r="G9" s="1305">
        <f>logement!G9+'autres BTP'!G9</f>
        <v>50.612843932716501</v>
      </c>
      <c r="H9" s="1305">
        <f>logement!H9+'autres BTP'!H9</f>
        <v>50.2462110508732</v>
      </c>
      <c r="I9" s="1305">
        <f>logement!I9+'autres BTP'!I9</f>
        <v>49.544930766136304</v>
      </c>
      <c r="J9" s="1305">
        <f>logement!J9+'autres BTP'!J9</f>
        <v>48.869909653313798</v>
      </c>
      <c r="K9" s="1305">
        <f>logement!K9+'autres BTP'!K9</f>
        <v>48.985008056025499</v>
      </c>
      <c r="L9" s="1305">
        <f>logement!L9+'autres BTP'!L9</f>
        <v>49.028405344355299</v>
      </c>
      <c r="M9" s="1305">
        <f>logement!M9+'autres BTP'!M9</f>
        <v>48.517275449823302</v>
      </c>
      <c r="N9" s="1305">
        <f>logement!N9+'autres BTP'!N9</f>
        <v>47.270036703327001</v>
      </c>
      <c r="O9" s="1305">
        <f>logement!O9+'autres BTP'!O9</f>
        <v>47.970284038304797</v>
      </c>
      <c r="P9" s="1305">
        <f>logement!P9+'autres BTP'!P9</f>
        <v>46.830739298307499</v>
      </c>
      <c r="Q9" s="1305">
        <f>logement!Q9+'autres BTP'!Q9</f>
        <v>47.395948272641903</v>
      </c>
      <c r="R9" s="1305">
        <f>logement!R9+'autres BTP'!R9</f>
        <v>46.608426807109197</v>
      </c>
      <c r="S9" s="1305">
        <f>logement!S9+'autres BTP'!S9</f>
        <v>45.073077805985299</v>
      </c>
      <c r="T9" s="1305">
        <f>logement!T9+'autres BTP'!T9</f>
        <v>44.7599891927592</v>
      </c>
      <c r="U9" s="1305">
        <f>logement!U9+'autres BTP'!U9</f>
        <v>45.764367118380903</v>
      </c>
      <c r="V9" s="1305">
        <f>logement!V9+'autres BTP'!V9</f>
        <v>45.792896203525899</v>
      </c>
      <c r="W9" s="1305">
        <f>logement!W9+'autres BTP'!W9</f>
        <v>47.121091374394503</v>
      </c>
      <c r="X9" s="1305">
        <f>logement!X9+'autres BTP'!X9</f>
        <v>46.475443864011503</v>
      </c>
      <c r="Y9" s="1305">
        <f>logement!Y9+'autres BTP'!Y9</f>
        <v>46.967632090501603</v>
      </c>
      <c r="Z9" s="1305">
        <f>logement!Z9+'autres BTP'!Z9</f>
        <v>45.893984062502099</v>
      </c>
    </row>
    <row r="10" spans="1:26" x14ac:dyDescent="0.25">
      <c r="A10" s="105" t="s">
        <v>33</v>
      </c>
      <c r="B10" s="1304" t="s">
        <v>33</v>
      </c>
      <c r="C10" s="1305">
        <f>logement!C10+'autres BTP'!C10</f>
        <v>42.955801104972402</v>
      </c>
      <c r="D10" s="1305">
        <f>logement!D10+'autres BTP'!D10</f>
        <v>42.089336372376295</v>
      </c>
      <c r="E10" s="1305">
        <f>logement!E10+'autres BTP'!E10</f>
        <v>42.047451824974999</v>
      </c>
      <c r="F10" s="1305">
        <f>logement!F10+'autres BTP'!F10</f>
        <v>43.286708068929698</v>
      </c>
      <c r="G10" s="1305">
        <f>logement!G10+'autres BTP'!G10</f>
        <v>44.208906958855906</v>
      </c>
      <c r="H10" s="1305">
        <f>logement!H10+'autres BTP'!H10</f>
        <v>44.6898467505467</v>
      </c>
      <c r="I10" s="1305">
        <f>logement!I10+'autres BTP'!I10</f>
        <v>46.154715083721896</v>
      </c>
      <c r="J10" s="1305">
        <f>logement!J10+'autres BTP'!J10</f>
        <v>45.884641525652398</v>
      </c>
      <c r="K10" s="1305">
        <f>logement!K10+'autres BTP'!K10</f>
        <v>46.429905969193896</v>
      </c>
      <c r="L10" s="1305">
        <f>logement!L10+'autres BTP'!L10</f>
        <v>48.867461088569897</v>
      </c>
      <c r="M10" s="1305">
        <f>logement!M10+'autres BTP'!M10</f>
        <v>48.922051636962905</v>
      </c>
      <c r="N10" s="1305">
        <f>logement!N10+'autres BTP'!N10</f>
        <v>48.440555948566498</v>
      </c>
      <c r="O10" s="1305">
        <f>logement!O10+'autres BTP'!O10</f>
        <v>50.229945981302095</v>
      </c>
      <c r="P10" s="1305">
        <f>logement!P10+'autres BTP'!P10</f>
        <v>49.452953796951803</v>
      </c>
      <c r="Q10" s="1305">
        <f>logement!Q10+'autres BTP'!Q10</f>
        <v>48.260059211192001</v>
      </c>
      <c r="R10" s="1305">
        <f>logement!R10+'autres BTP'!R10</f>
        <v>46.793724245967901</v>
      </c>
      <c r="S10" s="1305">
        <f>logement!S10+'autres BTP'!S10</f>
        <v>46.453550045847699</v>
      </c>
      <c r="T10" s="1305">
        <f>logement!T10+'autres BTP'!T10</f>
        <v>47.049352805474797</v>
      </c>
      <c r="U10" s="1305">
        <f>logement!U10+'autres BTP'!U10</f>
        <v>48.049114664374798</v>
      </c>
      <c r="V10" s="1305">
        <f>logement!V10+'autres BTP'!V10</f>
        <v>47.969659090615799</v>
      </c>
      <c r="W10" s="1305">
        <f>logement!W10+'autres BTP'!W10</f>
        <v>47.9838197926709</v>
      </c>
      <c r="X10" s="1305">
        <f>logement!X10+'autres BTP'!X10</f>
        <v>48.128557730420894</v>
      </c>
      <c r="Y10" s="1305">
        <f>logement!Y10+'autres BTP'!Y10</f>
        <v>47.951558818198194</v>
      </c>
      <c r="Z10" s="1305">
        <f>logement!Z10+'autres BTP'!Z10</f>
        <v>47.018257383766695</v>
      </c>
    </row>
    <row r="11" spans="1:26" x14ac:dyDescent="0.25">
      <c r="A11" s="130" t="s">
        <v>34</v>
      </c>
      <c r="B11" s="1304" t="s">
        <v>34</v>
      </c>
      <c r="C11" s="1305">
        <f>logement!C11+'autres BTP'!C11</f>
        <v>50.086492819942698</v>
      </c>
      <c r="D11" s="1305">
        <f>logement!D11+'autres BTP'!D11</f>
        <v>52.067688732418802</v>
      </c>
      <c r="E11" s="1305">
        <f>logement!E11+'autres BTP'!E11</f>
        <v>54.898128653989701</v>
      </c>
      <c r="F11" s="1305">
        <f>logement!F11+'autres BTP'!F11</f>
        <v>56.065216006116898</v>
      </c>
      <c r="G11" s="1305">
        <f>logement!G11+'autres BTP'!G11</f>
        <v>57.740821369523104</v>
      </c>
      <c r="H11" s="1305">
        <f>logement!H11+'autres BTP'!H11</f>
        <v>58.084945318665703</v>
      </c>
      <c r="I11" s="1305">
        <f>logement!I11+'autres BTP'!I11</f>
        <v>59.8109747907992</v>
      </c>
      <c r="J11" s="1305">
        <f>logement!J11+'autres BTP'!J11</f>
        <v>61.818799054887101</v>
      </c>
      <c r="K11" s="1305">
        <f>logement!K11+'autres BTP'!K11</f>
        <v>62.508774952364504</v>
      </c>
      <c r="L11" s="1305">
        <f>logement!L11+'autres BTP'!L11</f>
        <v>63.812026235532102</v>
      </c>
      <c r="M11" s="1305">
        <f>logement!M11+'autres BTP'!M11</f>
        <v>66.572945314998407</v>
      </c>
      <c r="N11" s="1305">
        <f>logement!N11+'autres BTP'!N11</f>
        <v>66.951336758644999</v>
      </c>
      <c r="O11" s="1305">
        <f>logement!O11+'autres BTP'!O11</f>
        <v>68.282617487303298</v>
      </c>
      <c r="P11" s="1305">
        <f>logement!P11+'autres BTP'!P11</f>
        <v>69.364552565632295</v>
      </c>
      <c r="Q11" s="1305">
        <f>logement!Q11+'autres BTP'!Q11</f>
        <v>69.652568534679403</v>
      </c>
      <c r="R11" s="1305">
        <f>logement!R11+'autres BTP'!R11</f>
        <v>69.484677670770097</v>
      </c>
      <c r="S11" s="1305">
        <f>logement!S11+'autres BTP'!S11</f>
        <v>70.263537859177688</v>
      </c>
      <c r="T11" s="1305">
        <f>logement!T11+'autres BTP'!T11</f>
        <v>69.595983920864001</v>
      </c>
      <c r="U11" s="1305">
        <f>logement!U11+'autres BTP'!U11</f>
        <v>68.22075772788159</v>
      </c>
      <c r="V11" s="1305">
        <f>logement!V11+'autres BTP'!V11</f>
        <v>67.2824759476418</v>
      </c>
      <c r="W11" s="1305">
        <f>logement!W11+'autres BTP'!W11</f>
        <v>69.119212450370199</v>
      </c>
      <c r="X11" s="1305">
        <f>logement!X11+'autres BTP'!X11</f>
        <v>71.323408590489294</v>
      </c>
      <c r="Y11" s="1305">
        <f>logement!Y11+'autres BTP'!Y11</f>
        <v>71.077673503587391</v>
      </c>
      <c r="Z11" s="1305">
        <f>logement!Z11+'autres BTP'!Z11</f>
        <v>70.217852784330489</v>
      </c>
    </row>
    <row r="12" spans="1:26" ht="30" x14ac:dyDescent="0.25">
      <c r="A12" s="155" t="s">
        <v>35</v>
      </c>
      <c r="B12" s="1304" t="s">
        <v>35</v>
      </c>
      <c r="C12" s="1305">
        <f>logement!C12+'autres BTP'!C12</f>
        <v>49.738110552225201</v>
      </c>
      <c r="D12" s="1305">
        <f>logement!D12+'autres BTP'!D12</f>
        <v>49.737999755032504</v>
      </c>
      <c r="E12" s="1305">
        <f>logement!E12+'autres BTP'!E12</f>
        <v>49.738031215111995</v>
      </c>
      <c r="F12" s="1305">
        <f>logement!F12+'autres BTP'!F12</f>
        <v>49.738118975374597</v>
      </c>
      <c r="G12" s="1305">
        <f>logement!G12+'autres BTP'!G12</f>
        <v>49.738078725791596</v>
      </c>
      <c r="H12" s="1305">
        <f>logement!H12+'autres BTP'!H12</f>
        <v>49.738079437470901</v>
      </c>
      <c r="I12" s="1305">
        <f>logement!I12+'autres BTP'!I12</f>
        <v>46.9155146999083</v>
      </c>
      <c r="J12" s="1305">
        <f>logement!J12+'autres BTP'!J12</f>
        <v>50.852451707326495</v>
      </c>
      <c r="K12" s="1305">
        <f>logement!K12+'autres BTP'!K12</f>
        <v>49.211441047198704</v>
      </c>
      <c r="L12" s="1305">
        <f>logement!L12+'autres BTP'!L12</f>
        <v>55.131613698388904</v>
      </c>
      <c r="M12" s="1305">
        <f>logement!M12+'autres BTP'!M12</f>
        <v>54.268846881853094</v>
      </c>
      <c r="N12" s="1305">
        <f>logement!N12+'autres BTP'!N12</f>
        <v>50.979626135157503</v>
      </c>
      <c r="O12" s="1305">
        <f>logement!O12+'autres BTP'!O12</f>
        <v>54.059985369422101</v>
      </c>
      <c r="P12" s="1305">
        <f>logement!P12+'autres BTP'!P12</f>
        <v>57.782721688454899</v>
      </c>
      <c r="Q12" s="1305">
        <f>logement!Q12+'autres BTP'!Q12</f>
        <v>59.338899360523598</v>
      </c>
      <c r="R12" s="1305">
        <f>logement!R12+'autres BTP'!R12</f>
        <v>61.358356149817894</v>
      </c>
      <c r="S12" s="1305">
        <f>logement!S12+'autres BTP'!S12</f>
        <v>63.250711475684199</v>
      </c>
      <c r="T12" s="1305">
        <f>logement!T12+'autres BTP'!T12</f>
        <v>63.739797551412394</v>
      </c>
      <c r="U12" s="1305">
        <f>logement!U12+'autres BTP'!U12</f>
        <v>62.836990371363001</v>
      </c>
      <c r="V12" s="1305">
        <f>logement!V12+'autres BTP'!V12</f>
        <v>59.678356477888101</v>
      </c>
      <c r="W12" s="1305">
        <f>logement!W12+'autres BTP'!W12</f>
        <v>52.635540525799001</v>
      </c>
      <c r="X12" s="1305">
        <f>logement!X12+'autres BTP'!X12</f>
        <v>50.9815522920549</v>
      </c>
      <c r="Y12" s="1305">
        <f>logement!Y12+'autres BTP'!Y12</f>
        <v>44.344397657975904</v>
      </c>
      <c r="Z12" s="1305" t="e">
        <f>logement!Z12+'autres BTP'!Z12</f>
        <v>#VALUE!</v>
      </c>
    </row>
    <row r="13" spans="1:26" ht="30" x14ac:dyDescent="0.25">
      <c r="A13" s="180" t="s">
        <v>36</v>
      </c>
      <c r="B13" s="1304" t="s">
        <v>36</v>
      </c>
      <c r="C13" s="1305">
        <f>logement!C13+'autres BTP'!C13</f>
        <v>46.338172217482004</v>
      </c>
      <c r="D13" s="1305">
        <f>logement!D13+'autres BTP'!D13</f>
        <v>51.380190273812396</v>
      </c>
      <c r="E13" s="1305">
        <f>logement!E13+'autres BTP'!E13</f>
        <v>48.225610254674699</v>
      </c>
      <c r="F13" s="1305">
        <f>logement!F13+'autres BTP'!F13</f>
        <v>47.901414104914203</v>
      </c>
      <c r="G13" s="1305">
        <f>logement!G13+'autres BTP'!G13</f>
        <v>50.954387176853501</v>
      </c>
      <c r="H13" s="1305">
        <f>logement!H13+'autres BTP'!H13</f>
        <v>48.318143877302596</v>
      </c>
      <c r="I13" s="1305">
        <f>logement!I13+'autres BTP'!I13</f>
        <v>50.1362122632259</v>
      </c>
      <c r="J13" s="1305">
        <f>logement!J13+'autres BTP'!J13</f>
        <v>54.6053284646393</v>
      </c>
      <c r="K13" s="1305">
        <f>logement!K13+'autres BTP'!K13</f>
        <v>59.0581900368785</v>
      </c>
      <c r="L13" s="1305">
        <f>logement!L13+'autres BTP'!L13</f>
        <v>62.671163395435698</v>
      </c>
      <c r="M13" s="1305">
        <f>logement!M13+'autres BTP'!M13</f>
        <v>61.247419950692702</v>
      </c>
      <c r="N13" s="1305">
        <f>logement!N13+'autres BTP'!N13</f>
        <v>60.528025819351399</v>
      </c>
      <c r="O13" s="1305">
        <f>logement!O13+'autres BTP'!O13</f>
        <v>62.546750298758596</v>
      </c>
      <c r="P13" s="1305">
        <f>logement!P13+'autres BTP'!P13</f>
        <v>61.400636608762902</v>
      </c>
      <c r="Q13" s="1305">
        <f>logement!Q13+'autres BTP'!Q13</f>
        <v>60.171978176727805</v>
      </c>
      <c r="R13" s="1305">
        <f>logement!R13+'autres BTP'!R13</f>
        <v>60.701808636020104</v>
      </c>
      <c r="S13" s="1305">
        <f>logement!S13+'autres BTP'!S13</f>
        <v>56.737203369342907</v>
      </c>
      <c r="T13" s="1305">
        <f>logement!T13+'autres BTP'!T13</f>
        <v>55.297394767352799</v>
      </c>
      <c r="U13" s="1305">
        <f>logement!U13+'autres BTP'!U13</f>
        <v>56.300167377705499</v>
      </c>
      <c r="V13" s="1305">
        <f>logement!V13+'autres BTP'!V13</f>
        <v>55.4367862557839</v>
      </c>
      <c r="W13" s="1305">
        <f>logement!W13+'autres BTP'!W13</f>
        <v>55.214935185024004</v>
      </c>
      <c r="X13" s="1305">
        <f>logement!X13+'autres BTP'!X13</f>
        <v>53.6243788573736</v>
      </c>
      <c r="Y13" s="1305">
        <f>logement!Y13+'autres BTP'!Y13</f>
        <v>50.691812036624199</v>
      </c>
      <c r="Z13" s="1305">
        <f>logement!Z13+'autres BTP'!Z13</f>
        <v>55.874835809866099</v>
      </c>
    </row>
    <row r="14" spans="1:26" x14ac:dyDescent="0.25">
      <c r="A14" s="205" t="s">
        <v>37</v>
      </c>
      <c r="B14" s="1304" t="s">
        <v>37</v>
      </c>
      <c r="C14" s="1305">
        <f>logement!C14+'autres BTP'!C14</f>
        <v>44.287404196145204</v>
      </c>
      <c r="D14" s="1305">
        <f>logement!D14+'autres BTP'!D14</f>
        <v>44.003535020351201</v>
      </c>
      <c r="E14" s="1305">
        <f>logement!E14+'autres BTP'!E14</f>
        <v>46.038824436586502</v>
      </c>
      <c r="F14" s="1305">
        <f>logement!F14+'autres BTP'!F14</f>
        <v>48.970081628466801</v>
      </c>
      <c r="G14" s="1305">
        <f>logement!G14+'autres BTP'!G14</f>
        <v>48.6411913414262</v>
      </c>
      <c r="H14" s="1305">
        <f>logement!H14+'autres BTP'!H14</f>
        <v>49.947869915717703</v>
      </c>
      <c r="I14" s="1305">
        <f>logement!I14+'autres BTP'!I14</f>
        <v>49.6349380763209</v>
      </c>
      <c r="J14" s="1305">
        <f>logement!J14+'autres BTP'!J14</f>
        <v>48.587965168263402</v>
      </c>
      <c r="K14" s="1305">
        <f>logement!K14+'autres BTP'!K14</f>
        <v>48.3440366382912</v>
      </c>
      <c r="L14" s="1305">
        <f>logement!L14+'autres BTP'!L14</f>
        <v>51.327021906630101</v>
      </c>
      <c r="M14" s="1305">
        <f>logement!M14+'autres BTP'!M14</f>
        <v>49.927637717390702</v>
      </c>
      <c r="N14" s="1305">
        <f>logement!N14+'autres BTP'!N14</f>
        <v>48.467655919612298</v>
      </c>
      <c r="O14" s="1305">
        <f>logement!O14+'autres BTP'!O14</f>
        <v>47.165337377816201</v>
      </c>
      <c r="P14" s="1305">
        <f>logement!P14+'autres BTP'!P14</f>
        <v>45.508225480400597</v>
      </c>
      <c r="Q14" s="1305">
        <f>logement!Q14+'autres BTP'!Q14</f>
        <v>44.171403617778097</v>
      </c>
      <c r="R14" s="1305">
        <f>logement!R14+'autres BTP'!R14</f>
        <v>42.939214899938904</v>
      </c>
      <c r="S14" s="1305">
        <f>logement!S14+'autres BTP'!S14</f>
        <v>42.142462174331399</v>
      </c>
      <c r="T14" s="1305">
        <f>logement!T14+'autres BTP'!T14</f>
        <v>43.274604450722698</v>
      </c>
      <c r="U14" s="1305">
        <f>logement!U14+'autres BTP'!U14</f>
        <v>44.477439044110497</v>
      </c>
      <c r="V14" s="1305">
        <f>logement!V14+'autres BTP'!V14</f>
        <v>43.662111035118002</v>
      </c>
      <c r="W14" s="1305">
        <f>logement!W14+'autres BTP'!W14</f>
        <v>46.5986284857306</v>
      </c>
      <c r="X14" s="1305">
        <f>logement!X14+'autres BTP'!X14</f>
        <v>46.409255070959304</v>
      </c>
      <c r="Y14" s="1305">
        <f>logement!Y14+'autres BTP'!Y14</f>
        <v>45.764701181176605</v>
      </c>
      <c r="Z14" s="1305">
        <f>logement!Z14+'autres BTP'!Z14</f>
        <v>45.758857419240996</v>
      </c>
    </row>
    <row r="15" spans="1:26" x14ac:dyDescent="0.25">
      <c r="A15" s="230" t="s">
        <v>38</v>
      </c>
      <c r="B15" s="1304" t="s">
        <v>38</v>
      </c>
      <c r="C15" s="1305">
        <f>logement!C15+'autres BTP'!C15</f>
        <v>46.471046005983197</v>
      </c>
      <c r="D15" s="1305">
        <f>logement!D15+'autres BTP'!D15</f>
        <v>45.861801840502494</v>
      </c>
      <c r="E15" s="1305">
        <f>logement!E15+'autres BTP'!E15</f>
        <v>45.883266124101198</v>
      </c>
      <c r="F15" s="1305">
        <f>logement!F15+'autres BTP'!F15</f>
        <v>47.6136244267772</v>
      </c>
      <c r="G15" s="1305">
        <f>logement!G15+'autres BTP'!G15</f>
        <v>48.4703100018396</v>
      </c>
      <c r="H15" s="1305">
        <f>logement!H15+'autres BTP'!H15</f>
        <v>49.7261390049472</v>
      </c>
      <c r="I15" s="1305">
        <f>logement!I15+'autres BTP'!I15</f>
        <v>50.975728445894603</v>
      </c>
      <c r="J15" s="1305">
        <f>logement!J15+'autres BTP'!J15</f>
        <v>49.922289524023498</v>
      </c>
      <c r="K15" s="1305">
        <f>logement!K15+'autres BTP'!K15</f>
        <v>47.703485167645695</v>
      </c>
      <c r="L15" s="1305">
        <f>logement!L15+'autres BTP'!L15</f>
        <v>43.679396022145099</v>
      </c>
      <c r="M15" s="1305">
        <f>logement!M15+'autres BTP'!M15</f>
        <v>42.865563000973594</v>
      </c>
      <c r="N15" s="1305">
        <f>logement!N15+'autres BTP'!N15</f>
        <v>47.682251342626699</v>
      </c>
      <c r="O15" s="1305">
        <f>logement!O15+'autres BTP'!O15</f>
        <v>45.658330827244598</v>
      </c>
      <c r="P15" s="1305">
        <f>logement!P15+'autres BTP'!P15</f>
        <v>44.998556471908998</v>
      </c>
      <c r="Q15" s="1305">
        <f>logement!Q15+'autres BTP'!Q15</f>
        <v>45.766616711433102</v>
      </c>
      <c r="R15" s="1305">
        <f>logement!R15+'autres BTP'!R15</f>
        <v>45.5194304432015</v>
      </c>
      <c r="S15" s="1305">
        <f>logement!S15+'autres BTP'!S15</f>
        <v>44.977191655973996</v>
      </c>
      <c r="T15" s="1305">
        <f>logement!T15+'autres BTP'!T15</f>
        <v>45.498874239542801</v>
      </c>
      <c r="U15" s="1305">
        <f>logement!U15+'autres BTP'!U15</f>
        <v>45.758889189213299</v>
      </c>
      <c r="V15" s="1305">
        <f>logement!V15+'autres BTP'!V15</f>
        <v>47.899533796734602</v>
      </c>
      <c r="W15" s="1305">
        <f>logement!W15+'autres BTP'!W15</f>
        <v>49.392467299436504</v>
      </c>
      <c r="X15" s="1305">
        <f>logement!X15+'autres BTP'!X15</f>
        <v>50.414151859439798</v>
      </c>
      <c r="Y15" s="1305">
        <f>logement!Y15+'autres BTP'!Y15</f>
        <v>49.4341363392072</v>
      </c>
      <c r="Z15" s="1305">
        <f>logement!Z15+'autres BTP'!Z15</f>
        <v>50.976736157120499</v>
      </c>
    </row>
    <row r="16" spans="1:26" x14ac:dyDescent="0.25">
      <c r="A16" s="255" t="s">
        <v>39</v>
      </c>
      <c r="B16" s="1304" t="s">
        <v>39</v>
      </c>
      <c r="C16" s="1305">
        <f>logement!C16+'autres BTP'!C16</f>
        <v>48.343891775246831</v>
      </c>
      <c r="D16" s="1305">
        <f>logement!D16+'autres BTP'!D16</f>
        <v>48.777871531019862</v>
      </c>
      <c r="E16" s="1305">
        <f>logement!E16+'autres BTP'!E16</f>
        <v>49.382305923476771</v>
      </c>
      <c r="F16" s="1305">
        <f>logement!F16+'autres BTP'!F16</f>
        <v>45.877387269654562</v>
      </c>
      <c r="G16" s="1305">
        <f>logement!G16+'autres BTP'!G16</f>
        <v>51.263712186851201</v>
      </c>
      <c r="H16" s="1305">
        <f>logement!H16+'autres BTP'!H16</f>
        <v>57.314721827490601</v>
      </c>
      <c r="I16" s="1305">
        <f>logement!I16+'autres BTP'!I16</f>
        <v>57.420646090128301</v>
      </c>
      <c r="J16" s="1305">
        <f>logement!J16+'autres BTP'!J16</f>
        <v>58.547955673540102</v>
      </c>
      <c r="K16" s="1305">
        <f>logement!K16+'autres BTP'!K16</f>
        <v>59.455516400491007</v>
      </c>
      <c r="L16" s="1305">
        <f>logement!L16+'autres BTP'!L16</f>
        <v>59.446573105962997</v>
      </c>
      <c r="M16" s="1305">
        <f>logement!M16+'autres BTP'!M16</f>
        <v>54.531344598855902</v>
      </c>
      <c r="N16" s="1305">
        <f>logement!N16+'autres BTP'!N16</f>
        <v>55.0505486372614</v>
      </c>
      <c r="O16" s="1305">
        <f>logement!O16+'autres BTP'!O16</f>
        <v>53.8798542940483</v>
      </c>
      <c r="P16" s="1305">
        <f>logement!P16+'autres BTP'!P16</f>
        <v>54.172677815692097</v>
      </c>
      <c r="Q16" s="1305">
        <f>logement!Q16+'autres BTP'!Q16</f>
        <v>52.240252497785498</v>
      </c>
      <c r="R16" s="1305">
        <f>logement!R16+'autres BTP'!R16</f>
        <v>54.131523170837596</v>
      </c>
      <c r="S16" s="1305">
        <f>logement!S16+'autres BTP'!S16</f>
        <v>53.3436584560623</v>
      </c>
      <c r="T16" s="1305">
        <f>logement!T16+'autres BTP'!T16</f>
        <v>56.038694930705098</v>
      </c>
      <c r="U16" s="1305">
        <f>logement!U16+'autres BTP'!U16</f>
        <v>54.739653945987499</v>
      </c>
      <c r="V16" s="1305">
        <f>logement!V16+'autres BTP'!V16</f>
        <v>55.287710547447801</v>
      </c>
      <c r="W16" s="1305">
        <f>logement!W16+'autres BTP'!W16</f>
        <v>48.043603983939605</v>
      </c>
      <c r="X16" s="1305">
        <f>logement!X16+'autres BTP'!X16</f>
        <v>50.372961737685003</v>
      </c>
      <c r="Y16" s="1305">
        <f>logement!Y16+'autres BTP'!Y16</f>
        <v>50.217207091683399</v>
      </c>
      <c r="Z16" s="1305">
        <f>logement!Z16+'autres BTP'!Z16</f>
        <v>55.339017867005097</v>
      </c>
    </row>
    <row r="17" spans="1:26" x14ac:dyDescent="0.25">
      <c r="A17" s="280" t="s">
        <v>40</v>
      </c>
      <c r="B17" s="1304" t="s">
        <v>40</v>
      </c>
      <c r="C17" s="1305">
        <f>logement!C17+'autres BTP'!C17</f>
        <v>52.965670692943398</v>
      </c>
      <c r="D17" s="1305">
        <f>logement!D17+'autres BTP'!D17</f>
        <v>51.943537661709598</v>
      </c>
      <c r="E17" s="1305">
        <f>logement!E17+'autres BTP'!E17</f>
        <v>52.4535478239182</v>
      </c>
      <c r="F17" s="1305">
        <f>logement!F17+'autres BTP'!F17</f>
        <v>52.344506292352399</v>
      </c>
      <c r="G17" s="1305">
        <f>logement!G17+'autres BTP'!G17</f>
        <v>53.5431288204664</v>
      </c>
      <c r="H17" s="1305">
        <f>logement!H17+'autres BTP'!H17</f>
        <v>54.584956150809404</v>
      </c>
      <c r="I17" s="1305">
        <f>logement!I17+'autres BTP'!I17</f>
        <v>56.151227196503896</v>
      </c>
      <c r="J17" s="1305">
        <f>logement!J17+'autres BTP'!J17</f>
        <v>56.980315047610702</v>
      </c>
      <c r="K17" s="1305">
        <f>logement!K17+'autres BTP'!K17</f>
        <v>56.597944644095598</v>
      </c>
      <c r="L17" s="1305">
        <f>logement!L17+'autres BTP'!L17</f>
        <v>54.0532118887823</v>
      </c>
      <c r="M17" s="1305">
        <f>logement!M17+'autres BTP'!M17</f>
        <v>56.473336670719299</v>
      </c>
      <c r="N17" s="1305">
        <f>logement!N17+'autres BTP'!N17</f>
        <v>57.315765966949598</v>
      </c>
      <c r="O17" s="1305">
        <f>logement!O17+'autres BTP'!O17</f>
        <v>57.178575277508301</v>
      </c>
      <c r="P17" s="1305">
        <f>logement!P17+'autres BTP'!P17</f>
        <v>57.742344385883001</v>
      </c>
      <c r="Q17" s="1305">
        <f>logement!Q17+'autres BTP'!Q17</f>
        <v>57.215531795160402</v>
      </c>
      <c r="R17" s="1305">
        <f>logement!R17+'autres BTP'!R17</f>
        <v>57.3434053078415</v>
      </c>
      <c r="S17" s="1305">
        <f>logement!S17+'autres BTP'!S17</f>
        <v>58.234628289606704</v>
      </c>
      <c r="T17" s="1305">
        <f>logement!T17+'autres BTP'!T17</f>
        <v>58.447358958345205</v>
      </c>
      <c r="U17" s="1305">
        <f>logement!U17+'autres BTP'!U17</f>
        <v>59.901078176707102</v>
      </c>
      <c r="V17" s="1305">
        <f>logement!V17+'autres BTP'!V17</f>
        <v>60.515494584332203</v>
      </c>
      <c r="W17" s="1305">
        <f>logement!W17+'autres BTP'!W17</f>
        <v>60.876098617881901</v>
      </c>
      <c r="X17" s="1305">
        <f>logement!X17+'autres BTP'!X17</f>
        <v>59.860463544834104</v>
      </c>
      <c r="Y17" s="1305">
        <f>logement!Y17+'autres BTP'!Y17</f>
        <v>60.506814771268097</v>
      </c>
      <c r="Z17" s="1305">
        <f>logement!Z17+'autres BTP'!Z17</f>
        <v>57.175442853676302</v>
      </c>
    </row>
    <row r="18" spans="1:26" x14ac:dyDescent="0.25">
      <c r="A18" s="305" t="s">
        <v>41</v>
      </c>
      <c r="B18" s="1304" t="s">
        <v>41</v>
      </c>
      <c r="C18" s="1305">
        <f>logement!C18+'autres BTP'!C18</f>
        <v>52.550602550602605</v>
      </c>
      <c r="D18" s="1305">
        <f>logement!D18+'autres BTP'!D18</f>
        <v>52.675788042371501</v>
      </c>
      <c r="E18" s="1305">
        <f>logement!E18+'autres BTP'!E18</f>
        <v>53.886128203131101</v>
      </c>
      <c r="F18" s="1305">
        <f>logement!F18+'autres BTP'!F18</f>
        <v>55.259098440267294</v>
      </c>
      <c r="G18" s="1305">
        <f>logement!G18+'autres BTP'!G18</f>
        <v>56.478214490850903</v>
      </c>
      <c r="H18" s="1305">
        <f>logement!H18+'autres BTP'!H18</f>
        <v>57.302791780587903</v>
      </c>
      <c r="I18" s="1305">
        <f>logement!I18+'autres BTP'!I18</f>
        <v>58.417071131363201</v>
      </c>
      <c r="J18" s="1305">
        <f>logement!J18+'autres BTP'!J18</f>
        <v>58.976245364796</v>
      </c>
      <c r="K18" s="1305">
        <f>logement!K18+'autres BTP'!K18</f>
        <v>58.983230601686799</v>
      </c>
      <c r="L18" s="1305">
        <f>logement!L18+'autres BTP'!L18</f>
        <v>59.593140170845402</v>
      </c>
      <c r="M18" s="1305">
        <f>logement!M18+'autres BTP'!M18</f>
        <v>58.401352611940297</v>
      </c>
      <c r="N18" s="1305">
        <f>logement!N18+'autres BTP'!N18</f>
        <v>59.020492993943698</v>
      </c>
      <c r="O18" s="1305">
        <f>logement!O18+'autres BTP'!O18</f>
        <v>58.516312207289104</v>
      </c>
      <c r="P18" s="1305">
        <f>logement!P18+'autres BTP'!P18</f>
        <v>58.474023814275199</v>
      </c>
      <c r="Q18" s="1305">
        <f>logement!Q18+'autres BTP'!Q18</f>
        <v>57.852889310305102</v>
      </c>
      <c r="R18" s="1305">
        <f>logement!R18+'autres BTP'!R18</f>
        <v>56.3162139172126</v>
      </c>
      <c r="S18" s="1305">
        <f>logement!S18+'autres BTP'!S18</f>
        <v>55.072442041012998</v>
      </c>
      <c r="T18" s="1305">
        <f>logement!T18+'autres BTP'!T18</f>
        <v>56.024999592575099</v>
      </c>
      <c r="U18" s="1305">
        <f>logement!U18+'autres BTP'!U18</f>
        <v>55.7395025667401</v>
      </c>
      <c r="V18" s="1305">
        <f>logement!V18+'autres BTP'!V18</f>
        <v>56.0608283841337</v>
      </c>
      <c r="W18" s="1305">
        <f>logement!W18+'autres BTP'!W18</f>
        <v>55.549531466891203</v>
      </c>
      <c r="X18" s="1305">
        <f>logement!X18+'autres BTP'!X18</f>
        <v>56.942899879962503</v>
      </c>
      <c r="Y18" s="1305">
        <f>logement!Y18+'autres BTP'!Y18</f>
        <v>56.402005025301598</v>
      </c>
      <c r="Z18" s="1305">
        <f>logement!Z18+'autres BTP'!Z18</f>
        <v>54.814726170311999</v>
      </c>
    </row>
    <row r="19" spans="1:26" x14ac:dyDescent="0.25">
      <c r="A19" s="330" t="s">
        <v>42</v>
      </c>
      <c r="B19" s="1304" t="s">
        <v>42</v>
      </c>
      <c r="C19" s="1305">
        <f>logement!C19+'autres BTP'!C19</f>
        <v>49.603283678836206</v>
      </c>
      <c r="D19" s="1305">
        <f>logement!D19+'autres BTP'!D19</f>
        <v>48.936678361584299</v>
      </c>
      <c r="E19" s="1305">
        <f>logement!E19+'autres BTP'!E19</f>
        <v>49.059803165717497</v>
      </c>
      <c r="F19" s="1305">
        <f>logement!F19+'autres BTP'!F19</f>
        <v>49.027495993255698</v>
      </c>
      <c r="G19" s="1305">
        <f>logement!G19+'autres BTP'!G19</f>
        <v>47.754538845852807</v>
      </c>
      <c r="H19" s="1305">
        <f>logement!H19+'autres BTP'!H19</f>
        <v>45.955412407739203</v>
      </c>
      <c r="I19" s="1305">
        <f>logement!I19+'autres BTP'!I19</f>
        <v>45.465420323301103</v>
      </c>
      <c r="J19" s="1305">
        <f>logement!J19+'autres BTP'!J19</f>
        <v>45.196210826154001</v>
      </c>
      <c r="K19" s="1305">
        <f>logement!K19+'autres BTP'!K19</f>
        <v>45.042581134323498</v>
      </c>
      <c r="L19" s="1305">
        <f>logement!L19+'autres BTP'!L19</f>
        <v>48.274947371995097</v>
      </c>
      <c r="M19" s="1305">
        <f>logement!M19+'autres BTP'!M19</f>
        <v>47.461827643729997</v>
      </c>
      <c r="N19" s="1305">
        <f>logement!N19+'autres BTP'!N19</f>
        <v>48.343086671976195</v>
      </c>
      <c r="O19" s="1305">
        <f>logement!O19+'autres BTP'!O19</f>
        <v>49.146675700916205</v>
      </c>
      <c r="P19" s="1305">
        <f>logement!P19+'autres BTP'!P19</f>
        <v>49.714030384271695</v>
      </c>
      <c r="Q19" s="1305">
        <f>logement!Q19+'autres BTP'!Q19</f>
        <v>49.465879164429396</v>
      </c>
      <c r="R19" s="1305">
        <f>logement!R19+'autres BTP'!R19</f>
        <v>48.072910820750202</v>
      </c>
      <c r="S19" s="1305">
        <f>logement!S19+'autres BTP'!S19</f>
        <v>48.392815327385399</v>
      </c>
      <c r="T19" s="1305">
        <f>logement!T19+'autres BTP'!T19</f>
        <v>48.243001697467001</v>
      </c>
      <c r="U19" s="1305">
        <f>logement!U19+'autres BTP'!U19</f>
        <v>48.733247853482496</v>
      </c>
      <c r="V19" s="1305">
        <f>logement!V19+'autres BTP'!V19</f>
        <v>49.032671883545298</v>
      </c>
      <c r="W19" s="1305">
        <f>logement!W19+'autres BTP'!W19</f>
        <v>52.460351233244403</v>
      </c>
      <c r="X19" s="1305">
        <f>logement!X19+'autres BTP'!X19</f>
        <v>52.763346255728507</v>
      </c>
      <c r="Y19" s="1305">
        <f>logement!Y19+'autres BTP'!Y19</f>
        <v>54.135978528230702</v>
      </c>
      <c r="Z19" s="1305">
        <f>logement!Z19+'autres BTP'!Z19</f>
        <v>53.819766250878899</v>
      </c>
    </row>
    <row r="20" spans="1:26" x14ac:dyDescent="0.25">
      <c r="A20" s="355" t="s">
        <v>43</v>
      </c>
      <c r="B20" s="1304" t="s">
        <v>43</v>
      </c>
      <c r="C20" s="1305">
        <f>logement!C20+'autres BTP'!C20</f>
        <v>60.094144493784498</v>
      </c>
      <c r="D20" s="1305">
        <f>logement!D20+'autres BTP'!D20</f>
        <v>58.743328148683204</v>
      </c>
      <c r="E20" s="1305">
        <f>logement!E20+'autres BTP'!E20</f>
        <v>56.527199134640796</v>
      </c>
      <c r="F20" s="1305">
        <f>logement!F20+'autres BTP'!F20</f>
        <v>58.436599763124093</v>
      </c>
      <c r="G20" s="1305">
        <f>logement!G20+'autres BTP'!G20</f>
        <v>62.626948745460297</v>
      </c>
      <c r="H20" s="1305">
        <f>logement!H20+'autres BTP'!H20</f>
        <v>60.759804967954395</v>
      </c>
      <c r="I20" s="1305">
        <f>logement!I20+'autres BTP'!I20</f>
        <v>59.985846576542599</v>
      </c>
      <c r="J20" s="1305">
        <f>logement!J20+'autres BTP'!J20</f>
        <v>56.323110504814196</v>
      </c>
      <c r="K20" s="1305">
        <f>logement!K20+'autres BTP'!K20</f>
        <v>53.1409907476679</v>
      </c>
      <c r="L20" s="1305">
        <f>logement!L20+'autres BTP'!L20</f>
        <v>54.734826649170003</v>
      </c>
      <c r="M20" s="1305">
        <f>logement!M20+'autres BTP'!M20</f>
        <v>58.388539626747303</v>
      </c>
      <c r="N20" s="1305">
        <f>logement!N20+'autres BTP'!N20</f>
        <v>60.911238866083799</v>
      </c>
      <c r="O20" s="1305">
        <f>logement!O20+'autres BTP'!O20</f>
        <v>60.925620982651097</v>
      </c>
      <c r="P20" s="1305">
        <f>logement!P20+'autres BTP'!P20</f>
        <v>57.490802360549495</v>
      </c>
      <c r="Q20" s="1305">
        <f>logement!Q20+'autres BTP'!Q20</f>
        <v>45.0807484235225</v>
      </c>
      <c r="R20" s="1305">
        <f>logement!R20+'autres BTP'!R20</f>
        <v>41.546614363288739</v>
      </c>
      <c r="S20" s="1305">
        <f>logement!S20+'autres BTP'!S20</f>
        <v>46.199129594566791</v>
      </c>
      <c r="T20" s="1305">
        <f>logement!T20+'autres BTP'!T20</f>
        <v>40.859921662342586</v>
      </c>
      <c r="U20" s="1305">
        <f>logement!U20+'autres BTP'!U20</f>
        <v>38.03284090158882</v>
      </c>
      <c r="V20" s="1305">
        <f>logement!V20+'autres BTP'!V20</f>
        <v>33.03681681149795</v>
      </c>
      <c r="W20" s="1305">
        <f>logement!W20+'autres BTP'!W20</f>
        <v>33.448891278903659</v>
      </c>
      <c r="X20" s="1305">
        <f>logement!X20+'autres BTP'!X20</f>
        <v>32.975957346389208</v>
      </c>
      <c r="Y20" s="1305">
        <f>logement!Y20+'autres BTP'!Y20</f>
        <v>35.014752302245</v>
      </c>
      <c r="Z20" s="1305">
        <f>logement!Z20+'autres BTP'!Z20</f>
        <v>38.312714008957897</v>
      </c>
    </row>
    <row r="21" spans="1:26" x14ac:dyDescent="0.25">
      <c r="A21" s="380" t="s">
        <v>44</v>
      </c>
      <c r="B21" s="1304" t="s">
        <v>44</v>
      </c>
      <c r="C21" s="1305">
        <f>logement!C21+'autres BTP'!C21</f>
        <v>44.5192312785871</v>
      </c>
      <c r="D21" s="1305">
        <f>logement!D21+'autres BTP'!D21</f>
        <v>47.397571692302805</v>
      </c>
      <c r="E21" s="1305">
        <f>logement!E21+'autres BTP'!E21</f>
        <v>50.567366866294904</v>
      </c>
      <c r="F21" s="1305">
        <f>logement!F21+'autres BTP'!F21</f>
        <v>49.252638566213101</v>
      </c>
      <c r="G21" s="1305">
        <f>logement!G21+'autres BTP'!G21</f>
        <v>51.292729655549905</v>
      </c>
      <c r="H21" s="1305">
        <f>logement!H21+'autres BTP'!H21</f>
        <v>52.696921917920903</v>
      </c>
      <c r="I21" s="1305">
        <f>logement!I21+'autres BTP'!I21</f>
        <v>50.579583444069797</v>
      </c>
      <c r="J21" s="1305">
        <f>logement!J21+'autres BTP'!J21</f>
        <v>48.752208581955998</v>
      </c>
      <c r="K21" s="1305">
        <f>logement!K21+'autres BTP'!K21</f>
        <v>50.538156893402501</v>
      </c>
      <c r="L21" s="1305">
        <f>logement!L21+'autres BTP'!L21</f>
        <v>52.082196284508896</v>
      </c>
      <c r="M21" s="1305">
        <f>logement!M21+'autres BTP'!M21</f>
        <v>49.962981158823901</v>
      </c>
      <c r="N21" s="1305">
        <f>logement!N21+'autres BTP'!N21</f>
        <v>46.791740358379798</v>
      </c>
      <c r="O21" s="1305">
        <f>logement!O21+'autres BTP'!O21</f>
        <v>44.256061887704</v>
      </c>
      <c r="P21" s="1305">
        <f>logement!P21+'autres BTP'!P21</f>
        <v>45.147155510984554</v>
      </c>
      <c r="Q21" s="1305">
        <f>logement!Q21+'autres BTP'!Q21</f>
        <v>44.760883032769037</v>
      </c>
      <c r="R21" s="1305">
        <f>logement!R21+'autres BTP'!R21</f>
        <v>45.506490759181446</v>
      </c>
      <c r="S21" s="1305">
        <f>logement!S21+'autres BTP'!S21</f>
        <v>40.6817646673802</v>
      </c>
      <c r="T21" s="1305">
        <f>logement!T21+'autres BTP'!T21</f>
        <v>45.191160621136305</v>
      </c>
      <c r="U21" s="1305">
        <f>logement!U21+'autres BTP'!U21</f>
        <v>48.675499280983104</v>
      </c>
      <c r="V21" s="1305">
        <f>logement!V21+'autres BTP'!V21</f>
        <v>50.527925156220398</v>
      </c>
      <c r="W21" s="1305">
        <f>logement!W21+'autres BTP'!W21</f>
        <v>52.014745090419204</v>
      </c>
      <c r="X21" s="1305">
        <f>logement!X21+'autres BTP'!X21</f>
        <v>50.961761519749196</v>
      </c>
      <c r="Y21" s="1305">
        <f>logement!Y21+'autres BTP'!Y21</f>
        <v>53.094956365591699</v>
      </c>
      <c r="Z21" s="1305">
        <f>logement!Z21+'autres BTP'!Z21</f>
        <v>51.808408997072398</v>
      </c>
    </row>
    <row r="22" spans="1:26" x14ac:dyDescent="0.25">
      <c r="A22" s="405" t="s">
        <v>45</v>
      </c>
      <c r="B22" s="1304" t="s">
        <v>45</v>
      </c>
      <c r="C22" s="1305">
        <f>logement!C22+'autres BTP'!C22</f>
        <v>52.598705308440998</v>
      </c>
      <c r="D22" s="1305">
        <f>logement!D22+'autres BTP'!D22</f>
        <v>54.8093174660427</v>
      </c>
      <c r="E22" s="1305">
        <f>logement!E22+'autres BTP'!E22</f>
        <v>59.959552164433504</v>
      </c>
      <c r="F22" s="1305">
        <f>logement!F22+'autres BTP'!F22</f>
        <v>63.484249330536301</v>
      </c>
      <c r="G22" s="1305">
        <f>logement!G22+'autres BTP'!G22</f>
        <v>66.622576891890702</v>
      </c>
      <c r="H22" s="1305">
        <f>logement!H22+'autres BTP'!H22</f>
        <v>66.788688754643005</v>
      </c>
      <c r="I22" s="1305">
        <f>logement!I22+'autres BTP'!I22</f>
        <v>63.549094997274402</v>
      </c>
      <c r="J22" s="1305">
        <f>logement!J22+'autres BTP'!J22</f>
        <v>69.653130807284498</v>
      </c>
      <c r="K22" s="1305">
        <f>logement!K22+'autres BTP'!K22</f>
        <v>69.244407228527493</v>
      </c>
      <c r="L22" s="1305">
        <f>logement!L22+'autres BTP'!L22</f>
        <v>63.938512921920506</v>
      </c>
      <c r="M22" s="1305">
        <f>logement!M22+'autres BTP'!M22</f>
        <v>56.015605035998099</v>
      </c>
      <c r="N22" s="1305">
        <f>logement!N22+'autres BTP'!N22</f>
        <v>45.5010241587362</v>
      </c>
      <c r="O22" s="1305">
        <f>logement!O22+'autres BTP'!O22</f>
        <v>41.828839153272298</v>
      </c>
      <c r="P22" s="1305">
        <f>logement!P22+'autres BTP'!P22</f>
        <v>47.691796026045097</v>
      </c>
      <c r="Q22" s="1305">
        <f>logement!Q22+'autres BTP'!Q22</f>
        <v>47.5294716078539</v>
      </c>
      <c r="R22" s="1305">
        <f>logement!R22+'autres BTP'!R22</f>
        <v>44.007408556154701</v>
      </c>
      <c r="S22" s="1305">
        <f>logement!S22+'autres BTP'!S22</f>
        <v>47.396755323355997</v>
      </c>
      <c r="T22" s="1305">
        <f>logement!T22+'autres BTP'!T22</f>
        <v>52.219720563868506</v>
      </c>
      <c r="U22" s="1305">
        <f>logement!U22+'autres BTP'!U22</f>
        <v>55.484503280432101</v>
      </c>
      <c r="V22" s="1305">
        <f>logement!V22+'autres BTP'!V22</f>
        <v>61.406808649715302</v>
      </c>
      <c r="W22" s="1305">
        <f>logement!W22+'autres BTP'!W22</f>
        <v>60.656497557675706</v>
      </c>
      <c r="X22" s="1305">
        <f>logement!X22+'autres BTP'!X22</f>
        <v>54.793517524065301</v>
      </c>
      <c r="Y22" s="1305">
        <f>logement!Y22+'autres BTP'!Y22</f>
        <v>52.983743994015398</v>
      </c>
      <c r="Z22" s="1305">
        <f>logement!Z22+'autres BTP'!Z22</f>
        <v>55.438596377908894</v>
      </c>
    </row>
    <row r="23" spans="1:26" x14ac:dyDescent="0.25">
      <c r="A23" s="430" t="s">
        <v>46</v>
      </c>
      <c r="B23" s="1304" t="s">
        <v>46</v>
      </c>
      <c r="C23" s="1305">
        <f>logement!C23+'autres BTP'!C23</f>
        <v>61.771759126278099</v>
      </c>
      <c r="D23" s="1305">
        <f>logement!D23+'autres BTP'!D23</f>
        <v>62.162607231148101</v>
      </c>
      <c r="E23" s="1305">
        <f>logement!E23+'autres BTP'!E23</f>
        <v>62.741926210566199</v>
      </c>
      <c r="F23" s="1305">
        <f>logement!F23+'autres BTP'!F23</f>
        <v>65.115869960013896</v>
      </c>
      <c r="G23" s="1305">
        <f>logement!G23+'autres BTP'!G23</f>
        <v>67.227510773070094</v>
      </c>
      <c r="H23" s="1305">
        <f>logement!H23+'autres BTP'!H23</f>
        <v>65.982485493181002</v>
      </c>
      <c r="I23" s="1305">
        <f>logement!I23+'autres BTP'!I23</f>
        <v>66.543201520869502</v>
      </c>
      <c r="J23" s="1305">
        <f>logement!J23+'autres BTP'!J23</f>
        <v>64.917418540696204</v>
      </c>
      <c r="K23" s="1305">
        <f>logement!K23+'autres BTP'!K23</f>
        <v>62.730497787448698</v>
      </c>
      <c r="L23" s="1305">
        <f>logement!L23+'autres BTP'!L23</f>
        <v>47.594268821529695</v>
      </c>
      <c r="M23" s="1305">
        <f>logement!M23+'autres BTP'!M23</f>
        <v>38.135195216563702</v>
      </c>
      <c r="N23" s="1305">
        <f>logement!N23+'autres BTP'!N23</f>
        <v>32.5071058548167</v>
      </c>
      <c r="O23" s="1305">
        <f>logement!O23+'autres BTP'!O23</f>
        <v>27.161776059377761</v>
      </c>
      <c r="P23" s="1305">
        <f>logement!P23+'autres BTP'!P23</f>
        <v>32.224347975451323</v>
      </c>
      <c r="Q23" s="1305">
        <f>logement!Q23+'autres BTP'!Q23</f>
        <v>30.775425221180789</v>
      </c>
      <c r="R23" s="1305">
        <f>logement!R23+'autres BTP'!R23</f>
        <v>21.276706717490711</v>
      </c>
      <c r="S23" s="1305">
        <f>logement!S23+'autres BTP'!S23</f>
        <v>17.388123938130917</v>
      </c>
      <c r="T23" s="1305">
        <f>logement!T23+'autres BTP'!T23</f>
        <v>19.08644042150874</v>
      </c>
      <c r="U23" s="1305">
        <f>logement!U23+'autres BTP'!U23</f>
        <v>24.16672046130477</v>
      </c>
      <c r="V23" s="1305">
        <f>logement!V23+'autres BTP'!V23</f>
        <v>12.89453473272426</v>
      </c>
      <c r="W23" s="1305">
        <f>logement!W23+'autres BTP'!W23</f>
        <v>14.65422641030074</v>
      </c>
      <c r="X23" s="1305">
        <f>logement!X23+'autres BTP'!X23</f>
        <v>26.6897575964814</v>
      </c>
      <c r="Y23" s="1305">
        <f>logement!Y23+'autres BTP'!Y23</f>
        <v>28.381502861085099</v>
      </c>
      <c r="Z23" s="1305">
        <f>logement!Z23+'autres BTP'!Z23</f>
        <v>27.446717431107302</v>
      </c>
    </row>
    <row r="24" spans="1:26" x14ac:dyDescent="0.25">
      <c r="A24" s="455" t="s">
        <v>47</v>
      </c>
      <c r="B24" s="1304" t="s">
        <v>47</v>
      </c>
      <c r="C24" s="1305">
        <f>logement!C24+'autres BTP'!C24</f>
        <v>42.7382137792004</v>
      </c>
      <c r="D24" s="1305">
        <f>logement!D24+'autres BTP'!D24</f>
        <v>42.044008383209999</v>
      </c>
      <c r="E24" s="1305">
        <f>logement!E24+'autres BTP'!E24</f>
        <v>43.666745663657601</v>
      </c>
      <c r="F24" s="1305">
        <f>logement!F24+'autres BTP'!F24</f>
        <v>46.907225651664703</v>
      </c>
      <c r="G24" s="1305">
        <f>logement!G24+'autres BTP'!G24</f>
        <v>42.675119209978</v>
      </c>
      <c r="H24" s="1305">
        <f>logement!H24+'autres BTP'!H24</f>
        <v>41.899077865724401</v>
      </c>
      <c r="I24" s="1305">
        <f>logement!I24+'autres BTP'!I24</f>
        <v>42.637620245643099</v>
      </c>
      <c r="J24" s="1305">
        <f>logement!J24+'autres BTP'!J24</f>
        <v>41.971735264821397</v>
      </c>
      <c r="K24" s="1305">
        <f>logement!K24+'autres BTP'!K24</f>
        <v>43.349111534104296</v>
      </c>
      <c r="L24" s="1305">
        <f>logement!L24+'autres BTP'!L24</f>
        <v>45.663487611510099</v>
      </c>
      <c r="M24" s="1305">
        <f>logement!M24+'autres BTP'!M24</f>
        <v>48.251391972256499</v>
      </c>
      <c r="N24" s="1305">
        <f>logement!N24+'autres BTP'!N24</f>
        <v>48.348915031618503</v>
      </c>
      <c r="O24" s="1305">
        <f>logement!O24+'autres BTP'!O24</f>
        <v>49.960117119916305</v>
      </c>
      <c r="P24" s="1305">
        <f>logement!P24+'autres BTP'!P24</f>
        <v>53.108424941030897</v>
      </c>
      <c r="Q24" s="1305">
        <f>logement!Q24+'autres BTP'!Q24</f>
        <v>51.596300543766802</v>
      </c>
      <c r="R24" s="1305">
        <f>logement!R24+'autres BTP'!R24</f>
        <v>53.864292428775997</v>
      </c>
      <c r="S24" s="1305">
        <f>logement!S24+'autres BTP'!S24</f>
        <v>51.033835439781797</v>
      </c>
      <c r="T24" s="1305">
        <f>logement!T24+'autres BTP'!T24</f>
        <v>53.434746292766299</v>
      </c>
      <c r="U24" s="1305">
        <f>logement!U24+'autres BTP'!U24</f>
        <v>52.474878529406695</v>
      </c>
      <c r="V24" s="1305">
        <f>logement!V24+'autres BTP'!V24</f>
        <v>53.813989370669802</v>
      </c>
      <c r="W24" s="1305">
        <f>logement!W24+'autres BTP'!W24</f>
        <v>53.980478258938</v>
      </c>
      <c r="X24" s="1305">
        <f>logement!X24+'autres BTP'!X24</f>
        <v>53.874738401280396</v>
      </c>
      <c r="Y24" s="1305">
        <f>logement!Y24+'autres BTP'!Y24</f>
        <v>56.1847084770246</v>
      </c>
      <c r="Z24" s="1305">
        <f>logement!Z24+'autres BTP'!Z24</f>
        <v>53.218207804735201</v>
      </c>
    </row>
    <row r="25" spans="1:26" x14ac:dyDescent="0.25">
      <c r="A25" s="480" t="s">
        <v>48</v>
      </c>
      <c r="B25" s="1304" t="s">
        <v>48</v>
      </c>
      <c r="C25" s="1305">
        <f>logement!C25+'autres BTP'!C25</f>
        <v>48.600722057568802</v>
      </c>
      <c r="D25" s="1305">
        <f>logement!D25+'autres BTP'!D25</f>
        <v>49.321192120373993</v>
      </c>
      <c r="E25" s="1305">
        <f>logement!E25+'autres BTP'!E25</f>
        <v>50.4096218139562</v>
      </c>
      <c r="F25" s="1305">
        <f>logement!F25+'autres BTP'!F25</f>
        <v>52.450415014291799</v>
      </c>
      <c r="G25" s="1305">
        <f>logement!G25+'autres BTP'!G25</f>
        <v>53.265192172525005</v>
      </c>
      <c r="H25" s="1305">
        <f>logement!H25+'autres BTP'!H25</f>
        <v>53.873387982457004</v>
      </c>
      <c r="I25" s="1305">
        <f>logement!I25+'autres BTP'!I25</f>
        <v>53.551138907160002</v>
      </c>
      <c r="J25" s="1305">
        <f>logement!J25+'autres BTP'!J25</f>
        <v>53.503583504415502</v>
      </c>
      <c r="K25" s="1305">
        <f>logement!K25+'autres BTP'!K25</f>
        <v>53.649821776882</v>
      </c>
      <c r="L25" s="1305">
        <f>logement!L25+'autres BTP'!L25</f>
        <v>54.432157198285097</v>
      </c>
      <c r="M25" s="1305">
        <f>logement!M25+'autres BTP'!M25</f>
        <v>52.464061253471996</v>
      </c>
      <c r="N25" s="1305">
        <f>logement!N25+'autres BTP'!N25</f>
        <v>52.678892274521701</v>
      </c>
      <c r="O25" s="1305">
        <f>logement!O25+'autres BTP'!O25</f>
        <v>52.170543313356106</v>
      </c>
      <c r="P25" s="1305">
        <f>logement!P25+'autres BTP'!P25</f>
        <v>51.286782726030296</v>
      </c>
      <c r="Q25" s="1305">
        <f>logement!Q25+'autres BTP'!Q25</f>
        <v>48.723347572458806</v>
      </c>
      <c r="R25" s="1305">
        <f>logement!R25+'autres BTP'!R25</f>
        <v>46.728193874555402</v>
      </c>
      <c r="S25" s="1305">
        <f>logement!S25+'autres BTP'!S25</f>
        <v>45.199333066605803</v>
      </c>
      <c r="T25" s="1305">
        <f>logement!T25+'autres BTP'!T25</f>
        <v>44.396101194486</v>
      </c>
      <c r="U25" s="1305">
        <f>logement!U25+'autres BTP'!U25</f>
        <v>44.258487705334204</v>
      </c>
      <c r="V25" s="1305">
        <f>logement!V25+'autres BTP'!V25</f>
        <v>44.452843008458501</v>
      </c>
      <c r="W25" s="1305">
        <f>logement!W25+'autres BTP'!W25</f>
        <v>45.352501182552601</v>
      </c>
      <c r="X25" s="1305">
        <f>logement!X25+'autres BTP'!X25</f>
        <v>49.374641672770998</v>
      </c>
      <c r="Y25" s="1305">
        <f>logement!Y25+'autres BTP'!Y25</f>
        <v>51.489775478742999</v>
      </c>
      <c r="Z25" s="1305">
        <f>logement!Z25+'autres BTP'!Z25</f>
        <v>51.333396006936397</v>
      </c>
    </row>
    <row r="26" spans="1:26" x14ac:dyDescent="0.25">
      <c r="A26" s="505" t="s">
        <v>49</v>
      </c>
      <c r="B26" s="1304" t="s">
        <v>49</v>
      </c>
      <c r="C26" s="1305">
        <f>logement!C26+'autres BTP'!C26</f>
        <v>52.208159700823302</v>
      </c>
      <c r="D26" s="1305">
        <f>logement!D26+'autres BTP'!D26</f>
        <v>51.150218947208501</v>
      </c>
      <c r="E26" s="1305">
        <f>logement!E26+'autres BTP'!E26</f>
        <v>51.064435349374904</v>
      </c>
      <c r="F26" s="1305">
        <f>logement!F26+'autres BTP'!F26</f>
        <v>50.044719100956804</v>
      </c>
      <c r="G26" s="1305">
        <f>logement!G26+'autres BTP'!G26</f>
        <v>49.003133552281703</v>
      </c>
      <c r="H26" s="1305">
        <f>logement!H26+'autres BTP'!H26</f>
        <v>47.353710764599498</v>
      </c>
      <c r="I26" s="1305">
        <f>logement!I26+'autres BTP'!I26</f>
        <v>46.5298593663234</v>
      </c>
      <c r="J26" s="1305">
        <f>logement!J26+'autres BTP'!J26</f>
        <v>44.4645896652098</v>
      </c>
      <c r="K26" s="1305">
        <f>logement!K26+'autres BTP'!K26</f>
        <v>44.057707216772798</v>
      </c>
      <c r="L26" s="1305">
        <f>logement!L26+'autres BTP'!L26</f>
        <v>45.601437494066701</v>
      </c>
      <c r="M26" s="1305">
        <f>logement!M26+'autres BTP'!M26</f>
        <v>44.887288334952601</v>
      </c>
      <c r="N26" s="1305">
        <f>logement!N26+'autres BTP'!N26</f>
        <v>45.864371673233705</v>
      </c>
      <c r="O26" s="1305">
        <f>logement!O26+'autres BTP'!O26</f>
        <v>44.728532514828004</v>
      </c>
      <c r="P26" s="1305">
        <f>logement!P26+'autres BTP'!P26</f>
        <v>46.632863482955401</v>
      </c>
      <c r="Q26" s="1305">
        <f>logement!Q26+'autres BTP'!Q26</f>
        <v>45.494439125443499</v>
      </c>
      <c r="R26" s="1305">
        <f>logement!R26+'autres BTP'!R26</f>
        <v>44.904041174653599</v>
      </c>
      <c r="S26" s="1305">
        <f>logement!S26+'autres BTP'!S26</f>
        <v>46.517727044760498</v>
      </c>
      <c r="T26" s="1305">
        <f>logement!T26+'autres BTP'!T26</f>
        <v>46.385879722852295</v>
      </c>
      <c r="U26" s="1305">
        <f>logement!U26+'autres BTP'!U26</f>
        <v>45.834992321255903</v>
      </c>
      <c r="V26" s="1305">
        <f>logement!V26+'autres BTP'!V26</f>
        <v>46.243633916988898</v>
      </c>
      <c r="W26" s="1305">
        <f>logement!W26+'autres BTP'!W26</f>
        <v>47.1063078093539</v>
      </c>
      <c r="X26" s="1305">
        <f>logement!X26+'autres BTP'!X26</f>
        <v>47.139180937351199</v>
      </c>
      <c r="Y26" s="1305">
        <f>logement!Y26+'autres BTP'!Y26</f>
        <v>46.046460735744205</v>
      </c>
      <c r="Z26" s="1305" t="e">
        <f>logement!Z26+'autres BTP'!Z26</f>
        <v>#VALUE!</v>
      </c>
    </row>
    <row r="27" spans="1:26" x14ac:dyDescent="0.25">
      <c r="A27" s="530" t="s">
        <v>50</v>
      </c>
      <c r="B27" s="1304" t="s">
        <v>50</v>
      </c>
      <c r="C27" s="1305">
        <f>logement!C27+'autres BTP'!C27</f>
        <v>47.629160864611997</v>
      </c>
      <c r="D27" s="1305">
        <f>logement!D27+'autres BTP'!D27</f>
        <v>50.395950077819506</v>
      </c>
      <c r="E27" s="1305">
        <f>logement!E27+'autres BTP'!E27</f>
        <v>51.288587360937896</v>
      </c>
      <c r="F27" s="1305">
        <f>logement!F27+'autres BTP'!F27</f>
        <v>54.350459230738394</v>
      </c>
      <c r="G27" s="1305">
        <f>logement!G27+'autres BTP'!G27</f>
        <v>54.888973550739294</v>
      </c>
      <c r="H27" s="1305">
        <f>logement!H27+'autres BTP'!H27</f>
        <v>54.657249711189095</v>
      </c>
      <c r="I27" s="1305">
        <f>logement!I27+'autres BTP'!I27</f>
        <v>54.026970829865597</v>
      </c>
      <c r="J27" s="1305">
        <f>logement!J27+'autres BTP'!J27</f>
        <v>53.637883991764397</v>
      </c>
      <c r="K27" s="1305">
        <f>logement!K27+'autres BTP'!K27</f>
        <v>53.338793239592498</v>
      </c>
      <c r="L27" s="1305">
        <f>logement!L27+'autres BTP'!L27</f>
        <v>54.012355135976904</v>
      </c>
      <c r="M27" s="1305">
        <f>logement!M27+'autres BTP'!M27</f>
        <v>50.382467215577201</v>
      </c>
      <c r="N27" s="1305">
        <f>logement!N27+'autres BTP'!N27</f>
        <v>49.590401523501001</v>
      </c>
      <c r="O27" s="1305">
        <f>logement!O27+'autres BTP'!O27</f>
        <v>48.086199272673895</v>
      </c>
      <c r="P27" s="1305">
        <f>logement!P27+'autres BTP'!P27</f>
        <v>49.887478585890101</v>
      </c>
      <c r="Q27" s="1305">
        <f>logement!Q27+'autres BTP'!Q27</f>
        <v>49.477551541670898</v>
      </c>
      <c r="R27" s="1305">
        <f>logement!R27+'autres BTP'!R27</f>
        <v>49.854543133631296</v>
      </c>
      <c r="S27" s="1305">
        <f>logement!S27+'autres BTP'!S27</f>
        <v>51.146177857577598</v>
      </c>
      <c r="T27" s="1305">
        <f>logement!T27+'autres BTP'!T27</f>
        <v>50.719457231817898</v>
      </c>
      <c r="U27" s="1305">
        <f>logement!U27+'autres BTP'!U27</f>
        <v>50.035328567821097</v>
      </c>
      <c r="V27" s="1305">
        <f>logement!V27+'autres BTP'!V27</f>
        <v>50.319057564730699</v>
      </c>
      <c r="W27" s="1305">
        <f>logement!W27+'autres BTP'!W27</f>
        <v>49.2625788782968</v>
      </c>
      <c r="X27" s="1305">
        <f>logement!X27+'autres BTP'!X27</f>
        <v>48.5710544774943</v>
      </c>
      <c r="Y27" s="1305">
        <f>logement!Y27+'autres BTP'!Y27</f>
        <v>48.183508179993794</v>
      </c>
      <c r="Z27" s="1305" t="e">
        <f>logement!Z27+'autres BTP'!Z27</f>
        <v>#VALUE!</v>
      </c>
    </row>
    <row r="28" spans="1:26" x14ac:dyDescent="0.25">
      <c r="A28" s="555" t="s">
        <v>51</v>
      </c>
      <c r="B28" s="1304" t="s">
        <v>51</v>
      </c>
      <c r="C28" s="1305">
        <f>logement!C28+'autres BTP'!C28</f>
        <v>43.565585594512001</v>
      </c>
      <c r="D28" s="1305">
        <f>logement!D28+'autres BTP'!D28</f>
        <v>41.439673350760984</v>
      </c>
      <c r="E28" s="1305">
        <f>logement!E28+'autres BTP'!E28</f>
        <v>43.726844079964195</v>
      </c>
      <c r="F28" s="1305">
        <f>logement!F28+'autres BTP'!F28</f>
        <v>45.428897320701111</v>
      </c>
      <c r="G28" s="1305">
        <f>logement!G28+'autres BTP'!G28</f>
        <v>47.142486241775522</v>
      </c>
      <c r="H28" s="1305">
        <f>logement!H28+'autres BTP'!H28</f>
        <v>47.204889938160747</v>
      </c>
      <c r="I28" s="1305">
        <f>logement!I28+'autres BTP'!I28</f>
        <v>55.695459098606399</v>
      </c>
      <c r="J28" s="1305">
        <f>logement!J28+'autres BTP'!J28</f>
        <v>55.845726419125</v>
      </c>
      <c r="K28" s="1305">
        <f>logement!K28+'autres BTP'!K28</f>
        <v>55.636232649974502</v>
      </c>
      <c r="L28" s="1305">
        <f>logement!L28+'autres BTP'!L28</f>
        <v>65.637836693459491</v>
      </c>
      <c r="M28" s="1305">
        <f>logement!M28+'autres BTP'!M28</f>
        <v>55.162102187798411</v>
      </c>
      <c r="N28" s="1305">
        <f>logement!N28+'autres BTP'!N28</f>
        <v>52.986632142476054</v>
      </c>
      <c r="O28" s="1305">
        <f>logement!O28+'autres BTP'!O28</f>
        <v>53.993235191027011</v>
      </c>
      <c r="P28" s="1305">
        <f>logement!P28+'autres BTP'!P28</f>
        <v>53.934434659731856</v>
      </c>
      <c r="Q28" s="1305">
        <f>logement!Q28+'autres BTP'!Q28</f>
        <v>56.973010247761799</v>
      </c>
      <c r="R28" s="1305">
        <f>logement!R28+'autres BTP'!R28</f>
        <v>56.015823664278003</v>
      </c>
      <c r="S28" s="1305">
        <f>logement!S28+'autres BTP'!S28</f>
        <v>48.954406057608395</v>
      </c>
      <c r="T28" s="1305">
        <f>logement!T28+'autres BTP'!T28</f>
        <v>50.611998395996977</v>
      </c>
      <c r="U28" s="1305">
        <f>logement!U28+'autres BTP'!U28</f>
        <v>54.899713938067599</v>
      </c>
      <c r="V28" s="1305">
        <f>logement!V28+'autres BTP'!V28</f>
        <v>52.810551321610099</v>
      </c>
      <c r="W28" s="1305">
        <f>logement!W28+'autres BTP'!W28</f>
        <v>52.605867823355695</v>
      </c>
      <c r="X28" s="1305">
        <f>logement!X28+'autres BTP'!X28</f>
        <v>48.289646097674101</v>
      </c>
      <c r="Y28" s="1305">
        <f>logement!Y28+'autres BTP'!Y28</f>
        <v>44.9437970950435</v>
      </c>
      <c r="Z28" s="1305">
        <f>logement!Z28+'autres BTP'!Z28</f>
        <v>50.1108020088041</v>
      </c>
    </row>
    <row r="29" spans="1:26" x14ac:dyDescent="0.25">
      <c r="A29" s="580" t="s">
        <v>52</v>
      </c>
      <c r="B29" s="1304" t="s">
        <v>52</v>
      </c>
      <c r="C29" s="1305">
        <f>logement!C29+'autres BTP'!C29</f>
        <v>54.104419167858438</v>
      </c>
      <c r="D29" s="1305">
        <f>logement!D29+'autres BTP'!D29</f>
        <v>51.399055155165669</v>
      </c>
      <c r="E29" s="1305">
        <f>logement!E29+'autres BTP'!E29</f>
        <v>52.974401428585395</v>
      </c>
      <c r="F29" s="1305">
        <f>logement!F29+'autres BTP'!F29</f>
        <v>56.37487250060807</v>
      </c>
      <c r="G29" s="1305">
        <f>logement!G29+'autres BTP'!G29</f>
        <v>54.542877463627299</v>
      </c>
      <c r="H29" s="1305">
        <f>logement!H29+'autres BTP'!H29</f>
        <v>55.497565080118775</v>
      </c>
      <c r="I29" s="1305">
        <f>logement!I29+'autres BTP'!I29</f>
        <v>58.471138141742927</v>
      </c>
      <c r="J29" s="1305">
        <f>logement!J29+'autres BTP'!J29</f>
        <v>60.601184384982233</v>
      </c>
      <c r="K29" s="1305">
        <f>logement!K29+'autres BTP'!K29</f>
        <v>65.141234405859706</v>
      </c>
      <c r="L29" s="1305">
        <f>logement!L29+'autres BTP'!L29</f>
        <v>64.7917480743684</v>
      </c>
      <c r="M29" s="1305">
        <f>logement!M29+'autres BTP'!M29</f>
        <v>58.650733474859699</v>
      </c>
      <c r="N29" s="1305">
        <f>logement!N29+'autres BTP'!N29</f>
        <v>57.035964716321203</v>
      </c>
      <c r="O29" s="1305">
        <f>logement!O29+'autres BTP'!O29</f>
        <v>56.4360716374361</v>
      </c>
      <c r="P29" s="1305">
        <f>logement!P29+'autres BTP'!P29</f>
        <v>56.912393037818696</v>
      </c>
      <c r="Q29" s="1305">
        <f>logement!Q29+'autres BTP'!Q29</f>
        <v>59.049943888071198</v>
      </c>
      <c r="R29" s="1305">
        <f>logement!R29+'autres BTP'!R29</f>
        <v>55.950349098100901</v>
      </c>
      <c r="S29" s="1305">
        <f>logement!S29+'autres BTP'!S29</f>
        <v>51.595726922321298</v>
      </c>
      <c r="T29" s="1305">
        <f>logement!T29+'autres BTP'!T29</f>
        <v>51.436236697028207</v>
      </c>
      <c r="U29" s="1305">
        <f>logement!U29+'autres BTP'!U29</f>
        <v>52.385775212956702</v>
      </c>
      <c r="V29" s="1305">
        <f>logement!V29+'autres BTP'!V29</f>
        <v>54.927223134912396</v>
      </c>
      <c r="W29" s="1305">
        <f>logement!W29+'autres BTP'!W29</f>
        <v>55.215706237465099</v>
      </c>
      <c r="X29" s="1305">
        <f>logement!X29+'autres BTP'!X29</f>
        <v>52.058443110715004</v>
      </c>
      <c r="Y29" s="1305">
        <f>logement!Y29+'autres BTP'!Y29</f>
        <v>55.797362866336897</v>
      </c>
      <c r="Z29" s="1305">
        <f>logement!Z29+'autres BTP'!Z29</f>
        <v>55.983454647759899</v>
      </c>
    </row>
    <row r="30" spans="1:26" ht="30" x14ac:dyDescent="0.25">
      <c r="A30" s="605" t="s">
        <v>53</v>
      </c>
      <c r="B30" s="1304" t="s">
        <v>53</v>
      </c>
      <c r="C30" s="1305">
        <f>logement!C30+'autres BTP'!C30</f>
        <v>54.854982680437999</v>
      </c>
      <c r="D30" s="1305">
        <f>logement!D30+'autres BTP'!D30</f>
        <v>54.6890464348417</v>
      </c>
      <c r="E30" s="1305">
        <f>logement!E30+'autres BTP'!E30</f>
        <v>60.483747003819197</v>
      </c>
      <c r="F30" s="1305">
        <f>logement!F30+'autres BTP'!F30</f>
        <v>64.351197817765907</v>
      </c>
      <c r="G30" s="1305">
        <f>logement!G30+'autres BTP'!G30</f>
        <v>58.736837570142399</v>
      </c>
      <c r="H30" s="1305">
        <f>logement!H30+'autres BTP'!H30</f>
        <v>59.087917426078405</v>
      </c>
      <c r="I30" s="1305">
        <f>logement!I30+'autres BTP'!I30</f>
        <v>63.057415394016701</v>
      </c>
      <c r="J30" s="1305">
        <f>logement!J30+'autres BTP'!J30</f>
        <v>58.536834715661101</v>
      </c>
      <c r="K30" s="1305">
        <f>logement!K30+'autres BTP'!K30</f>
        <v>59.600432232086092</v>
      </c>
      <c r="L30" s="1305">
        <f>logement!L30+'autres BTP'!L30</f>
        <v>64.495605153020307</v>
      </c>
      <c r="M30" s="1305">
        <f>logement!M30+'autres BTP'!M30</f>
        <v>59.965923124475196</v>
      </c>
      <c r="N30" s="1305">
        <f>logement!N30+'autres BTP'!N30</f>
        <v>59.609921582718606</v>
      </c>
      <c r="O30" s="1305">
        <f>logement!O30+'autres BTP'!O30</f>
        <v>52.200954342374295</v>
      </c>
      <c r="P30" s="1305">
        <f>logement!P30+'autres BTP'!P30</f>
        <v>55.253055977402298</v>
      </c>
      <c r="Q30" s="1305">
        <f>logement!Q30+'autres BTP'!Q30</f>
        <v>55.177081979651703</v>
      </c>
      <c r="R30" s="1305">
        <f>logement!R30+'autres BTP'!R30</f>
        <v>56.439573961628</v>
      </c>
      <c r="S30" s="1305">
        <f>logement!S30+'autres BTP'!S30</f>
        <v>60.0140147562538</v>
      </c>
      <c r="T30" s="1305">
        <f>logement!T30+'autres BTP'!T30</f>
        <v>55.402074970344501</v>
      </c>
      <c r="U30" s="1305">
        <f>logement!U30+'autres BTP'!U30</f>
        <v>59.836516904681702</v>
      </c>
      <c r="V30" s="1305">
        <f>logement!V30+'autres BTP'!V30</f>
        <v>58.693525388907602</v>
      </c>
      <c r="W30" s="1305">
        <f>logement!W30+'autres BTP'!W30</f>
        <v>58.536745682172004</v>
      </c>
      <c r="X30" s="1305">
        <f>logement!X30+'autres BTP'!X30</f>
        <v>57.418563047336903</v>
      </c>
      <c r="Y30" s="1305">
        <f>logement!Y30+'autres BTP'!Y30</f>
        <v>65.174639357816204</v>
      </c>
      <c r="Z30" s="1305">
        <f>logement!Z30+'autres BTP'!Z30</f>
        <v>63.862433019836104</v>
      </c>
    </row>
    <row r="31" spans="1:26" x14ac:dyDescent="0.25">
      <c r="A31" s="630" t="s">
        <v>54</v>
      </c>
      <c r="B31" s="1304" t="s">
        <v>54</v>
      </c>
      <c r="C31" s="1305">
        <f>logement!C31+'autres BTP'!C31</f>
        <v>61.0371623278822</v>
      </c>
      <c r="D31" s="1305">
        <f>logement!D31+'autres BTP'!D31</f>
        <v>63.104563537250101</v>
      </c>
      <c r="E31" s="1305">
        <f>logement!E31+'autres BTP'!E31</f>
        <v>64.063492494136298</v>
      </c>
      <c r="F31" s="1305">
        <f>logement!F31+'autres BTP'!F31</f>
        <v>64.2578035696135</v>
      </c>
      <c r="G31" s="1305">
        <f>logement!G31+'autres BTP'!G31</f>
        <v>64.9712104791938</v>
      </c>
      <c r="H31" s="1305">
        <f>logement!H31+'autres BTP'!H31</f>
        <v>64.951717481088906</v>
      </c>
      <c r="I31" s="1305">
        <f>logement!I31+'autres BTP'!I31</f>
        <v>64.548865163743102</v>
      </c>
      <c r="J31" s="1305">
        <f>logement!J31+'autres BTP'!J31</f>
        <v>63.2496632561664</v>
      </c>
      <c r="K31" s="1305">
        <f>logement!K31+'autres BTP'!K31</f>
        <v>63.809779087466197</v>
      </c>
      <c r="L31" s="1305">
        <f>logement!L31+'autres BTP'!L31</f>
        <v>64.0014585360518</v>
      </c>
      <c r="M31" s="1305">
        <f>logement!M31+'autres BTP'!M31</f>
        <v>61.280784634076298</v>
      </c>
      <c r="N31" s="1305">
        <f>logement!N31+'autres BTP'!N31</f>
        <v>59.416838716560697</v>
      </c>
      <c r="O31" s="1305">
        <f>logement!O31+'autres BTP'!O31</f>
        <v>58.026608424485403</v>
      </c>
      <c r="P31" s="1305">
        <f>logement!P31+'autres BTP'!P31</f>
        <v>57.426569047075404</v>
      </c>
      <c r="Q31" s="1305">
        <f>logement!Q31+'autres BTP'!Q31</f>
        <v>57.374808455454399</v>
      </c>
      <c r="R31" s="1305">
        <f>logement!R31+'autres BTP'!R31</f>
        <v>53.475003978036</v>
      </c>
      <c r="S31" s="1305">
        <f>logement!S31+'autres BTP'!S31</f>
        <v>51.350817827404896</v>
      </c>
      <c r="T31" s="1305">
        <f>logement!T31+'autres BTP'!T31</f>
        <v>51.885709205174003</v>
      </c>
      <c r="U31" s="1305">
        <f>logement!U31+'autres BTP'!U31</f>
        <v>52.019285399346202</v>
      </c>
      <c r="V31" s="1305">
        <f>logement!V31+'autres BTP'!V31</f>
        <v>53.126581004878105</v>
      </c>
      <c r="W31" s="1305">
        <f>logement!W31+'autres BTP'!W31</f>
        <v>52.3733863981398</v>
      </c>
      <c r="X31" s="1305">
        <f>logement!X31+'autres BTP'!X31</f>
        <v>54.6757599159167</v>
      </c>
      <c r="Y31" s="1305">
        <f>logement!Y31+'autres BTP'!Y31</f>
        <v>54.948028261242001</v>
      </c>
      <c r="Z31" s="1305" t="e">
        <f>logement!Z31+'autres BTP'!Z31</f>
        <v>#VALUE!</v>
      </c>
    </row>
    <row r="32" spans="1:26" ht="30" x14ac:dyDescent="0.25">
      <c r="A32" s="655" t="s">
        <v>55</v>
      </c>
      <c r="B32" s="1304" t="s">
        <v>55</v>
      </c>
      <c r="C32" s="1305">
        <f>logement!C32+'autres BTP'!C32</f>
        <v>51.458245393593799</v>
      </c>
      <c r="D32" s="1305">
        <f>logement!D32+'autres BTP'!D32</f>
        <v>53.437933490795999</v>
      </c>
      <c r="E32" s="1305">
        <f>logement!E32+'autres BTP'!E32</f>
        <v>54.895819534073894</v>
      </c>
      <c r="F32" s="1305">
        <f>logement!F32+'autres BTP'!F32</f>
        <v>54.560858781877798</v>
      </c>
      <c r="G32" s="1305">
        <f>logement!G32+'autres BTP'!G32</f>
        <v>54.519605466783503</v>
      </c>
      <c r="H32" s="1305">
        <f>logement!H32+'autres BTP'!H32</f>
        <v>55.769367701509495</v>
      </c>
      <c r="I32" s="1305">
        <f>logement!I32+'autres BTP'!I32</f>
        <v>55.585677999218397</v>
      </c>
      <c r="J32" s="1305">
        <f>logement!J32+'autres BTP'!J32</f>
        <v>51.974841018869299</v>
      </c>
      <c r="K32" s="1305">
        <f>logement!K32+'autres BTP'!K32</f>
        <v>55.580136799288702</v>
      </c>
      <c r="L32" s="1305">
        <f>logement!L32+'autres BTP'!L32</f>
        <v>55.832630818329598</v>
      </c>
      <c r="M32" s="1305">
        <f>logement!M32+'autres BTP'!M32</f>
        <v>53.382291766663499</v>
      </c>
      <c r="N32" s="1305">
        <f>logement!N32+'autres BTP'!N32</f>
        <v>50.7590648015724</v>
      </c>
      <c r="O32" s="1305">
        <f>logement!O32+'autres BTP'!O32</f>
        <v>48.108982740585702</v>
      </c>
      <c r="P32" s="1305">
        <f>logement!P32+'autres BTP'!P32</f>
        <v>45.9497391189486</v>
      </c>
      <c r="Q32" s="1305">
        <f>logement!Q32+'autres BTP'!Q32</f>
        <v>47.5188963834186</v>
      </c>
      <c r="R32" s="1305">
        <f>logement!R32+'autres BTP'!R32</f>
        <v>40.087100243985702</v>
      </c>
      <c r="S32" s="1305">
        <f>logement!S32+'autres BTP'!S32</f>
        <v>49.1587022856814</v>
      </c>
      <c r="T32" s="1305">
        <f>logement!T32+'autres BTP'!T32</f>
        <v>49.173952021138199</v>
      </c>
      <c r="U32" s="1305">
        <f>logement!U32+'autres BTP'!U32</f>
        <v>51.2940172790303</v>
      </c>
      <c r="V32" s="1305">
        <f>logement!V32+'autres BTP'!V32</f>
        <v>50.743584422770994</v>
      </c>
      <c r="W32" s="1305">
        <f>logement!W32+'autres BTP'!W32</f>
        <v>52.869414026967</v>
      </c>
      <c r="X32" s="1305">
        <f>logement!X32+'autres BTP'!X32</f>
        <v>53.697166870001396</v>
      </c>
      <c r="Y32" s="1305">
        <f>logement!Y32+'autres BTP'!Y32</f>
        <v>52.787800729517997</v>
      </c>
      <c r="Z32" s="1305">
        <f>logement!Z32+'autres BTP'!Z32</f>
        <v>51.889122977105004</v>
      </c>
    </row>
    <row r="33" spans="1:27" ht="30" x14ac:dyDescent="0.25">
      <c r="A33" s="680" t="s">
        <v>56</v>
      </c>
      <c r="B33" s="1304" t="s">
        <v>56</v>
      </c>
      <c r="C33" s="1305">
        <f>logement!C33+'autres BTP'!C33</f>
        <v>45.9038700124065</v>
      </c>
      <c r="D33" s="1305">
        <f>logement!D33+'autres BTP'!D33</f>
        <v>44.691929418571</v>
      </c>
      <c r="E33" s="1305">
        <f>logement!E33+'autres BTP'!E33</f>
        <v>48.312257629404897</v>
      </c>
      <c r="F33" s="1305">
        <f>logement!F33+'autres BTP'!F33</f>
        <v>49.936025232838404</v>
      </c>
      <c r="G33" s="1305">
        <f>logement!G33+'autres BTP'!G33</f>
        <v>51.334455397932203</v>
      </c>
      <c r="H33" s="1305">
        <f>logement!H33+'autres BTP'!H33</f>
        <v>52.648809523809504</v>
      </c>
      <c r="I33" s="1305">
        <f>logement!I33+'autres BTP'!I33</f>
        <v>53.605465331129096</v>
      </c>
      <c r="J33" s="1305">
        <f>logement!J33+'autres BTP'!J33</f>
        <v>55.034835009744796</v>
      </c>
      <c r="K33" s="1305">
        <f>logement!K33+'autres BTP'!K33</f>
        <v>54.002697925388404</v>
      </c>
      <c r="L33" s="1305">
        <f>logement!L33+'autres BTP'!L33</f>
        <v>56.196744731874105</v>
      </c>
      <c r="M33" s="1305">
        <f>logement!M33+'autres BTP'!M33</f>
        <v>52.676659528907898</v>
      </c>
      <c r="N33" s="1305">
        <f>logement!N33+'autres BTP'!N33</f>
        <v>52.220733112318101</v>
      </c>
      <c r="O33" s="1305">
        <f>logement!O33+'autres BTP'!O33</f>
        <v>55.17111529516</v>
      </c>
      <c r="P33" s="1305">
        <f>logement!P33+'autres BTP'!P33</f>
        <v>54.933687536476896</v>
      </c>
      <c r="Q33" s="1305">
        <f>logement!Q33+'autres BTP'!Q33</f>
        <v>54.908324165749903</v>
      </c>
      <c r="R33" s="1305">
        <f>logement!R33+'autres BTP'!R33</f>
        <v>55.553842728191398</v>
      </c>
      <c r="S33" s="1305">
        <f>logement!S33+'autres BTP'!S33</f>
        <v>57.880194879508302</v>
      </c>
      <c r="T33" s="1305">
        <f>logement!T33+'autres BTP'!T33</f>
        <v>57.6893040579101</v>
      </c>
      <c r="U33" s="1305">
        <f>logement!U33+'autres BTP'!U33</f>
        <v>57.707944640917802</v>
      </c>
      <c r="V33" s="1305">
        <f>logement!V33+'autres BTP'!V33</f>
        <v>58.736363876489101</v>
      </c>
      <c r="W33" s="1305">
        <f>logement!W33+'autres BTP'!W33</f>
        <v>60.403332451732297</v>
      </c>
      <c r="X33" s="1305">
        <f>logement!X33+'autres BTP'!X33</f>
        <v>58.977806906526901</v>
      </c>
      <c r="Y33" s="1305">
        <f>logement!Y33+'autres BTP'!Y33</f>
        <v>60.271099899705199</v>
      </c>
      <c r="Z33" s="1305" t="e">
        <f>logement!Z33+'autres BTP'!Z33</f>
        <v>#VALUE!</v>
      </c>
    </row>
    <row r="34" spans="1:27" x14ac:dyDescent="0.25">
      <c r="A34" s="705" t="s">
        <v>57</v>
      </c>
      <c r="B34" s="1304" t="s">
        <v>57</v>
      </c>
      <c r="C34" s="1305">
        <f>logement!C34+'autres BTP'!C34</f>
        <v>56.736278447121798</v>
      </c>
      <c r="D34" s="1305">
        <f>logement!D34+'autres BTP'!D34</f>
        <v>58.229812139721702</v>
      </c>
      <c r="E34" s="1305">
        <f>logement!E34+'autres BTP'!E34</f>
        <v>59.543381705591997</v>
      </c>
      <c r="F34" s="1305">
        <f>logement!F34+'autres BTP'!F34</f>
        <v>61.168935148118507</v>
      </c>
      <c r="G34" s="1305">
        <f>logement!G34+'autres BTP'!G34</f>
        <v>61.816385898500897</v>
      </c>
      <c r="H34" s="1305">
        <f>logement!H34+'autres BTP'!H34</f>
        <v>63.078866158669697</v>
      </c>
      <c r="I34" s="1305">
        <f>logement!I34+'autres BTP'!I34</f>
        <v>61.5874841430347</v>
      </c>
      <c r="J34" s="1305">
        <f>logement!J34+'autres BTP'!J34</f>
        <v>63.246566793762398</v>
      </c>
      <c r="K34" s="1305">
        <f>logement!K34+'autres BTP'!K34</f>
        <v>62.379006748654604</v>
      </c>
      <c r="L34" s="1305">
        <f>logement!L34+'autres BTP'!L34</f>
        <v>62.164544928275198</v>
      </c>
      <c r="M34" s="1305">
        <f>logement!M34+'autres BTP'!M34</f>
        <v>62.076706193926597</v>
      </c>
      <c r="N34" s="1305">
        <f>logement!N34+'autres BTP'!N34</f>
        <v>63.120717289956801</v>
      </c>
      <c r="O34" s="1305">
        <f>logement!O34+'autres BTP'!O34</f>
        <v>66.153027654749195</v>
      </c>
      <c r="P34" s="1305">
        <f>logement!P34+'autres BTP'!P34</f>
        <v>67.515456500153903</v>
      </c>
      <c r="Q34" s="1305">
        <f>logement!Q34+'autres BTP'!Q34</f>
        <v>68.532063707199796</v>
      </c>
      <c r="R34" s="1305">
        <f>logement!R34+'autres BTP'!R34</f>
        <v>69.114408511085898</v>
      </c>
      <c r="S34" s="1305">
        <f>logement!S34+'autres BTP'!S34</f>
        <v>66.841010614319103</v>
      </c>
      <c r="T34" s="1305">
        <f>logement!T34+'autres BTP'!T34</f>
        <v>66.229957029155401</v>
      </c>
      <c r="U34" s="1305">
        <f>logement!U34+'autres BTP'!U34</f>
        <v>63.417201377389702</v>
      </c>
      <c r="V34" s="1305">
        <f>logement!V34+'autres BTP'!V34</f>
        <v>61.498929783346398</v>
      </c>
      <c r="W34" s="1305">
        <f>logement!W34+'autres BTP'!W34</f>
        <v>62.346733885275597</v>
      </c>
      <c r="X34" s="1305">
        <f>logement!X34+'autres BTP'!X34</f>
        <v>62.533172472668298</v>
      </c>
      <c r="Y34" s="1305">
        <f>logement!Y34+'autres BTP'!Y34</f>
        <v>60.949128532938502</v>
      </c>
      <c r="Z34" s="1305">
        <f>logement!Z34+'autres BTP'!Z34</f>
        <v>59.752151209825698</v>
      </c>
    </row>
    <row r="35" spans="1:27" x14ac:dyDescent="0.25">
      <c r="A35" s="730" t="s">
        <v>58</v>
      </c>
      <c r="B35" s="1304" t="s">
        <v>58</v>
      </c>
      <c r="C35" s="1305">
        <f>logement!C35+'autres BTP'!C35</f>
        <v>51.339250470852306</v>
      </c>
      <c r="D35" s="1305">
        <f>logement!D35+'autres BTP'!D35</f>
        <v>51.569894088484901</v>
      </c>
      <c r="E35" s="1305">
        <f>logement!E35+'autres BTP'!E35</f>
        <v>51.595858526405898</v>
      </c>
      <c r="F35" s="1305">
        <f>logement!F35+'autres BTP'!F35</f>
        <v>51.473076022174197</v>
      </c>
      <c r="G35" s="1305">
        <f>logement!G35+'autres BTP'!G35</f>
        <v>52.754101044114698</v>
      </c>
      <c r="H35" s="1305">
        <f>logement!H35+'autres BTP'!H35</f>
        <v>53.9587797436158</v>
      </c>
      <c r="I35" s="1305">
        <f>logement!I35+'autres BTP'!I35</f>
        <v>53.284116269584899</v>
      </c>
      <c r="J35" s="1305">
        <f>logement!J35+'autres BTP'!J35</f>
        <v>52.629172039463796</v>
      </c>
      <c r="K35" s="1305">
        <f>logement!K35+'autres BTP'!K35</f>
        <v>54.202436019148792</v>
      </c>
      <c r="L35" s="1305">
        <f>logement!L35+'autres BTP'!L35</f>
        <v>57.723394854015794</v>
      </c>
      <c r="M35" s="1305">
        <f>logement!M35+'autres BTP'!M35</f>
        <v>58.6544783558506</v>
      </c>
      <c r="N35" s="1305">
        <f>logement!N35+'autres BTP'!N35</f>
        <v>58.359428246578901</v>
      </c>
      <c r="O35" s="1305">
        <f>logement!O35+'autres BTP'!O35</f>
        <v>58.484848484848399</v>
      </c>
      <c r="P35" s="1305">
        <f>logement!P35+'autres BTP'!P35</f>
        <v>56.008950050441001</v>
      </c>
      <c r="Q35" s="1305">
        <f>logement!Q35+'autres BTP'!Q35</f>
        <v>55.586297567745298</v>
      </c>
      <c r="R35" s="1305">
        <f>logement!R35+'autres BTP'!R35</f>
        <v>53.277983215244596</v>
      </c>
      <c r="S35" s="1305">
        <f>logement!S35+'autres BTP'!S35</f>
        <v>52.021093225043103</v>
      </c>
      <c r="T35" s="1305">
        <f>logement!T35+'autres BTP'!T35</f>
        <v>48.736989557199998</v>
      </c>
      <c r="U35" s="1305">
        <f>logement!U35+'autres BTP'!U35</f>
        <v>50.620094526451595</v>
      </c>
      <c r="V35" s="1305">
        <f>logement!V35+'autres BTP'!V35</f>
        <v>51.7920335584733</v>
      </c>
      <c r="W35" s="1305">
        <f>logement!W35+'autres BTP'!W35</f>
        <v>51.915017870074003</v>
      </c>
      <c r="X35" s="1305">
        <f>logement!X35+'autres BTP'!X35</f>
        <v>53.866812552842298</v>
      </c>
      <c r="Y35" s="1305">
        <f>logement!Y35+'autres BTP'!Y35</f>
        <v>54.220939280008096</v>
      </c>
      <c r="Z35" s="1305">
        <f>logement!Z35+'autres BTP'!Z35</f>
        <v>54.282945160470099</v>
      </c>
    </row>
    <row r="36" spans="1:27" x14ac:dyDescent="0.25">
      <c r="A36" s="755" t="s">
        <v>59</v>
      </c>
      <c r="B36" s="1304" t="s">
        <v>59</v>
      </c>
      <c r="C36" s="1305">
        <f>logement!C36+'autres BTP'!C36</f>
        <v>59.693338941793101</v>
      </c>
      <c r="D36" s="1305">
        <f>logement!D36+'autres BTP'!D36</f>
        <v>61.177699134925</v>
      </c>
      <c r="E36" s="1305">
        <f>logement!E36+'autres BTP'!E36</f>
        <v>62.841954666531798</v>
      </c>
      <c r="F36" s="1305">
        <f>logement!F36+'autres BTP'!F36</f>
        <v>62.730495871507102</v>
      </c>
      <c r="G36" s="1305">
        <f>logement!G36+'autres BTP'!G36</f>
        <v>62.1760735601965</v>
      </c>
      <c r="H36" s="1305">
        <f>logement!H36+'autres BTP'!H36</f>
        <v>61.830579414735098</v>
      </c>
      <c r="I36" s="1305">
        <f>logement!I36+'autres BTP'!I36</f>
        <v>60.498812328718699</v>
      </c>
      <c r="J36" s="1305">
        <f>logement!J36+'autres BTP'!J36</f>
        <v>58.770502288683801</v>
      </c>
      <c r="K36" s="1305">
        <f>logement!K36+'autres BTP'!K36</f>
        <v>56.956360271778102</v>
      </c>
      <c r="L36" s="1305">
        <f>logement!L36+'autres BTP'!L36</f>
        <v>57.896184416033307</v>
      </c>
      <c r="M36" s="1305">
        <f>logement!M36+'autres BTP'!M36</f>
        <v>56.934788245145398</v>
      </c>
      <c r="N36" s="1305">
        <f>logement!N36+'autres BTP'!N36</f>
        <v>58.590927251786198</v>
      </c>
      <c r="O36" s="1305">
        <f>logement!O36+'autres BTP'!O36</f>
        <v>56.340581540006298</v>
      </c>
      <c r="P36" s="1305">
        <f>logement!P36+'autres BTP'!P36</f>
        <v>52.405692017315104</v>
      </c>
      <c r="Q36" s="1305">
        <f>logement!Q36+'autres BTP'!Q36</f>
        <v>49.857233367768998</v>
      </c>
      <c r="R36" s="1305">
        <f>logement!R36+'autres BTP'!R36</f>
        <v>49.681600244706402</v>
      </c>
      <c r="S36" s="1305">
        <f>logement!S36+'autres BTP'!S36</f>
        <v>48.284578305563699</v>
      </c>
      <c r="T36" s="1305">
        <f>logement!T36+'autres BTP'!T36</f>
        <v>49.448282129996599</v>
      </c>
      <c r="U36" s="1305">
        <f>logement!U36+'autres BTP'!U36</f>
        <v>49.925186582959896</v>
      </c>
      <c r="V36" s="1305">
        <f>logement!V36+'autres BTP'!V36</f>
        <v>51.873929042719098</v>
      </c>
      <c r="W36" s="1305">
        <f>logement!W36+'autres BTP'!W36</f>
        <v>54.1894320827721</v>
      </c>
      <c r="X36" s="1305">
        <f>logement!X36+'autres BTP'!X36</f>
        <v>54.835013560871403</v>
      </c>
      <c r="Y36" s="1305">
        <f>logement!Y36+'autres BTP'!Y36</f>
        <v>55.505338191198497</v>
      </c>
      <c r="Z36" s="1305">
        <f>logement!Z36+'autres BTP'!Z36</f>
        <v>54.424497221608199</v>
      </c>
    </row>
    <row r="37" spans="1:27" ht="30" x14ac:dyDescent="0.25">
      <c r="A37" s="780" t="s">
        <v>60</v>
      </c>
      <c r="B37" s="1304" t="s">
        <v>60</v>
      </c>
      <c r="C37" s="1305">
        <f>logement!C37+'autres BTP'!C37</f>
        <v>48.758873269831803</v>
      </c>
      <c r="D37" s="1305">
        <f>logement!D37+'autres BTP'!D37</f>
        <v>44.313305682350403</v>
      </c>
      <c r="E37" s="1305">
        <f>logement!E37+'autres BTP'!E37</f>
        <v>42.4128691994989</v>
      </c>
      <c r="F37" s="1305">
        <f>logement!F37+'autres BTP'!F37</f>
        <v>42.071375062950402</v>
      </c>
      <c r="G37" s="1305">
        <f>logement!G37+'autres BTP'!G37</f>
        <v>43.1890525830756</v>
      </c>
      <c r="H37" s="1305">
        <f>logement!H37+'autres BTP'!H37</f>
        <v>42.642534603010603</v>
      </c>
      <c r="I37" s="1305">
        <f>logement!I37+'autres BTP'!I37</f>
        <v>51.509142578046294</v>
      </c>
      <c r="J37" s="1305">
        <f>logement!J37+'autres BTP'!J37</f>
        <v>50.434166687057996</v>
      </c>
      <c r="K37" s="1305">
        <f>logement!K37+'autres BTP'!K37</f>
        <v>48.291081987526503</v>
      </c>
      <c r="L37" s="1305">
        <f>logement!L37+'autres BTP'!L37</f>
        <v>51.934298743249002</v>
      </c>
      <c r="M37" s="1305">
        <f>logement!M37+'autres BTP'!M37</f>
        <v>44.047883707437698</v>
      </c>
      <c r="N37" s="1305">
        <f>logement!N37+'autres BTP'!N37</f>
        <v>42.278304157018603</v>
      </c>
      <c r="O37" s="1305">
        <f>logement!O37+'autres BTP'!O37</f>
        <v>43.094176295469602</v>
      </c>
      <c r="P37" s="1305">
        <f>logement!P37+'autres BTP'!P37</f>
        <v>45.073193828677702</v>
      </c>
      <c r="Q37" s="1305">
        <f>logement!Q37+'autres BTP'!Q37</f>
        <v>40.439163891568697</v>
      </c>
      <c r="R37" s="1305">
        <f>logement!R37+'autres BTP'!R37</f>
        <v>43.293161352393497</v>
      </c>
      <c r="S37" s="1305">
        <f>logement!S37+'autres BTP'!S37</f>
        <v>40.323364575549704</v>
      </c>
      <c r="T37" s="1305">
        <f>logement!T37+'autres BTP'!T37</f>
        <v>42.942640363169204</v>
      </c>
      <c r="U37" s="1305">
        <f>logement!U37+'autres BTP'!U37</f>
        <v>43.269415120031397</v>
      </c>
      <c r="V37" s="1305">
        <f>logement!V37+'autres BTP'!V37</f>
        <v>40.492425614410905</v>
      </c>
      <c r="W37" s="1305">
        <f>logement!W37+'autres BTP'!W37</f>
        <v>48.252784059183597</v>
      </c>
      <c r="X37" s="1305">
        <f>logement!X37+'autres BTP'!X37</f>
        <v>48.393408070545597</v>
      </c>
      <c r="Y37" s="1305">
        <f>logement!Y37+'autres BTP'!Y37</f>
        <v>50.114158324889502</v>
      </c>
      <c r="Z37" s="1305">
        <f>logement!Z37+'autres BTP'!Z37</f>
        <v>47.274619869383599</v>
      </c>
    </row>
    <row r="38" spans="1:27" x14ac:dyDescent="0.25">
      <c r="A38" s="805" t="s">
        <v>61</v>
      </c>
      <c r="B38" s="1304" t="s">
        <v>61</v>
      </c>
      <c r="C38" s="1305">
        <f>logement!C38+'autres BTP'!C38</f>
        <v>50.970662267857904</v>
      </c>
      <c r="D38" s="1305">
        <f>logement!D38+'autres BTP'!D38</f>
        <v>49.064883583636103</v>
      </c>
      <c r="E38" s="1305">
        <f>logement!E38+'autres BTP'!E38</f>
        <v>49.427330329339696</v>
      </c>
      <c r="F38" s="1305">
        <f>logement!F38+'autres BTP'!F38</f>
        <v>50.570217071907699</v>
      </c>
      <c r="G38" s="1305">
        <f>logement!G38+'autres BTP'!G38</f>
        <v>50.468973971210204</v>
      </c>
      <c r="H38" s="1305">
        <f>logement!H38+'autres BTP'!H38</f>
        <v>51.433757677688298</v>
      </c>
      <c r="I38" s="1305">
        <f>logement!I38+'autres BTP'!I38</f>
        <v>48.724195247678999</v>
      </c>
      <c r="J38" s="1305">
        <f>logement!J38+'autres BTP'!J38</f>
        <v>51.759095009934398</v>
      </c>
      <c r="K38" s="1305">
        <f>logement!K38+'autres BTP'!K38</f>
        <v>54.549558017543198</v>
      </c>
      <c r="L38" s="1305">
        <f>logement!L38+'autres BTP'!L38</f>
        <v>55.523558381115606</v>
      </c>
      <c r="M38" s="1305">
        <f>logement!M38+'autres BTP'!M38</f>
        <v>51.737531260721795</v>
      </c>
      <c r="N38" s="1305">
        <f>logement!N38+'autres BTP'!N38</f>
        <v>45.338258560145697</v>
      </c>
      <c r="O38" s="1305">
        <f>logement!O38+'autres BTP'!O38</f>
        <v>46.253543508079304</v>
      </c>
      <c r="P38" s="1305">
        <f>logement!P38+'autres BTP'!P38</f>
        <v>43.2488153362332</v>
      </c>
      <c r="Q38" s="1305">
        <f>logement!Q38+'autres BTP'!Q38</f>
        <v>47.582450241824105</v>
      </c>
      <c r="R38" s="1305">
        <f>logement!R38+'autres BTP'!R38</f>
        <v>45.515137704810499</v>
      </c>
      <c r="S38" s="1305">
        <f>logement!S38+'autres BTP'!S38</f>
        <v>40.775911253679503</v>
      </c>
      <c r="T38" s="1305">
        <f>logement!T38+'autres BTP'!T38</f>
        <v>40.881725966010599</v>
      </c>
      <c r="U38" s="1305">
        <f>logement!U38+'autres BTP'!U38</f>
        <v>41.811981457738504</v>
      </c>
      <c r="V38" s="1305">
        <f>logement!V38+'autres BTP'!V38</f>
        <v>42.613055356076501</v>
      </c>
      <c r="W38" s="1305">
        <f>logement!W38+'autres BTP'!W38</f>
        <v>44.546891249451996</v>
      </c>
      <c r="X38" s="1305">
        <f>logement!X38+'autres BTP'!X38</f>
        <v>43.757572870997897</v>
      </c>
      <c r="Y38" s="1305">
        <f>logement!Y38+'autres BTP'!Y38</f>
        <v>45.242281908626396</v>
      </c>
      <c r="Z38" s="1305">
        <f>logement!Z38+'autres BTP'!Z38</f>
        <v>49.9240864252139</v>
      </c>
    </row>
    <row r="39" spans="1:27" x14ac:dyDescent="0.25">
      <c r="A39" s="830" t="s">
        <v>62</v>
      </c>
      <c r="B39" s="1304" t="s">
        <v>62</v>
      </c>
      <c r="C39" s="1305">
        <f>logement!C39+'autres BTP'!C39</f>
        <v>61.7405895583667</v>
      </c>
      <c r="D39" s="1305">
        <f>logement!D39+'autres BTP'!D39</f>
        <v>63.813823746678601</v>
      </c>
      <c r="E39" s="1305">
        <f>logement!E39+'autres BTP'!E39</f>
        <v>65.962938215056298</v>
      </c>
      <c r="F39" s="1305">
        <f>logement!F39+'autres BTP'!F39</f>
        <v>66.867982502541395</v>
      </c>
      <c r="G39" s="1305">
        <f>logement!G39+'autres BTP'!G39</f>
        <v>67.811489231721993</v>
      </c>
      <c r="H39" s="1305">
        <f>logement!H39+'autres BTP'!H39</f>
        <v>68.294423526525691</v>
      </c>
      <c r="I39" s="1305">
        <f>logement!I39+'autres BTP'!I39</f>
        <v>68.835283540297496</v>
      </c>
      <c r="J39" s="1305">
        <f>logement!J39+'autres BTP'!J39</f>
        <v>67.579239055981105</v>
      </c>
      <c r="K39" s="1305">
        <f>logement!K39+'autres BTP'!K39</f>
        <v>66.268532039099</v>
      </c>
      <c r="L39" s="1305">
        <f>logement!L39+'autres BTP'!L39</f>
        <v>65.8598854969553</v>
      </c>
      <c r="M39" s="1305">
        <f>logement!M39+'autres BTP'!M39</f>
        <v>61.323224890044997</v>
      </c>
      <c r="N39" s="1305">
        <f>logement!N39+'autres BTP'!N39</f>
        <v>57.2437366187131</v>
      </c>
      <c r="O39" s="1305">
        <f>logement!O39+'autres BTP'!O39</f>
        <v>53.581486405846</v>
      </c>
      <c r="P39" s="1305">
        <f>logement!P39+'autres BTP'!P39</f>
        <v>50.105506657639296</v>
      </c>
      <c r="Q39" s="1305">
        <f>logement!Q39+'autres BTP'!Q39</f>
        <v>49.715282129526202</v>
      </c>
      <c r="R39" s="1305">
        <f>logement!R39+'autres BTP'!R39</f>
        <v>48.207828066885796</v>
      </c>
      <c r="S39" s="1305">
        <f>logement!S39+'autres BTP'!S39</f>
        <v>47.896504838838695</v>
      </c>
      <c r="T39" s="1305">
        <f>logement!T39+'autres BTP'!T39</f>
        <v>48.156565190935396</v>
      </c>
      <c r="U39" s="1305">
        <f>logement!U39+'autres BTP'!U39</f>
        <v>49.996153780406502</v>
      </c>
      <c r="V39" s="1305">
        <f>logement!V39+'autres BTP'!V39</f>
        <v>51.811207926188899</v>
      </c>
      <c r="W39" s="1305">
        <f>logement!W39+'autres BTP'!W39</f>
        <v>51.582272942082497</v>
      </c>
      <c r="X39" s="1305">
        <f>logement!X39+'autres BTP'!X39</f>
        <v>51.3794773492221</v>
      </c>
      <c r="Y39" s="1305">
        <f>logement!Y39+'autres BTP'!Y39</f>
        <v>52.498612703932494</v>
      </c>
      <c r="Z39" s="1305">
        <f>logement!Z39+'autres BTP'!Z39</f>
        <v>54.1560104569785</v>
      </c>
    </row>
    <row r="40" spans="1:27" x14ac:dyDescent="0.25">
      <c r="A40" s="855" t="s">
        <v>63</v>
      </c>
      <c r="B40" s="1304" t="s">
        <v>63</v>
      </c>
      <c r="C40" s="1305">
        <f>logement!C40+'autres BTP'!C40</f>
        <v>30.103390008496497</v>
      </c>
      <c r="D40" s="1305">
        <f>logement!D40+'autres BTP'!D40</f>
        <v>32.238241805713002</v>
      </c>
      <c r="E40" s="1305">
        <f>logement!E40+'autres BTP'!E40</f>
        <v>35.156902337801398</v>
      </c>
      <c r="F40" s="1305">
        <f>logement!F40+'autres BTP'!F40</f>
        <v>36.518733606449601</v>
      </c>
      <c r="G40" s="1305">
        <f>logement!G40+'autres BTP'!G40</f>
        <v>38.603191653364</v>
      </c>
      <c r="H40" s="1305">
        <f>logement!H40+'autres BTP'!H40</f>
        <v>38.501929766045706</v>
      </c>
      <c r="I40" s="1305">
        <f>logement!I40+'autres BTP'!I40</f>
        <v>40.808218126178502</v>
      </c>
      <c r="J40" s="1305">
        <f>logement!J40+'autres BTP'!J40</f>
        <v>41.900142294276804</v>
      </c>
      <c r="K40" s="1305">
        <f>logement!K40+'autres BTP'!K40</f>
        <v>41.1947127730419</v>
      </c>
      <c r="L40" s="1305">
        <f>logement!L40+'autres BTP'!L40</f>
        <v>40.529534622473797</v>
      </c>
      <c r="M40" s="1305">
        <f>logement!M40+'autres BTP'!M40</f>
        <v>40.826835763137197</v>
      </c>
      <c r="N40" s="1305">
        <f>logement!N40+'autres BTP'!N40</f>
        <v>40.150315979174103</v>
      </c>
      <c r="O40" s="1305">
        <f>logement!O40+'autres BTP'!O40</f>
        <v>40.498420947238699</v>
      </c>
      <c r="P40" s="1305">
        <f>logement!P40+'autres BTP'!P40</f>
        <v>40.738112900524101</v>
      </c>
      <c r="Q40" s="1305">
        <f>logement!Q40+'autres BTP'!Q40</f>
        <v>42.773871782556796</v>
      </c>
      <c r="R40" s="1305">
        <f>logement!R40+'autres BTP'!R40</f>
        <v>43.234066698392994</v>
      </c>
      <c r="S40" s="1305">
        <f>logement!S40+'autres BTP'!S40</f>
        <v>44.136746862313203</v>
      </c>
      <c r="T40" s="1305">
        <f>logement!T40+'autres BTP'!T40</f>
        <v>46.367415460868102</v>
      </c>
      <c r="U40" s="1305">
        <f>logement!U40+'autres BTP'!U40</f>
        <v>45.592612048532303</v>
      </c>
      <c r="V40" s="1305">
        <f>logement!V40+'autres BTP'!V40</f>
        <v>45.975332237618403</v>
      </c>
      <c r="W40" s="1305">
        <f>logement!W40+'autres BTP'!W40</f>
        <v>45.752036366678396</v>
      </c>
      <c r="X40" s="1305">
        <f>logement!X40+'autres BTP'!X40</f>
        <v>44.7362519767862</v>
      </c>
      <c r="Y40" s="1305">
        <f>logement!Y40+'autres BTP'!Y40</f>
        <v>44.680808469065894</v>
      </c>
      <c r="Z40" s="1305">
        <f>logement!Z40+'autres BTP'!Z40</f>
        <v>41.850830505814997</v>
      </c>
    </row>
    <row r="41" spans="1:27" ht="30" x14ac:dyDescent="0.25">
      <c r="A41" s="880" t="s">
        <v>64</v>
      </c>
      <c r="B41" s="1304" t="s">
        <v>64</v>
      </c>
      <c r="C41" s="1305">
        <f>logement!C41+'autres BTP'!C41</f>
        <v>48.359238307054298</v>
      </c>
      <c r="D41" s="1305">
        <f>logement!D41+'autres BTP'!D41</f>
        <v>49.1834556961403</v>
      </c>
      <c r="E41" s="1305">
        <f>logement!E41+'autres BTP'!E41</f>
        <v>49.916154276131898</v>
      </c>
      <c r="F41" s="1305">
        <f>logement!F41+'autres BTP'!F41</f>
        <v>52.708492175870504</v>
      </c>
      <c r="G41" s="1305">
        <f>logement!G41+'autres BTP'!G41</f>
        <v>55.004390765117904</v>
      </c>
      <c r="H41" s="1305">
        <f>logement!H41+'autres BTP'!H41</f>
        <v>56.062668915486398</v>
      </c>
      <c r="I41" s="1305">
        <f>logement!I41+'autres BTP'!I41</f>
        <v>56.642877011419799</v>
      </c>
      <c r="J41" s="1305">
        <f>logement!J41+'autres BTP'!J41</f>
        <v>57.257425813218404</v>
      </c>
      <c r="K41" s="1305">
        <f>logement!K41+'autres BTP'!K41</f>
        <v>56.152845135323503</v>
      </c>
      <c r="L41" s="1305">
        <f>logement!L41+'autres BTP'!L41</f>
        <v>54.244845402050601</v>
      </c>
      <c r="M41" s="1305">
        <f>logement!M41+'autres BTP'!M41</f>
        <v>52.608308490456395</v>
      </c>
      <c r="N41" s="1305">
        <f>logement!N41+'autres BTP'!N41</f>
        <v>51.835617487175497</v>
      </c>
      <c r="O41" s="1305">
        <f>logement!O41+'autres BTP'!O41</f>
        <v>52.184475907250999</v>
      </c>
      <c r="P41" s="1305">
        <f>logement!P41+'autres BTP'!P41</f>
        <v>53.522310191109696</v>
      </c>
      <c r="Q41" s="1305">
        <f>logement!Q41+'autres BTP'!Q41</f>
        <v>53.899411006213903</v>
      </c>
      <c r="R41" s="1305">
        <f>logement!R41+'autres BTP'!R41</f>
        <v>54.729662765449504</v>
      </c>
      <c r="S41" s="1305">
        <f>logement!S41+'autres BTP'!S41</f>
        <v>54.385000644976799</v>
      </c>
      <c r="T41" s="1305">
        <f>logement!T41+'autres BTP'!T41</f>
        <v>54.713272212456495</v>
      </c>
      <c r="U41" s="1305">
        <f>logement!U41+'autres BTP'!U41</f>
        <v>56.238704547097498</v>
      </c>
      <c r="V41" s="1305">
        <f>logement!V41+'autres BTP'!V41</f>
        <v>56.5167325668085</v>
      </c>
      <c r="W41" s="1305">
        <f>logement!W41+'autres BTP'!W41</f>
        <v>53.675766283524901</v>
      </c>
      <c r="X41" s="1305">
        <f>logement!X41+'autres BTP'!X41</f>
        <v>55.859521056241597</v>
      </c>
      <c r="Y41" s="1305">
        <f>logement!Y41+'autres BTP'!Y41</f>
        <v>56.627589089041194</v>
      </c>
      <c r="Z41" s="1305">
        <f>logement!Z41+'autres BTP'!Z41</f>
        <v>55.735470860239204</v>
      </c>
    </row>
    <row r="42" spans="1:27" ht="30" x14ac:dyDescent="0.25">
      <c r="A42" s="905" t="s">
        <v>65</v>
      </c>
      <c r="B42" s="1304" t="s">
        <v>65</v>
      </c>
      <c r="C42" s="1305">
        <f>logement!C42+'autres BTP'!C42</f>
        <v>41.6003361551371</v>
      </c>
      <c r="D42" s="1305">
        <f>logement!D42+'autres BTP'!D42</f>
        <v>43.721218662067997</v>
      </c>
      <c r="E42" s="1305">
        <f>logement!E42+'autres BTP'!E42</f>
        <v>44.888130124263</v>
      </c>
      <c r="F42" s="1305">
        <f>logement!F42+'autres BTP'!F42</f>
        <v>46.1797130046509</v>
      </c>
      <c r="G42" s="1305">
        <f>logement!G42+'autres BTP'!G42</f>
        <v>47.502782618409697</v>
      </c>
      <c r="H42" s="1305">
        <f>logement!H42+'autres BTP'!H42</f>
        <v>48.3642997993976</v>
      </c>
      <c r="I42" s="1305">
        <f>logement!I42+'autres BTP'!I42</f>
        <v>47.818470066839296</v>
      </c>
      <c r="J42" s="1305">
        <f>logement!J42+'autres BTP'!J42</f>
        <v>45.917902474835003</v>
      </c>
      <c r="K42" s="1305">
        <f>logement!K42+'autres BTP'!K42</f>
        <v>44.225190900540397</v>
      </c>
      <c r="L42" s="1305">
        <f>logement!L42+'autres BTP'!L42</f>
        <v>42.414032160461602</v>
      </c>
      <c r="M42" s="1305">
        <f>logement!M42+'autres BTP'!M42</f>
        <v>38.446782162500902</v>
      </c>
      <c r="N42" s="1305">
        <f>logement!N42+'autres BTP'!N42</f>
        <v>36.848438153777096</v>
      </c>
      <c r="O42" s="1305">
        <f>logement!O42+'autres BTP'!O42</f>
        <v>37.4719106260521</v>
      </c>
      <c r="P42" s="1305">
        <f>logement!P42+'autres BTP'!P42</f>
        <v>38.0779336680379</v>
      </c>
      <c r="Q42" s="1305">
        <f>logement!Q42+'autres BTP'!Q42</f>
        <v>39.252163595853602</v>
      </c>
      <c r="R42" s="1305">
        <f>logement!R42+'autres BTP'!R42</f>
        <v>40.057679225155397</v>
      </c>
      <c r="S42" s="1305">
        <f>logement!S42+'autres BTP'!S42</f>
        <v>40.484595363103196</v>
      </c>
      <c r="T42" s="1305">
        <f>logement!T42+'autres BTP'!T42</f>
        <v>40.734114158016602</v>
      </c>
      <c r="U42" s="1305">
        <f>logement!U42+'autres BTP'!U42</f>
        <v>40.431246932549101</v>
      </c>
      <c r="V42" s="1305">
        <f>logement!V42+'autres BTP'!V42</f>
        <v>40.514240499442494</v>
      </c>
      <c r="W42" s="1305">
        <f>logement!W42+'autres BTP'!W42</f>
        <v>41.328505406973399</v>
      </c>
      <c r="X42" s="1305">
        <f>logement!X42+'autres BTP'!X42</f>
        <v>41.695881733883397</v>
      </c>
      <c r="Y42" s="1305">
        <f>logement!Y42+'autres BTP'!Y42</f>
        <v>40.780690780060702</v>
      </c>
      <c r="Z42" s="1305" t="e">
        <f>logement!Z42+'autres BTP'!Z42</f>
        <v>#VALUE!</v>
      </c>
    </row>
    <row r="44" spans="1:27" x14ac:dyDescent="0.25">
      <c r="B44" s="1309" t="s">
        <v>66</v>
      </c>
      <c r="AA44" s="1310" t="s">
        <v>0</v>
      </c>
    </row>
  </sheetData>
  <hyperlinks>
    <hyperlink ref="B44" r:id="rId1" xr:uid="{8987235E-054E-42A9-94F2-08A85479FB52}"/>
    <hyperlink ref="AA44" r:id="rId2" xr:uid="{552F39CD-F6F1-4976-AED2-A49333FC2485}"/>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5F4D3-FD67-4765-94E6-E285D6189C8F}">
  <dimension ref="A1:M44"/>
  <sheetViews>
    <sheetView workbookViewId="0">
      <selection activeCell="D13" sqref="D13"/>
    </sheetView>
  </sheetViews>
  <sheetFormatPr baseColWidth="10" defaultColWidth="9.140625" defaultRowHeight="15" x14ac:dyDescent="0.25"/>
  <cols>
    <col min="2" max="2" width="19" customWidth="1"/>
    <col min="3" max="12" width="10.7109375" customWidth="1"/>
  </cols>
  <sheetData>
    <row r="1" spans="1:12" x14ac:dyDescent="0.25">
      <c r="B1" s="1298" t="s">
        <v>0</v>
      </c>
    </row>
    <row r="2" spans="1:12" x14ac:dyDescent="0.25">
      <c r="B2" s="1299" t="s">
        <v>1</v>
      </c>
    </row>
    <row r="3" spans="1:12" x14ac:dyDescent="0.25">
      <c r="B3" s="1299" t="s">
        <v>83</v>
      </c>
    </row>
    <row r="4" spans="1:12" x14ac:dyDescent="0.25">
      <c r="B4" s="1299" t="s">
        <v>3</v>
      </c>
    </row>
    <row r="6" spans="1:12" ht="30" customHeight="1" x14ac:dyDescent="0.25">
      <c r="B6" s="1300" t="s">
        <v>4</v>
      </c>
      <c r="C6" s="1301" t="s">
        <v>5</v>
      </c>
      <c r="D6" s="1301" t="s">
        <v>12</v>
      </c>
      <c r="E6" s="1301" t="s">
        <v>13</v>
      </c>
      <c r="F6" s="1301" t="s">
        <v>14</v>
      </c>
      <c r="G6" s="1301" t="s">
        <v>23</v>
      </c>
      <c r="H6" s="1301" t="s">
        <v>24</v>
      </c>
      <c r="I6" s="1301" t="s">
        <v>25</v>
      </c>
      <c r="J6" s="1301" t="s">
        <v>26</v>
      </c>
      <c r="K6" s="1301" t="s">
        <v>27</v>
      </c>
      <c r="L6" s="1301" t="s">
        <v>28</v>
      </c>
    </row>
    <row r="7" spans="1:12" x14ac:dyDescent="0.25">
      <c r="B7" s="1302" t="s">
        <v>29</v>
      </c>
      <c r="C7" s="1303" t="s">
        <v>30</v>
      </c>
      <c r="D7" s="1303" t="s">
        <v>30</v>
      </c>
      <c r="E7" s="1303" t="s">
        <v>30</v>
      </c>
      <c r="F7" s="1303" t="s">
        <v>30</v>
      </c>
      <c r="G7" s="1303" t="s">
        <v>30</v>
      </c>
      <c r="H7" s="1303" t="s">
        <v>30</v>
      </c>
      <c r="I7" s="1303" t="s">
        <v>30</v>
      </c>
      <c r="J7" s="1303" t="s">
        <v>30</v>
      </c>
      <c r="K7" s="1303" t="s">
        <v>30</v>
      </c>
      <c r="L7" s="1303" t="s">
        <v>30</v>
      </c>
    </row>
    <row r="8" spans="1:12" x14ac:dyDescent="0.25">
      <c r="A8" s="55" t="s">
        <v>31</v>
      </c>
      <c r="B8" s="1304" t="s">
        <v>31</v>
      </c>
      <c r="C8" s="1305">
        <f>logement!C8+'autres BTP'!C8</f>
        <v>45.668557363665798</v>
      </c>
      <c r="D8" s="1305">
        <f>logement!J8+'autres BTP'!J8</f>
        <v>53.422698193772099</v>
      </c>
      <c r="E8" s="1305">
        <f>logement!K8+'autres BTP'!K8</f>
        <v>56.635772773356294</v>
      </c>
      <c r="F8" s="1305">
        <f>logement!L8+'autres BTP'!L8</f>
        <v>56.857800897430792</v>
      </c>
      <c r="G8" s="1305">
        <f>logement!U8+'autres BTP'!U8</f>
        <v>61.814638228525496</v>
      </c>
      <c r="H8" s="1305">
        <f>logement!V8+'autres BTP'!V8</f>
        <v>61.492033264070301</v>
      </c>
      <c r="I8" s="1305">
        <f>logement!W8+'autres BTP'!W8</f>
        <v>59.803764833276801</v>
      </c>
      <c r="J8" s="1305">
        <f>logement!X8+'autres BTP'!X8</f>
        <v>58.341571853862604</v>
      </c>
      <c r="K8" s="1305">
        <f>logement!Y8+'autres BTP'!Y8</f>
        <v>60.113349935091492</v>
      </c>
      <c r="L8" s="1305" t="e">
        <f>logement!Z8+'autres BTP'!Z8</f>
        <v>#VALUE!</v>
      </c>
    </row>
    <row r="9" spans="1:12" x14ac:dyDescent="0.25">
      <c r="A9" s="80" t="s">
        <v>32</v>
      </c>
      <c r="B9" s="1304" t="s">
        <v>32</v>
      </c>
      <c r="C9" s="1305">
        <f>logement!C9+'autres BTP'!C9</f>
        <v>50.981196423717705</v>
      </c>
      <c r="D9" s="1305">
        <f>logement!J9+'autres BTP'!J9</f>
        <v>48.869909653313798</v>
      </c>
      <c r="E9" s="1305">
        <f>logement!K9+'autres BTP'!K9</f>
        <v>48.985008056025499</v>
      </c>
      <c r="F9" s="1305">
        <f>logement!L9+'autres BTP'!L9</f>
        <v>49.028405344355299</v>
      </c>
      <c r="G9" s="1305">
        <f>logement!U9+'autres BTP'!U9</f>
        <v>45.764367118380903</v>
      </c>
      <c r="H9" s="1305">
        <f>logement!V9+'autres BTP'!V9</f>
        <v>45.792896203525899</v>
      </c>
      <c r="I9" s="1305">
        <f>logement!W9+'autres BTP'!W9</f>
        <v>47.121091374394503</v>
      </c>
      <c r="J9" s="1305">
        <f>logement!X9+'autres BTP'!X9</f>
        <v>46.475443864011503</v>
      </c>
      <c r="K9" s="1305">
        <f>logement!Y9+'autres BTP'!Y9</f>
        <v>46.967632090501603</v>
      </c>
      <c r="L9" s="1305">
        <f>logement!Z9+'autres BTP'!Z9</f>
        <v>45.893984062502099</v>
      </c>
    </row>
    <row r="10" spans="1:12" x14ac:dyDescent="0.25">
      <c r="A10" s="105" t="s">
        <v>33</v>
      </c>
      <c r="B10" s="1304" t="s">
        <v>33</v>
      </c>
      <c r="C10" s="1305">
        <f>logement!C10+'autres BTP'!C10</f>
        <v>42.955801104972402</v>
      </c>
      <c r="D10" s="1305">
        <f>logement!J10+'autres BTP'!J10</f>
        <v>45.884641525652398</v>
      </c>
      <c r="E10" s="1305">
        <f>logement!K10+'autres BTP'!K10</f>
        <v>46.429905969193896</v>
      </c>
      <c r="F10" s="1305">
        <f>logement!L10+'autres BTP'!L10</f>
        <v>48.867461088569897</v>
      </c>
      <c r="G10" s="1305">
        <f>logement!U10+'autres BTP'!U10</f>
        <v>48.049114664374798</v>
      </c>
      <c r="H10" s="1305">
        <f>logement!V10+'autres BTP'!V10</f>
        <v>47.969659090615799</v>
      </c>
      <c r="I10" s="1305">
        <f>logement!W10+'autres BTP'!W10</f>
        <v>47.9838197926709</v>
      </c>
      <c r="J10" s="1305">
        <f>logement!X10+'autres BTP'!X10</f>
        <v>48.128557730420894</v>
      </c>
      <c r="K10" s="1305">
        <f>logement!Y10+'autres BTP'!Y10</f>
        <v>47.951558818198194</v>
      </c>
      <c r="L10" s="1305">
        <f>logement!Z10+'autres BTP'!Z10</f>
        <v>47.018257383766695</v>
      </c>
    </row>
    <row r="11" spans="1:12" x14ac:dyDescent="0.25">
      <c r="A11" s="130" t="s">
        <v>34</v>
      </c>
      <c r="B11" s="1304" t="s">
        <v>34</v>
      </c>
      <c r="C11" s="1305">
        <f>logement!C11+'autres BTP'!C11</f>
        <v>50.086492819942698</v>
      </c>
      <c r="D11" s="1305">
        <f>logement!J11+'autres BTP'!J11</f>
        <v>61.818799054887101</v>
      </c>
      <c r="E11" s="1305">
        <f>logement!K11+'autres BTP'!K11</f>
        <v>62.508774952364504</v>
      </c>
      <c r="F11" s="1305">
        <f>logement!L11+'autres BTP'!L11</f>
        <v>63.812026235532102</v>
      </c>
      <c r="G11" s="1305">
        <f>logement!U11+'autres BTP'!U11</f>
        <v>68.22075772788159</v>
      </c>
      <c r="H11" s="1305">
        <f>logement!V11+'autres BTP'!V11</f>
        <v>67.2824759476418</v>
      </c>
      <c r="I11" s="1305">
        <f>logement!W11+'autres BTP'!W11</f>
        <v>69.119212450370199</v>
      </c>
      <c r="J11" s="1305">
        <f>logement!X11+'autres BTP'!X11</f>
        <v>71.323408590489294</v>
      </c>
      <c r="K11" s="1305">
        <f>logement!Y11+'autres BTP'!Y11</f>
        <v>71.077673503587391</v>
      </c>
      <c r="L11" s="1305">
        <f>logement!Z11+'autres BTP'!Z11</f>
        <v>70.217852784330489</v>
      </c>
    </row>
    <row r="12" spans="1:12" ht="30" x14ac:dyDescent="0.25">
      <c r="A12" s="155" t="s">
        <v>35</v>
      </c>
      <c r="B12" s="1304" t="s">
        <v>35</v>
      </c>
      <c r="C12" s="1305">
        <f>logement!C12+'autres BTP'!C12</f>
        <v>49.738110552225201</v>
      </c>
      <c r="D12" s="1305">
        <f>logement!J12+'autres BTP'!J12</f>
        <v>50.852451707326495</v>
      </c>
      <c r="E12" s="1305">
        <f>logement!K12+'autres BTP'!K12</f>
        <v>49.211441047198704</v>
      </c>
      <c r="F12" s="1305">
        <f>logement!L12+'autres BTP'!L12</f>
        <v>55.131613698388904</v>
      </c>
      <c r="G12" s="1305">
        <f>logement!U12+'autres BTP'!U12</f>
        <v>62.836990371363001</v>
      </c>
      <c r="H12" s="1305">
        <f>logement!V12+'autres BTP'!V12</f>
        <v>59.678356477888101</v>
      </c>
      <c r="I12" s="1305">
        <f>logement!W12+'autres BTP'!W12</f>
        <v>52.635540525799001</v>
      </c>
      <c r="J12" s="1305">
        <f>logement!X12+'autres BTP'!X12</f>
        <v>50.9815522920549</v>
      </c>
      <c r="K12" s="1305">
        <f>logement!Y12+'autres BTP'!Y12</f>
        <v>44.344397657975904</v>
      </c>
      <c r="L12" s="1305" t="e">
        <f>logement!Z12+'autres BTP'!Z12</f>
        <v>#VALUE!</v>
      </c>
    </row>
    <row r="13" spans="1:12" ht="30" x14ac:dyDescent="0.25">
      <c r="A13" s="180" t="s">
        <v>36</v>
      </c>
      <c r="B13" s="1304" t="s">
        <v>36</v>
      </c>
      <c r="C13" s="1305">
        <f>logement!C13+'autres BTP'!C13</f>
        <v>46.338172217482004</v>
      </c>
      <c r="D13" s="1305">
        <f>logement!J13+'autres BTP'!J13</f>
        <v>54.6053284646393</v>
      </c>
      <c r="E13" s="1305">
        <f>logement!K13+'autres BTP'!K13</f>
        <v>59.0581900368785</v>
      </c>
      <c r="F13" s="1305">
        <f>logement!L13+'autres BTP'!L13</f>
        <v>62.671163395435698</v>
      </c>
      <c r="G13" s="1305">
        <f>logement!U13+'autres BTP'!U13</f>
        <v>56.300167377705499</v>
      </c>
      <c r="H13" s="1305">
        <f>logement!V13+'autres BTP'!V13</f>
        <v>55.4367862557839</v>
      </c>
      <c r="I13" s="1305">
        <f>logement!W13+'autres BTP'!W13</f>
        <v>55.214935185024004</v>
      </c>
      <c r="J13" s="1305">
        <f>logement!X13+'autres BTP'!X13</f>
        <v>53.6243788573736</v>
      </c>
      <c r="K13" s="1305">
        <f>logement!Y13+'autres BTP'!Y13</f>
        <v>50.691812036624199</v>
      </c>
      <c r="L13" s="1305">
        <f>logement!Z13+'autres BTP'!Z13</f>
        <v>55.874835809866099</v>
      </c>
    </row>
    <row r="14" spans="1:12" x14ac:dyDescent="0.25">
      <c r="A14" s="205" t="s">
        <v>37</v>
      </c>
      <c r="B14" s="1304" t="s">
        <v>37</v>
      </c>
      <c r="C14" s="1305">
        <f>logement!C14+'autres BTP'!C14</f>
        <v>44.287404196145204</v>
      </c>
      <c r="D14" s="1305">
        <f>logement!J14+'autres BTP'!J14</f>
        <v>48.587965168263402</v>
      </c>
      <c r="E14" s="1305">
        <f>logement!K14+'autres BTP'!K14</f>
        <v>48.3440366382912</v>
      </c>
      <c r="F14" s="1305">
        <f>logement!L14+'autres BTP'!L14</f>
        <v>51.327021906630101</v>
      </c>
      <c r="G14" s="1305">
        <f>logement!U14+'autres BTP'!U14</f>
        <v>44.477439044110497</v>
      </c>
      <c r="H14" s="1305">
        <f>logement!V14+'autres BTP'!V14</f>
        <v>43.662111035118002</v>
      </c>
      <c r="I14" s="1305">
        <f>logement!W14+'autres BTP'!W14</f>
        <v>46.5986284857306</v>
      </c>
      <c r="J14" s="1305">
        <f>logement!X14+'autres BTP'!X14</f>
        <v>46.409255070959304</v>
      </c>
      <c r="K14" s="1305">
        <f>logement!Y14+'autres BTP'!Y14</f>
        <v>45.764701181176605</v>
      </c>
      <c r="L14" s="1305">
        <f>logement!Z14+'autres BTP'!Z14</f>
        <v>45.758857419240996</v>
      </c>
    </row>
    <row r="15" spans="1:12" x14ac:dyDescent="0.25">
      <c r="A15" s="230" t="s">
        <v>38</v>
      </c>
      <c r="B15" s="1304" t="s">
        <v>38</v>
      </c>
      <c r="C15" s="1305">
        <f>logement!C15+'autres BTP'!C15</f>
        <v>46.471046005983197</v>
      </c>
      <c r="D15" s="1305">
        <f>logement!J15+'autres BTP'!J15</f>
        <v>49.922289524023498</v>
      </c>
      <c r="E15" s="1305">
        <f>logement!K15+'autres BTP'!K15</f>
        <v>47.703485167645695</v>
      </c>
      <c r="F15" s="1305">
        <f>logement!L15+'autres BTP'!L15</f>
        <v>43.679396022145099</v>
      </c>
      <c r="G15" s="1305">
        <f>logement!U15+'autres BTP'!U15</f>
        <v>45.758889189213299</v>
      </c>
      <c r="H15" s="1305">
        <f>logement!V15+'autres BTP'!V15</f>
        <v>47.899533796734602</v>
      </c>
      <c r="I15" s="1305">
        <f>logement!W15+'autres BTP'!W15</f>
        <v>49.392467299436504</v>
      </c>
      <c r="J15" s="1305">
        <f>logement!X15+'autres BTP'!X15</f>
        <v>50.414151859439798</v>
      </c>
      <c r="K15" s="1305">
        <f>logement!Y15+'autres BTP'!Y15</f>
        <v>49.4341363392072</v>
      </c>
      <c r="L15" s="1305">
        <f>logement!Z15+'autres BTP'!Z15</f>
        <v>50.976736157120499</v>
      </c>
    </row>
    <row r="16" spans="1:12" x14ac:dyDescent="0.25">
      <c r="A16" s="255" t="s">
        <v>39</v>
      </c>
      <c r="B16" s="1304" t="s">
        <v>39</v>
      </c>
      <c r="C16" s="1305">
        <f>logement!C16+'autres BTP'!C16</f>
        <v>48.343891775246831</v>
      </c>
      <c r="D16" s="1305">
        <f>logement!J16+'autres BTP'!J16</f>
        <v>58.547955673540102</v>
      </c>
      <c r="E16" s="1305">
        <f>logement!K16+'autres BTP'!K16</f>
        <v>59.455516400491007</v>
      </c>
      <c r="F16" s="1305">
        <f>logement!L16+'autres BTP'!L16</f>
        <v>59.446573105962997</v>
      </c>
      <c r="G16" s="1305">
        <f>logement!U16+'autres BTP'!U16</f>
        <v>54.739653945987499</v>
      </c>
      <c r="H16" s="1305">
        <f>logement!V16+'autres BTP'!V16</f>
        <v>55.287710547447801</v>
      </c>
      <c r="I16" s="1305">
        <f>logement!W16+'autres BTP'!W16</f>
        <v>48.043603983939605</v>
      </c>
      <c r="J16" s="1305">
        <f>logement!X16+'autres BTP'!X16</f>
        <v>50.372961737685003</v>
      </c>
      <c r="K16" s="1305">
        <f>logement!Y16+'autres BTP'!Y16</f>
        <v>50.217207091683399</v>
      </c>
      <c r="L16" s="1305">
        <f>logement!Z16+'autres BTP'!Z16</f>
        <v>55.339017867005097</v>
      </c>
    </row>
    <row r="17" spans="1:12" x14ac:dyDescent="0.25">
      <c r="A17" s="280" t="s">
        <v>40</v>
      </c>
      <c r="B17" s="1304" t="s">
        <v>40</v>
      </c>
      <c r="C17" s="1305">
        <f>logement!C17+'autres BTP'!C17</f>
        <v>52.965670692943398</v>
      </c>
      <c r="D17" s="1305">
        <f>logement!J17+'autres BTP'!J17</f>
        <v>56.980315047610702</v>
      </c>
      <c r="E17" s="1305">
        <f>logement!K17+'autres BTP'!K17</f>
        <v>56.597944644095598</v>
      </c>
      <c r="F17" s="1305">
        <f>logement!L17+'autres BTP'!L17</f>
        <v>54.0532118887823</v>
      </c>
      <c r="G17" s="1305">
        <f>logement!U17+'autres BTP'!U17</f>
        <v>59.901078176707102</v>
      </c>
      <c r="H17" s="1305">
        <f>logement!V17+'autres BTP'!V17</f>
        <v>60.515494584332203</v>
      </c>
      <c r="I17" s="1305">
        <f>logement!W17+'autres BTP'!W17</f>
        <v>60.876098617881901</v>
      </c>
      <c r="J17" s="1305">
        <f>logement!X17+'autres BTP'!X17</f>
        <v>59.860463544834104</v>
      </c>
      <c r="K17" s="1305">
        <f>logement!Y17+'autres BTP'!Y17</f>
        <v>60.506814771268097</v>
      </c>
      <c r="L17" s="1305">
        <f>logement!Z17+'autres BTP'!Z17</f>
        <v>57.175442853676302</v>
      </c>
    </row>
    <row r="18" spans="1:12" x14ac:dyDescent="0.25">
      <c r="A18" s="305" t="s">
        <v>41</v>
      </c>
      <c r="B18" s="1304" t="s">
        <v>41</v>
      </c>
      <c r="C18" s="1305">
        <f>logement!C18+'autres BTP'!C18</f>
        <v>52.550602550602605</v>
      </c>
      <c r="D18" s="1305">
        <f>logement!J18+'autres BTP'!J18</f>
        <v>58.976245364796</v>
      </c>
      <c r="E18" s="1305">
        <f>logement!K18+'autres BTP'!K18</f>
        <v>58.983230601686799</v>
      </c>
      <c r="F18" s="1305">
        <f>logement!L18+'autres BTP'!L18</f>
        <v>59.593140170845402</v>
      </c>
      <c r="G18" s="1305">
        <f>logement!U18+'autres BTP'!U18</f>
        <v>55.7395025667401</v>
      </c>
      <c r="H18" s="1305">
        <f>logement!V18+'autres BTP'!V18</f>
        <v>56.0608283841337</v>
      </c>
      <c r="I18" s="1305">
        <f>logement!W18+'autres BTP'!W18</f>
        <v>55.549531466891203</v>
      </c>
      <c r="J18" s="1305">
        <f>logement!X18+'autres BTP'!X18</f>
        <v>56.942899879962503</v>
      </c>
      <c r="K18" s="1305">
        <f>logement!Y18+'autres BTP'!Y18</f>
        <v>56.402005025301598</v>
      </c>
      <c r="L18" s="1305">
        <f>logement!Z18+'autres BTP'!Z18</f>
        <v>54.814726170311999</v>
      </c>
    </row>
    <row r="19" spans="1:12" x14ac:dyDescent="0.25">
      <c r="A19" s="330" t="s">
        <v>42</v>
      </c>
      <c r="B19" s="1304" t="s">
        <v>42</v>
      </c>
      <c r="C19" s="1305">
        <f>logement!C19+'autres BTP'!C19</f>
        <v>49.603283678836206</v>
      </c>
      <c r="D19" s="1305">
        <f>logement!J19+'autres BTP'!J19</f>
        <v>45.196210826154001</v>
      </c>
      <c r="E19" s="1305">
        <f>logement!K19+'autres BTP'!K19</f>
        <v>45.042581134323498</v>
      </c>
      <c r="F19" s="1305">
        <f>logement!L19+'autres BTP'!L19</f>
        <v>48.274947371995097</v>
      </c>
      <c r="G19" s="1305">
        <f>logement!U19+'autres BTP'!U19</f>
        <v>48.733247853482496</v>
      </c>
      <c r="H19" s="1305">
        <f>logement!V19+'autres BTP'!V19</f>
        <v>49.032671883545298</v>
      </c>
      <c r="I19" s="1305">
        <f>logement!W19+'autres BTP'!W19</f>
        <v>52.460351233244403</v>
      </c>
      <c r="J19" s="1305">
        <f>logement!X19+'autres BTP'!X19</f>
        <v>52.763346255728507</v>
      </c>
      <c r="K19" s="1305">
        <f>logement!Y19+'autres BTP'!Y19</f>
        <v>54.135978528230702</v>
      </c>
      <c r="L19" s="1305">
        <f>logement!Z19+'autres BTP'!Z19</f>
        <v>53.819766250878899</v>
      </c>
    </row>
    <row r="20" spans="1:12" x14ac:dyDescent="0.25">
      <c r="A20" s="355" t="s">
        <v>43</v>
      </c>
      <c r="B20" s="1304" t="s">
        <v>43</v>
      </c>
      <c r="C20" s="1305">
        <f>logement!C20+'autres BTP'!C20</f>
        <v>60.094144493784498</v>
      </c>
      <c r="D20" s="1305">
        <f>logement!J20+'autres BTP'!J20</f>
        <v>56.323110504814196</v>
      </c>
      <c r="E20" s="1305">
        <f>logement!K20+'autres BTP'!K20</f>
        <v>53.1409907476679</v>
      </c>
      <c r="F20" s="1305">
        <f>logement!L20+'autres BTP'!L20</f>
        <v>54.734826649170003</v>
      </c>
      <c r="G20" s="1305">
        <f>logement!U20+'autres BTP'!U20</f>
        <v>38.03284090158882</v>
      </c>
      <c r="H20" s="1305">
        <f>logement!V20+'autres BTP'!V20</f>
        <v>33.03681681149795</v>
      </c>
      <c r="I20" s="1305">
        <f>logement!W20+'autres BTP'!W20</f>
        <v>33.448891278903659</v>
      </c>
      <c r="J20" s="1305">
        <f>logement!X20+'autres BTP'!X20</f>
        <v>32.975957346389208</v>
      </c>
      <c r="K20" s="1305">
        <f>logement!Y20+'autres BTP'!Y20</f>
        <v>35.014752302245</v>
      </c>
      <c r="L20" s="1305">
        <f>logement!Z20+'autres BTP'!Z20</f>
        <v>38.312714008957897</v>
      </c>
    </row>
    <row r="21" spans="1:12" x14ac:dyDescent="0.25">
      <c r="A21" s="380" t="s">
        <v>44</v>
      </c>
      <c r="B21" s="1304" t="s">
        <v>44</v>
      </c>
      <c r="C21" s="1305">
        <f>logement!C21+'autres BTP'!C21</f>
        <v>44.5192312785871</v>
      </c>
      <c r="D21" s="1305">
        <f>logement!J21+'autres BTP'!J21</f>
        <v>48.752208581955998</v>
      </c>
      <c r="E21" s="1305">
        <f>logement!K21+'autres BTP'!K21</f>
        <v>50.538156893402501</v>
      </c>
      <c r="F21" s="1305">
        <f>logement!L21+'autres BTP'!L21</f>
        <v>52.082196284508896</v>
      </c>
      <c r="G21" s="1305">
        <f>logement!U21+'autres BTP'!U21</f>
        <v>48.675499280983104</v>
      </c>
      <c r="H21" s="1305">
        <f>logement!V21+'autres BTP'!V21</f>
        <v>50.527925156220398</v>
      </c>
      <c r="I21" s="1305">
        <f>logement!W21+'autres BTP'!W21</f>
        <v>52.014745090419204</v>
      </c>
      <c r="J21" s="1305">
        <f>logement!X21+'autres BTP'!X21</f>
        <v>50.961761519749196</v>
      </c>
      <c r="K21" s="1305">
        <f>logement!Y21+'autres BTP'!Y21</f>
        <v>53.094956365591699</v>
      </c>
      <c r="L21" s="1305">
        <f>logement!Z21+'autres BTP'!Z21</f>
        <v>51.808408997072398</v>
      </c>
    </row>
    <row r="22" spans="1:12" x14ac:dyDescent="0.25">
      <c r="A22" s="405" t="s">
        <v>45</v>
      </c>
      <c r="B22" s="1304" t="s">
        <v>45</v>
      </c>
      <c r="C22" s="1305">
        <f>logement!C22+'autres BTP'!C22</f>
        <v>52.598705308440998</v>
      </c>
      <c r="D22" s="1305">
        <f>logement!J22+'autres BTP'!J22</f>
        <v>69.653130807284498</v>
      </c>
      <c r="E22" s="1305">
        <f>logement!K22+'autres BTP'!K22</f>
        <v>69.244407228527493</v>
      </c>
      <c r="F22" s="1305">
        <f>logement!L22+'autres BTP'!L22</f>
        <v>63.938512921920506</v>
      </c>
      <c r="G22" s="1305">
        <f>logement!U22+'autres BTP'!U22</f>
        <v>55.484503280432101</v>
      </c>
      <c r="H22" s="1305">
        <f>logement!V22+'autres BTP'!V22</f>
        <v>61.406808649715302</v>
      </c>
      <c r="I22" s="1305">
        <f>logement!W22+'autres BTP'!W22</f>
        <v>60.656497557675706</v>
      </c>
      <c r="J22" s="1305">
        <f>logement!X22+'autres BTP'!X22</f>
        <v>54.793517524065301</v>
      </c>
      <c r="K22" s="1305">
        <f>logement!Y22+'autres BTP'!Y22</f>
        <v>52.983743994015398</v>
      </c>
      <c r="L22" s="1305">
        <f>logement!Z22+'autres BTP'!Z22</f>
        <v>55.438596377908894</v>
      </c>
    </row>
    <row r="23" spans="1:12" x14ac:dyDescent="0.25">
      <c r="A23" s="430" t="s">
        <v>46</v>
      </c>
      <c r="B23" s="1304" t="s">
        <v>46</v>
      </c>
      <c r="C23" s="1305">
        <f>logement!C23+'autres BTP'!C23</f>
        <v>61.771759126278099</v>
      </c>
      <c r="D23" s="1305">
        <f>logement!J23+'autres BTP'!J23</f>
        <v>64.917418540696204</v>
      </c>
      <c r="E23" s="1305">
        <f>logement!K23+'autres BTP'!K23</f>
        <v>62.730497787448698</v>
      </c>
      <c r="F23" s="1305">
        <f>logement!L23+'autres BTP'!L23</f>
        <v>47.594268821529695</v>
      </c>
      <c r="G23" s="1305">
        <f>logement!U23+'autres BTP'!U23</f>
        <v>24.16672046130477</v>
      </c>
      <c r="H23" s="1305">
        <f>logement!V23+'autres BTP'!V23</f>
        <v>12.89453473272426</v>
      </c>
      <c r="I23" s="1305">
        <f>logement!W23+'autres BTP'!W23</f>
        <v>14.65422641030074</v>
      </c>
      <c r="J23" s="1305">
        <f>logement!X23+'autres BTP'!X23</f>
        <v>26.6897575964814</v>
      </c>
      <c r="K23" s="1305">
        <f>logement!Y23+'autres BTP'!Y23</f>
        <v>28.381502861085099</v>
      </c>
      <c r="L23" s="1305">
        <f>logement!Z23+'autres BTP'!Z23</f>
        <v>27.446717431107302</v>
      </c>
    </row>
    <row r="24" spans="1:12" x14ac:dyDescent="0.25">
      <c r="A24" s="455" t="s">
        <v>47</v>
      </c>
      <c r="B24" s="1304" t="s">
        <v>47</v>
      </c>
      <c r="C24" s="1305">
        <f>logement!C24+'autres BTP'!C24</f>
        <v>42.7382137792004</v>
      </c>
      <c r="D24" s="1305">
        <f>logement!J24+'autres BTP'!J24</f>
        <v>41.971735264821397</v>
      </c>
      <c r="E24" s="1305">
        <f>logement!K24+'autres BTP'!K24</f>
        <v>43.349111534104296</v>
      </c>
      <c r="F24" s="1305">
        <f>logement!L24+'autres BTP'!L24</f>
        <v>45.663487611510099</v>
      </c>
      <c r="G24" s="1305">
        <f>logement!U24+'autres BTP'!U24</f>
        <v>52.474878529406695</v>
      </c>
      <c r="H24" s="1305">
        <f>logement!V24+'autres BTP'!V24</f>
        <v>53.813989370669802</v>
      </c>
      <c r="I24" s="1305">
        <f>logement!W24+'autres BTP'!W24</f>
        <v>53.980478258938</v>
      </c>
      <c r="J24" s="1305">
        <f>logement!X24+'autres BTP'!X24</f>
        <v>53.874738401280396</v>
      </c>
      <c r="K24" s="1305">
        <f>logement!Y24+'autres BTP'!Y24</f>
        <v>56.1847084770246</v>
      </c>
      <c r="L24" s="1305">
        <f>logement!Z24+'autres BTP'!Z24</f>
        <v>53.218207804735201</v>
      </c>
    </row>
    <row r="25" spans="1:12" x14ac:dyDescent="0.25">
      <c r="A25" s="480" t="s">
        <v>48</v>
      </c>
      <c r="B25" s="1304" t="s">
        <v>48</v>
      </c>
      <c r="C25" s="1305">
        <f>logement!C25+'autres BTP'!C25</f>
        <v>48.600722057568802</v>
      </c>
      <c r="D25" s="1305">
        <f>logement!J25+'autres BTP'!J25</f>
        <v>53.503583504415502</v>
      </c>
      <c r="E25" s="1305">
        <f>logement!K25+'autres BTP'!K25</f>
        <v>53.649821776882</v>
      </c>
      <c r="F25" s="1305">
        <f>logement!L25+'autres BTP'!L25</f>
        <v>54.432157198285097</v>
      </c>
      <c r="G25" s="1305">
        <f>logement!U25+'autres BTP'!U25</f>
        <v>44.258487705334204</v>
      </c>
      <c r="H25" s="1305">
        <f>logement!V25+'autres BTP'!V25</f>
        <v>44.452843008458501</v>
      </c>
      <c r="I25" s="1305">
        <f>logement!W25+'autres BTP'!W25</f>
        <v>45.352501182552601</v>
      </c>
      <c r="J25" s="1305">
        <f>logement!X25+'autres BTP'!X25</f>
        <v>49.374641672770998</v>
      </c>
      <c r="K25" s="1305">
        <f>logement!Y25+'autres BTP'!Y25</f>
        <v>51.489775478742999</v>
      </c>
      <c r="L25" s="1305">
        <f>logement!Z25+'autres BTP'!Z25</f>
        <v>51.333396006936397</v>
      </c>
    </row>
    <row r="26" spans="1:12" x14ac:dyDescent="0.25">
      <c r="A26" s="505" t="s">
        <v>49</v>
      </c>
      <c r="B26" s="1304" t="s">
        <v>49</v>
      </c>
      <c r="C26" s="1305">
        <f>logement!C26+'autres BTP'!C26</f>
        <v>52.208159700823302</v>
      </c>
      <c r="D26" s="1305">
        <f>logement!J26+'autres BTP'!J26</f>
        <v>44.4645896652098</v>
      </c>
      <c r="E26" s="1305">
        <f>logement!K26+'autres BTP'!K26</f>
        <v>44.057707216772798</v>
      </c>
      <c r="F26" s="1305">
        <f>logement!L26+'autres BTP'!L26</f>
        <v>45.601437494066701</v>
      </c>
      <c r="G26" s="1305">
        <f>logement!U26+'autres BTP'!U26</f>
        <v>45.834992321255903</v>
      </c>
      <c r="H26" s="1305">
        <f>logement!V26+'autres BTP'!V26</f>
        <v>46.243633916988898</v>
      </c>
      <c r="I26" s="1305">
        <f>logement!W26+'autres BTP'!W26</f>
        <v>47.1063078093539</v>
      </c>
      <c r="J26" s="1305">
        <f>logement!X26+'autres BTP'!X26</f>
        <v>47.139180937351199</v>
      </c>
      <c r="K26" s="1305">
        <f>logement!Y26+'autres BTP'!Y26</f>
        <v>46.046460735744205</v>
      </c>
      <c r="L26" s="1305" t="e">
        <f>logement!Z26+'autres BTP'!Z26</f>
        <v>#VALUE!</v>
      </c>
    </row>
    <row r="27" spans="1:12" x14ac:dyDescent="0.25">
      <c r="A27" s="530" t="s">
        <v>50</v>
      </c>
      <c r="B27" s="1304" t="s">
        <v>50</v>
      </c>
      <c r="C27" s="1305">
        <f>logement!C27+'autres BTP'!C27</f>
        <v>47.629160864611997</v>
      </c>
      <c r="D27" s="1305">
        <f>logement!J27+'autres BTP'!J27</f>
        <v>53.637883991764397</v>
      </c>
      <c r="E27" s="1305">
        <f>logement!K27+'autres BTP'!K27</f>
        <v>53.338793239592498</v>
      </c>
      <c r="F27" s="1305">
        <f>logement!L27+'autres BTP'!L27</f>
        <v>54.012355135976904</v>
      </c>
      <c r="G27" s="1305">
        <f>logement!U27+'autres BTP'!U27</f>
        <v>50.035328567821097</v>
      </c>
      <c r="H27" s="1305">
        <f>logement!V27+'autres BTP'!V27</f>
        <v>50.319057564730699</v>
      </c>
      <c r="I27" s="1305">
        <f>logement!W27+'autres BTP'!W27</f>
        <v>49.2625788782968</v>
      </c>
      <c r="J27" s="1305">
        <f>logement!X27+'autres BTP'!X27</f>
        <v>48.5710544774943</v>
      </c>
      <c r="K27" s="1305">
        <f>logement!Y27+'autres BTP'!Y27</f>
        <v>48.183508179993794</v>
      </c>
      <c r="L27" s="1305" t="e">
        <f>logement!Z27+'autres BTP'!Z27</f>
        <v>#VALUE!</v>
      </c>
    </row>
    <row r="28" spans="1:12" x14ac:dyDescent="0.25">
      <c r="A28" s="555" t="s">
        <v>51</v>
      </c>
      <c r="B28" s="1304" t="s">
        <v>51</v>
      </c>
      <c r="C28" s="1305">
        <f>logement!C28+'autres BTP'!C28</f>
        <v>43.565585594512001</v>
      </c>
      <c r="D28" s="1305">
        <f>logement!J28+'autres BTP'!J28</f>
        <v>55.845726419125</v>
      </c>
      <c r="E28" s="1305">
        <f>logement!K28+'autres BTP'!K28</f>
        <v>55.636232649974502</v>
      </c>
      <c r="F28" s="1305">
        <f>logement!L28+'autres BTP'!L28</f>
        <v>65.637836693459491</v>
      </c>
      <c r="G28" s="1305">
        <f>logement!U28+'autres BTP'!U28</f>
        <v>54.899713938067599</v>
      </c>
      <c r="H28" s="1305">
        <f>logement!V28+'autres BTP'!V28</f>
        <v>52.810551321610099</v>
      </c>
      <c r="I28" s="1305">
        <f>logement!W28+'autres BTP'!W28</f>
        <v>52.605867823355695</v>
      </c>
      <c r="J28" s="1305">
        <f>logement!X28+'autres BTP'!X28</f>
        <v>48.289646097674101</v>
      </c>
      <c r="K28" s="1305">
        <f>logement!Y28+'autres BTP'!Y28</f>
        <v>44.9437970950435</v>
      </c>
      <c r="L28" s="1305">
        <f>logement!Z28+'autres BTP'!Z28</f>
        <v>50.1108020088041</v>
      </c>
    </row>
    <row r="29" spans="1:12" x14ac:dyDescent="0.25">
      <c r="A29" s="580" t="s">
        <v>52</v>
      </c>
      <c r="B29" s="1304" t="s">
        <v>52</v>
      </c>
      <c r="C29" s="1305">
        <f>logement!C29+'autres BTP'!C29</f>
        <v>54.104419167858438</v>
      </c>
      <c r="D29" s="1305">
        <f>logement!J29+'autres BTP'!J29</f>
        <v>60.601184384982233</v>
      </c>
      <c r="E29" s="1305">
        <f>logement!K29+'autres BTP'!K29</f>
        <v>65.141234405859706</v>
      </c>
      <c r="F29" s="1305">
        <f>logement!L29+'autres BTP'!L29</f>
        <v>64.7917480743684</v>
      </c>
      <c r="G29" s="1305">
        <f>logement!U29+'autres BTP'!U29</f>
        <v>52.385775212956702</v>
      </c>
      <c r="H29" s="1305">
        <f>logement!V29+'autres BTP'!V29</f>
        <v>54.927223134912396</v>
      </c>
      <c r="I29" s="1305">
        <f>logement!W29+'autres BTP'!W29</f>
        <v>55.215706237465099</v>
      </c>
      <c r="J29" s="1305">
        <f>logement!X29+'autres BTP'!X29</f>
        <v>52.058443110715004</v>
      </c>
      <c r="K29" s="1305">
        <f>logement!Y29+'autres BTP'!Y29</f>
        <v>55.797362866336897</v>
      </c>
      <c r="L29" s="1305">
        <f>logement!Z29+'autres BTP'!Z29</f>
        <v>55.983454647759899</v>
      </c>
    </row>
    <row r="30" spans="1:12" ht="30" x14ac:dyDescent="0.25">
      <c r="A30" s="605" t="s">
        <v>53</v>
      </c>
      <c r="B30" s="1304" t="s">
        <v>53</v>
      </c>
      <c r="C30" s="1305">
        <f>logement!C30+'autres BTP'!C30</f>
        <v>54.854982680437999</v>
      </c>
      <c r="D30" s="1305">
        <f>logement!J30+'autres BTP'!J30</f>
        <v>58.536834715661101</v>
      </c>
      <c r="E30" s="1305">
        <f>logement!K30+'autres BTP'!K30</f>
        <v>59.600432232086092</v>
      </c>
      <c r="F30" s="1305">
        <f>logement!L30+'autres BTP'!L30</f>
        <v>64.495605153020307</v>
      </c>
      <c r="G30" s="1305">
        <f>logement!U30+'autres BTP'!U30</f>
        <v>59.836516904681702</v>
      </c>
      <c r="H30" s="1305">
        <f>logement!V30+'autres BTP'!V30</f>
        <v>58.693525388907602</v>
      </c>
      <c r="I30" s="1305">
        <f>logement!W30+'autres BTP'!W30</f>
        <v>58.536745682172004</v>
      </c>
      <c r="J30" s="1305">
        <f>logement!X30+'autres BTP'!X30</f>
        <v>57.418563047336903</v>
      </c>
      <c r="K30" s="1305">
        <f>logement!Y30+'autres BTP'!Y30</f>
        <v>65.174639357816204</v>
      </c>
      <c r="L30" s="1305">
        <f>logement!Z30+'autres BTP'!Z30</f>
        <v>63.862433019836104</v>
      </c>
    </row>
    <row r="31" spans="1:12" x14ac:dyDescent="0.25">
      <c r="A31" s="630" t="s">
        <v>54</v>
      </c>
      <c r="B31" s="1304" t="s">
        <v>54</v>
      </c>
      <c r="C31" s="1305">
        <f>logement!C31+'autres BTP'!C31</f>
        <v>61.0371623278822</v>
      </c>
      <c r="D31" s="1305">
        <f>logement!J31+'autres BTP'!J31</f>
        <v>63.2496632561664</v>
      </c>
      <c r="E31" s="1305">
        <f>logement!K31+'autres BTP'!K31</f>
        <v>63.809779087466197</v>
      </c>
      <c r="F31" s="1305">
        <f>logement!L31+'autres BTP'!L31</f>
        <v>64.0014585360518</v>
      </c>
      <c r="G31" s="1305">
        <f>logement!U31+'autres BTP'!U31</f>
        <v>52.019285399346202</v>
      </c>
      <c r="H31" s="1305">
        <f>logement!V31+'autres BTP'!V31</f>
        <v>53.126581004878105</v>
      </c>
      <c r="I31" s="1305">
        <f>logement!W31+'autres BTP'!W31</f>
        <v>52.3733863981398</v>
      </c>
      <c r="J31" s="1305">
        <f>logement!X31+'autres BTP'!X31</f>
        <v>54.6757599159167</v>
      </c>
      <c r="K31" s="1305">
        <f>logement!Y31+'autres BTP'!Y31</f>
        <v>54.948028261242001</v>
      </c>
      <c r="L31" s="1305" t="e">
        <f>logement!Z31+'autres BTP'!Z31</f>
        <v>#VALUE!</v>
      </c>
    </row>
    <row r="32" spans="1:12" ht="30" x14ac:dyDescent="0.25">
      <c r="A32" s="655" t="s">
        <v>55</v>
      </c>
      <c r="B32" s="1304" t="s">
        <v>55</v>
      </c>
      <c r="C32" s="1305">
        <f>logement!C32+'autres BTP'!C32</f>
        <v>51.458245393593799</v>
      </c>
      <c r="D32" s="1305">
        <f>logement!J32+'autres BTP'!J32</f>
        <v>51.974841018869299</v>
      </c>
      <c r="E32" s="1305">
        <f>logement!K32+'autres BTP'!K32</f>
        <v>55.580136799288702</v>
      </c>
      <c r="F32" s="1305">
        <f>logement!L32+'autres BTP'!L32</f>
        <v>55.832630818329598</v>
      </c>
      <c r="G32" s="1305">
        <f>logement!U32+'autres BTP'!U32</f>
        <v>51.2940172790303</v>
      </c>
      <c r="H32" s="1305">
        <f>logement!V32+'autres BTP'!V32</f>
        <v>50.743584422770994</v>
      </c>
      <c r="I32" s="1305">
        <f>logement!W32+'autres BTP'!W32</f>
        <v>52.869414026967</v>
      </c>
      <c r="J32" s="1305">
        <f>logement!X32+'autres BTP'!X32</f>
        <v>53.697166870001396</v>
      </c>
      <c r="K32" s="1305">
        <f>logement!Y32+'autres BTP'!Y32</f>
        <v>52.787800729517997</v>
      </c>
      <c r="L32" s="1305">
        <f>logement!Z32+'autres BTP'!Z32</f>
        <v>51.889122977105004</v>
      </c>
    </row>
    <row r="33" spans="1:13" ht="30" x14ac:dyDescent="0.25">
      <c r="A33" s="680" t="s">
        <v>56</v>
      </c>
      <c r="B33" s="1304" t="s">
        <v>56</v>
      </c>
      <c r="C33" s="1305">
        <f>logement!C33+'autres BTP'!C33</f>
        <v>45.9038700124065</v>
      </c>
      <c r="D33" s="1305">
        <f>logement!J33+'autres BTP'!J33</f>
        <v>55.034835009744796</v>
      </c>
      <c r="E33" s="1305">
        <f>logement!K33+'autres BTP'!K33</f>
        <v>54.002697925388404</v>
      </c>
      <c r="F33" s="1305">
        <f>logement!L33+'autres BTP'!L33</f>
        <v>56.196744731874105</v>
      </c>
      <c r="G33" s="1305">
        <f>logement!U33+'autres BTP'!U33</f>
        <v>57.707944640917802</v>
      </c>
      <c r="H33" s="1305">
        <f>logement!V33+'autres BTP'!V33</f>
        <v>58.736363876489101</v>
      </c>
      <c r="I33" s="1305">
        <f>logement!W33+'autres BTP'!W33</f>
        <v>60.403332451732297</v>
      </c>
      <c r="J33" s="1305">
        <f>logement!X33+'autres BTP'!X33</f>
        <v>58.977806906526901</v>
      </c>
      <c r="K33" s="1305">
        <f>logement!Y33+'autres BTP'!Y33</f>
        <v>60.271099899705199</v>
      </c>
      <c r="L33" s="1305" t="e">
        <f>logement!Z33+'autres BTP'!Z33</f>
        <v>#VALUE!</v>
      </c>
    </row>
    <row r="34" spans="1:13" x14ac:dyDescent="0.25">
      <c r="A34" s="705" t="s">
        <v>57</v>
      </c>
      <c r="B34" s="1304" t="s">
        <v>57</v>
      </c>
      <c r="C34" s="1305">
        <f>logement!C34+'autres BTP'!C34</f>
        <v>56.736278447121798</v>
      </c>
      <c r="D34" s="1305">
        <f>logement!J34+'autres BTP'!J34</f>
        <v>63.246566793762398</v>
      </c>
      <c r="E34" s="1305">
        <f>logement!K34+'autres BTP'!K34</f>
        <v>62.379006748654604</v>
      </c>
      <c r="F34" s="1305">
        <f>logement!L34+'autres BTP'!L34</f>
        <v>62.164544928275198</v>
      </c>
      <c r="G34" s="1305">
        <f>logement!U34+'autres BTP'!U34</f>
        <v>63.417201377389702</v>
      </c>
      <c r="H34" s="1305">
        <f>logement!V34+'autres BTP'!V34</f>
        <v>61.498929783346398</v>
      </c>
      <c r="I34" s="1305">
        <f>logement!W34+'autres BTP'!W34</f>
        <v>62.346733885275597</v>
      </c>
      <c r="J34" s="1305">
        <f>logement!X34+'autres BTP'!X34</f>
        <v>62.533172472668298</v>
      </c>
      <c r="K34" s="1305">
        <f>logement!Y34+'autres BTP'!Y34</f>
        <v>60.949128532938502</v>
      </c>
      <c r="L34" s="1305">
        <f>logement!Z34+'autres BTP'!Z34</f>
        <v>59.752151209825698</v>
      </c>
    </row>
    <row r="35" spans="1:13" x14ac:dyDescent="0.25">
      <c r="A35" s="730" t="s">
        <v>58</v>
      </c>
      <c r="B35" s="1304" t="s">
        <v>58</v>
      </c>
      <c r="C35" s="1305">
        <f>logement!C35+'autres BTP'!C35</f>
        <v>51.339250470852306</v>
      </c>
      <c r="D35" s="1305">
        <f>logement!J35+'autres BTP'!J35</f>
        <v>52.629172039463796</v>
      </c>
      <c r="E35" s="1305">
        <f>logement!K35+'autres BTP'!K35</f>
        <v>54.202436019148792</v>
      </c>
      <c r="F35" s="1305">
        <f>logement!L35+'autres BTP'!L35</f>
        <v>57.723394854015794</v>
      </c>
      <c r="G35" s="1305">
        <f>logement!U35+'autres BTP'!U35</f>
        <v>50.620094526451595</v>
      </c>
      <c r="H35" s="1305">
        <f>logement!V35+'autres BTP'!V35</f>
        <v>51.7920335584733</v>
      </c>
      <c r="I35" s="1305">
        <f>logement!W35+'autres BTP'!W35</f>
        <v>51.915017870074003</v>
      </c>
      <c r="J35" s="1305">
        <f>logement!X35+'autres BTP'!X35</f>
        <v>53.866812552842298</v>
      </c>
      <c r="K35" s="1305">
        <f>logement!Y35+'autres BTP'!Y35</f>
        <v>54.220939280008096</v>
      </c>
      <c r="L35" s="1305">
        <f>logement!Z35+'autres BTP'!Z35</f>
        <v>54.282945160470099</v>
      </c>
    </row>
    <row r="36" spans="1:13" x14ac:dyDescent="0.25">
      <c r="A36" s="755" t="s">
        <v>59</v>
      </c>
      <c r="B36" s="1304" t="s">
        <v>59</v>
      </c>
      <c r="C36" s="1305">
        <f>logement!C36+'autres BTP'!C36</f>
        <v>59.693338941793101</v>
      </c>
      <c r="D36" s="1305">
        <f>logement!J36+'autres BTP'!J36</f>
        <v>58.770502288683801</v>
      </c>
      <c r="E36" s="1305">
        <f>logement!K36+'autres BTP'!K36</f>
        <v>56.956360271778102</v>
      </c>
      <c r="F36" s="1305">
        <f>logement!L36+'autres BTP'!L36</f>
        <v>57.896184416033307</v>
      </c>
      <c r="G36" s="1305">
        <f>logement!U36+'autres BTP'!U36</f>
        <v>49.925186582959896</v>
      </c>
      <c r="H36" s="1305">
        <f>logement!V36+'autres BTP'!V36</f>
        <v>51.873929042719098</v>
      </c>
      <c r="I36" s="1305">
        <f>logement!W36+'autres BTP'!W36</f>
        <v>54.1894320827721</v>
      </c>
      <c r="J36" s="1305">
        <f>logement!X36+'autres BTP'!X36</f>
        <v>54.835013560871403</v>
      </c>
      <c r="K36" s="1305">
        <f>logement!Y36+'autres BTP'!Y36</f>
        <v>55.505338191198497</v>
      </c>
      <c r="L36" s="1305">
        <f>logement!Z36+'autres BTP'!Z36</f>
        <v>54.424497221608199</v>
      </c>
    </row>
    <row r="37" spans="1:13" ht="30" x14ac:dyDescent="0.25">
      <c r="A37" s="780" t="s">
        <v>60</v>
      </c>
      <c r="B37" s="1304" t="s">
        <v>60</v>
      </c>
      <c r="C37" s="1305">
        <f>logement!C37+'autres BTP'!C37</f>
        <v>48.758873269831803</v>
      </c>
      <c r="D37" s="1305">
        <f>logement!J37+'autres BTP'!J37</f>
        <v>50.434166687057996</v>
      </c>
      <c r="E37" s="1305">
        <f>logement!K37+'autres BTP'!K37</f>
        <v>48.291081987526503</v>
      </c>
      <c r="F37" s="1305">
        <f>logement!L37+'autres BTP'!L37</f>
        <v>51.934298743249002</v>
      </c>
      <c r="G37" s="1305">
        <f>logement!U37+'autres BTP'!U37</f>
        <v>43.269415120031397</v>
      </c>
      <c r="H37" s="1305">
        <f>logement!V37+'autres BTP'!V37</f>
        <v>40.492425614410905</v>
      </c>
      <c r="I37" s="1305">
        <f>logement!W37+'autres BTP'!W37</f>
        <v>48.252784059183597</v>
      </c>
      <c r="J37" s="1305">
        <f>logement!X37+'autres BTP'!X37</f>
        <v>48.393408070545597</v>
      </c>
      <c r="K37" s="1305">
        <f>logement!Y37+'autres BTP'!Y37</f>
        <v>50.114158324889502</v>
      </c>
      <c r="L37" s="1305">
        <f>logement!Z37+'autres BTP'!Z37</f>
        <v>47.274619869383599</v>
      </c>
    </row>
    <row r="38" spans="1:13" x14ac:dyDescent="0.25">
      <c r="A38" s="805" t="s">
        <v>61</v>
      </c>
      <c r="B38" s="1304" t="s">
        <v>61</v>
      </c>
      <c r="C38" s="1305">
        <f>logement!C38+'autres BTP'!C38</f>
        <v>50.970662267857904</v>
      </c>
      <c r="D38" s="1305">
        <f>logement!J38+'autres BTP'!J38</f>
        <v>51.759095009934398</v>
      </c>
      <c r="E38" s="1305">
        <f>logement!K38+'autres BTP'!K38</f>
        <v>54.549558017543198</v>
      </c>
      <c r="F38" s="1305">
        <f>logement!L38+'autres BTP'!L38</f>
        <v>55.523558381115606</v>
      </c>
      <c r="G38" s="1305">
        <f>logement!U38+'autres BTP'!U38</f>
        <v>41.811981457738504</v>
      </c>
      <c r="H38" s="1305">
        <f>logement!V38+'autres BTP'!V38</f>
        <v>42.613055356076501</v>
      </c>
      <c r="I38" s="1305">
        <f>logement!W38+'autres BTP'!W38</f>
        <v>44.546891249451996</v>
      </c>
      <c r="J38" s="1305">
        <f>logement!X38+'autres BTP'!X38</f>
        <v>43.757572870997897</v>
      </c>
      <c r="K38" s="1305">
        <f>logement!Y38+'autres BTP'!Y38</f>
        <v>45.242281908626396</v>
      </c>
      <c r="L38" s="1305">
        <f>logement!Z38+'autres BTP'!Z38</f>
        <v>49.9240864252139</v>
      </c>
    </row>
    <row r="39" spans="1:13" x14ac:dyDescent="0.25">
      <c r="A39" s="830" t="s">
        <v>62</v>
      </c>
      <c r="B39" s="1304" t="s">
        <v>62</v>
      </c>
      <c r="C39" s="1305">
        <f>logement!C39+'autres BTP'!C39</f>
        <v>61.7405895583667</v>
      </c>
      <c r="D39" s="1305">
        <f>logement!J39+'autres BTP'!J39</f>
        <v>67.579239055981105</v>
      </c>
      <c r="E39" s="1305">
        <f>logement!K39+'autres BTP'!K39</f>
        <v>66.268532039099</v>
      </c>
      <c r="F39" s="1305">
        <f>logement!L39+'autres BTP'!L39</f>
        <v>65.8598854969553</v>
      </c>
      <c r="G39" s="1305">
        <f>logement!U39+'autres BTP'!U39</f>
        <v>49.996153780406502</v>
      </c>
      <c r="H39" s="1305">
        <f>logement!V39+'autres BTP'!V39</f>
        <v>51.811207926188899</v>
      </c>
      <c r="I39" s="1305">
        <f>logement!W39+'autres BTP'!W39</f>
        <v>51.582272942082497</v>
      </c>
      <c r="J39" s="1305">
        <f>logement!X39+'autres BTP'!X39</f>
        <v>51.3794773492221</v>
      </c>
      <c r="K39" s="1305">
        <f>logement!Y39+'autres BTP'!Y39</f>
        <v>52.498612703932494</v>
      </c>
      <c r="L39" s="1305">
        <f>logement!Z39+'autres BTP'!Z39</f>
        <v>54.1560104569785</v>
      </c>
    </row>
    <row r="40" spans="1:13" x14ac:dyDescent="0.25">
      <c r="A40" s="855" t="s">
        <v>63</v>
      </c>
      <c r="B40" s="1304" t="s">
        <v>63</v>
      </c>
      <c r="C40" s="1305">
        <f>logement!C40+'autres BTP'!C40</f>
        <v>30.103390008496497</v>
      </c>
      <c r="D40" s="1305">
        <f>logement!J40+'autres BTP'!J40</f>
        <v>41.900142294276804</v>
      </c>
      <c r="E40" s="1305">
        <f>logement!K40+'autres BTP'!K40</f>
        <v>41.1947127730419</v>
      </c>
      <c r="F40" s="1305">
        <f>logement!L40+'autres BTP'!L40</f>
        <v>40.529534622473797</v>
      </c>
      <c r="G40" s="1305">
        <f>logement!U40+'autres BTP'!U40</f>
        <v>45.592612048532303</v>
      </c>
      <c r="H40" s="1305">
        <f>logement!V40+'autres BTP'!V40</f>
        <v>45.975332237618403</v>
      </c>
      <c r="I40" s="1305">
        <f>logement!W40+'autres BTP'!W40</f>
        <v>45.752036366678396</v>
      </c>
      <c r="J40" s="1305">
        <f>logement!X40+'autres BTP'!X40</f>
        <v>44.7362519767862</v>
      </c>
      <c r="K40" s="1305">
        <f>logement!Y40+'autres BTP'!Y40</f>
        <v>44.680808469065894</v>
      </c>
      <c r="L40" s="1305">
        <f>logement!Z40+'autres BTP'!Z40</f>
        <v>41.850830505814997</v>
      </c>
    </row>
    <row r="41" spans="1:13" ht="30" x14ac:dyDescent="0.25">
      <c r="A41" s="880" t="s">
        <v>64</v>
      </c>
      <c r="B41" s="1304" t="s">
        <v>64</v>
      </c>
      <c r="C41" s="1305">
        <f>logement!C41+'autres BTP'!C41</f>
        <v>48.359238307054298</v>
      </c>
      <c r="D41" s="1305">
        <f>logement!J41+'autres BTP'!J41</f>
        <v>57.257425813218404</v>
      </c>
      <c r="E41" s="1305">
        <f>logement!K41+'autres BTP'!K41</f>
        <v>56.152845135323503</v>
      </c>
      <c r="F41" s="1305">
        <f>logement!L41+'autres BTP'!L41</f>
        <v>54.244845402050601</v>
      </c>
      <c r="G41" s="1305">
        <f>logement!U41+'autres BTP'!U41</f>
        <v>56.238704547097498</v>
      </c>
      <c r="H41" s="1305">
        <f>logement!V41+'autres BTP'!V41</f>
        <v>56.5167325668085</v>
      </c>
      <c r="I41" s="1305">
        <f>logement!W41+'autres BTP'!W41</f>
        <v>53.675766283524901</v>
      </c>
      <c r="J41" s="1305">
        <f>logement!X41+'autres BTP'!X41</f>
        <v>55.859521056241597</v>
      </c>
      <c r="K41" s="1305">
        <f>logement!Y41+'autres BTP'!Y41</f>
        <v>56.627589089041194</v>
      </c>
      <c r="L41" s="1305">
        <f>logement!Z41+'autres BTP'!Z41</f>
        <v>55.735470860239204</v>
      </c>
    </row>
    <row r="42" spans="1:13" ht="30" x14ac:dyDescent="0.25">
      <c r="A42" s="905" t="s">
        <v>65</v>
      </c>
      <c r="B42" s="1304" t="s">
        <v>65</v>
      </c>
      <c r="C42" s="1305">
        <f>logement!C42+'autres BTP'!C42</f>
        <v>41.6003361551371</v>
      </c>
      <c r="D42" s="1305">
        <f>logement!J42+'autres BTP'!J42</f>
        <v>45.917902474835003</v>
      </c>
      <c r="E42" s="1305">
        <f>logement!K42+'autres BTP'!K42</f>
        <v>44.225190900540397</v>
      </c>
      <c r="F42" s="1305">
        <f>logement!L42+'autres BTP'!L42</f>
        <v>42.414032160461602</v>
      </c>
      <c r="G42" s="1305">
        <f>logement!U42+'autres BTP'!U42</f>
        <v>40.431246932549101</v>
      </c>
      <c r="H42" s="1305">
        <f>logement!V42+'autres BTP'!V42</f>
        <v>40.514240499442494</v>
      </c>
      <c r="I42" s="1305">
        <f>logement!W42+'autres BTP'!W42</f>
        <v>41.328505406973399</v>
      </c>
      <c r="J42" s="1305">
        <f>logement!X42+'autres BTP'!X42</f>
        <v>41.695881733883397</v>
      </c>
      <c r="K42" s="1305">
        <f>logement!Y42+'autres BTP'!Y42</f>
        <v>40.780690780060702</v>
      </c>
      <c r="L42" s="1305" t="e">
        <f>logement!Z42+'autres BTP'!Z42</f>
        <v>#VALUE!</v>
      </c>
    </row>
    <row r="44" spans="1:13" x14ac:dyDescent="0.25">
      <c r="B44" s="1309" t="s">
        <v>66</v>
      </c>
      <c r="M44" s="1310" t="s">
        <v>0</v>
      </c>
    </row>
  </sheetData>
  <hyperlinks>
    <hyperlink ref="B44" r:id="rId1" xr:uid="{EAD09D67-8500-4180-ABA4-489F546B7FB7}"/>
    <hyperlink ref="M44" r:id="rId2" xr:uid="{56D4E90C-A528-4863-AA5B-C452747F81C1}"/>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logement</vt:lpstr>
      <vt:lpstr>logement2</vt:lpstr>
      <vt:lpstr>logement3</vt:lpstr>
      <vt:lpstr>logement4</vt:lpstr>
      <vt:lpstr>autres BTP</vt:lpstr>
      <vt:lpstr>autre BTP2</vt:lpstr>
      <vt:lpstr>autres BTP3</vt:lpstr>
      <vt:lpstr>total BTP</vt:lpstr>
      <vt:lpstr>total BTP (2)</vt:lpstr>
      <vt:lpstr>total BTP (3)</vt:lpstr>
      <vt:lpstr>FBCF base 2014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2024-08-30T21:52:51Z</dcterms:created>
  <dcterms:modified xsi:type="dcterms:W3CDTF">2024-08-31T15:00:01Z</dcterms:modified>
</cp:coreProperties>
</file>