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U\"/>
    </mc:Choice>
  </mc:AlternateContent>
  <xr:revisionPtr revIDLastSave="0" documentId="8_{46CA4AA8-BE95-469F-B11A-8AEBC8BD6179}" xr6:coauthVersionLast="36" xr6:coauthVersionMax="36" xr10:uidLastSave="{00000000-0000-0000-0000-000000000000}"/>
  <bookViews>
    <workbookView xWindow="0" yWindow="0" windowWidth="21600" windowHeight="8085" firstSheet="3" activeTab="6" xr2:uid="{00000000-000D-0000-FFFF-FFFF00000000}"/>
  </bookViews>
  <sheets>
    <sheet name="Sommaire" sheetId="1" r:id="rId1"/>
    <sheet name="Structure" sheetId="2" r:id="rId2"/>
    <sheet name="rémunération" sheetId="3" r:id="rId3"/>
    <sheet name="salaires" sheetId="4" r:id="rId4"/>
    <sheet name="heures travaillées" sheetId="5" r:id="rId5"/>
    <sheet name="salariés" sheetId="6" r:id="rId6"/>
    <sheet name="salaires oar heures trvail (2)" sheetId="8" r:id="rId7"/>
    <sheet name="couts oar heures travail" sheetId="10" r:id="rId8"/>
    <sheet name="couts oar heures travail (2)" sheetId="11" r:id="rId9"/>
    <sheet name="salaires oar heures trvaillées" sheetId="7" r:id="rId10"/>
    <sheet name="rémunérations par SI" sheetId="12" r:id="rId11"/>
    <sheet name="rémunérations par SI (2)" sheetId="13" r:id="rId12"/>
  </sheets>
  <calcPr calcId="191029"/>
</workbook>
</file>

<file path=xl/calcChain.xml><?xml version="1.0" encoding="utf-8"?>
<calcChain xmlns="http://schemas.openxmlformats.org/spreadsheetml/2006/main">
  <c r="J13" i="10" l="1"/>
  <c r="J20" i="10"/>
  <c r="B44" i="12" l="1"/>
  <c r="B43" i="12"/>
  <c r="B42" i="12"/>
  <c r="F42" i="13" s="1"/>
  <c r="B41" i="12"/>
  <c r="E41" i="13" s="1"/>
  <c r="B40" i="12"/>
  <c r="D40" i="13" s="1"/>
  <c r="B39" i="12"/>
  <c r="D39" i="13" s="1"/>
  <c r="B38" i="12"/>
  <c r="F38" i="13" s="1"/>
  <c r="B37" i="12"/>
  <c r="E37" i="13" s="1"/>
  <c r="B36" i="12"/>
  <c r="D36" i="13" s="1"/>
  <c r="B35" i="12"/>
  <c r="D35" i="13" s="1"/>
  <c r="B34" i="12"/>
  <c r="F34" i="13" s="1"/>
  <c r="B33" i="12"/>
  <c r="E33" i="13" s="1"/>
  <c r="B32" i="12"/>
  <c r="D32" i="13" s="1"/>
  <c r="B31" i="12"/>
  <c r="D31" i="13" s="1"/>
  <c r="B30" i="12"/>
  <c r="F30" i="13" s="1"/>
  <c r="B29" i="12"/>
  <c r="E29" i="13" s="1"/>
  <c r="B28" i="12"/>
  <c r="D28" i="13" s="1"/>
  <c r="B27" i="12"/>
  <c r="D27" i="13" s="1"/>
  <c r="B26" i="12"/>
  <c r="F26" i="13" s="1"/>
  <c r="B25" i="12"/>
  <c r="E25" i="13" s="1"/>
  <c r="B24" i="12"/>
  <c r="D24" i="13" s="1"/>
  <c r="B23" i="12"/>
  <c r="D23" i="13" s="1"/>
  <c r="B22" i="12"/>
  <c r="F22" i="13" s="1"/>
  <c r="B21" i="12"/>
  <c r="E21" i="13" s="1"/>
  <c r="B20" i="12"/>
  <c r="D20" i="13" s="1"/>
  <c r="B19" i="12"/>
  <c r="D19" i="13" s="1"/>
  <c r="B18" i="12"/>
  <c r="F18" i="13" s="1"/>
  <c r="B17" i="12"/>
  <c r="E17" i="13" s="1"/>
  <c r="B16" i="12"/>
  <c r="D16" i="13" s="1"/>
  <c r="B15" i="12"/>
  <c r="D15" i="13" s="1"/>
  <c r="B14" i="12"/>
  <c r="F14" i="13" s="1"/>
  <c r="B13" i="12"/>
  <c r="E13" i="13" s="1"/>
  <c r="B12" i="12"/>
  <c r="D12" i="13" s="1"/>
  <c r="F32" i="11"/>
  <c r="E32" i="11"/>
  <c r="D32" i="11"/>
  <c r="C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F27" i="11"/>
  <c r="E27" i="11"/>
  <c r="D27" i="11"/>
  <c r="C27" i="11"/>
  <c r="B27" i="11"/>
  <c r="F26" i="11"/>
  <c r="E26" i="11"/>
  <c r="D26" i="11"/>
  <c r="C26" i="11"/>
  <c r="B26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2" i="11"/>
  <c r="E22" i="11"/>
  <c r="D22" i="11"/>
  <c r="C22" i="11"/>
  <c r="B22" i="11"/>
  <c r="F21" i="11"/>
  <c r="E21" i="11"/>
  <c r="D21" i="11"/>
  <c r="C21" i="11"/>
  <c r="B21" i="11"/>
  <c r="F20" i="11"/>
  <c r="E20" i="11"/>
  <c r="D20" i="11"/>
  <c r="C20" i="11"/>
  <c r="B20" i="11"/>
  <c r="F19" i="11"/>
  <c r="E19" i="11"/>
  <c r="D19" i="11"/>
  <c r="C19" i="11"/>
  <c r="B19" i="11"/>
  <c r="F18" i="11"/>
  <c r="E18" i="11"/>
  <c r="D18" i="11"/>
  <c r="C18" i="11"/>
  <c r="B18" i="11"/>
  <c r="F17" i="11"/>
  <c r="E17" i="11"/>
  <c r="D17" i="11"/>
  <c r="C17" i="11"/>
  <c r="B17" i="11"/>
  <c r="F16" i="11"/>
  <c r="E16" i="11"/>
  <c r="D16" i="11"/>
  <c r="C16" i="11"/>
  <c r="B16" i="11"/>
  <c r="F15" i="11"/>
  <c r="E15" i="11"/>
  <c r="D15" i="11"/>
  <c r="C15" i="11"/>
  <c r="B15" i="11"/>
  <c r="F14" i="11"/>
  <c r="E14" i="11"/>
  <c r="D14" i="11"/>
  <c r="C14" i="11"/>
  <c r="B14" i="11"/>
  <c r="F13" i="11"/>
  <c r="E13" i="11"/>
  <c r="D13" i="11"/>
  <c r="C13" i="11"/>
  <c r="B13" i="11"/>
  <c r="F12" i="11"/>
  <c r="E12" i="11"/>
  <c r="D12" i="11"/>
  <c r="C12" i="11"/>
  <c r="B12" i="11"/>
  <c r="F11" i="11"/>
  <c r="E11" i="11"/>
  <c r="D11" i="11"/>
  <c r="C11" i="11"/>
  <c r="B11" i="11"/>
  <c r="D11" i="10"/>
  <c r="E11" i="10"/>
  <c r="F11" i="10"/>
  <c r="G11" i="10"/>
  <c r="D12" i="10"/>
  <c r="E12" i="10"/>
  <c r="F12" i="10"/>
  <c r="G12" i="10"/>
  <c r="D13" i="10"/>
  <c r="E13" i="10"/>
  <c r="F13" i="10"/>
  <c r="G13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D17" i="10"/>
  <c r="E17" i="10"/>
  <c r="F17" i="10"/>
  <c r="G17" i="10"/>
  <c r="D18" i="10"/>
  <c r="E18" i="10"/>
  <c r="F18" i="10"/>
  <c r="G18" i="10"/>
  <c r="D19" i="10"/>
  <c r="E19" i="10"/>
  <c r="F19" i="10"/>
  <c r="G19" i="10"/>
  <c r="D20" i="10"/>
  <c r="E20" i="10"/>
  <c r="F20" i="10"/>
  <c r="G20" i="10"/>
  <c r="D21" i="10"/>
  <c r="E21" i="10"/>
  <c r="F21" i="10"/>
  <c r="G21" i="10"/>
  <c r="D22" i="10"/>
  <c r="E22" i="10"/>
  <c r="F22" i="10"/>
  <c r="G22" i="10"/>
  <c r="D23" i="10"/>
  <c r="E23" i="10"/>
  <c r="F23" i="10"/>
  <c r="G23" i="10"/>
  <c r="D24" i="10"/>
  <c r="E24" i="10"/>
  <c r="F24" i="10"/>
  <c r="G24" i="10"/>
  <c r="D25" i="10"/>
  <c r="E25" i="10"/>
  <c r="F25" i="10"/>
  <c r="G25" i="10"/>
  <c r="D26" i="10"/>
  <c r="E26" i="10"/>
  <c r="F26" i="10"/>
  <c r="G26" i="10"/>
  <c r="D27" i="10"/>
  <c r="E27" i="10"/>
  <c r="F27" i="10"/>
  <c r="G27" i="10"/>
  <c r="D28" i="10"/>
  <c r="E28" i="10"/>
  <c r="F28" i="10"/>
  <c r="G28" i="10"/>
  <c r="D29" i="10"/>
  <c r="E29" i="10"/>
  <c r="F29" i="10"/>
  <c r="G29" i="10"/>
  <c r="D30" i="10"/>
  <c r="E30" i="10"/>
  <c r="F30" i="10"/>
  <c r="G30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11" i="10"/>
  <c r="G30" i="8"/>
  <c r="F30" i="8"/>
  <c r="E30" i="8"/>
  <c r="D30" i="8"/>
  <c r="C30" i="8"/>
  <c r="G29" i="8"/>
  <c r="F29" i="8"/>
  <c r="E29" i="8"/>
  <c r="D29" i="8"/>
  <c r="C29" i="8"/>
  <c r="G28" i="8"/>
  <c r="F28" i="8"/>
  <c r="E28" i="8"/>
  <c r="D28" i="8"/>
  <c r="C28" i="8"/>
  <c r="G27" i="8"/>
  <c r="F27" i="8"/>
  <c r="E27" i="8"/>
  <c r="D27" i="8"/>
  <c r="C27" i="8"/>
  <c r="G26" i="8"/>
  <c r="F26" i="8"/>
  <c r="E26" i="8"/>
  <c r="D26" i="8"/>
  <c r="C26" i="8"/>
  <c r="G25" i="8"/>
  <c r="F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G21" i="8"/>
  <c r="F21" i="8"/>
  <c r="E21" i="8"/>
  <c r="D21" i="8"/>
  <c r="C21" i="8"/>
  <c r="G20" i="8"/>
  <c r="F20" i="8"/>
  <c r="E20" i="8"/>
  <c r="D20" i="8"/>
  <c r="C20" i="8"/>
  <c r="G19" i="8"/>
  <c r="F19" i="8"/>
  <c r="E19" i="8"/>
  <c r="D19" i="8"/>
  <c r="C19" i="8"/>
  <c r="G18" i="8"/>
  <c r="F18" i="8"/>
  <c r="E18" i="8"/>
  <c r="D18" i="8"/>
  <c r="C18" i="8"/>
  <c r="G17" i="8"/>
  <c r="F17" i="8"/>
  <c r="E17" i="8"/>
  <c r="D17" i="8"/>
  <c r="C17" i="8"/>
  <c r="G16" i="8"/>
  <c r="F16" i="8"/>
  <c r="E16" i="8"/>
  <c r="D16" i="8"/>
  <c r="C16" i="8"/>
  <c r="G15" i="8"/>
  <c r="F15" i="8"/>
  <c r="E15" i="8"/>
  <c r="D15" i="8"/>
  <c r="C15" i="8"/>
  <c r="G14" i="8"/>
  <c r="F14" i="8"/>
  <c r="E14" i="8"/>
  <c r="D14" i="8"/>
  <c r="C14" i="8"/>
  <c r="G13" i="8"/>
  <c r="F13" i="8"/>
  <c r="E13" i="8"/>
  <c r="D13" i="8"/>
  <c r="C13" i="8"/>
  <c r="G12" i="8"/>
  <c r="F12" i="8"/>
  <c r="E12" i="8"/>
  <c r="D12" i="8"/>
  <c r="C12" i="8"/>
  <c r="G11" i="8"/>
  <c r="F11" i="8"/>
  <c r="E11" i="8"/>
  <c r="D11" i="8"/>
  <c r="C11" i="8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F31" i="7"/>
  <c r="C32" i="7"/>
  <c r="D32" i="7"/>
  <c r="E32" i="7"/>
  <c r="F3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11" i="7"/>
  <c r="C12" i="13" l="1"/>
  <c r="C39" i="13"/>
  <c r="C35" i="13"/>
  <c r="C31" i="13"/>
  <c r="C27" i="13"/>
  <c r="C23" i="13"/>
  <c r="C19" i="13"/>
  <c r="C15" i="13"/>
  <c r="E42" i="13"/>
  <c r="D41" i="13"/>
  <c r="F39" i="13"/>
  <c r="E38" i="13"/>
  <c r="D37" i="13"/>
  <c r="F35" i="13"/>
  <c r="E34" i="13"/>
  <c r="D33" i="13"/>
  <c r="F31" i="13"/>
  <c r="E30" i="13"/>
  <c r="D29" i="13"/>
  <c r="F27" i="13"/>
  <c r="E26" i="13"/>
  <c r="D25" i="13"/>
  <c r="F23" i="13"/>
  <c r="E22" i="13"/>
  <c r="D21" i="13"/>
  <c r="F19" i="13"/>
  <c r="E18" i="13"/>
  <c r="D17" i="13"/>
  <c r="F15" i="13"/>
  <c r="E14" i="13"/>
  <c r="D13" i="13"/>
  <c r="C42" i="13"/>
  <c r="C38" i="13"/>
  <c r="C34" i="13"/>
  <c r="C30" i="13"/>
  <c r="C26" i="13"/>
  <c r="C22" i="13"/>
  <c r="C18" i="13"/>
  <c r="C14" i="13"/>
  <c r="D42" i="13"/>
  <c r="F40" i="13"/>
  <c r="E39" i="13"/>
  <c r="D38" i="13"/>
  <c r="F36" i="13"/>
  <c r="E35" i="13"/>
  <c r="D34" i="13"/>
  <c r="F32" i="13"/>
  <c r="E31" i="13"/>
  <c r="D30" i="13"/>
  <c r="F28" i="13"/>
  <c r="E27" i="13"/>
  <c r="D26" i="13"/>
  <c r="F24" i="13"/>
  <c r="E23" i="13"/>
  <c r="D22" i="13"/>
  <c r="F20" i="13"/>
  <c r="E19" i="13"/>
  <c r="D18" i="13"/>
  <c r="F16" i="13"/>
  <c r="E15" i="13"/>
  <c r="D14" i="13"/>
  <c r="F12" i="13"/>
  <c r="C41" i="13"/>
  <c r="C37" i="13"/>
  <c r="C33" i="13"/>
  <c r="C29" i="13"/>
  <c r="C25" i="13"/>
  <c r="C21" i="13"/>
  <c r="C17" i="13"/>
  <c r="C13" i="13"/>
  <c r="F41" i="13"/>
  <c r="E40" i="13"/>
  <c r="F37" i="13"/>
  <c r="E36" i="13"/>
  <c r="F33" i="13"/>
  <c r="E32" i="13"/>
  <c r="F29" i="13"/>
  <c r="E28" i="13"/>
  <c r="F25" i="13"/>
  <c r="E24" i="13"/>
  <c r="F21" i="13"/>
  <c r="E20" i="13"/>
  <c r="F17" i="13"/>
  <c r="E16" i="13"/>
  <c r="F13" i="13"/>
  <c r="E12" i="13"/>
  <c r="C40" i="13"/>
  <c r="B40" i="13" s="1"/>
  <c r="C36" i="13"/>
  <c r="B36" i="13" s="1"/>
  <c r="C32" i="13"/>
  <c r="B32" i="13" s="1"/>
  <c r="C28" i="13"/>
  <c r="B28" i="13" s="1"/>
  <c r="C24" i="13"/>
  <c r="B24" i="13" s="1"/>
  <c r="C20" i="13"/>
  <c r="B20" i="13" s="1"/>
  <c r="C16" i="13"/>
  <c r="B16" i="13" s="1"/>
  <c r="B41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5" i="13"/>
  <c r="B13" i="13"/>
  <c r="B26" i="13" l="1"/>
  <c r="B42" i="13"/>
  <c r="B14" i="13"/>
  <c r="B30" i="13"/>
  <c r="B18" i="13"/>
  <c r="B34" i="13"/>
  <c r="B22" i="13"/>
  <c r="B38" i="13"/>
  <c r="B12" i="13"/>
</calcChain>
</file>

<file path=xl/sharedStrings.xml><?xml version="1.0" encoding="utf-8"?>
<sst xmlns="http://schemas.openxmlformats.org/spreadsheetml/2006/main" count="655" uniqueCount="107">
  <si>
    <t>Valeur ajoutée brute et revenu par branche d’activité détaillée (NACE Rév. 2) [nama_10_a64__custom_16431575]</t>
  </si>
  <si>
    <t>Ouvrir la page produit</t>
  </si>
  <si>
    <t>Ouvrir dans le Data Browser</t>
  </si>
  <si>
    <t>Description:</t>
  </si>
  <si>
    <t>-</t>
  </si>
  <si>
    <t>Dernière mise à jour des données:</t>
  </si>
  <si>
    <t>23/04/2025 23:00</t>
  </si>
  <si>
    <t>Dernière modification de la structure de données:</t>
  </si>
  <si>
    <t>26/02/2025 23:00</t>
  </si>
  <si>
    <t>Source(s) institutionnelle(s)</t>
  </si>
  <si>
    <t>Eurostat</t>
  </si>
  <si>
    <t>Contenus</t>
  </si>
  <si>
    <t>Fréquence (relative au temps)</t>
  </si>
  <si>
    <t>Unité de mesure</t>
  </si>
  <si>
    <t>Indicateur des comptes nationaux (SEC 2010)</t>
  </si>
  <si>
    <t>Temps</t>
  </si>
  <si>
    <t>Feuille 1</t>
  </si>
  <si>
    <t>Annuel</t>
  </si>
  <si>
    <t>Prix courants, millions d'euros</t>
  </si>
  <si>
    <t>Rémunération des salariés</t>
  </si>
  <si>
    <t>2022</t>
  </si>
  <si>
    <t>Feuille 2</t>
  </si>
  <si>
    <t>Salaires et traitements bruts</t>
  </si>
  <si>
    <t>Structure</t>
  </si>
  <si>
    <t>Dimension</t>
  </si>
  <si>
    <t>Position</t>
  </si>
  <si>
    <t>Libellé</t>
  </si>
  <si>
    <t>Nomenclature statistique des activités économiques dans la Communauté européenne (NACE Rév. 2)</t>
  </si>
  <si>
    <t>Total - ensemble des activités NACE</t>
  </si>
  <si>
    <t>Administration publique, défense, éducation, santé humaine et action sociale</t>
  </si>
  <si>
    <t>Administration publique</t>
  </si>
  <si>
    <t>Enseignement</t>
  </si>
  <si>
    <t>Santé humaine et action sociale</t>
  </si>
  <si>
    <t>Entité géopolitique (déclarante)</t>
  </si>
  <si>
    <t>Union européenne - 27 pays (à partir de 2020)</t>
  </si>
  <si>
    <t>Zone euro (EA11-1999, EA12-2001, EA13-2007, EA15-2008, EA16-2009, EA17-2011, EA18-2014, EA19-2015, EA20-2023)</t>
  </si>
  <si>
    <t>Zone euro - 20 pays (à partir de 2023)</t>
  </si>
  <si>
    <t>Zone euro - 19 pays (2015-2022)</t>
  </si>
  <si>
    <t>Zone euro - 12 pays (2001-2006)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</si>
  <si>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</si>
  <si>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</si>
  <si>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</si>
  <si>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</si>
  <si>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</si>
  <si>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</si>
  <si>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</si>
  <si>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</si>
  <si>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</si>
  <si>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</si>
  <si>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</si>
  <si>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</si>
  <si>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</si>
  <si>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</si>
  <si>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</si>
  <si>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</si>
  <si>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</si>
  <si>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</si>
  <si>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</si>
  <si>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</si>
  <si>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</si>
  <si>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</si>
  <si>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</si>
  <si>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</si>
  <si>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</si>
  <si>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</si>
  <si>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</si>
  <si>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</si>
  <si>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Liechtenstein</t>
  </si>
  <si>
    <t>Norvège</t>
  </si>
  <si>
    <t>Suisse</t>
  </si>
  <si>
    <t>United Kingdom</t>
  </si>
  <si>
    <t>Bosnie-Herzégovine</t>
  </si>
  <si>
    <t>Monténégro</t>
  </si>
  <si>
    <t>Macédoine du Nord</t>
  </si>
  <si>
    <t>Albanie</t>
  </si>
  <si>
    <t>Serbie</t>
  </si>
  <si>
    <t>Turquie</t>
  </si>
  <si>
    <t>Kosovo*</t>
  </si>
  <si>
    <t>Données extraites le28/04/2025 18:57:42 depuis [ESTAT]</t>
  </si>
  <si>
    <t xml:space="preserve">Dataset: </t>
  </si>
  <si>
    <t>Dernière mise à jour:</t>
  </si>
  <si>
    <t>NACE_R2 (Libellés)</t>
  </si>
  <si>
    <t>:</t>
  </si>
  <si>
    <t>Valeur spéciale</t>
  </si>
  <si>
    <t>Non disponible</t>
  </si>
  <si>
    <t>Données extraites le28/04/2025 19:02:41 depuis [ESTAT]</t>
  </si>
  <si>
    <t>Emploi par branche d’activité détaillée (NACE Rév. 2) - comptes nationaux [nama_10_a64_e__custom_16431619]</t>
  </si>
  <si>
    <t>24/04/2025 11:00</t>
  </si>
  <si>
    <t>Milliers d'heures travaillées</t>
  </si>
  <si>
    <t>Salariés - concept intérieur</t>
  </si>
  <si>
    <t>Milliers de personnes</t>
  </si>
  <si>
    <t xml:space="preserve">Zone euro </t>
  </si>
  <si>
    <t xml:space="preserve">U.E. - 27 pays </t>
  </si>
  <si>
    <t>Données extraites le28/04/2025 19:35:19 depuis [ESTAT]</t>
  </si>
  <si>
    <t>Opérations non financières - données annuelles [nasa_10_nf_tr__custom_16431904]</t>
  </si>
  <si>
    <t>28/04/2025 11:00</t>
  </si>
  <si>
    <t>Direction du flux</t>
  </si>
  <si>
    <t>Payé</t>
  </si>
  <si>
    <t>SECTOR (Libellés)</t>
  </si>
  <si>
    <t>Rotal</t>
  </si>
  <si>
    <t>Sociétés non financières</t>
  </si>
  <si>
    <t>Sociétés financières</t>
  </si>
  <si>
    <t>Administrations publiques</t>
  </si>
  <si>
    <t>Ménages; institutions sans but lucratif au service des ménages</t>
  </si>
  <si>
    <t>U.E. 27 pays</t>
  </si>
  <si>
    <t>Source : Eurostat</t>
  </si>
  <si>
    <t>slaires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</si>
</sst>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2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4" fontId="2" fillId="0" borderId="0" xfId="0" applyNumberFormat="1" applyFont="1" applyAlignment="1">
      <alignment horizontal="right" vertical="center" shrinkToFit="1"/>
    </xf>
    <xf numFmtId="165" fontId="2" fillId="4" borderId="0" xfId="0" applyNumberFormat="1" applyFont="1" applyFill="1" applyAlignment="1">
      <alignment horizontal="right" vertical="center" shrinkToFit="1"/>
    </xf>
    <xf numFmtId="4" fontId="2" fillId="4" borderId="0" xfId="0" applyNumberFormat="1" applyFont="1" applyFill="1" applyAlignment="1">
      <alignment horizontal="right" vertical="center" shrinkToFit="1"/>
    </xf>
    <xf numFmtId="0" fontId="0" fillId="0" borderId="0" xfId="0"/>
    <xf numFmtId="0" fontId="1" fillId="5" borderId="1" xfId="0" applyFont="1" applyFill="1" applyBorder="1" applyAlignment="1">
      <alignment horizontal="left" vertical="center"/>
    </xf>
    <xf numFmtId="165" fontId="2" fillId="5" borderId="0" xfId="0" applyNumberFormat="1" applyFont="1" applyFill="1" applyAlignment="1">
      <alignment horizontal="right" vertical="center" shrinkToFit="1"/>
    </xf>
    <xf numFmtId="0" fontId="0" fillId="5" borderId="0" xfId="0" applyFill="1"/>
    <xf numFmtId="3" fontId="1" fillId="3" borderId="0" xfId="0" applyNumberFormat="1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right" vertical="center" shrinkToFit="1"/>
    </xf>
    <xf numFmtId="3" fontId="1" fillId="5" borderId="0" xfId="0" applyNumberFormat="1" applyFont="1" applyFill="1" applyBorder="1" applyAlignment="1">
      <alignment horizontal="left" vertical="center"/>
    </xf>
    <xf numFmtId="166" fontId="2" fillId="5" borderId="0" xfId="0" applyNumberFormat="1" applyFont="1" applyFill="1" applyAlignment="1">
      <alignment horizontal="right" vertical="center" shrinkToFit="1"/>
    </xf>
    <xf numFmtId="0" fontId="1" fillId="6" borderId="1" xfId="0" applyFont="1" applyFill="1" applyBorder="1" applyAlignment="1">
      <alignment horizontal="left" vertical="center"/>
    </xf>
    <xf numFmtId="3" fontId="1" fillId="6" borderId="0" xfId="0" applyNumberFormat="1" applyFont="1" applyFill="1" applyBorder="1" applyAlignment="1">
      <alignment horizontal="left" vertical="center"/>
    </xf>
    <xf numFmtId="166" fontId="2" fillId="6" borderId="0" xfId="0" applyNumberFormat="1" applyFont="1" applyFill="1" applyAlignment="1">
      <alignment horizontal="right" vertical="center" shrinkToFit="1"/>
    </xf>
    <xf numFmtId="0" fontId="0" fillId="6" borderId="0" xfId="0" applyFill="1"/>
    <xf numFmtId="0" fontId="6" fillId="6" borderId="3" xfId="0" applyFont="1" applyFill="1" applyBorder="1" applyAlignment="1">
      <alignment horizontal="left" vertical="center"/>
    </xf>
    <xf numFmtId="165" fontId="6" fillId="6" borderId="7" xfId="0" applyNumberFormat="1" applyFont="1" applyFill="1" applyBorder="1" applyAlignment="1">
      <alignment horizontal="right" vertical="center" shrinkToFit="1"/>
    </xf>
    <xf numFmtId="165" fontId="6" fillId="6" borderId="0" xfId="0" applyNumberFormat="1" applyFont="1" applyFill="1" applyBorder="1" applyAlignment="1">
      <alignment horizontal="right" vertical="center" shrinkToFit="1"/>
    </xf>
    <xf numFmtId="165" fontId="6" fillId="6" borderId="8" xfId="0" applyNumberFormat="1" applyFont="1" applyFill="1" applyBorder="1" applyAlignment="1">
      <alignment horizontal="right" vertical="center" shrinkToFit="1"/>
    </xf>
    <xf numFmtId="165" fontId="8" fillId="5" borderId="7" xfId="0" applyNumberFormat="1" applyFont="1" applyFill="1" applyBorder="1" applyAlignment="1">
      <alignment horizontal="right" vertical="center" shrinkToFit="1"/>
    </xf>
    <xf numFmtId="165" fontId="8" fillId="5" borderId="0" xfId="0" applyNumberFormat="1" applyFont="1" applyFill="1" applyBorder="1" applyAlignment="1">
      <alignment horizontal="right" vertical="center" shrinkToFit="1"/>
    </xf>
    <xf numFmtId="165" fontId="8" fillId="5" borderId="8" xfId="0" applyNumberFormat="1" applyFont="1" applyFill="1" applyBorder="1" applyAlignment="1">
      <alignment horizontal="right" vertical="center" shrinkToFit="1"/>
    </xf>
    <xf numFmtId="165" fontId="6" fillId="6" borderId="9" xfId="0" applyNumberFormat="1" applyFont="1" applyFill="1" applyBorder="1" applyAlignment="1">
      <alignment horizontal="right" vertical="center" shrinkToFit="1"/>
    </xf>
    <xf numFmtId="165" fontId="6" fillId="6" borderId="10" xfId="0" applyNumberFormat="1" applyFont="1" applyFill="1" applyBorder="1" applyAlignment="1">
      <alignment horizontal="right" vertical="center" shrinkToFit="1"/>
    </xf>
    <xf numFmtId="165" fontId="6" fillId="6" borderId="11" xfId="0" applyNumberFormat="1" applyFont="1" applyFill="1" applyBorder="1" applyAlignment="1">
      <alignment horizontal="right" vertical="center" shrinkToFit="1"/>
    </xf>
    <xf numFmtId="165" fontId="7" fillId="6" borderId="4" xfId="0" applyNumberFormat="1" applyFont="1" applyFill="1" applyBorder="1" applyAlignment="1">
      <alignment horizontal="right" vertical="center" shrinkToFit="1"/>
    </xf>
    <xf numFmtId="165" fontId="7" fillId="6" borderId="5" xfId="0" applyNumberFormat="1" applyFont="1" applyFill="1" applyBorder="1" applyAlignment="1">
      <alignment horizontal="right" vertical="center" shrinkToFit="1"/>
    </xf>
    <xf numFmtId="165" fontId="7" fillId="6" borderId="6" xfId="0" applyNumberFormat="1" applyFont="1" applyFill="1" applyBorder="1" applyAlignment="1">
      <alignment horizontal="right" vertical="center" shrinkToFit="1"/>
    </xf>
    <xf numFmtId="165" fontId="7" fillId="6" borderId="7" xfId="0" applyNumberFormat="1" applyFont="1" applyFill="1" applyBorder="1" applyAlignment="1">
      <alignment horizontal="right" vertical="center" shrinkToFit="1"/>
    </xf>
    <xf numFmtId="165" fontId="7" fillId="6" borderId="0" xfId="0" applyNumberFormat="1" applyFont="1" applyFill="1" applyBorder="1" applyAlignment="1">
      <alignment horizontal="right" vertical="center" shrinkToFit="1"/>
    </xf>
    <xf numFmtId="165" fontId="7" fillId="6" borderId="8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0" fillId="0" borderId="0" xfId="0" applyFont="1"/>
    <xf numFmtId="0" fontId="10" fillId="6" borderId="0" xfId="0" applyFont="1" applyFill="1"/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244899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_custom_16431575/default/table" TargetMode="External"/><Relationship Id="rId1" Type="http://schemas.openxmlformats.org/officeDocument/2006/relationships/hyperlink" Target="https://ec.europa.eu/eurostat/databrowser/product/page/nama_10_a64__custom_1643157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7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40.7109375" customWidth="1"/>
    <col min="6" max="6" width="6.8554687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51" t="s">
        <v>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</row>
    <row r="16" spans="1:15" x14ac:dyDescent="0.25">
      <c r="B16" s="13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  <row r="17" spans="2:6" x14ac:dyDescent="0.25">
      <c r="B17" s="12" t="s">
        <v>21</v>
      </c>
      <c r="C17" s="11" t="s">
        <v>17</v>
      </c>
      <c r="D17" s="11" t="s">
        <v>18</v>
      </c>
      <c r="E17" s="11" t="s">
        <v>22</v>
      </c>
      <c r="F17" s="11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"/>
  <sheetViews>
    <sheetView workbookViewId="0">
      <selection activeCell="A32" sqref="A32"/>
    </sheetView>
  </sheetViews>
  <sheetFormatPr baseColWidth="10" defaultColWidth="8.85546875" defaultRowHeight="11.45" customHeight="1" x14ac:dyDescent="0.25"/>
  <cols>
    <col min="1" max="1" width="23.140625" customWidth="1"/>
    <col min="2" max="4" width="19.85546875" customWidth="1"/>
    <col min="5" max="5" width="12" customWidth="1"/>
    <col min="6" max="6" width="19.85546875" customWidth="1"/>
  </cols>
  <sheetData>
    <row r="1" spans="1:6" ht="15" x14ac:dyDescent="0.25">
      <c r="A1" s="3" t="s">
        <v>78</v>
      </c>
    </row>
    <row r="2" spans="1:6" ht="15" x14ac:dyDescent="0.25">
      <c r="A2" s="3" t="s">
        <v>79</v>
      </c>
      <c r="B2" s="1" t="s">
        <v>0</v>
      </c>
    </row>
    <row r="3" spans="1:6" ht="15" x14ac:dyDescent="0.25">
      <c r="A3" s="3" t="s">
        <v>80</v>
      </c>
      <c r="B3" s="3" t="s">
        <v>6</v>
      </c>
    </row>
    <row r="5" spans="1:6" ht="15" x14ac:dyDescent="0.25">
      <c r="A5" s="1" t="s">
        <v>12</v>
      </c>
      <c r="C5" s="3" t="s">
        <v>17</v>
      </c>
    </row>
    <row r="6" spans="1:6" ht="15" x14ac:dyDescent="0.25">
      <c r="A6" s="1" t="s">
        <v>13</v>
      </c>
      <c r="C6" s="3" t="s">
        <v>18</v>
      </c>
    </row>
    <row r="7" spans="1:6" ht="15" x14ac:dyDescent="0.25">
      <c r="A7" s="1" t="s">
        <v>14</v>
      </c>
      <c r="C7" s="3" t="s">
        <v>19</v>
      </c>
    </row>
    <row r="8" spans="1:6" ht="15" x14ac:dyDescent="0.25">
      <c r="A8" s="1" t="s">
        <v>15</v>
      </c>
      <c r="C8" s="3" t="s">
        <v>20</v>
      </c>
    </row>
    <row r="10" spans="1:6" ht="15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ht="15" x14ac:dyDescent="0.25">
      <c r="A11" s="6" t="s">
        <v>92</v>
      </c>
      <c r="B11" s="20">
        <f>salaires!B11/'heures travaillées'!B11*1000</f>
        <v>21.171963130382014</v>
      </c>
      <c r="C11" s="20">
        <f>salaires!C11/'heures travaillées'!C11*1000</f>
        <v>22.739011942355667</v>
      </c>
      <c r="D11" s="20">
        <f>salaires!D11/'heures travaillées'!D11*1000</f>
        <v>22.242376473457107</v>
      </c>
      <c r="E11" s="20">
        <f>salaires!E11/'heures travaillées'!E11*1000</f>
        <v>23.404586714658691</v>
      </c>
      <c r="F11" s="20">
        <f>salaires!F11/'heures travaillées'!F11*1000</f>
        <v>22.692341276660297</v>
      </c>
    </row>
    <row r="12" spans="1:6" ht="15" x14ac:dyDescent="0.25">
      <c r="A12" s="6" t="s">
        <v>91</v>
      </c>
      <c r="B12" s="20">
        <f>salaires!B12/'heures travaillées'!B12*1000</f>
        <v>24.415812422175627</v>
      </c>
      <c r="C12" s="20">
        <f>salaires!C12/'heures travaillées'!C12*1000</f>
        <v>25.999160016280218</v>
      </c>
      <c r="D12" s="20">
        <f>salaires!D12/'heures travaillées'!D12*1000</f>
        <v>25.693046117870367</v>
      </c>
      <c r="E12" s="20">
        <f>salaires!E12/'heures travaillées'!E12*1000</f>
        <v>28.471475836903963</v>
      </c>
      <c r="F12" s="20">
        <f>salaires!F12/'heures travaillées'!F12*1000</f>
        <v>24.838668057006277</v>
      </c>
    </row>
    <row r="13" spans="1:6" ht="15" x14ac:dyDescent="0.25">
      <c r="A13" s="6" t="s">
        <v>39</v>
      </c>
      <c r="B13" s="20">
        <f>salaires!B16/'heures travaillées'!B16*1000</f>
        <v>33.432771938635391</v>
      </c>
      <c r="C13" s="20">
        <f>salaires!C16/'heures travaillées'!C16*1000</f>
        <v>34.605110439033083</v>
      </c>
      <c r="D13" s="20">
        <f>salaires!D16/'heures travaillées'!D16*1000</f>
        <v>32.378525907260176</v>
      </c>
      <c r="E13" s="20">
        <f>salaires!E16/'heures travaillées'!E16*1000</f>
        <v>39.976192561568894</v>
      </c>
      <c r="F13" s="20">
        <f>salaires!F16/'heures travaillées'!F16*1000</f>
        <v>33.057637958722829</v>
      </c>
    </row>
    <row r="14" spans="1:6" ht="15" x14ac:dyDescent="0.25">
      <c r="A14" s="6" t="s">
        <v>41</v>
      </c>
      <c r="B14" s="20">
        <f>salaires!B18/'heures travaillées'!B18*1000</f>
        <v>11.972889413991766</v>
      </c>
      <c r="C14" s="20">
        <f>salaires!C18/'heures travaillées'!C18*1000</f>
        <v>12.430536260072243</v>
      </c>
      <c r="D14" s="20">
        <f>salaires!D18/'heures travaillées'!D18*1000</f>
        <v>13.770455448472136</v>
      </c>
      <c r="E14" s="20">
        <f>salaires!E18/'heures travaillées'!E18*1000</f>
        <v>10.998676958003646</v>
      </c>
      <c r="F14" s="20">
        <f>salaires!F18/'heures travaillées'!F18*1000</f>
        <v>12.772973057204743</v>
      </c>
    </row>
    <row r="15" spans="1:6" ht="15" x14ac:dyDescent="0.25">
      <c r="A15" s="6" t="s">
        <v>42</v>
      </c>
      <c r="B15" s="20">
        <f>salaires!B19/'heures travaillées'!B19*1000</f>
        <v>41.455676479695825</v>
      </c>
      <c r="C15" s="20">
        <f>salaires!C19/'heures travaillées'!C19*1000</f>
        <v>38.906141073578809</v>
      </c>
      <c r="D15" s="20">
        <f>salaires!D19/'heures travaillées'!D19*1000</f>
        <v>40.893576521360998</v>
      </c>
      <c r="E15" s="20">
        <f>salaires!E19/'heures travaillées'!E19*1000</f>
        <v>39.992113029340182</v>
      </c>
      <c r="F15" s="20">
        <f>salaires!F19/'heures travaillées'!F19*1000</f>
        <v>37.722956758502939</v>
      </c>
    </row>
    <row r="16" spans="1:6" ht="15" x14ac:dyDescent="0.25">
      <c r="A16" s="6" t="s">
        <v>43</v>
      </c>
      <c r="B16" s="20">
        <f>salaires!B20/'heures travaillées'!B20*1000</f>
        <v>31.643622282936082</v>
      </c>
      <c r="C16" s="20">
        <f>salaires!C20/'heures travaillées'!C20*1000</f>
        <v>29.871834646045233</v>
      </c>
      <c r="D16" s="20">
        <f>salaires!D20/'heures travaillées'!D20*1000</f>
        <v>32.925894765364184</v>
      </c>
      <c r="E16" s="20">
        <f>salaires!E20/'heures travaillées'!E20*1000</f>
        <v>32.94490823586596</v>
      </c>
      <c r="F16" s="20">
        <f>salaires!F20/'heures travaillées'!F20*1000</f>
        <v>26.893790685137613</v>
      </c>
    </row>
    <row r="17" spans="1:6" ht="15" x14ac:dyDescent="0.25">
      <c r="A17" s="6" t="s">
        <v>45</v>
      </c>
      <c r="B17" s="20">
        <f>salaires!B22/'heures travaillées'!B22*1000</f>
        <v>29.931754072007038</v>
      </c>
      <c r="C17" s="20">
        <f>salaires!C22/'heures travaillées'!C22*1000</f>
        <v>29.022031614471171</v>
      </c>
      <c r="D17" s="20">
        <f>salaires!D22/'heures travaillées'!D22*1000</f>
        <v>28.302677372737147</v>
      </c>
      <c r="E17" s="20">
        <f>salaires!E22/'heures travaillées'!E22*1000</f>
        <v>33.252351560805344</v>
      </c>
      <c r="F17" s="20">
        <f>salaires!F22/'heures travaillées'!F22*1000</f>
        <v>27.195358146166697</v>
      </c>
    </row>
    <row r="18" spans="1:6" ht="15" x14ac:dyDescent="0.25">
      <c r="A18" s="6" t="s">
        <v>46</v>
      </c>
      <c r="B18" s="20">
        <f>salaires!B23/'heures travaillées'!B23*1000</f>
        <v>8.3695759619738901</v>
      </c>
      <c r="C18" s="20">
        <f>salaires!C23/'heures travaillées'!C23*1000</f>
        <v>10.741913289544096</v>
      </c>
      <c r="D18" s="20">
        <f>salaires!D23/'heures travaillées'!D23*1000</f>
        <v>10.412317020332456</v>
      </c>
      <c r="E18" s="20">
        <f>salaires!E23/'heures travaillées'!E23*1000</f>
        <v>12.474062250598564</v>
      </c>
      <c r="F18" s="20">
        <f>salaires!F23/'heures travaillées'!F23*1000</f>
        <v>9.6022418767865236</v>
      </c>
    </row>
    <row r="19" spans="1:6" ht="15" x14ac:dyDescent="0.25">
      <c r="A19" s="6" t="s">
        <v>47</v>
      </c>
      <c r="B19" s="20">
        <f>salaires!B24/'heures travaillées'!B24*1000</f>
        <v>18.058085433969449</v>
      </c>
      <c r="C19" s="20">
        <f>salaires!C24/'heures travaillées'!C24*1000</f>
        <v>22.206839477739976</v>
      </c>
      <c r="D19" s="20">
        <f>salaires!D24/'heures travaillées'!D24*1000</f>
        <v>17.565039906922269</v>
      </c>
      <c r="E19" s="20">
        <f>salaires!E24/'heures travaillées'!E24*1000</f>
        <v>26.248259840215646</v>
      </c>
      <c r="F19" s="20">
        <f>salaires!F24/'heures travaillées'!F24*1000</f>
        <v>24.490602949464016</v>
      </c>
    </row>
    <row r="20" spans="1:6" s="25" customFormat="1" ht="15" x14ac:dyDescent="0.25">
      <c r="A20" s="23" t="s">
        <v>48</v>
      </c>
      <c r="B20" s="24">
        <f>salaires!B25/'heures travaillées'!B25*1000</f>
        <v>27.417021206196136</v>
      </c>
      <c r="C20" s="24">
        <f>salaires!C25/'heures travaillées'!C25*1000</f>
        <v>27.293981044032662</v>
      </c>
      <c r="D20" s="24">
        <f>salaires!D25/'heures travaillées'!D25*1000</f>
        <v>26.712293008294139</v>
      </c>
      <c r="E20" s="24">
        <f>salaires!E25/'heures travaillées'!E25*1000</f>
        <v>32.243292359870182</v>
      </c>
      <c r="F20" s="24">
        <f>salaires!F25/'heures travaillées'!F25*1000</f>
        <v>25.407482624765777</v>
      </c>
    </row>
    <row r="21" spans="1:6" ht="15" x14ac:dyDescent="0.25">
      <c r="A21" s="6" t="s">
        <v>50</v>
      </c>
      <c r="B21" s="20">
        <f>salaires!B27/'heures travaillées'!B27*1000</f>
        <v>18.37420954136801</v>
      </c>
      <c r="C21" s="20">
        <f>salaires!C27/'heures travaillées'!C27*1000</f>
        <v>23.708839633278163</v>
      </c>
      <c r="D21" s="20">
        <f>salaires!D27/'heures travaillées'!D27*1000</f>
        <v>26.532852731408727</v>
      </c>
      <c r="E21" s="20">
        <f>salaires!E27/'heures travaillées'!E27*1000</f>
        <v>25.326874235725708</v>
      </c>
      <c r="F21" s="20">
        <f>salaires!F27/'heures travaillées'!F27*1000</f>
        <v>20.469001063062567</v>
      </c>
    </row>
    <row r="22" spans="1:6" ht="15" x14ac:dyDescent="0.25">
      <c r="A22" s="6" t="s">
        <v>54</v>
      </c>
      <c r="B22" s="20">
        <f>salaires!B31/'heures travaillées'!B31*1000</f>
        <v>47.082912270821687</v>
      </c>
      <c r="C22" s="20">
        <f>salaires!C31/'heures travaillées'!C31*1000</f>
        <v>55.396100854903992</v>
      </c>
      <c r="D22" s="20">
        <f>salaires!D31/'heures travaillées'!D31*1000</f>
        <v>58.940977929734593</v>
      </c>
      <c r="E22" s="20">
        <f>salaires!E31/'heures travaillées'!E31*1000</f>
        <v>65.671003081136604</v>
      </c>
      <c r="F22" s="20">
        <f>salaires!F31/'heures travaillées'!F31*1000</f>
        <v>47.029401391516238</v>
      </c>
    </row>
    <row r="23" spans="1:6" ht="15" x14ac:dyDescent="0.25">
      <c r="A23" s="6" t="s">
        <v>55</v>
      </c>
      <c r="B23" s="20">
        <f>salaires!B32/'heures travaillées'!B32*1000</f>
        <v>8.5390043703822602</v>
      </c>
      <c r="C23" s="20">
        <f>salaires!C32/'heures travaillées'!C32*1000</f>
        <v>9.7685972794345552</v>
      </c>
      <c r="D23" s="20">
        <f>salaires!D32/'heures travaillées'!D32*1000</f>
        <v>9.5661474801889366</v>
      </c>
      <c r="E23" s="20">
        <f>salaires!E32/'heures travaillées'!E32*1000</f>
        <v>9.8761013924266781</v>
      </c>
      <c r="F23" s="20">
        <f>salaires!F32/'heures travaillées'!F32*1000</f>
        <v>9.9392854156511881</v>
      </c>
    </row>
    <row r="24" spans="1:6" ht="15" x14ac:dyDescent="0.25">
      <c r="A24" s="6" t="s">
        <v>57</v>
      </c>
      <c r="B24" s="20">
        <f>salaires!B34/'heures travaillées'!B34*1000</f>
        <v>30.708883805467512</v>
      </c>
      <c r="C24" s="20">
        <f>salaires!C34/'heures travaillées'!C34*1000</f>
        <v>32.680630892070411</v>
      </c>
      <c r="D24" s="20">
        <f>salaires!D34/'heures travaillées'!D34*1000</f>
        <v>34.48458385815119</v>
      </c>
      <c r="E24" s="20">
        <f>salaires!E34/'heures travaillées'!E34*1000</f>
        <v>35.168634838946836</v>
      </c>
      <c r="F24" s="20">
        <f>salaires!F34/'heures travaillées'!F34*1000</f>
        <v>30.452954555274911</v>
      </c>
    </row>
    <row r="25" spans="1:6" ht="15" x14ac:dyDescent="0.25">
      <c r="A25" s="6" t="s">
        <v>58</v>
      </c>
      <c r="B25" s="20">
        <f>salaires!B35/'heures travaillées'!B35*1000</f>
        <v>29.883477428426122</v>
      </c>
      <c r="C25" s="20">
        <f>salaires!C35/'heures travaillées'!C35*1000</f>
        <v>31.586682818447482</v>
      </c>
      <c r="D25" s="20">
        <f>salaires!D35/'heures travaillées'!D35*1000</f>
        <v>30.338929787833834</v>
      </c>
      <c r="E25" s="20">
        <f>salaires!E35/'heures travaillées'!E35*1000</f>
        <v>36.355346541619092</v>
      </c>
      <c r="F25" s="20">
        <f>salaires!F35/'heures travaillées'!F35*1000</f>
        <v>29.518682742718326</v>
      </c>
    </row>
    <row r="26" spans="1:6" ht="15" x14ac:dyDescent="0.25">
      <c r="A26" s="6" t="s">
        <v>59</v>
      </c>
      <c r="B26" s="20">
        <f>salaires!B36/'heures travaillées'!B36*1000</f>
        <v>7.555030933079685</v>
      </c>
      <c r="C26" s="20">
        <f>salaires!C36/'heures travaillées'!C36*1000</f>
        <v>7.4976870620434797</v>
      </c>
      <c r="D26" s="20">
        <f>salaires!D36/'heures travaillées'!D36*1000</f>
        <v>8.0745911083932711</v>
      </c>
      <c r="E26" s="20">
        <f>salaires!E36/'heures travaillées'!E36*1000</f>
        <v>7.3541788944454147</v>
      </c>
      <c r="F26" s="20">
        <f>salaires!F36/'heures travaillées'!F36*1000</f>
        <v>7.0013255470952434</v>
      </c>
    </row>
    <row r="27" spans="1:6" ht="15" x14ac:dyDescent="0.25">
      <c r="A27" s="6" t="s">
        <v>60</v>
      </c>
      <c r="B27" s="20">
        <f>salaires!B37/'heures travaillées'!B37*1000</f>
        <v>10.826752411826378</v>
      </c>
      <c r="C27" s="20">
        <f>salaires!C37/'heures travaillées'!C37*1000</f>
        <v>12.509160255367856</v>
      </c>
      <c r="D27" s="20">
        <f>salaires!D37/'heures travaillées'!D37*1000</f>
        <v>14.446107187038589</v>
      </c>
      <c r="E27" s="20">
        <f>salaires!E37/'heures travaillées'!E37*1000</f>
        <v>12.367187397267479</v>
      </c>
      <c r="F27" s="20">
        <f>salaires!F37/'heures travaillées'!F37*1000</f>
        <v>11.381829862739901</v>
      </c>
    </row>
    <row r="28" spans="1:6" ht="15" x14ac:dyDescent="0.25">
      <c r="A28" s="6" t="s">
        <v>64</v>
      </c>
      <c r="B28" s="20">
        <f>salaires!B41/'heures travaillées'!B41*1000</f>
        <v>28.283588125859417</v>
      </c>
      <c r="C28" s="20">
        <f>salaires!C41/'heures travaillées'!C41*1000</f>
        <v>25.848206697263301</v>
      </c>
      <c r="D28" s="20">
        <f>salaires!D41/'heures travaillées'!D41*1000</f>
        <v>24.077220077220076</v>
      </c>
      <c r="E28" s="20">
        <f>salaires!E41/'heures travaillées'!E41*1000</f>
        <v>30.115860966839794</v>
      </c>
      <c r="F28" s="20">
        <f>salaires!F41/'heures travaillées'!F41*1000</f>
        <v>24.934811928667767</v>
      </c>
    </row>
    <row r="29" spans="1:6" ht="15" x14ac:dyDescent="0.25">
      <c r="A29" s="6" t="s">
        <v>65</v>
      </c>
      <c r="B29" s="20">
        <f>salaires!B42/'heures travaillées'!B42*1000</f>
        <v>26.69008058190116</v>
      </c>
      <c r="C29" s="20">
        <f>salaires!C42/'heures travaillées'!C42*1000</f>
        <v>24.418361403967527</v>
      </c>
      <c r="D29" s="20">
        <f>salaires!D42/'heures travaillées'!D42*1000</f>
        <v>26.277866952024254</v>
      </c>
      <c r="E29" s="20">
        <f>salaires!E42/'heures travaillées'!E42*1000</f>
        <v>22.802388486271305</v>
      </c>
      <c r="F29" s="20">
        <f>salaires!F42/'heures travaillées'!F42*1000</f>
        <v>24.816507635003781</v>
      </c>
    </row>
    <row r="30" spans="1:6" ht="15" x14ac:dyDescent="0.25">
      <c r="A30" s="6" t="s">
        <v>66</v>
      </c>
      <c r="B30" s="20">
        <f>salaires!B43/'heures travaillées'!B43*1000</f>
        <v>39.38934529784953</v>
      </c>
      <c r="C30" s="20">
        <f>salaires!C43/'heures travaillées'!C43*1000</f>
        <v>35.820007855018794</v>
      </c>
      <c r="D30" s="20">
        <f>salaires!D43/'heures travaillées'!D43*1000</f>
        <v>41.271495570609694</v>
      </c>
      <c r="E30" s="20">
        <f>salaires!E43/'heures travaillées'!E43*1000</f>
        <v>30.41198963858394</v>
      </c>
      <c r="F30" s="20">
        <f>salaires!F43/'heures travaillées'!F43*1000</f>
        <v>37.517567035808639</v>
      </c>
    </row>
    <row r="31" spans="1:6" ht="15" x14ac:dyDescent="0.25">
      <c r="A31" s="6" t="s">
        <v>68</v>
      </c>
      <c r="B31" s="20">
        <f>salaires!B44/'heures travaillées'!B44*1000</f>
        <v>40.328182098380331</v>
      </c>
      <c r="C31" s="20">
        <f>salaires!C44/'heures travaillées'!C44*1000</f>
        <v>38.475442209722594</v>
      </c>
      <c r="D31" s="20">
        <f>salaires!D44/'heures travaillées'!D44*1000</f>
        <v>40.149413554927953</v>
      </c>
      <c r="E31" s="20">
        <f>salaires!E44/'heures travaillées'!E44*1000</f>
        <v>38.534862795108658</v>
      </c>
      <c r="F31" s="20">
        <f>salaires!F44/'heures travaillées'!F44*1000</f>
        <v>37.728571139158447</v>
      </c>
    </row>
    <row r="32" spans="1:6" ht="15" x14ac:dyDescent="0.25">
      <c r="A32" s="6" t="s">
        <v>69</v>
      </c>
      <c r="B32" s="20">
        <f>salaires!B45/'heures travaillées'!B45*1000</f>
        <v>52.689322657220522</v>
      </c>
      <c r="C32" s="20">
        <f>salaires!C45/'heures travaillées'!C45*1000</f>
        <v>53.400455588717719</v>
      </c>
      <c r="D32" s="20">
        <f>salaires!D45/'heures travaillées'!D45*1000</f>
        <v>149.59699626152482</v>
      </c>
      <c r="E32" s="20">
        <f>salaires!E45/'heures travaillées'!E45*1000</f>
        <v>9.1973457933133442</v>
      </c>
      <c r="F32" s="20">
        <f>salaires!F45/'heures travaillées'!F45*1000</f>
        <v>44.680698278802524</v>
      </c>
    </row>
    <row r="34" spans="1:2" ht="15" x14ac:dyDescent="0.25">
      <c r="A34" s="1" t="s">
        <v>83</v>
      </c>
    </row>
    <row r="35" spans="1:2" ht="15" x14ac:dyDescent="0.25">
      <c r="A35" s="1" t="s">
        <v>82</v>
      </c>
      <c r="B35" s="3" t="s">
        <v>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"/>
  <sheetViews>
    <sheetView topLeftCell="A11" workbookViewId="0">
      <selection activeCell="C12" sqref="C12"/>
    </sheetView>
  </sheetViews>
  <sheetFormatPr baseColWidth="10" defaultColWidth="8.85546875" defaultRowHeight="11.45" customHeight="1" x14ac:dyDescent="0.25"/>
  <cols>
    <col min="1" max="1" width="29.85546875" customWidth="1"/>
    <col min="2" max="2" width="16.7109375" customWidth="1"/>
    <col min="3" max="6" width="19.85546875" customWidth="1"/>
  </cols>
  <sheetData>
    <row r="1" spans="1:6" ht="15" x14ac:dyDescent="0.25">
      <c r="A1" s="3" t="s">
        <v>93</v>
      </c>
      <c r="B1" s="3"/>
    </row>
    <row r="2" spans="1:6" ht="15" x14ac:dyDescent="0.25">
      <c r="A2" s="3" t="s">
        <v>79</v>
      </c>
      <c r="B2" s="3"/>
      <c r="C2" s="1" t="s">
        <v>94</v>
      </c>
    </row>
    <row r="3" spans="1:6" ht="15" x14ac:dyDescent="0.25">
      <c r="A3" s="3" t="s">
        <v>80</v>
      </c>
      <c r="B3" s="3"/>
      <c r="C3" s="3" t="s">
        <v>95</v>
      </c>
    </row>
    <row r="4" spans="1:6" ht="15" x14ac:dyDescent="0.25"/>
    <row r="5" spans="1:6" ht="15" x14ac:dyDescent="0.25">
      <c r="A5" s="1" t="s">
        <v>12</v>
      </c>
      <c r="B5" s="1"/>
      <c r="D5" s="3" t="s">
        <v>17</v>
      </c>
    </row>
    <row r="6" spans="1:6" ht="15" x14ac:dyDescent="0.25">
      <c r="A6" s="1" t="s">
        <v>13</v>
      </c>
      <c r="B6" s="1"/>
      <c r="D6" s="3" t="s">
        <v>18</v>
      </c>
    </row>
    <row r="7" spans="1:6" ht="15" x14ac:dyDescent="0.25">
      <c r="A7" s="1" t="s">
        <v>96</v>
      </c>
      <c r="B7" s="1"/>
      <c r="D7" s="3" t="s">
        <v>97</v>
      </c>
    </row>
    <row r="8" spans="1:6" ht="15" x14ac:dyDescent="0.25">
      <c r="A8" s="1" t="s">
        <v>14</v>
      </c>
      <c r="B8" s="1"/>
      <c r="D8" s="3" t="s">
        <v>19</v>
      </c>
    </row>
    <row r="9" spans="1:6" ht="15" x14ac:dyDescent="0.25">
      <c r="A9" s="1" t="s">
        <v>15</v>
      </c>
      <c r="B9" s="1"/>
      <c r="D9" s="3" t="s">
        <v>20</v>
      </c>
    </row>
    <row r="10" spans="1:6" ht="15" x14ac:dyDescent="0.25"/>
    <row r="11" spans="1:6" ht="15" x14ac:dyDescent="0.25">
      <c r="A11" s="5" t="s">
        <v>98</v>
      </c>
      <c r="B11" s="5" t="s">
        <v>99</v>
      </c>
      <c r="C11" s="4" t="s">
        <v>100</v>
      </c>
      <c r="D11" s="4" t="s">
        <v>101</v>
      </c>
      <c r="E11" s="4" t="s">
        <v>102</v>
      </c>
      <c r="F11" s="4" t="s">
        <v>103</v>
      </c>
    </row>
    <row r="12" spans="1:6" ht="15" x14ac:dyDescent="0.25">
      <c r="A12" s="6" t="s">
        <v>34</v>
      </c>
      <c r="B12" s="26">
        <f>SUM(C12:F12)</f>
        <v>7548128</v>
      </c>
      <c r="C12" s="7">
        <v>5060732</v>
      </c>
      <c r="D12" s="7">
        <v>312773</v>
      </c>
      <c r="E12" s="7">
        <v>1624480</v>
      </c>
      <c r="F12" s="7">
        <v>550143</v>
      </c>
    </row>
    <row r="13" spans="1:6" ht="15" x14ac:dyDescent="0.25">
      <c r="A13" s="6" t="s">
        <v>36</v>
      </c>
      <c r="B13" s="26">
        <f t="shared" ref="B13:B44" si="0">SUM(C13:F13)</f>
        <v>6513446</v>
      </c>
      <c r="C13" s="8">
        <v>4379673</v>
      </c>
      <c r="D13" s="8">
        <v>278934</v>
      </c>
      <c r="E13" s="8">
        <v>1351161</v>
      </c>
      <c r="F13" s="8">
        <v>503678</v>
      </c>
    </row>
    <row r="14" spans="1:6" ht="15" x14ac:dyDescent="0.25">
      <c r="A14" s="6" t="s">
        <v>39</v>
      </c>
      <c r="B14" s="26">
        <f t="shared" si="0"/>
        <v>269152</v>
      </c>
      <c r="C14" s="7">
        <v>183860</v>
      </c>
      <c r="D14" s="7">
        <v>11148</v>
      </c>
      <c r="E14" s="7">
        <v>68131</v>
      </c>
      <c r="F14" s="7">
        <v>6013</v>
      </c>
    </row>
    <row r="15" spans="1:6" ht="15" x14ac:dyDescent="0.25">
      <c r="A15" s="6" t="s">
        <v>40</v>
      </c>
      <c r="B15" s="26">
        <f t="shared" si="0"/>
        <v>35946</v>
      </c>
      <c r="C15" s="8">
        <v>25356</v>
      </c>
      <c r="D15" s="8">
        <v>1208</v>
      </c>
      <c r="E15" s="8">
        <v>8654</v>
      </c>
      <c r="F15" s="8">
        <v>728</v>
      </c>
    </row>
    <row r="16" spans="1:6" ht="15" x14ac:dyDescent="0.25">
      <c r="A16" s="6" t="s">
        <v>41</v>
      </c>
      <c r="B16" s="26">
        <f t="shared" si="0"/>
        <v>123391</v>
      </c>
      <c r="C16" s="7">
        <v>86381</v>
      </c>
      <c r="D16" s="7">
        <v>3395</v>
      </c>
      <c r="E16" s="7">
        <v>28098</v>
      </c>
      <c r="F16" s="7">
        <v>5517</v>
      </c>
    </row>
    <row r="17" spans="1:6" ht="15" x14ac:dyDescent="0.25">
      <c r="A17" s="6" t="s">
        <v>42</v>
      </c>
      <c r="B17" s="26">
        <f t="shared" si="0"/>
        <v>183565</v>
      </c>
      <c r="C17" s="8">
        <v>115069</v>
      </c>
      <c r="D17" s="8">
        <v>7669</v>
      </c>
      <c r="E17" s="8">
        <v>51886</v>
      </c>
      <c r="F17" s="8">
        <v>8941</v>
      </c>
    </row>
    <row r="18" spans="1:6" ht="15" x14ac:dyDescent="0.25">
      <c r="A18" s="6" t="s">
        <v>43</v>
      </c>
      <c r="B18" s="26">
        <f t="shared" si="0"/>
        <v>2081653</v>
      </c>
      <c r="C18" s="7">
        <v>1424866</v>
      </c>
      <c r="D18" s="7">
        <v>81781</v>
      </c>
      <c r="E18" s="7">
        <v>320671</v>
      </c>
      <c r="F18" s="7">
        <v>254335</v>
      </c>
    </row>
    <row r="19" spans="1:6" ht="15" x14ac:dyDescent="0.25">
      <c r="A19" s="6" t="s">
        <v>44</v>
      </c>
      <c r="B19" s="26">
        <f t="shared" si="0"/>
        <v>17134</v>
      </c>
      <c r="C19" s="8">
        <v>12439</v>
      </c>
      <c r="D19" s="8">
        <v>553</v>
      </c>
      <c r="E19" s="8">
        <v>3804</v>
      </c>
      <c r="F19" s="8">
        <v>338</v>
      </c>
    </row>
    <row r="20" spans="1:6" ht="15" x14ac:dyDescent="0.25">
      <c r="A20" s="6" t="s">
        <v>45</v>
      </c>
      <c r="B20" s="26">
        <f t="shared" si="0"/>
        <v>128590</v>
      </c>
      <c r="C20" s="7">
        <v>86313</v>
      </c>
      <c r="D20" s="7">
        <v>9590</v>
      </c>
      <c r="E20" s="7">
        <v>28751</v>
      </c>
      <c r="F20" s="7">
        <v>3936</v>
      </c>
    </row>
    <row r="21" spans="1:6" ht="15" x14ac:dyDescent="0.25">
      <c r="A21" s="6" t="s">
        <v>46</v>
      </c>
      <c r="B21" s="26">
        <f t="shared" si="0"/>
        <v>73552</v>
      </c>
      <c r="C21" s="8">
        <v>36398</v>
      </c>
      <c r="D21" s="8">
        <v>3045</v>
      </c>
      <c r="E21" s="8">
        <v>22783</v>
      </c>
      <c r="F21" s="8">
        <v>11326</v>
      </c>
    </row>
    <row r="22" spans="1:6" ht="15" x14ac:dyDescent="0.25">
      <c r="A22" s="6" t="s">
        <v>47</v>
      </c>
      <c r="B22" s="26">
        <f t="shared" si="0"/>
        <v>655862</v>
      </c>
      <c r="C22" s="7">
        <v>433561</v>
      </c>
      <c r="D22" s="7">
        <v>19784</v>
      </c>
      <c r="E22" s="7">
        <v>154459</v>
      </c>
      <c r="F22" s="7">
        <v>48058</v>
      </c>
    </row>
    <row r="23" spans="1:6" ht="15" x14ac:dyDescent="0.25">
      <c r="A23" s="6" t="s">
        <v>48</v>
      </c>
      <c r="B23" s="26">
        <f t="shared" si="0"/>
        <v>1377050</v>
      </c>
      <c r="C23" s="8">
        <v>908315</v>
      </c>
      <c r="D23" s="8">
        <v>65305</v>
      </c>
      <c r="E23" s="8">
        <v>331020</v>
      </c>
      <c r="F23" s="8">
        <v>72410</v>
      </c>
    </row>
    <row r="24" spans="1:6" ht="15" x14ac:dyDescent="0.25">
      <c r="A24" s="6" t="s">
        <v>49</v>
      </c>
      <c r="B24" s="26">
        <f t="shared" si="0"/>
        <v>30408</v>
      </c>
      <c r="C24" s="7">
        <v>18954</v>
      </c>
      <c r="D24" s="7">
        <v>1031</v>
      </c>
      <c r="E24" s="7">
        <v>7650</v>
      </c>
      <c r="F24" s="7">
        <v>2773</v>
      </c>
    </row>
    <row r="25" spans="1:6" ht="15" x14ac:dyDescent="0.25">
      <c r="A25" s="6" t="s">
        <v>50</v>
      </c>
      <c r="B25" s="26">
        <f t="shared" si="0"/>
        <v>783598</v>
      </c>
      <c r="C25" s="8">
        <v>520454</v>
      </c>
      <c r="D25" s="8">
        <v>35245</v>
      </c>
      <c r="E25" s="8">
        <v>183336</v>
      </c>
      <c r="F25" s="8">
        <v>44563</v>
      </c>
    </row>
    <row r="26" spans="1:6" ht="15" x14ac:dyDescent="0.25">
      <c r="A26" s="6" t="s">
        <v>51</v>
      </c>
      <c r="B26" s="26">
        <f t="shared" si="0"/>
        <v>12776</v>
      </c>
      <c r="C26" s="7">
        <v>7499</v>
      </c>
      <c r="D26" s="7">
        <v>1334</v>
      </c>
      <c r="E26" s="7">
        <v>3168</v>
      </c>
      <c r="F26" s="7">
        <v>775</v>
      </c>
    </row>
    <row r="27" spans="1:6" ht="15" x14ac:dyDescent="0.25">
      <c r="A27" s="6" t="s">
        <v>52</v>
      </c>
      <c r="B27" s="26">
        <f t="shared" si="0"/>
        <v>17872</v>
      </c>
      <c r="C27" s="8">
        <v>12682</v>
      </c>
      <c r="D27" s="8">
        <v>595</v>
      </c>
      <c r="E27" s="8">
        <v>4206</v>
      </c>
      <c r="F27" s="8">
        <v>389</v>
      </c>
    </row>
    <row r="28" spans="1:6" ht="15" x14ac:dyDescent="0.25">
      <c r="A28" s="6" t="s">
        <v>53</v>
      </c>
      <c r="B28" s="26">
        <f t="shared" si="0"/>
        <v>31411</v>
      </c>
      <c r="C28" s="7">
        <v>23079</v>
      </c>
      <c r="D28" s="7">
        <v>786</v>
      </c>
      <c r="E28" s="7">
        <v>6824</v>
      </c>
      <c r="F28" s="7">
        <v>722</v>
      </c>
    </row>
    <row r="29" spans="1:6" ht="15" x14ac:dyDescent="0.25">
      <c r="A29" s="6" t="s">
        <v>54</v>
      </c>
      <c r="B29" s="26">
        <f t="shared" si="0"/>
        <v>37726</v>
      </c>
      <c r="C29" s="8">
        <v>21129</v>
      </c>
      <c r="D29" s="8">
        <v>6727</v>
      </c>
      <c r="E29" s="8">
        <v>7934</v>
      </c>
      <c r="F29" s="8">
        <v>1936</v>
      </c>
    </row>
    <row r="30" spans="1:6" ht="15" x14ac:dyDescent="0.25">
      <c r="A30" s="6" t="s">
        <v>55</v>
      </c>
      <c r="B30" s="26">
        <f t="shared" si="0"/>
        <v>68621</v>
      </c>
      <c r="C30" s="7">
        <v>45473</v>
      </c>
      <c r="D30" s="7">
        <v>2069</v>
      </c>
      <c r="E30" s="7">
        <v>17429</v>
      </c>
      <c r="F30" s="7">
        <v>3650</v>
      </c>
    </row>
    <row r="31" spans="1:6" ht="15" x14ac:dyDescent="0.25">
      <c r="A31" s="6" t="s">
        <v>56</v>
      </c>
      <c r="B31" s="26">
        <f t="shared" si="0"/>
        <v>7548</v>
      </c>
      <c r="C31" s="8">
        <v>4533</v>
      </c>
      <c r="D31" s="8">
        <v>700</v>
      </c>
      <c r="E31" s="8">
        <v>1835</v>
      </c>
      <c r="F31" s="8">
        <v>480</v>
      </c>
    </row>
    <row r="32" spans="1:6" ht="15" x14ac:dyDescent="0.25">
      <c r="A32" s="6" t="s">
        <v>57</v>
      </c>
      <c r="B32" s="26">
        <f t="shared" si="0"/>
        <v>454769</v>
      </c>
      <c r="C32" s="7">
        <v>331491</v>
      </c>
      <c r="D32" s="7">
        <v>21796</v>
      </c>
      <c r="E32" s="7">
        <v>82007</v>
      </c>
      <c r="F32" s="7">
        <v>19475</v>
      </c>
    </row>
    <row r="33" spans="1:6" ht="15" x14ac:dyDescent="0.25">
      <c r="A33" s="6" t="s">
        <v>58</v>
      </c>
      <c r="B33" s="26">
        <f t="shared" si="0"/>
        <v>217424</v>
      </c>
      <c r="C33" s="8">
        <v>143428</v>
      </c>
      <c r="D33" s="8">
        <v>9208</v>
      </c>
      <c r="E33" s="8">
        <v>46618</v>
      </c>
      <c r="F33" s="8">
        <v>18170</v>
      </c>
    </row>
    <row r="34" spans="1:6" ht="15" x14ac:dyDescent="0.25">
      <c r="A34" s="6" t="s">
        <v>59</v>
      </c>
      <c r="B34" s="26">
        <f t="shared" si="0"/>
        <v>249984</v>
      </c>
      <c r="C34" s="7">
        <v>157801</v>
      </c>
      <c r="D34" s="7">
        <v>8248</v>
      </c>
      <c r="E34" s="7">
        <v>64216</v>
      </c>
      <c r="F34" s="7">
        <v>19719</v>
      </c>
    </row>
    <row r="35" spans="1:6" ht="15" x14ac:dyDescent="0.25">
      <c r="A35" s="6" t="s">
        <v>60</v>
      </c>
      <c r="B35" s="26">
        <f t="shared" si="0"/>
        <v>113604</v>
      </c>
      <c r="C35" s="8">
        <v>77498</v>
      </c>
      <c r="D35" s="8">
        <v>4087</v>
      </c>
      <c r="E35" s="8">
        <v>25977</v>
      </c>
      <c r="F35" s="8">
        <v>6042</v>
      </c>
    </row>
    <row r="36" spans="1:6" ht="15" x14ac:dyDescent="0.25">
      <c r="A36" s="6" t="s">
        <v>61</v>
      </c>
      <c r="B36" s="26">
        <f t="shared" si="0"/>
        <v>105170</v>
      </c>
      <c r="C36" s="7">
        <v>72959</v>
      </c>
      <c r="D36" s="7">
        <v>2339</v>
      </c>
      <c r="E36" s="7">
        <v>28573</v>
      </c>
      <c r="F36" s="7">
        <v>1299</v>
      </c>
    </row>
    <row r="37" spans="1:6" ht="15" x14ac:dyDescent="0.25">
      <c r="A37" s="6" t="s">
        <v>62</v>
      </c>
      <c r="B37" s="26">
        <f t="shared" si="0"/>
        <v>29535</v>
      </c>
      <c r="C37" s="8">
        <v>20439</v>
      </c>
      <c r="D37" s="8">
        <v>892</v>
      </c>
      <c r="E37" s="8">
        <v>6476</v>
      </c>
      <c r="F37" s="8">
        <v>1728</v>
      </c>
    </row>
    <row r="38" spans="1:6" ht="15" x14ac:dyDescent="0.25">
      <c r="A38" s="6" t="s">
        <v>63</v>
      </c>
      <c r="B38" s="26">
        <f t="shared" si="0"/>
        <v>46723</v>
      </c>
      <c r="C38" s="7">
        <v>28774</v>
      </c>
      <c r="D38" s="7">
        <v>1201</v>
      </c>
      <c r="E38" s="7">
        <v>11894</v>
      </c>
      <c r="F38" s="7">
        <v>4854</v>
      </c>
    </row>
    <row r="39" spans="1:6" ht="15" x14ac:dyDescent="0.25">
      <c r="A39" s="6" t="s">
        <v>64</v>
      </c>
      <c r="B39" s="26">
        <f t="shared" si="0"/>
        <v>126139</v>
      </c>
      <c r="C39" s="8">
        <v>83952</v>
      </c>
      <c r="D39" s="8">
        <v>3445</v>
      </c>
      <c r="E39" s="8">
        <v>33392</v>
      </c>
      <c r="F39" s="8">
        <v>5350</v>
      </c>
    </row>
    <row r="40" spans="1:6" ht="15" x14ac:dyDescent="0.25">
      <c r="A40" s="6" t="s">
        <v>65</v>
      </c>
      <c r="B40" s="26">
        <f t="shared" si="0"/>
        <v>259305</v>
      </c>
      <c r="C40" s="7">
        <v>177976</v>
      </c>
      <c r="D40" s="7">
        <v>8798</v>
      </c>
      <c r="E40" s="7">
        <v>65919</v>
      </c>
      <c r="F40" s="7">
        <v>6612</v>
      </c>
    </row>
    <row r="41" spans="1:6" ht="15" x14ac:dyDescent="0.25">
      <c r="A41" s="6" t="s">
        <v>68</v>
      </c>
      <c r="B41" s="26">
        <f t="shared" si="0"/>
        <v>197779</v>
      </c>
      <c r="C41" s="8">
        <v>122762</v>
      </c>
      <c r="D41" s="8">
        <v>5969</v>
      </c>
      <c r="E41" s="8">
        <v>61320</v>
      </c>
      <c r="F41" s="8">
        <v>7728</v>
      </c>
    </row>
    <row r="42" spans="1:6" ht="15" x14ac:dyDescent="0.25">
      <c r="A42" s="6" t="s">
        <v>69</v>
      </c>
      <c r="B42" s="26">
        <f t="shared" si="0"/>
        <v>455482</v>
      </c>
      <c r="C42" s="7">
        <v>333922</v>
      </c>
      <c r="D42" s="7">
        <v>42441</v>
      </c>
      <c r="E42" s="7">
        <v>56320</v>
      </c>
      <c r="F42" s="7">
        <v>22799</v>
      </c>
    </row>
    <row r="43" spans="1:6" ht="15" x14ac:dyDescent="0.25">
      <c r="A43" s="6" t="s">
        <v>75</v>
      </c>
      <c r="B43" s="26">
        <f t="shared" si="0"/>
        <v>20488</v>
      </c>
      <c r="C43" s="8">
        <v>17537</v>
      </c>
      <c r="D43" s="8">
        <v>785</v>
      </c>
      <c r="E43" s="8" t="s">
        <v>82</v>
      </c>
      <c r="F43" s="8">
        <v>2166</v>
      </c>
    </row>
    <row r="44" spans="1:6" ht="15" x14ac:dyDescent="0.25">
      <c r="A44" s="6" t="s">
        <v>76</v>
      </c>
      <c r="B44" s="26">
        <f t="shared" si="0"/>
        <v>151123</v>
      </c>
      <c r="C44" s="7">
        <v>140566</v>
      </c>
      <c r="D44" s="7">
        <v>7582</v>
      </c>
      <c r="E44" s="7" t="s">
        <v>82</v>
      </c>
      <c r="F44" s="7">
        <v>2975</v>
      </c>
    </row>
    <row r="46" spans="1:6" ht="15" x14ac:dyDescent="0.25">
      <c r="A46" s="1" t="s">
        <v>83</v>
      </c>
      <c r="B46" s="1"/>
    </row>
    <row r="47" spans="1:6" ht="15" x14ac:dyDescent="0.25">
      <c r="A47" s="1" t="s">
        <v>82</v>
      </c>
      <c r="B47" s="1"/>
      <c r="C47" s="3" t="s">
        <v>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"/>
  <sheetViews>
    <sheetView topLeftCell="A2" workbookViewId="0">
      <selection activeCell="C40" sqref="C40"/>
    </sheetView>
  </sheetViews>
  <sheetFormatPr baseColWidth="10" defaultColWidth="8.85546875" defaultRowHeight="11.45" customHeight="1" x14ac:dyDescent="0.25"/>
  <cols>
    <col min="1" max="1" width="29.85546875" customWidth="1"/>
    <col min="2" max="2" width="16.7109375" customWidth="1"/>
    <col min="3" max="6" width="19.85546875" customWidth="1"/>
  </cols>
  <sheetData>
    <row r="1" spans="1:6" ht="15" x14ac:dyDescent="0.25">
      <c r="A1" s="3" t="s">
        <v>93</v>
      </c>
      <c r="B1" s="3"/>
    </row>
    <row r="2" spans="1:6" ht="15" x14ac:dyDescent="0.25">
      <c r="A2" s="3" t="s">
        <v>79</v>
      </c>
      <c r="B2" s="3"/>
      <c r="C2" s="1" t="s">
        <v>94</v>
      </c>
    </row>
    <row r="3" spans="1:6" ht="15" x14ac:dyDescent="0.25">
      <c r="A3" s="3" t="s">
        <v>80</v>
      </c>
      <c r="B3" s="3"/>
      <c r="C3" s="3" t="s">
        <v>95</v>
      </c>
    </row>
    <row r="4" spans="1:6" ht="15" x14ac:dyDescent="0.25"/>
    <row r="5" spans="1:6" ht="15" x14ac:dyDescent="0.25">
      <c r="A5" s="1" t="s">
        <v>12</v>
      </c>
      <c r="B5" s="1"/>
      <c r="D5" s="3" t="s">
        <v>17</v>
      </c>
    </row>
    <row r="6" spans="1:6" ht="15" x14ac:dyDescent="0.25">
      <c r="A6" s="1" t="s">
        <v>13</v>
      </c>
      <c r="B6" s="1"/>
      <c r="D6" s="3" t="s">
        <v>18</v>
      </c>
    </row>
    <row r="7" spans="1:6" ht="15" x14ac:dyDescent="0.25">
      <c r="A7" s="1" t="s">
        <v>96</v>
      </c>
      <c r="B7" s="1"/>
      <c r="D7" s="3" t="s">
        <v>97</v>
      </c>
    </row>
    <row r="8" spans="1:6" ht="15" x14ac:dyDescent="0.25">
      <c r="A8" s="1" t="s">
        <v>14</v>
      </c>
      <c r="B8" s="1"/>
      <c r="D8" s="3" t="s">
        <v>19</v>
      </c>
    </row>
    <row r="9" spans="1:6" ht="15" x14ac:dyDescent="0.25">
      <c r="A9" s="1" t="s">
        <v>15</v>
      </c>
      <c r="B9" s="1"/>
      <c r="D9" s="3" t="s">
        <v>20</v>
      </c>
    </row>
    <row r="10" spans="1:6" ht="15" x14ac:dyDescent="0.25"/>
    <row r="11" spans="1:6" ht="15" x14ac:dyDescent="0.25">
      <c r="A11" s="5" t="s">
        <v>98</v>
      </c>
      <c r="B11" s="5" t="s">
        <v>99</v>
      </c>
      <c r="C11" s="27" t="s">
        <v>100</v>
      </c>
      <c r="D11" s="27" t="s">
        <v>101</v>
      </c>
      <c r="E11" s="27" t="s">
        <v>102</v>
      </c>
      <c r="F11" s="27" t="s">
        <v>103</v>
      </c>
    </row>
    <row r="12" spans="1:6" ht="15" x14ac:dyDescent="0.25">
      <c r="A12" s="6" t="s">
        <v>34</v>
      </c>
      <c r="B12" s="26">
        <f>SUM(C12:F12)</f>
        <v>1</v>
      </c>
      <c r="C12" s="28">
        <f>'rémunérations par SI'!C12/'rémunérations par SI'!$B12</f>
        <v>0.67046186816121822</v>
      </c>
      <c r="D12" s="28">
        <f>'rémunérations par SI'!D12/'rémunérations par SI'!$B12</f>
        <v>4.1437161637958443E-2</v>
      </c>
      <c r="E12" s="28">
        <f>'rémunérations par SI'!E12/'rémunérations par SI'!$B12</f>
        <v>0.21521627614158106</v>
      </c>
      <c r="F12" s="28">
        <f>'rémunérations par SI'!F12/'rémunérations par SI'!$B12</f>
        <v>7.2884694059242236E-2</v>
      </c>
    </row>
    <row r="13" spans="1:6" ht="15" x14ac:dyDescent="0.25">
      <c r="A13" s="6" t="s">
        <v>36</v>
      </c>
      <c r="B13" s="26">
        <f t="shared" ref="B13:B42" si="0">SUM(C13:F13)</f>
        <v>1</v>
      </c>
      <c r="C13" s="28">
        <f>'rémunérations par SI'!C13/'rémunérations par SI'!$B13</f>
        <v>0.67240489903501155</v>
      </c>
      <c r="D13" s="28">
        <f>'rémunérations par SI'!D13/'rémunérations par SI'!$B13</f>
        <v>4.282433599664448E-2</v>
      </c>
      <c r="E13" s="28">
        <f>'rémunérations par SI'!E13/'rémunérations par SI'!$B13</f>
        <v>0.20744180576610291</v>
      </c>
      <c r="F13" s="28">
        <f>'rémunérations par SI'!F13/'rémunérations par SI'!$B13</f>
        <v>7.7328959202241032E-2</v>
      </c>
    </row>
    <row r="14" spans="1:6" ht="15" x14ac:dyDescent="0.25">
      <c r="A14" s="6" t="s">
        <v>39</v>
      </c>
      <c r="B14" s="26">
        <f t="shared" si="0"/>
        <v>0.99999999999999989</v>
      </c>
      <c r="C14" s="28">
        <f>'rémunérations par SI'!C14/'rémunérations par SI'!$B14</f>
        <v>0.68310842943764116</v>
      </c>
      <c r="D14" s="28">
        <f>'rémunérations par SI'!D14/'rémunérations par SI'!$B14</f>
        <v>4.1418975151587205E-2</v>
      </c>
      <c r="E14" s="28">
        <f>'rémunérations par SI'!E14/'rémunérations par SI'!$B14</f>
        <v>0.25313205920817977</v>
      </c>
      <c r="F14" s="28">
        <f>'rémunérations par SI'!F14/'rémunérations par SI'!$B14</f>
        <v>2.2340536202591844E-2</v>
      </c>
    </row>
    <row r="15" spans="1:6" ht="15" x14ac:dyDescent="0.25">
      <c r="A15" s="6" t="s">
        <v>40</v>
      </c>
      <c r="B15" s="26">
        <f t="shared" si="0"/>
        <v>0.99999999999999989</v>
      </c>
      <c r="C15" s="28">
        <f>'rémunérations par SI'!C15/'rémunérations par SI'!$B15</f>
        <v>0.70539142046402936</v>
      </c>
      <c r="D15" s="28">
        <f>'rémunérations par SI'!D15/'rémunérations par SI'!$B15</f>
        <v>3.3605964502309016E-2</v>
      </c>
      <c r="E15" s="28">
        <f>'rémunérations par SI'!E15/'rémunérations par SI'!$B15</f>
        <v>0.24075001390975351</v>
      </c>
      <c r="F15" s="28">
        <f>'rémunérations par SI'!F15/'rémunérations par SI'!$B15</f>
        <v>2.0252601123908084E-2</v>
      </c>
    </row>
    <row r="16" spans="1:6" ht="15" x14ac:dyDescent="0.25">
      <c r="A16" s="6" t="s">
        <v>41</v>
      </c>
      <c r="B16" s="26">
        <f t="shared" si="0"/>
        <v>1</v>
      </c>
      <c r="C16" s="28">
        <f>'rémunérations par SI'!C16/'rémunérations par SI'!$B16</f>
        <v>0.70005916152717784</v>
      </c>
      <c r="D16" s="28">
        <f>'rémunérations par SI'!D16/'rémunérations par SI'!$B16</f>
        <v>2.751416229708812E-2</v>
      </c>
      <c r="E16" s="28">
        <f>'rémunérations par SI'!E16/'rémunérations par SI'!$B16</f>
        <v>0.22771514940311693</v>
      </c>
      <c r="F16" s="28">
        <f>'rémunérations par SI'!F16/'rémunérations par SI'!$B16</f>
        <v>4.4711526772617124E-2</v>
      </c>
    </row>
    <row r="17" spans="1:6" ht="15" x14ac:dyDescent="0.25">
      <c r="A17" s="6" t="s">
        <v>42</v>
      </c>
      <c r="B17" s="26">
        <f t="shared" si="0"/>
        <v>1</v>
      </c>
      <c r="C17" s="28">
        <f>'rémunérations par SI'!C17/'rémunérations par SI'!$B17</f>
        <v>0.62685697164492138</v>
      </c>
      <c r="D17" s="28">
        <f>'rémunérations par SI'!D17/'rémunérations par SI'!$B17</f>
        <v>4.1778116743387904E-2</v>
      </c>
      <c r="E17" s="28">
        <f>'rémunérations par SI'!E17/'rémunérations par SI'!$B17</f>
        <v>0.28265736932421759</v>
      </c>
      <c r="F17" s="28">
        <f>'rémunérations par SI'!F17/'rémunérations par SI'!$B17</f>
        <v>4.87075422874731E-2</v>
      </c>
    </row>
    <row r="18" spans="1:6" ht="15" x14ac:dyDescent="0.25">
      <c r="A18" s="6" t="s">
        <v>43</v>
      </c>
      <c r="B18" s="26">
        <f t="shared" si="0"/>
        <v>1</v>
      </c>
      <c r="C18" s="28">
        <f>'rémunérations par SI'!C18/'rémunérations par SI'!$B18</f>
        <v>0.68448776044806703</v>
      </c>
      <c r="D18" s="28">
        <f>'rémunérations par SI'!D18/'rémunérations par SI'!$B18</f>
        <v>3.9286566973458115E-2</v>
      </c>
      <c r="E18" s="28">
        <f>'rémunérations par SI'!E18/'rémunérations par SI'!$B18</f>
        <v>0.15404632760599388</v>
      </c>
      <c r="F18" s="28">
        <f>'rémunérations par SI'!F18/'rémunérations par SI'!$B18</f>
        <v>0.12217934497248101</v>
      </c>
    </row>
    <row r="19" spans="1:6" ht="15" x14ac:dyDescent="0.25">
      <c r="A19" s="6" t="s">
        <v>44</v>
      </c>
      <c r="B19" s="26">
        <f t="shared" si="0"/>
        <v>1</v>
      </c>
      <c r="C19" s="28">
        <f>'rémunérations par SI'!C19/'rémunérations par SI'!$B19</f>
        <v>0.7259834247694642</v>
      </c>
      <c r="D19" s="28">
        <f>'rémunérations par SI'!D19/'rémunérations par SI'!$B19</f>
        <v>3.2275008754523167E-2</v>
      </c>
      <c r="E19" s="28">
        <f>'rémunérations par SI'!E19/'rémunérations par SI'!$B19</f>
        <v>0.22201470759892611</v>
      </c>
      <c r="F19" s="28">
        <f>'rémunérations par SI'!F19/'rémunérations par SI'!$B19</f>
        <v>1.9726858877086494E-2</v>
      </c>
    </row>
    <row r="20" spans="1:6" ht="15" x14ac:dyDescent="0.25">
      <c r="A20" s="6" t="s">
        <v>45</v>
      </c>
      <c r="B20" s="26">
        <f t="shared" si="0"/>
        <v>1</v>
      </c>
      <c r="C20" s="28">
        <f>'rémunérations par SI'!C20/'rémunérations par SI'!$B20</f>
        <v>0.67122637841200716</v>
      </c>
      <c r="D20" s="28">
        <f>'rémunérations par SI'!D20/'rémunérations par SI'!$B20</f>
        <v>7.4578116494284155E-2</v>
      </c>
      <c r="E20" s="28">
        <f>'rémunérations par SI'!E20/'rémunérations par SI'!$B20</f>
        <v>0.2235865930476709</v>
      </c>
      <c r="F20" s="28">
        <f>'rémunérations par SI'!F20/'rémunérations par SI'!$B20</f>
        <v>3.0608912046037794E-2</v>
      </c>
    </row>
    <row r="21" spans="1:6" ht="15" x14ac:dyDescent="0.25">
      <c r="A21" s="6" t="s">
        <v>46</v>
      </c>
      <c r="B21" s="26">
        <f t="shared" si="0"/>
        <v>1</v>
      </c>
      <c r="C21" s="28">
        <f>'rémunérations par SI'!C21/'rémunérations par SI'!$B21</f>
        <v>0.49486077876876222</v>
      </c>
      <c r="D21" s="28">
        <f>'rémunérations par SI'!D21/'rémunérations par SI'!$B21</f>
        <v>4.1399282140526433E-2</v>
      </c>
      <c r="E21" s="28">
        <f>'rémunérations par SI'!E21/'rémunérations par SI'!$B21</f>
        <v>0.30975364368066133</v>
      </c>
      <c r="F21" s="28">
        <f>'rémunérations par SI'!F21/'rémunérations par SI'!$B21</f>
        <v>0.15398629541005004</v>
      </c>
    </row>
    <row r="22" spans="1:6" ht="15" x14ac:dyDescent="0.25">
      <c r="A22" s="31" t="s">
        <v>47</v>
      </c>
      <c r="B22" s="32">
        <f t="shared" si="0"/>
        <v>1</v>
      </c>
      <c r="C22" s="33">
        <f>'rémunérations par SI'!C22/'rémunérations par SI'!$B22</f>
        <v>0.66105522198267319</v>
      </c>
      <c r="D22" s="33">
        <f>'rémunérations par SI'!D22/'rémunérations par SI'!$B22</f>
        <v>3.0164882246570164E-2</v>
      </c>
      <c r="E22" s="33">
        <f>'rémunérations par SI'!E22/'rémunérations par SI'!$B22</f>
        <v>0.23550533496375761</v>
      </c>
      <c r="F22" s="33">
        <f>'rémunérations par SI'!F22/'rémunérations par SI'!$B22</f>
        <v>7.327456080699904E-2</v>
      </c>
    </row>
    <row r="23" spans="1:6" ht="15" x14ac:dyDescent="0.25">
      <c r="A23" s="23" t="s">
        <v>48</v>
      </c>
      <c r="B23" s="29">
        <f t="shared" si="0"/>
        <v>1</v>
      </c>
      <c r="C23" s="30">
        <f>'rémunérations par SI'!C23/'rémunérations par SI'!$B23</f>
        <v>0.65960930975636323</v>
      </c>
      <c r="D23" s="30">
        <f>'rémunérations par SI'!D23/'rémunérations par SI'!$B23</f>
        <v>4.7423840819142367E-2</v>
      </c>
      <c r="E23" s="30">
        <f>'rémunérations par SI'!E23/'rémunérations par SI'!$B23</f>
        <v>0.24038342834319743</v>
      </c>
      <c r="F23" s="30">
        <f>'rémunérations par SI'!F23/'rémunérations par SI'!$B23</f>
        <v>5.2583421081296974E-2</v>
      </c>
    </row>
    <row r="24" spans="1:6" ht="15" x14ac:dyDescent="0.25">
      <c r="A24" s="6" t="s">
        <v>49</v>
      </c>
      <c r="B24" s="26">
        <f t="shared" si="0"/>
        <v>0.99999999999999989</v>
      </c>
      <c r="C24" s="28">
        <f>'rémunérations par SI'!C24/'rémunérations par SI'!$B24</f>
        <v>0.62332280978689814</v>
      </c>
      <c r="D24" s="28">
        <f>'rémunérations par SI'!D24/'rémunérations par SI'!$B24</f>
        <v>3.3905551170744543E-2</v>
      </c>
      <c r="E24" s="28">
        <f>'rémunérations par SI'!E24/'rémunérations par SI'!$B24</f>
        <v>0.2515785319652723</v>
      </c>
      <c r="F24" s="28">
        <f>'rémunérations par SI'!F24/'rémunérations par SI'!$B24</f>
        <v>9.1193107077084973E-2</v>
      </c>
    </row>
    <row r="25" spans="1:6" ht="15" x14ac:dyDescent="0.25">
      <c r="A25" s="6" t="s">
        <v>50</v>
      </c>
      <c r="B25" s="26">
        <f t="shared" si="0"/>
        <v>1</v>
      </c>
      <c r="C25" s="28">
        <f>'rémunérations par SI'!C25/'rémunérations par SI'!$B25</f>
        <v>0.66418495197792748</v>
      </c>
      <c r="D25" s="28">
        <f>'rémunérations par SI'!D25/'rémunérations par SI'!$B25</f>
        <v>4.4978420057223217E-2</v>
      </c>
      <c r="E25" s="28">
        <f>'rémunérations par SI'!E25/'rémunérations par SI'!$B25</f>
        <v>0.23396690650052707</v>
      </c>
      <c r="F25" s="28">
        <f>'rémunérations par SI'!F25/'rémunérations par SI'!$B25</f>
        <v>5.6869721464322266E-2</v>
      </c>
    </row>
    <row r="26" spans="1:6" ht="15" x14ac:dyDescent="0.25">
      <c r="A26" s="6" t="s">
        <v>51</v>
      </c>
      <c r="B26" s="26">
        <f t="shared" si="0"/>
        <v>1</v>
      </c>
      <c r="C26" s="28">
        <f>'rémunérations par SI'!C26/'rémunérations par SI'!$B26</f>
        <v>0.58695992485911086</v>
      </c>
      <c r="D26" s="28">
        <f>'rémunérations par SI'!D26/'rémunérations par SI'!$B26</f>
        <v>0.10441452723857232</v>
      </c>
      <c r="E26" s="28">
        <f>'rémunérations par SI'!E26/'rémunérations par SI'!$B26</f>
        <v>0.24796493425172197</v>
      </c>
      <c r="F26" s="28">
        <f>'rémunérations par SI'!F26/'rémunérations par SI'!$B26</f>
        <v>6.0660613650594865E-2</v>
      </c>
    </row>
    <row r="27" spans="1:6" ht="15" x14ac:dyDescent="0.25">
      <c r="A27" s="6" t="s">
        <v>52</v>
      </c>
      <c r="B27" s="26">
        <f t="shared" si="0"/>
        <v>1</v>
      </c>
      <c r="C27" s="28">
        <f>'rémunérations par SI'!C27/'rémunérations par SI'!$B27</f>
        <v>0.70960161145926592</v>
      </c>
      <c r="D27" s="28">
        <f>'rémunérations par SI'!D27/'rémunérations par SI'!$B27</f>
        <v>3.3292300805729633E-2</v>
      </c>
      <c r="E27" s="28">
        <f>'rémunérations par SI'!E27/'rémunérations par SI'!$B27</f>
        <v>0.23534019695613251</v>
      </c>
      <c r="F27" s="28">
        <f>'rémunérations par SI'!F27/'rémunérations par SI'!$B27</f>
        <v>2.1765890778871977E-2</v>
      </c>
    </row>
    <row r="28" spans="1:6" ht="15" x14ac:dyDescent="0.25">
      <c r="A28" s="6" t="s">
        <v>53</v>
      </c>
      <c r="B28" s="26">
        <f t="shared" si="0"/>
        <v>1</v>
      </c>
      <c r="C28" s="28">
        <f>'rémunérations par SI'!C28/'rémunérations par SI'!$B28</f>
        <v>0.7347426060934068</v>
      </c>
      <c r="D28" s="28">
        <f>'rémunérations par SI'!D28/'rémunérations par SI'!$B28</f>
        <v>2.5023081086243671E-2</v>
      </c>
      <c r="E28" s="28">
        <f>'rémunérations par SI'!E28/'rémunérations par SI'!$B28</f>
        <v>0.21724873451975424</v>
      </c>
      <c r="F28" s="28">
        <f>'rémunérations par SI'!F28/'rémunérations par SI'!$B28</f>
        <v>2.2985578300595333E-2</v>
      </c>
    </row>
    <row r="29" spans="1:6" ht="15" x14ac:dyDescent="0.25">
      <c r="A29" s="6" t="s">
        <v>54</v>
      </c>
      <c r="B29" s="26">
        <f t="shared" si="0"/>
        <v>1</v>
      </c>
      <c r="C29" s="28">
        <f>'rémunérations par SI'!C29/'rémunérations par SI'!$B29</f>
        <v>0.56006467688066586</v>
      </c>
      <c r="D29" s="28">
        <f>'rémunérations par SI'!D29/'rémunérations par SI'!$B29</f>
        <v>0.17831203944229443</v>
      </c>
      <c r="E29" s="28">
        <f>'rémunérations par SI'!E29/'rémunérations par SI'!$B29</f>
        <v>0.21030588983724752</v>
      </c>
      <c r="F29" s="28">
        <f>'rémunérations par SI'!F29/'rémunérations par SI'!$B29</f>
        <v>5.1317393839792183E-2</v>
      </c>
    </row>
    <row r="30" spans="1:6" ht="15" x14ac:dyDescent="0.25">
      <c r="A30" s="6" t="s">
        <v>55</v>
      </c>
      <c r="B30" s="26">
        <f t="shared" si="0"/>
        <v>1</v>
      </c>
      <c r="C30" s="28">
        <f>'rémunérations par SI'!C30/'rémunérations par SI'!$B30</f>
        <v>0.6626688623016278</v>
      </c>
      <c r="D30" s="28">
        <f>'rémunérations par SI'!D30/'rémunérations par SI'!$B30</f>
        <v>3.0151119919558152E-2</v>
      </c>
      <c r="E30" s="28">
        <f>'rémunérations par SI'!E30/'rémunérations par SI'!$B30</f>
        <v>0.25398930356596378</v>
      </c>
      <c r="F30" s="28">
        <f>'rémunérations par SI'!F30/'rémunérations par SI'!$B30</f>
        <v>5.3190714212850293E-2</v>
      </c>
    </row>
    <row r="31" spans="1:6" ht="15" x14ac:dyDescent="0.25">
      <c r="A31" s="6" t="s">
        <v>56</v>
      </c>
      <c r="B31" s="26">
        <f t="shared" si="0"/>
        <v>1</v>
      </c>
      <c r="C31" s="28">
        <f>'rémunérations par SI'!C31/'rémunérations par SI'!$B31</f>
        <v>0.60055643879173293</v>
      </c>
      <c r="D31" s="28">
        <f>'rémunérations par SI'!D31/'rémunérations par SI'!$B31</f>
        <v>9.2739798622151565E-2</v>
      </c>
      <c r="E31" s="28">
        <f>'rémunérations par SI'!E31/'rémunérations par SI'!$B31</f>
        <v>0.24311075781664018</v>
      </c>
      <c r="F31" s="28">
        <f>'rémunérations par SI'!F31/'rémunérations par SI'!$B31</f>
        <v>6.3593004769475353E-2</v>
      </c>
    </row>
    <row r="32" spans="1:6" ht="15" x14ac:dyDescent="0.25">
      <c r="A32" s="6" t="s">
        <v>57</v>
      </c>
      <c r="B32" s="26">
        <f t="shared" si="0"/>
        <v>1</v>
      </c>
      <c r="C32" s="28">
        <f>'rémunérations par SI'!C32/'rémunérations par SI'!$B32</f>
        <v>0.72892171629992375</v>
      </c>
      <c r="D32" s="28">
        <f>'rémunérations par SI'!D32/'rémunérations par SI'!$B32</f>
        <v>4.7927629191963389E-2</v>
      </c>
      <c r="E32" s="28">
        <f>'rémunérations par SI'!E32/'rémunérations par SI'!$B32</f>
        <v>0.18032671532140493</v>
      </c>
      <c r="F32" s="28">
        <f>'rémunérations par SI'!F32/'rémunérations par SI'!$B32</f>
        <v>4.2823939186707974E-2</v>
      </c>
    </row>
    <row r="33" spans="1:6" ht="15" x14ac:dyDescent="0.25">
      <c r="A33" s="6" t="s">
        <v>58</v>
      </c>
      <c r="B33" s="26">
        <f t="shared" si="0"/>
        <v>1</v>
      </c>
      <c r="C33" s="28">
        <f>'rémunérations par SI'!C33/'rémunérations par SI'!$B33</f>
        <v>0.65966958569431156</v>
      </c>
      <c r="D33" s="28">
        <f>'rémunérations par SI'!D33/'rémunérations par SI'!$B33</f>
        <v>4.2350430495253513E-2</v>
      </c>
      <c r="E33" s="28">
        <f>'rémunérations par SI'!E33/'rémunérations par SI'!$B33</f>
        <v>0.214410552652881</v>
      </c>
      <c r="F33" s="28">
        <f>'rémunérations par SI'!F33/'rémunérations par SI'!$B33</f>
        <v>8.35694311575539E-2</v>
      </c>
    </row>
    <row r="34" spans="1:6" ht="15" x14ac:dyDescent="0.25">
      <c r="A34" s="6" t="s">
        <v>59</v>
      </c>
      <c r="B34" s="26">
        <f t="shared" si="0"/>
        <v>1</v>
      </c>
      <c r="C34" s="28">
        <f>'rémunérations par SI'!C34/'rémunérations par SI'!$B34</f>
        <v>0.63124439964157708</v>
      </c>
      <c r="D34" s="28">
        <f>'rémunérations par SI'!D34/'rémunérations par SI'!$B34</f>
        <v>3.2994111623143883E-2</v>
      </c>
      <c r="E34" s="28">
        <f>'rémunérations par SI'!E34/'rémunérations par SI'!$B34</f>
        <v>0.2568804403481823</v>
      </c>
      <c r="F34" s="28">
        <f>'rémunérations par SI'!F34/'rémunérations par SI'!$B34</f>
        <v>7.888104838709678E-2</v>
      </c>
    </row>
    <row r="35" spans="1:6" ht="15" x14ac:dyDescent="0.25">
      <c r="A35" s="6" t="s">
        <v>60</v>
      </c>
      <c r="B35" s="26">
        <f t="shared" si="0"/>
        <v>1</v>
      </c>
      <c r="C35" s="28">
        <f>'rémunérations par SI'!C35/'rémunérations par SI'!$B35</f>
        <v>0.68217668391958031</v>
      </c>
      <c r="D35" s="28">
        <f>'rémunérations par SI'!D35/'rémunérations par SI'!$B35</f>
        <v>3.5975845920918278E-2</v>
      </c>
      <c r="E35" s="28">
        <f>'rémunérations par SI'!E35/'rémunérations par SI'!$B35</f>
        <v>0.22866272314355129</v>
      </c>
      <c r="F35" s="28">
        <f>'rémunérations par SI'!F35/'rémunérations par SI'!$B35</f>
        <v>5.3184747015950141E-2</v>
      </c>
    </row>
    <row r="36" spans="1:6" ht="15" x14ac:dyDescent="0.25">
      <c r="A36" s="6" t="s">
        <v>61</v>
      </c>
      <c r="B36" s="26">
        <f t="shared" si="0"/>
        <v>1</v>
      </c>
      <c r="C36" s="28">
        <f>'rémunérations par SI'!C36/'rémunérations par SI'!$B36</f>
        <v>0.69372444613482931</v>
      </c>
      <c r="D36" s="28">
        <f>'rémunérations par SI'!D36/'rémunérations par SI'!$B36</f>
        <v>2.2240182561566988E-2</v>
      </c>
      <c r="E36" s="28">
        <f>'rémunérations par SI'!E36/'rémunérations par SI'!$B36</f>
        <v>0.27168394028715415</v>
      </c>
      <c r="F36" s="28">
        <f>'rémunérations par SI'!F36/'rémunérations par SI'!$B36</f>
        <v>1.2351431016449558E-2</v>
      </c>
    </row>
    <row r="37" spans="1:6" ht="15" x14ac:dyDescent="0.25">
      <c r="A37" s="6" t="s">
        <v>62</v>
      </c>
      <c r="B37" s="26">
        <f t="shared" si="0"/>
        <v>1</v>
      </c>
      <c r="C37" s="28">
        <f>'rémunérations par SI'!C37/'rémunérations par SI'!$B37</f>
        <v>0.69202640934484505</v>
      </c>
      <c r="D37" s="28">
        <f>'rémunérations par SI'!D37/'rémunérations par SI'!$B37</f>
        <v>3.0201455899779923E-2</v>
      </c>
      <c r="E37" s="28">
        <f>'rémunérations par SI'!E37/'rémunérations par SI'!$B37</f>
        <v>0.21926527848315558</v>
      </c>
      <c r="F37" s="28">
        <f>'rémunérations par SI'!F37/'rémunérations par SI'!$B37</f>
        <v>5.8506856272219403E-2</v>
      </c>
    </row>
    <row r="38" spans="1:6" ht="15" x14ac:dyDescent="0.25">
      <c r="A38" s="6" t="s">
        <v>63</v>
      </c>
      <c r="B38" s="26">
        <f t="shared" si="0"/>
        <v>1</v>
      </c>
      <c r="C38" s="28">
        <f>'rémunérations par SI'!C38/'rémunérations par SI'!$B38</f>
        <v>0.61584230464653378</v>
      </c>
      <c r="D38" s="28">
        <f>'rémunérations par SI'!D38/'rémunérations par SI'!$B38</f>
        <v>2.5704685058750509E-2</v>
      </c>
      <c r="E38" s="28">
        <f>'rémunérations par SI'!E38/'rémunérations par SI'!$B38</f>
        <v>0.25456413329623528</v>
      </c>
      <c r="F38" s="28">
        <f>'rémunérations par SI'!F38/'rémunérations par SI'!$B38</f>
        <v>0.1038888769984804</v>
      </c>
    </row>
    <row r="39" spans="1:6" ht="15" x14ac:dyDescent="0.25">
      <c r="A39" s="6" t="s">
        <v>64</v>
      </c>
      <c r="B39" s="26">
        <f t="shared" si="0"/>
        <v>0.99999999999999989</v>
      </c>
      <c r="C39" s="28">
        <f>'rémunérations par SI'!C39/'rémunérations par SI'!$B39</f>
        <v>0.66555149477956854</v>
      </c>
      <c r="D39" s="28">
        <f>'rémunérations par SI'!D39/'rémunérations par SI'!$B39</f>
        <v>2.7311140884262598E-2</v>
      </c>
      <c r="E39" s="28">
        <f>'rémunérations par SI'!E39/'rémunérations par SI'!$B39</f>
        <v>0.26472383640269859</v>
      </c>
      <c r="F39" s="28">
        <f>'rémunérations par SI'!F39/'rémunérations par SI'!$B39</f>
        <v>4.2413527933470217E-2</v>
      </c>
    </row>
    <row r="40" spans="1:6" ht="15" x14ac:dyDescent="0.25">
      <c r="A40" s="6" t="s">
        <v>65</v>
      </c>
      <c r="B40" s="26">
        <f t="shared" si="0"/>
        <v>1</v>
      </c>
      <c r="C40" s="28">
        <f>'rémunérations par SI'!C40/'rémunérations par SI'!$B40</f>
        <v>0.6863577640230617</v>
      </c>
      <c r="D40" s="28">
        <f>'rémunérations par SI'!D40/'rémunérations par SI'!$B40</f>
        <v>3.3929156784481593E-2</v>
      </c>
      <c r="E40" s="28">
        <f>'rémunérations par SI'!E40/'rémunérations par SI'!$B40</f>
        <v>0.25421414936079134</v>
      </c>
      <c r="F40" s="28">
        <f>'rémunérations par SI'!F40/'rémunérations par SI'!$B40</f>
        <v>2.5498929831665414E-2</v>
      </c>
    </row>
    <row r="41" spans="1:6" ht="15" x14ac:dyDescent="0.25">
      <c r="A41" s="6" t="s">
        <v>68</v>
      </c>
      <c r="B41" s="26">
        <f t="shared" si="0"/>
        <v>1</v>
      </c>
      <c r="C41" s="28">
        <f>'rémunérations par SI'!C41/'rémunérations par SI'!$B41</f>
        <v>0.62070290576855991</v>
      </c>
      <c r="D41" s="28">
        <f>'rémunérations par SI'!D41/'rémunérations par SI'!$B41</f>
        <v>3.0180150572103204E-2</v>
      </c>
      <c r="E41" s="28">
        <f>'rémunérations par SI'!E41/'rémunérations par SI'!$B41</f>
        <v>0.31004302782398535</v>
      </c>
      <c r="F41" s="28">
        <f>'rémunérations par SI'!F41/'rémunérations par SI'!$B41</f>
        <v>3.907391583535158E-2</v>
      </c>
    </row>
    <row r="42" spans="1:6" ht="15" x14ac:dyDescent="0.25">
      <c r="A42" s="6" t="s">
        <v>69</v>
      </c>
      <c r="B42" s="26">
        <f t="shared" si="0"/>
        <v>0.99999999999999989</v>
      </c>
      <c r="C42" s="28">
        <f>'rémunérations par SI'!C42/'rémunérations par SI'!$B42</f>
        <v>0.73311788391198773</v>
      </c>
      <c r="D42" s="28">
        <f>'rémunérations par SI'!D42/'rémunérations par SI'!$B42</f>
        <v>9.3178215604568349E-2</v>
      </c>
      <c r="E42" s="28">
        <f>'rémunérations par SI'!E42/'rémunérations par SI'!$B42</f>
        <v>0.12364923312007939</v>
      </c>
      <c r="F42" s="28">
        <f>'rémunérations par SI'!F42/'rémunérations par SI'!$B42</f>
        <v>5.0054667363364523E-2</v>
      </c>
    </row>
    <row r="44" spans="1:6" ht="15" x14ac:dyDescent="0.25">
      <c r="A44" s="1" t="s">
        <v>83</v>
      </c>
      <c r="B44" s="1"/>
    </row>
    <row r="45" spans="1:6" ht="15" x14ac:dyDescent="0.25">
      <c r="A45" s="1" t="s">
        <v>82</v>
      </c>
      <c r="B45" s="1"/>
      <c r="C45" s="3" t="s">
        <v>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23</v>
      </c>
    </row>
    <row r="2" spans="1:3" x14ac:dyDescent="0.25">
      <c r="B2" s="16" t="s">
        <v>24</v>
      </c>
      <c r="C2" s="16" t="s">
        <v>25</v>
      </c>
    </row>
    <row r="3" spans="1:3" x14ac:dyDescent="0.25">
      <c r="B3" s="17" t="s">
        <v>26</v>
      </c>
      <c r="C3" s="17" t="s">
        <v>26</v>
      </c>
    </row>
    <row r="4" spans="1:3" x14ac:dyDescent="0.25">
      <c r="B4" s="2" t="s">
        <v>12</v>
      </c>
      <c r="C4" s="2" t="s">
        <v>17</v>
      </c>
    </row>
    <row r="5" spans="1:3" x14ac:dyDescent="0.25">
      <c r="B5" s="11" t="s">
        <v>13</v>
      </c>
      <c r="C5" s="11" t="s">
        <v>18</v>
      </c>
    </row>
    <row r="6" spans="1:3" x14ac:dyDescent="0.25">
      <c r="B6" s="2" t="s">
        <v>27</v>
      </c>
      <c r="C6" s="2" t="s">
        <v>28</v>
      </c>
    </row>
    <row r="7" spans="1:3" x14ac:dyDescent="0.25">
      <c r="B7" s="11" t="s">
        <v>27</v>
      </c>
      <c r="C7" s="11" t="s">
        <v>29</v>
      </c>
    </row>
    <row r="8" spans="1:3" x14ac:dyDescent="0.25">
      <c r="B8" s="2" t="s">
        <v>27</v>
      </c>
      <c r="C8" s="2" t="s">
        <v>30</v>
      </c>
    </row>
    <row r="9" spans="1:3" x14ac:dyDescent="0.25">
      <c r="B9" s="11" t="s">
        <v>27</v>
      </c>
      <c r="C9" s="11" t="s">
        <v>31</v>
      </c>
    </row>
    <row r="10" spans="1:3" x14ac:dyDescent="0.25">
      <c r="B10" s="2" t="s">
        <v>27</v>
      </c>
      <c r="C10" s="2" t="s">
        <v>32</v>
      </c>
    </row>
    <row r="11" spans="1:3" x14ac:dyDescent="0.25">
      <c r="B11" s="11" t="s">
        <v>14</v>
      </c>
      <c r="C11" s="11" t="s">
        <v>19</v>
      </c>
    </row>
    <row r="12" spans="1:3" x14ac:dyDescent="0.25">
      <c r="B12" s="2" t="s">
        <v>14</v>
      </c>
      <c r="C12" s="2" t="s">
        <v>22</v>
      </c>
    </row>
    <row r="13" spans="1:3" x14ac:dyDescent="0.25">
      <c r="B13" s="11" t="s">
        <v>33</v>
      </c>
      <c r="C13" s="11" t="s">
        <v>34</v>
      </c>
    </row>
    <row r="14" spans="1:3" x14ac:dyDescent="0.25">
      <c r="B14" s="2" t="s">
        <v>33</v>
      </c>
      <c r="C14" s="2" t="s">
        <v>35</v>
      </c>
    </row>
    <row r="15" spans="1:3" x14ac:dyDescent="0.25">
      <c r="B15" s="11" t="s">
        <v>33</v>
      </c>
      <c r="C15" s="11" t="s">
        <v>36</v>
      </c>
    </row>
    <row r="16" spans="1:3" x14ac:dyDescent="0.25">
      <c r="B16" s="2" t="s">
        <v>33</v>
      </c>
      <c r="C16" s="2" t="s">
        <v>37</v>
      </c>
    </row>
    <row r="17" spans="2:3" x14ac:dyDescent="0.25">
      <c r="B17" s="11" t="s">
        <v>33</v>
      </c>
      <c r="C17" s="11" t="s">
        <v>38</v>
      </c>
    </row>
    <row r="18" spans="2:3" x14ac:dyDescent="0.25">
      <c r="B18" s="2" t="s">
        <v>33</v>
      </c>
      <c r="C18" s="2" t="s">
        <v>39</v>
      </c>
    </row>
    <row r="19" spans="2:3" x14ac:dyDescent="0.25">
      <c r="B19" s="11" t="s">
        <v>33</v>
      </c>
      <c r="C19" s="11" t="s">
        <v>40</v>
      </c>
    </row>
    <row r="20" spans="2:3" x14ac:dyDescent="0.25">
      <c r="B20" s="2" t="s">
        <v>33</v>
      </c>
      <c r="C20" s="2" t="s">
        <v>41</v>
      </c>
    </row>
    <row r="21" spans="2:3" x14ac:dyDescent="0.25">
      <c r="B21" s="11" t="s">
        <v>33</v>
      </c>
      <c r="C21" s="11" t="s">
        <v>42</v>
      </c>
    </row>
    <row r="22" spans="2:3" x14ac:dyDescent="0.25">
      <c r="B22" s="2" t="s">
        <v>33</v>
      </c>
      <c r="C22" s="2" t="s">
        <v>43</v>
      </c>
    </row>
    <row r="23" spans="2:3" x14ac:dyDescent="0.25">
      <c r="B23" s="11" t="s">
        <v>33</v>
      </c>
      <c r="C23" s="11" t="s">
        <v>44</v>
      </c>
    </row>
    <row r="24" spans="2:3" x14ac:dyDescent="0.25">
      <c r="B24" s="2" t="s">
        <v>33</v>
      </c>
      <c r="C24" s="2" t="s">
        <v>45</v>
      </c>
    </row>
    <row r="25" spans="2:3" x14ac:dyDescent="0.25">
      <c r="B25" s="11" t="s">
        <v>33</v>
      </c>
      <c r="C25" s="11" t="s">
        <v>46</v>
      </c>
    </row>
    <row r="26" spans="2:3" x14ac:dyDescent="0.25">
      <c r="B26" s="2" t="s">
        <v>33</v>
      </c>
      <c r="C26" s="2" t="s">
        <v>47</v>
      </c>
    </row>
    <row r="27" spans="2:3" x14ac:dyDescent="0.25">
      <c r="B27" s="11" t="s">
        <v>33</v>
      </c>
      <c r="C27" s="11" t="s">
        <v>48</v>
      </c>
    </row>
    <row r="28" spans="2:3" x14ac:dyDescent="0.25">
      <c r="B28" s="2" t="s">
        <v>33</v>
      </c>
      <c r="C28" s="2" t="s">
        <v>49</v>
      </c>
    </row>
    <row r="29" spans="2:3" x14ac:dyDescent="0.25">
      <c r="B29" s="11" t="s">
        <v>33</v>
      </c>
      <c r="C29" s="11" t="s">
        <v>50</v>
      </c>
    </row>
    <row r="30" spans="2:3" x14ac:dyDescent="0.25">
      <c r="B30" s="2" t="s">
        <v>33</v>
      </c>
      <c r="C30" s="2" t="s">
        <v>51</v>
      </c>
    </row>
    <row r="31" spans="2:3" x14ac:dyDescent="0.25">
      <c r="B31" s="11" t="s">
        <v>33</v>
      </c>
      <c r="C31" s="11" t="s">
        <v>52</v>
      </c>
    </row>
    <row r="32" spans="2:3" x14ac:dyDescent="0.25">
      <c r="B32" s="2" t="s">
        <v>33</v>
      </c>
      <c r="C32" s="2" t="s">
        <v>53</v>
      </c>
    </row>
    <row r="33" spans="2:3" x14ac:dyDescent="0.25">
      <c r="B33" s="11" t="s">
        <v>33</v>
      </c>
      <c r="C33" s="11" t="s">
        <v>54</v>
      </c>
    </row>
    <row r="34" spans="2:3" x14ac:dyDescent="0.25">
      <c r="B34" s="2" t="s">
        <v>33</v>
      </c>
      <c r="C34" s="2" t="s">
        <v>55</v>
      </c>
    </row>
    <row r="35" spans="2:3" x14ac:dyDescent="0.25">
      <c r="B35" s="11" t="s">
        <v>33</v>
      </c>
      <c r="C35" s="11" t="s">
        <v>56</v>
      </c>
    </row>
    <row r="36" spans="2:3" x14ac:dyDescent="0.25">
      <c r="B36" s="2" t="s">
        <v>33</v>
      </c>
      <c r="C36" s="2" t="s">
        <v>57</v>
      </c>
    </row>
    <row r="37" spans="2:3" x14ac:dyDescent="0.25">
      <c r="B37" s="11" t="s">
        <v>33</v>
      </c>
      <c r="C37" s="11" t="s">
        <v>58</v>
      </c>
    </row>
    <row r="38" spans="2:3" x14ac:dyDescent="0.25">
      <c r="B38" s="2" t="s">
        <v>33</v>
      </c>
      <c r="C38" s="2" t="s">
        <v>59</v>
      </c>
    </row>
    <row r="39" spans="2:3" x14ac:dyDescent="0.25">
      <c r="B39" s="11" t="s">
        <v>33</v>
      </c>
      <c r="C39" s="11" t="s">
        <v>60</v>
      </c>
    </row>
    <row r="40" spans="2:3" x14ac:dyDescent="0.25">
      <c r="B40" s="2" t="s">
        <v>33</v>
      </c>
      <c r="C40" s="2" t="s">
        <v>61</v>
      </c>
    </row>
    <row r="41" spans="2:3" x14ac:dyDescent="0.25">
      <c r="B41" s="11" t="s">
        <v>33</v>
      </c>
      <c r="C41" s="11" t="s">
        <v>62</v>
      </c>
    </row>
    <row r="42" spans="2:3" x14ac:dyDescent="0.25">
      <c r="B42" s="2" t="s">
        <v>33</v>
      </c>
      <c r="C42" s="2" t="s">
        <v>63</v>
      </c>
    </row>
    <row r="43" spans="2:3" x14ac:dyDescent="0.25">
      <c r="B43" s="11" t="s">
        <v>33</v>
      </c>
      <c r="C43" s="11" t="s">
        <v>64</v>
      </c>
    </row>
    <row r="44" spans="2:3" x14ac:dyDescent="0.25">
      <c r="B44" s="2" t="s">
        <v>33</v>
      </c>
      <c r="C44" s="2" t="s">
        <v>65</v>
      </c>
    </row>
    <row r="45" spans="2:3" x14ac:dyDescent="0.25">
      <c r="B45" s="11" t="s">
        <v>33</v>
      </c>
      <c r="C45" s="11" t="s">
        <v>66</v>
      </c>
    </row>
    <row r="46" spans="2:3" x14ac:dyDescent="0.25">
      <c r="B46" s="2" t="s">
        <v>33</v>
      </c>
      <c r="C46" s="2" t="s">
        <v>67</v>
      </c>
    </row>
    <row r="47" spans="2:3" x14ac:dyDescent="0.25">
      <c r="B47" s="11" t="s">
        <v>33</v>
      </c>
      <c r="C47" s="11" t="s">
        <v>68</v>
      </c>
    </row>
    <row r="48" spans="2:3" x14ac:dyDescent="0.25">
      <c r="B48" s="2" t="s">
        <v>33</v>
      </c>
      <c r="C48" s="2" t="s">
        <v>69</v>
      </c>
    </row>
    <row r="49" spans="2:3" x14ac:dyDescent="0.25">
      <c r="B49" s="11" t="s">
        <v>33</v>
      </c>
      <c r="C49" s="11" t="s">
        <v>70</v>
      </c>
    </row>
    <row r="50" spans="2:3" x14ac:dyDescent="0.25">
      <c r="B50" s="2" t="s">
        <v>33</v>
      </c>
      <c r="C50" s="2" t="s">
        <v>71</v>
      </c>
    </row>
    <row r="51" spans="2:3" x14ac:dyDescent="0.25">
      <c r="B51" s="11" t="s">
        <v>33</v>
      </c>
      <c r="C51" s="11" t="s">
        <v>72</v>
      </c>
    </row>
    <row r="52" spans="2:3" x14ac:dyDescent="0.25">
      <c r="B52" s="2" t="s">
        <v>33</v>
      </c>
      <c r="C52" s="2" t="s">
        <v>73</v>
      </c>
    </row>
    <row r="53" spans="2:3" x14ac:dyDescent="0.25">
      <c r="B53" s="11" t="s">
        <v>33</v>
      </c>
      <c r="C53" s="11" t="s">
        <v>74</v>
      </c>
    </row>
    <row r="54" spans="2:3" x14ac:dyDescent="0.25">
      <c r="B54" s="2" t="s">
        <v>33</v>
      </c>
      <c r="C54" s="2" t="s">
        <v>75</v>
      </c>
    </row>
    <row r="55" spans="2:3" x14ac:dyDescent="0.25">
      <c r="B55" s="11" t="s">
        <v>33</v>
      </c>
      <c r="C55" s="11" t="s">
        <v>76</v>
      </c>
    </row>
    <row r="56" spans="2:3" x14ac:dyDescent="0.25">
      <c r="B56" s="2" t="s">
        <v>33</v>
      </c>
      <c r="C56" s="2" t="s">
        <v>77</v>
      </c>
    </row>
    <row r="57" spans="2:3" x14ac:dyDescent="0.25">
      <c r="B57" s="11" t="s">
        <v>15</v>
      </c>
      <c r="C57" s="1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pane xSplit="1" ySplit="10" topLeftCell="B11" activePane="bottomRight" state="frozen"/>
      <selection pane="topRight"/>
      <selection pane="bottomLeft"/>
      <selection pane="bottomRight" sqref="A1:XFD1048576"/>
    </sheetView>
  </sheetViews>
  <sheetFormatPr baseColWidth="10" defaultColWidth="8.85546875" defaultRowHeight="11.45" customHeight="1" x14ac:dyDescent="0.25"/>
  <cols>
    <col min="1" max="1" width="29.85546875" customWidth="1"/>
    <col min="2" max="4" width="19.85546875" customWidth="1"/>
    <col min="5" max="5" width="12" customWidth="1"/>
    <col min="6" max="6" width="19.85546875" customWidth="1"/>
  </cols>
  <sheetData>
    <row r="1" spans="1:6" x14ac:dyDescent="0.25">
      <c r="A1" s="3" t="s">
        <v>78</v>
      </c>
    </row>
    <row r="2" spans="1:6" x14ac:dyDescent="0.25">
      <c r="A2" s="2" t="s">
        <v>79</v>
      </c>
      <c r="B2" s="1" t="s">
        <v>0</v>
      </c>
    </row>
    <row r="3" spans="1:6" x14ac:dyDescent="0.25">
      <c r="A3" s="2" t="s">
        <v>80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18</v>
      </c>
    </row>
    <row r="7" spans="1:6" x14ac:dyDescent="0.25">
      <c r="A7" s="1" t="s">
        <v>14</v>
      </c>
      <c r="C7" s="2" t="s">
        <v>19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x14ac:dyDescent="0.25">
      <c r="A11" s="6" t="s">
        <v>34</v>
      </c>
      <c r="B11" s="20">
        <v>7538632</v>
      </c>
      <c r="C11" s="15">
        <v>2075701.1</v>
      </c>
      <c r="D11" s="15">
        <v>670255.30000000005</v>
      </c>
      <c r="E11" s="15">
        <v>579033.30000000005</v>
      </c>
      <c r="F11" s="15">
        <v>826412.6</v>
      </c>
    </row>
    <row r="12" spans="1:6" x14ac:dyDescent="0.25">
      <c r="A12" s="6" t="s">
        <v>35</v>
      </c>
      <c r="B12" s="14">
        <v>6482621.5</v>
      </c>
      <c r="C12" s="14">
        <v>1791196.4</v>
      </c>
      <c r="D12" s="14">
        <v>584058.19999999995</v>
      </c>
      <c r="E12" s="14">
        <v>497360.2</v>
      </c>
      <c r="F12" s="18">
        <v>709778</v>
      </c>
    </row>
    <row r="13" spans="1:6" x14ac:dyDescent="0.25">
      <c r="A13" s="6" t="s">
        <v>36</v>
      </c>
      <c r="B13" s="15">
        <v>6513030.2000000002</v>
      </c>
      <c r="C13" s="15">
        <v>1798576.8</v>
      </c>
      <c r="D13" s="15">
        <v>586469.4</v>
      </c>
      <c r="E13" s="15">
        <v>499804.7</v>
      </c>
      <c r="F13" s="15">
        <v>712302.7</v>
      </c>
    </row>
    <row r="14" spans="1:6" x14ac:dyDescent="0.25">
      <c r="A14" s="6" t="s">
        <v>37</v>
      </c>
      <c r="B14" s="14">
        <v>6482621.5</v>
      </c>
      <c r="C14" s="14">
        <v>1791196.4</v>
      </c>
      <c r="D14" s="14">
        <v>584058.19999999995</v>
      </c>
      <c r="E14" s="14">
        <v>497360.2</v>
      </c>
      <c r="F14" s="18">
        <v>709778</v>
      </c>
    </row>
    <row r="15" spans="1:6" x14ac:dyDescent="0.25">
      <c r="A15" s="6" t="s">
        <v>38</v>
      </c>
      <c r="B15" s="15">
        <v>6319581.2000000002</v>
      </c>
      <c r="C15" s="15">
        <v>1750852.5</v>
      </c>
      <c r="D15" s="15">
        <v>569197.1</v>
      </c>
      <c r="E15" s="15">
        <v>484599.2</v>
      </c>
      <c r="F15" s="15">
        <v>697056.2</v>
      </c>
    </row>
    <row r="16" spans="1:6" x14ac:dyDescent="0.25">
      <c r="A16" s="6" t="s">
        <v>39</v>
      </c>
      <c r="B16" s="18">
        <v>269152</v>
      </c>
      <c r="C16" s="14">
        <v>94267.9</v>
      </c>
      <c r="D16" s="18">
        <v>33295</v>
      </c>
      <c r="E16" s="14">
        <v>30861.8</v>
      </c>
      <c r="F16" s="14">
        <v>30111.1</v>
      </c>
    </row>
    <row r="17" spans="1:6" x14ac:dyDescent="0.25">
      <c r="A17" s="6" t="s">
        <v>40</v>
      </c>
      <c r="B17" s="15">
        <v>35946.199999999997</v>
      </c>
      <c r="C17" s="15">
        <v>8989.2000000000007</v>
      </c>
      <c r="D17" s="15">
        <v>3819.4</v>
      </c>
      <c r="E17" s="15">
        <v>2517.6</v>
      </c>
      <c r="F17" s="15">
        <v>2652.2</v>
      </c>
    </row>
    <row r="18" spans="1:6" x14ac:dyDescent="0.25">
      <c r="A18" s="6" t="s">
        <v>41</v>
      </c>
      <c r="B18" s="14">
        <v>123392.1</v>
      </c>
      <c r="C18" s="18">
        <v>30413</v>
      </c>
      <c r="D18" s="14">
        <v>9874.1</v>
      </c>
      <c r="E18" s="14">
        <v>9683.5</v>
      </c>
      <c r="F18" s="14">
        <v>10855.5</v>
      </c>
    </row>
    <row r="19" spans="1:6" x14ac:dyDescent="0.25">
      <c r="A19" s="6" t="s">
        <v>42</v>
      </c>
      <c r="B19" s="15">
        <v>183565.3</v>
      </c>
      <c r="C19" s="15">
        <v>55599.5</v>
      </c>
      <c r="D19" s="15">
        <v>11764.5</v>
      </c>
      <c r="E19" s="15">
        <v>14443.2</v>
      </c>
      <c r="F19" s="15">
        <v>29391.8</v>
      </c>
    </row>
    <row r="20" spans="1:6" x14ac:dyDescent="0.25">
      <c r="A20" s="6" t="s">
        <v>43</v>
      </c>
      <c r="B20" s="18">
        <v>2081653</v>
      </c>
      <c r="C20" s="18">
        <v>546066</v>
      </c>
      <c r="D20" s="18">
        <v>175964</v>
      </c>
      <c r="E20" s="18">
        <v>135653</v>
      </c>
      <c r="F20" s="18">
        <v>234449</v>
      </c>
    </row>
    <row r="21" spans="1:6" x14ac:dyDescent="0.25">
      <c r="A21" s="6" t="s">
        <v>44</v>
      </c>
      <c r="B21" s="20">
        <v>17133</v>
      </c>
      <c r="C21" s="20">
        <v>3866</v>
      </c>
      <c r="D21" s="15">
        <v>1324.3</v>
      </c>
      <c r="E21" s="20">
        <v>1286</v>
      </c>
      <c r="F21" s="15">
        <v>1255.7</v>
      </c>
    </row>
    <row r="22" spans="1:6" x14ac:dyDescent="0.25">
      <c r="A22" s="6" t="s">
        <v>45</v>
      </c>
      <c r="B22" s="14">
        <v>128590.6</v>
      </c>
      <c r="C22" s="14">
        <v>35523.599999999999</v>
      </c>
      <c r="D22" s="14">
        <v>9266.9</v>
      </c>
      <c r="E22" s="14">
        <v>10132.5</v>
      </c>
      <c r="F22" s="14">
        <v>16124.3</v>
      </c>
    </row>
    <row r="23" spans="1:6" x14ac:dyDescent="0.25">
      <c r="A23" s="6" t="s">
        <v>46</v>
      </c>
      <c r="B23" s="15">
        <v>73551.199999999997</v>
      </c>
      <c r="C23" s="20">
        <v>24610</v>
      </c>
      <c r="D23" s="15">
        <v>11709.3</v>
      </c>
      <c r="E23" s="15">
        <v>7776.6</v>
      </c>
      <c r="F23" s="15">
        <v>5124.1000000000004</v>
      </c>
    </row>
    <row r="24" spans="1:6" x14ac:dyDescent="0.25">
      <c r="A24" s="6" t="s">
        <v>47</v>
      </c>
      <c r="B24" s="18">
        <v>655862</v>
      </c>
      <c r="C24" s="18">
        <v>188078</v>
      </c>
      <c r="D24" s="18">
        <v>58516</v>
      </c>
      <c r="E24" s="18">
        <v>57728</v>
      </c>
      <c r="F24" s="18">
        <v>71834</v>
      </c>
    </row>
    <row r="25" spans="1:6" x14ac:dyDescent="0.25">
      <c r="A25" s="6" t="s">
        <v>48</v>
      </c>
      <c r="B25" s="15">
        <v>1377049.8</v>
      </c>
      <c r="C25" s="20">
        <v>387683</v>
      </c>
      <c r="D25" s="15">
        <v>128709.3</v>
      </c>
      <c r="E25" s="15">
        <v>106092.9</v>
      </c>
      <c r="F25" s="15">
        <v>152880.79999999999</v>
      </c>
    </row>
    <row r="26" spans="1:6" x14ac:dyDescent="0.25">
      <c r="A26" s="6" t="s">
        <v>49</v>
      </c>
      <c r="B26" s="14">
        <v>30408.7</v>
      </c>
      <c r="C26" s="14">
        <v>7380.3</v>
      </c>
      <c r="D26" s="14">
        <v>2411.1999999999998</v>
      </c>
      <c r="E26" s="14">
        <v>2444.5</v>
      </c>
      <c r="F26" s="14">
        <v>2524.6999999999998</v>
      </c>
    </row>
    <row r="27" spans="1:6" x14ac:dyDescent="0.25">
      <c r="A27" s="6" t="s">
        <v>50</v>
      </c>
      <c r="B27" s="15">
        <v>783596.6</v>
      </c>
      <c r="C27" s="15">
        <v>202239.1</v>
      </c>
      <c r="D27" s="20">
        <v>70608</v>
      </c>
      <c r="E27" s="15">
        <v>64533.9</v>
      </c>
      <c r="F27" s="15">
        <v>67097.2</v>
      </c>
    </row>
    <row r="28" spans="1:6" x14ac:dyDescent="0.25">
      <c r="A28" s="6" t="s">
        <v>51</v>
      </c>
      <c r="B28" s="14">
        <v>12776.4</v>
      </c>
      <c r="C28" s="14">
        <v>3540.8</v>
      </c>
      <c r="D28" s="14">
        <v>1608.1</v>
      </c>
      <c r="E28" s="14">
        <v>1186.5999999999999</v>
      </c>
      <c r="F28" s="18">
        <v>746</v>
      </c>
    </row>
    <row r="29" spans="1:6" x14ac:dyDescent="0.25">
      <c r="A29" s="6" t="s">
        <v>52</v>
      </c>
      <c r="B29" s="15">
        <v>17872.2</v>
      </c>
      <c r="C29" s="20">
        <v>4282</v>
      </c>
      <c r="D29" s="15">
        <v>1543.9</v>
      </c>
      <c r="E29" s="15">
        <v>1306.5999999999999</v>
      </c>
      <c r="F29" s="15">
        <v>1431.5</v>
      </c>
    </row>
    <row r="30" spans="1:6" x14ac:dyDescent="0.25">
      <c r="A30" s="6" t="s">
        <v>53</v>
      </c>
      <c r="B30" s="14">
        <v>31411.200000000001</v>
      </c>
      <c r="C30" s="14">
        <v>7295.7</v>
      </c>
      <c r="D30" s="18">
        <v>2175</v>
      </c>
      <c r="E30" s="14">
        <v>2500.6999999999998</v>
      </c>
      <c r="F30" s="18">
        <v>2620</v>
      </c>
    </row>
    <row r="31" spans="1:6" x14ac:dyDescent="0.25">
      <c r="A31" s="6" t="s">
        <v>54</v>
      </c>
      <c r="B31" s="15">
        <v>37725.9</v>
      </c>
      <c r="C31" s="15">
        <v>9372.4</v>
      </c>
      <c r="D31" s="15">
        <v>3233.8</v>
      </c>
      <c r="E31" s="15">
        <v>2790.1</v>
      </c>
      <c r="F31" s="15">
        <v>3348.5</v>
      </c>
    </row>
    <row r="32" spans="1:6" x14ac:dyDescent="0.25">
      <c r="A32" s="6" t="s">
        <v>55</v>
      </c>
      <c r="B32" s="14">
        <v>68620.2</v>
      </c>
      <c r="C32" s="14">
        <v>17158.900000000001</v>
      </c>
      <c r="D32" s="14">
        <v>6937.7</v>
      </c>
      <c r="E32" s="18">
        <v>4774</v>
      </c>
      <c r="F32" s="14">
        <v>5447.2</v>
      </c>
    </row>
    <row r="33" spans="1:6" x14ac:dyDescent="0.25">
      <c r="A33" s="6" t="s">
        <v>56</v>
      </c>
      <c r="B33" s="15">
        <v>7628.8</v>
      </c>
      <c r="C33" s="20">
        <v>2096</v>
      </c>
      <c r="D33" s="15">
        <v>714.2</v>
      </c>
      <c r="E33" s="15">
        <v>626.1</v>
      </c>
      <c r="F33" s="15">
        <v>755.7</v>
      </c>
    </row>
    <row r="34" spans="1:6" x14ac:dyDescent="0.25">
      <c r="A34" s="6" t="s">
        <v>57</v>
      </c>
      <c r="B34" s="18">
        <v>454769</v>
      </c>
      <c r="C34" s="18">
        <v>140090</v>
      </c>
      <c r="D34" s="18">
        <v>44196</v>
      </c>
      <c r="E34" s="18">
        <v>33336</v>
      </c>
      <c r="F34" s="18">
        <v>62558</v>
      </c>
    </row>
    <row r="35" spans="1:6" x14ac:dyDescent="0.25">
      <c r="A35" s="6" t="s">
        <v>58</v>
      </c>
      <c r="B35" s="20">
        <v>217424</v>
      </c>
      <c r="C35" s="15">
        <v>54141.5</v>
      </c>
      <c r="D35" s="15">
        <v>15832.3</v>
      </c>
      <c r="E35" s="15">
        <v>16530.7</v>
      </c>
      <c r="F35" s="15">
        <v>21778.400000000001</v>
      </c>
    </row>
    <row r="36" spans="1:6" x14ac:dyDescent="0.25">
      <c r="A36" s="6" t="s">
        <v>59</v>
      </c>
      <c r="B36" s="14">
        <v>249983.6</v>
      </c>
      <c r="C36" s="14">
        <v>64174.7</v>
      </c>
      <c r="D36" s="14">
        <v>26868.6</v>
      </c>
      <c r="E36" s="18">
        <v>20717</v>
      </c>
      <c r="F36" s="14">
        <v>16589.099999999999</v>
      </c>
    </row>
    <row r="37" spans="1:6" x14ac:dyDescent="0.25">
      <c r="A37" s="6" t="s">
        <v>60</v>
      </c>
      <c r="B37" s="15">
        <v>113604.2</v>
      </c>
      <c r="C37" s="20">
        <v>31593</v>
      </c>
      <c r="D37" s="15">
        <v>10351.200000000001</v>
      </c>
      <c r="E37" s="15">
        <v>9891.5</v>
      </c>
      <c r="F37" s="15">
        <v>11350.3</v>
      </c>
    </row>
    <row r="38" spans="1:6" x14ac:dyDescent="0.25">
      <c r="A38" s="6" t="s">
        <v>61</v>
      </c>
      <c r="B38" s="18">
        <v>105170</v>
      </c>
      <c r="C38" s="14">
        <v>27144.6</v>
      </c>
      <c r="D38" s="14">
        <v>11643.3</v>
      </c>
      <c r="E38" s="14">
        <v>5998.9</v>
      </c>
      <c r="F38" s="14">
        <v>9502.4</v>
      </c>
    </row>
    <row r="39" spans="1:6" x14ac:dyDescent="0.25">
      <c r="A39" s="6" t="s">
        <v>62</v>
      </c>
      <c r="B39" s="15">
        <v>29534.5</v>
      </c>
      <c r="C39" s="15">
        <v>6750.1</v>
      </c>
      <c r="D39" s="15">
        <v>1977.4</v>
      </c>
      <c r="E39" s="15">
        <v>2347.3000000000002</v>
      </c>
      <c r="F39" s="15">
        <v>2425.4</v>
      </c>
    </row>
    <row r="40" spans="1:6" x14ac:dyDescent="0.25">
      <c r="A40" s="6" t="s">
        <v>63</v>
      </c>
      <c r="B40" s="18">
        <v>46765</v>
      </c>
      <c r="C40" s="14">
        <v>12518.2</v>
      </c>
      <c r="D40" s="14">
        <v>5518.1</v>
      </c>
      <c r="E40" s="14">
        <v>3505.8</v>
      </c>
      <c r="F40" s="14">
        <v>3494.2</v>
      </c>
    </row>
    <row r="41" spans="1:6" x14ac:dyDescent="0.25">
      <c r="A41" s="6" t="s">
        <v>64</v>
      </c>
      <c r="B41" s="20">
        <v>126139</v>
      </c>
      <c r="C41" s="20">
        <v>37279</v>
      </c>
      <c r="D41" s="20">
        <v>7510</v>
      </c>
      <c r="E41" s="20">
        <v>9270</v>
      </c>
      <c r="F41" s="20">
        <v>20499</v>
      </c>
    </row>
    <row r="42" spans="1:6" x14ac:dyDescent="0.25">
      <c r="A42" s="6" t="s">
        <v>65</v>
      </c>
      <c r="B42" s="14">
        <v>259304.9</v>
      </c>
      <c r="C42" s="14">
        <v>73659.600000000006</v>
      </c>
      <c r="D42" s="14">
        <v>12878.2</v>
      </c>
      <c r="E42" s="14">
        <v>21097.1</v>
      </c>
      <c r="F42" s="14">
        <v>39684.300000000003</v>
      </c>
    </row>
    <row r="43" spans="1:6" x14ac:dyDescent="0.25">
      <c r="A43" s="6" t="s">
        <v>66</v>
      </c>
      <c r="B43" s="20">
        <v>14268</v>
      </c>
      <c r="C43" s="15">
        <v>4020.8</v>
      </c>
      <c r="D43" s="15">
        <v>1101.3</v>
      </c>
      <c r="E43" s="15">
        <v>1240.5</v>
      </c>
      <c r="F43" s="15">
        <v>1678.9</v>
      </c>
    </row>
    <row r="44" spans="1:6" x14ac:dyDescent="0.25">
      <c r="A44" s="6" t="s">
        <v>68</v>
      </c>
      <c r="B44" s="14">
        <v>197893.2</v>
      </c>
      <c r="C44" s="14">
        <v>68819.8</v>
      </c>
      <c r="D44" s="14">
        <v>16868.900000000001</v>
      </c>
      <c r="E44" s="14">
        <v>15187.3</v>
      </c>
      <c r="F44" s="14">
        <v>36763.599999999999</v>
      </c>
    </row>
    <row r="45" spans="1:6" x14ac:dyDescent="0.25">
      <c r="A45" s="6" t="s">
        <v>69</v>
      </c>
      <c r="B45" s="20">
        <v>455482</v>
      </c>
      <c r="C45" s="15">
        <v>111665.5</v>
      </c>
      <c r="D45" s="15">
        <v>56319.6</v>
      </c>
      <c r="E45" s="15">
        <v>5258.9</v>
      </c>
      <c r="F45" s="20">
        <v>50087</v>
      </c>
    </row>
    <row r="46" spans="1:6" x14ac:dyDescent="0.25">
      <c r="A46" s="6" t="s">
        <v>75</v>
      </c>
      <c r="B46" s="15">
        <v>26930.1</v>
      </c>
      <c r="C46" s="15">
        <v>6273.4</v>
      </c>
      <c r="D46" s="15">
        <v>2168.4</v>
      </c>
      <c r="E46" s="15">
        <v>1901.7</v>
      </c>
      <c r="F46" s="15">
        <v>2203.3000000000002</v>
      </c>
    </row>
    <row r="48" spans="1:6" x14ac:dyDescent="0.25">
      <c r="A48" s="1" t="s">
        <v>83</v>
      </c>
    </row>
    <row r="49" spans="1:2" x14ac:dyDescent="0.25">
      <c r="A49" s="1" t="s">
        <v>82</v>
      </c>
      <c r="B49" s="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workbookViewId="0">
      <pane xSplit="1" ySplit="10" topLeftCell="B11" activePane="bottomRight" state="frozen"/>
      <selection pane="topRight"/>
      <selection pane="bottomLeft"/>
      <selection pane="bottomRight"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4" width="19.85546875" customWidth="1"/>
    <col min="5" max="5" width="12" customWidth="1"/>
    <col min="6" max="6" width="19.85546875" customWidth="1"/>
  </cols>
  <sheetData>
    <row r="1" spans="1:6" x14ac:dyDescent="0.25">
      <c r="A1" s="3" t="s">
        <v>78</v>
      </c>
    </row>
    <row r="2" spans="1:6" x14ac:dyDescent="0.25">
      <c r="A2" s="2" t="s">
        <v>79</v>
      </c>
      <c r="B2" s="1" t="s">
        <v>0</v>
      </c>
    </row>
    <row r="3" spans="1:6" x14ac:dyDescent="0.25">
      <c r="A3" s="2" t="s">
        <v>80</v>
      </c>
      <c r="B3" s="2" t="s">
        <v>6</v>
      </c>
    </row>
    <row r="5" spans="1:6" x14ac:dyDescent="0.25">
      <c r="A5" s="1" t="s">
        <v>12</v>
      </c>
      <c r="C5" s="2" t="s">
        <v>17</v>
      </c>
    </row>
    <row r="6" spans="1:6" x14ac:dyDescent="0.25">
      <c r="A6" s="1" t="s">
        <v>13</v>
      </c>
      <c r="C6" s="2" t="s">
        <v>18</v>
      </c>
    </row>
    <row r="7" spans="1:6" x14ac:dyDescent="0.25">
      <c r="A7" s="1" t="s">
        <v>14</v>
      </c>
      <c r="C7" s="2" t="s">
        <v>22</v>
      </c>
    </row>
    <row r="8" spans="1:6" x14ac:dyDescent="0.25">
      <c r="A8" s="1" t="s">
        <v>15</v>
      </c>
      <c r="C8" s="2" t="s">
        <v>20</v>
      </c>
    </row>
    <row r="10" spans="1:6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x14ac:dyDescent="0.25">
      <c r="A11" s="6" t="s">
        <v>34</v>
      </c>
      <c r="B11" s="20">
        <v>5989085</v>
      </c>
      <c r="C11" s="15">
        <v>1582345.9</v>
      </c>
      <c r="D11" s="15">
        <v>487070.9</v>
      </c>
      <c r="E11" s="15">
        <v>430507.9</v>
      </c>
      <c r="F11" s="15">
        <v>664767.1</v>
      </c>
    </row>
    <row r="12" spans="1:6" x14ac:dyDescent="0.25">
      <c r="A12" s="6" t="s">
        <v>35</v>
      </c>
      <c r="B12" s="14">
        <v>5077635.7</v>
      </c>
      <c r="C12" s="14">
        <v>1345358.8</v>
      </c>
      <c r="D12" s="14">
        <v>420155.3</v>
      </c>
      <c r="E12" s="14">
        <v>361140.2</v>
      </c>
      <c r="F12" s="14">
        <v>564063.30000000005</v>
      </c>
    </row>
    <row r="13" spans="1:6" x14ac:dyDescent="0.25">
      <c r="A13" s="6" t="s">
        <v>36</v>
      </c>
      <c r="B13" s="15">
        <v>5104190.9000000004</v>
      </c>
      <c r="C13" s="15">
        <v>1351712.9</v>
      </c>
      <c r="D13" s="20">
        <v>422198</v>
      </c>
      <c r="E13" s="15">
        <v>363252.1</v>
      </c>
      <c r="F13" s="15">
        <v>566262.69999999995</v>
      </c>
    </row>
    <row r="14" spans="1:6" x14ac:dyDescent="0.25">
      <c r="A14" s="6" t="s">
        <v>37</v>
      </c>
      <c r="B14" s="14">
        <v>5077635.7</v>
      </c>
      <c r="C14" s="14">
        <v>1345358.8</v>
      </c>
      <c r="D14" s="14">
        <v>420155.3</v>
      </c>
      <c r="E14" s="14">
        <v>361140.2</v>
      </c>
      <c r="F14" s="14">
        <v>564063.30000000005</v>
      </c>
    </row>
    <row r="15" spans="1:6" x14ac:dyDescent="0.25">
      <c r="A15" s="6" t="s">
        <v>38</v>
      </c>
      <c r="B15" s="15">
        <v>4941654.7</v>
      </c>
      <c r="C15" s="15">
        <v>1312981.7</v>
      </c>
      <c r="D15" s="15">
        <v>408683.2</v>
      </c>
      <c r="E15" s="15">
        <v>350673.6</v>
      </c>
      <c r="F15" s="15">
        <v>553624.9</v>
      </c>
    </row>
    <row r="16" spans="1:6" x14ac:dyDescent="0.25">
      <c r="A16" s="6" t="s">
        <v>39</v>
      </c>
      <c r="B16" s="14">
        <v>201841.2</v>
      </c>
      <c r="C16" s="14">
        <v>66845.100000000006</v>
      </c>
      <c r="D16" s="14">
        <v>23192.9</v>
      </c>
      <c r="E16" s="14">
        <v>20082.599999999999</v>
      </c>
      <c r="F16" s="14">
        <v>23569.599999999999</v>
      </c>
    </row>
    <row r="17" spans="1:6" x14ac:dyDescent="0.25">
      <c r="A17" s="6" t="s">
        <v>40</v>
      </c>
      <c r="B17" s="15">
        <v>30764.9</v>
      </c>
      <c r="C17" s="15">
        <v>7200.6</v>
      </c>
      <c r="D17" s="15">
        <v>2796.1</v>
      </c>
      <c r="E17" s="15">
        <v>2109.6</v>
      </c>
      <c r="F17" s="15">
        <v>2294.9</v>
      </c>
    </row>
    <row r="18" spans="1:6" x14ac:dyDescent="0.25">
      <c r="A18" s="6" t="s">
        <v>41</v>
      </c>
      <c r="B18" s="14">
        <v>94669.9</v>
      </c>
      <c r="C18" s="14">
        <v>22905.599999999999</v>
      </c>
      <c r="D18" s="14">
        <v>7451.4</v>
      </c>
      <c r="E18" s="14">
        <v>7257.4</v>
      </c>
      <c r="F18" s="14">
        <v>8196.7999999999993</v>
      </c>
    </row>
    <row r="19" spans="1:6" x14ac:dyDescent="0.25">
      <c r="A19" s="6" t="s">
        <v>42</v>
      </c>
      <c r="B19" s="15">
        <v>168951.2</v>
      </c>
      <c r="C19" s="15">
        <v>48498.1</v>
      </c>
      <c r="D19" s="15">
        <v>9968.2999999999993</v>
      </c>
      <c r="E19" s="15">
        <v>12372.4</v>
      </c>
      <c r="F19" s="15">
        <v>26157.4</v>
      </c>
    </row>
    <row r="20" spans="1:6" x14ac:dyDescent="0.25">
      <c r="A20" s="6" t="s">
        <v>43</v>
      </c>
      <c r="B20" s="18">
        <v>1714342</v>
      </c>
      <c r="C20" s="18">
        <v>433578</v>
      </c>
      <c r="D20" s="18">
        <v>130751</v>
      </c>
      <c r="E20" s="18">
        <v>104921</v>
      </c>
      <c r="F20" s="18">
        <v>197906</v>
      </c>
    </row>
    <row r="21" spans="1:6" x14ac:dyDescent="0.25">
      <c r="A21" s="6" t="s">
        <v>44</v>
      </c>
      <c r="B21" s="20">
        <v>12896</v>
      </c>
      <c r="C21" s="20">
        <v>2820</v>
      </c>
      <c r="D21" s="15">
        <v>920.6</v>
      </c>
      <c r="E21" s="15">
        <v>958.6</v>
      </c>
      <c r="F21" s="15">
        <v>940.7</v>
      </c>
    </row>
    <row r="22" spans="1:6" x14ac:dyDescent="0.25">
      <c r="A22" s="6" t="s">
        <v>45</v>
      </c>
      <c r="B22" s="14">
        <v>108550.2</v>
      </c>
      <c r="C22" s="14">
        <v>28516.7</v>
      </c>
      <c r="D22" s="14">
        <v>6619.6</v>
      </c>
      <c r="E22" s="14">
        <v>8431.2999999999993</v>
      </c>
      <c r="F22" s="14">
        <v>13465.7</v>
      </c>
    </row>
    <row r="23" spans="1:6" x14ac:dyDescent="0.25">
      <c r="A23" s="6" t="s">
        <v>46</v>
      </c>
      <c r="B23" s="15">
        <v>57405.8</v>
      </c>
      <c r="C23" s="15">
        <v>17704.8</v>
      </c>
      <c r="D23" s="15">
        <v>7954.5</v>
      </c>
      <c r="E23" s="15">
        <v>5470.5</v>
      </c>
      <c r="F23" s="15">
        <v>4279.7</v>
      </c>
    </row>
    <row r="24" spans="1:6" x14ac:dyDescent="0.25">
      <c r="A24" s="6" t="s">
        <v>47</v>
      </c>
      <c r="B24" s="18">
        <v>509985</v>
      </c>
      <c r="C24" s="18">
        <v>146351</v>
      </c>
      <c r="D24" s="18">
        <v>45714</v>
      </c>
      <c r="E24" s="18">
        <v>44403</v>
      </c>
      <c r="F24" s="18">
        <v>56234</v>
      </c>
    </row>
    <row r="25" spans="1:6" x14ac:dyDescent="0.25">
      <c r="A25" s="6" t="s">
        <v>48</v>
      </c>
      <c r="B25" s="20">
        <v>1019195</v>
      </c>
      <c r="C25" s="20">
        <v>268350</v>
      </c>
      <c r="D25" s="15">
        <v>84934.3</v>
      </c>
      <c r="E25" s="15">
        <v>67917.399999999994</v>
      </c>
      <c r="F25" s="15">
        <v>115498.3</v>
      </c>
    </row>
    <row r="26" spans="1:6" x14ac:dyDescent="0.25">
      <c r="A26" s="6" t="s">
        <v>49</v>
      </c>
      <c r="B26" s="14">
        <v>26555.200000000001</v>
      </c>
      <c r="C26" s="18">
        <v>6354</v>
      </c>
      <c r="D26" s="14">
        <v>2042.7</v>
      </c>
      <c r="E26" s="14">
        <v>2111.9</v>
      </c>
      <c r="F26" s="14">
        <v>2199.4</v>
      </c>
    </row>
    <row r="27" spans="1:6" x14ac:dyDescent="0.25">
      <c r="A27" s="6" t="s">
        <v>50</v>
      </c>
      <c r="B27" s="20">
        <v>574535</v>
      </c>
      <c r="C27" s="15">
        <v>142738.5</v>
      </c>
      <c r="D27" s="15">
        <v>48288.2</v>
      </c>
      <c r="E27" s="20">
        <v>44157</v>
      </c>
      <c r="F27" s="15">
        <v>50293.4</v>
      </c>
    </row>
    <row r="28" spans="1:6" x14ac:dyDescent="0.25">
      <c r="A28" s="6" t="s">
        <v>51</v>
      </c>
      <c r="B28" s="14">
        <v>10478.200000000001</v>
      </c>
      <c r="C28" s="14">
        <v>2656.9</v>
      </c>
      <c r="D28" s="14">
        <v>1169.4000000000001</v>
      </c>
      <c r="E28" s="14">
        <v>904.7</v>
      </c>
      <c r="F28" s="14">
        <v>582.70000000000005</v>
      </c>
    </row>
    <row r="29" spans="1:6" x14ac:dyDescent="0.25">
      <c r="A29" s="6" t="s">
        <v>52</v>
      </c>
      <c r="B29" s="15">
        <v>14596.8</v>
      </c>
      <c r="C29" s="15">
        <v>3332.1</v>
      </c>
      <c r="D29" s="15">
        <v>1149.7</v>
      </c>
      <c r="E29" s="15">
        <v>1041.4000000000001</v>
      </c>
      <c r="F29" s="15">
        <v>1140.9000000000001</v>
      </c>
    </row>
    <row r="30" spans="1:6" x14ac:dyDescent="0.25">
      <c r="A30" s="6" t="s">
        <v>53</v>
      </c>
      <c r="B30" s="14">
        <v>30308.799999999999</v>
      </c>
      <c r="C30" s="14">
        <v>6950.4</v>
      </c>
      <c r="D30" s="14">
        <v>2050.8000000000002</v>
      </c>
      <c r="E30" s="14">
        <v>2430.4</v>
      </c>
      <c r="F30" s="14">
        <v>2469.1999999999998</v>
      </c>
    </row>
    <row r="31" spans="1:6" x14ac:dyDescent="0.25">
      <c r="A31" s="6" t="s">
        <v>54</v>
      </c>
      <c r="B31" s="15">
        <v>32940.1</v>
      </c>
      <c r="C31" s="15">
        <v>7924.8</v>
      </c>
      <c r="D31" s="15">
        <v>2689.3</v>
      </c>
      <c r="E31" s="15">
        <v>2301.9</v>
      </c>
      <c r="F31" s="15">
        <v>2933.6</v>
      </c>
    </row>
    <row r="32" spans="1:6" x14ac:dyDescent="0.25">
      <c r="A32" s="6" t="s">
        <v>55</v>
      </c>
      <c r="B32" s="14">
        <v>61498.9</v>
      </c>
      <c r="C32" s="14">
        <v>15222.2</v>
      </c>
      <c r="D32" s="14">
        <v>6126.4</v>
      </c>
      <c r="E32" s="14">
        <v>4222.3</v>
      </c>
      <c r="F32" s="14">
        <v>4873.5</v>
      </c>
    </row>
    <row r="33" spans="1:6" x14ac:dyDescent="0.25">
      <c r="A33" s="6" t="s">
        <v>56</v>
      </c>
      <c r="B33" s="15">
        <v>7014.2</v>
      </c>
      <c r="C33" s="15">
        <v>1865.8</v>
      </c>
      <c r="D33" s="15">
        <v>635.6</v>
      </c>
      <c r="E33" s="15">
        <v>556.79999999999995</v>
      </c>
      <c r="F33" s="15">
        <v>673.4</v>
      </c>
    </row>
    <row r="34" spans="1:6" x14ac:dyDescent="0.25">
      <c r="A34" s="6" t="s">
        <v>57</v>
      </c>
      <c r="B34" s="18">
        <v>348914</v>
      </c>
      <c r="C34" s="18">
        <v>102930</v>
      </c>
      <c r="D34" s="18">
        <v>31923</v>
      </c>
      <c r="E34" s="18">
        <v>24492</v>
      </c>
      <c r="F34" s="18">
        <v>46515</v>
      </c>
    </row>
    <row r="35" spans="1:6" x14ac:dyDescent="0.25">
      <c r="A35" s="6" t="s">
        <v>58</v>
      </c>
      <c r="B35" s="15">
        <v>179804.7</v>
      </c>
      <c r="C35" s="15">
        <v>44014.400000000001</v>
      </c>
      <c r="D35" s="15">
        <v>13129.9</v>
      </c>
      <c r="E35" s="15">
        <v>13435.7</v>
      </c>
      <c r="F35" s="15">
        <v>17448.7</v>
      </c>
    </row>
    <row r="36" spans="1:6" x14ac:dyDescent="0.25">
      <c r="A36" s="6" t="s">
        <v>59</v>
      </c>
      <c r="B36" s="14">
        <v>211801.9</v>
      </c>
      <c r="C36" s="14">
        <v>50739.6</v>
      </c>
      <c r="D36" s="14">
        <v>18934.900000000001</v>
      </c>
      <c r="E36" s="14">
        <v>17554.3</v>
      </c>
      <c r="F36" s="14">
        <v>14250.4</v>
      </c>
    </row>
    <row r="37" spans="1:6" x14ac:dyDescent="0.25">
      <c r="A37" s="6" t="s">
        <v>60</v>
      </c>
      <c r="B37" s="15">
        <v>88831.1</v>
      </c>
      <c r="C37" s="20">
        <v>23693</v>
      </c>
      <c r="D37" s="15">
        <v>7240.1</v>
      </c>
      <c r="E37" s="15">
        <v>7523.9</v>
      </c>
      <c r="F37" s="20">
        <v>8929</v>
      </c>
    </row>
    <row r="38" spans="1:6" x14ac:dyDescent="0.25">
      <c r="A38" s="6" t="s">
        <v>61</v>
      </c>
      <c r="B38" s="14">
        <v>100508.2</v>
      </c>
      <c r="C38" s="14">
        <v>24450.400000000001</v>
      </c>
      <c r="D38" s="18">
        <v>9282</v>
      </c>
      <c r="E38" s="14">
        <v>5870.9</v>
      </c>
      <c r="F38" s="14">
        <v>9297.5</v>
      </c>
    </row>
    <row r="39" spans="1:6" x14ac:dyDescent="0.25">
      <c r="A39" s="6" t="s">
        <v>62</v>
      </c>
      <c r="B39" s="15">
        <v>25355.7</v>
      </c>
      <c r="C39" s="15">
        <v>5692.3</v>
      </c>
      <c r="D39" s="15">
        <v>1642.9</v>
      </c>
      <c r="E39" s="15">
        <v>1994.9</v>
      </c>
      <c r="F39" s="15">
        <v>2054.5</v>
      </c>
    </row>
    <row r="40" spans="1:6" x14ac:dyDescent="0.25">
      <c r="A40" s="6" t="s">
        <v>63</v>
      </c>
      <c r="B40" s="18">
        <v>35411</v>
      </c>
      <c r="C40" s="18">
        <v>9065</v>
      </c>
      <c r="D40" s="14">
        <v>3903.1</v>
      </c>
      <c r="E40" s="14">
        <v>2578.6</v>
      </c>
      <c r="F40" s="14">
        <v>2583.3000000000002</v>
      </c>
    </row>
    <row r="41" spans="1:6" x14ac:dyDescent="0.25">
      <c r="A41" s="6" t="s">
        <v>64</v>
      </c>
      <c r="B41" s="20">
        <v>104901</v>
      </c>
      <c r="C41" s="20">
        <v>30413</v>
      </c>
      <c r="D41" s="20">
        <v>6236</v>
      </c>
      <c r="E41" s="20">
        <v>7538</v>
      </c>
      <c r="F41" s="20">
        <v>16639</v>
      </c>
    </row>
    <row r="42" spans="1:6" x14ac:dyDescent="0.25">
      <c r="A42" s="6" t="s">
        <v>65</v>
      </c>
      <c r="B42" s="14">
        <v>217079.5</v>
      </c>
      <c r="C42" s="14">
        <v>61631.7</v>
      </c>
      <c r="D42" s="14">
        <v>10313.799999999999</v>
      </c>
      <c r="E42" s="14">
        <v>17871.599999999999</v>
      </c>
      <c r="F42" s="14">
        <v>33446.199999999997</v>
      </c>
    </row>
    <row r="43" spans="1:6" x14ac:dyDescent="0.25">
      <c r="A43" s="6" t="s">
        <v>66</v>
      </c>
      <c r="B43" s="15">
        <v>11535.8</v>
      </c>
      <c r="C43" s="15">
        <v>3192.1</v>
      </c>
      <c r="D43" s="15">
        <v>871.2</v>
      </c>
      <c r="E43" s="15">
        <v>986.2</v>
      </c>
      <c r="F43" s="15">
        <v>1334.8</v>
      </c>
    </row>
    <row r="44" spans="1:6" x14ac:dyDescent="0.25">
      <c r="A44" s="6" t="s">
        <v>68</v>
      </c>
      <c r="B44" s="18">
        <v>157404</v>
      </c>
      <c r="C44" s="14">
        <v>52663.3</v>
      </c>
      <c r="D44" s="18">
        <v>12823</v>
      </c>
      <c r="E44" s="14">
        <v>11905.5</v>
      </c>
      <c r="F44" s="14">
        <v>27934.799999999999</v>
      </c>
    </row>
    <row r="45" spans="1:6" x14ac:dyDescent="0.25">
      <c r="A45" s="6" t="s">
        <v>69</v>
      </c>
      <c r="B45" s="15">
        <v>381258.2</v>
      </c>
      <c r="C45" s="15">
        <v>92949.1</v>
      </c>
      <c r="D45" s="15">
        <v>46177.9</v>
      </c>
      <c r="E45" s="15">
        <v>4460.3999999999996</v>
      </c>
      <c r="F45" s="15">
        <v>42310.7</v>
      </c>
    </row>
    <row r="46" spans="1:6" x14ac:dyDescent="0.25">
      <c r="A46" s="6" t="s">
        <v>75</v>
      </c>
      <c r="B46" s="14">
        <v>23068.2</v>
      </c>
      <c r="C46" s="14">
        <v>5214.1000000000004</v>
      </c>
      <c r="D46" s="14">
        <v>1780.7</v>
      </c>
      <c r="E46" s="14">
        <v>1580.9</v>
      </c>
      <c r="F46" s="14">
        <v>1852.5</v>
      </c>
    </row>
    <row r="48" spans="1:6" x14ac:dyDescent="0.25">
      <c r="A48" s="1" t="s">
        <v>83</v>
      </c>
    </row>
    <row r="49" spans="1:2" x14ac:dyDescent="0.25">
      <c r="A49" s="1" t="s">
        <v>82</v>
      </c>
      <c r="B49" s="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9"/>
  <sheetViews>
    <sheetView workbookViewId="0">
      <selection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4" width="19.85546875" customWidth="1"/>
    <col min="5" max="5" width="12" customWidth="1"/>
    <col min="6" max="6" width="19.85546875" customWidth="1"/>
  </cols>
  <sheetData>
    <row r="1" spans="1:6" ht="15" x14ac:dyDescent="0.25">
      <c r="A1" s="3" t="s">
        <v>85</v>
      </c>
    </row>
    <row r="2" spans="1:6" ht="15" x14ac:dyDescent="0.25">
      <c r="A2" s="3" t="s">
        <v>79</v>
      </c>
      <c r="B2" s="1" t="s">
        <v>86</v>
      </c>
    </row>
    <row r="3" spans="1:6" ht="15" x14ac:dyDescent="0.25">
      <c r="A3" s="3" t="s">
        <v>80</v>
      </c>
      <c r="B3" s="3" t="s">
        <v>87</v>
      </c>
    </row>
    <row r="4" spans="1:6" ht="15" x14ac:dyDescent="0.25"/>
    <row r="5" spans="1:6" ht="15" x14ac:dyDescent="0.25">
      <c r="A5" s="1" t="s">
        <v>12</v>
      </c>
      <c r="C5" s="3" t="s">
        <v>17</v>
      </c>
    </row>
    <row r="6" spans="1:6" ht="15" x14ac:dyDescent="0.25">
      <c r="A6" s="1" t="s">
        <v>13</v>
      </c>
      <c r="C6" s="3" t="s">
        <v>88</v>
      </c>
    </row>
    <row r="7" spans="1:6" ht="15" x14ac:dyDescent="0.25">
      <c r="A7" s="1" t="s">
        <v>14</v>
      </c>
      <c r="C7" s="3" t="s">
        <v>89</v>
      </c>
    </row>
    <row r="8" spans="1:6" ht="15" x14ac:dyDescent="0.25">
      <c r="A8" s="1" t="s">
        <v>15</v>
      </c>
      <c r="C8" s="3" t="s">
        <v>20</v>
      </c>
    </row>
    <row r="9" spans="1:6" ht="15" x14ac:dyDescent="0.25"/>
    <row r="10" spans="1:6" ht="15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ht="15" x14ac:dyDescent="0.25">
      <c r="A11" s="6" t="s">
        <v>34</v>
      </c>
      <c r="B11" s="8">
        <v>282878114</v>
      </c>
      <c r="C11" s="8">
        <v>69587276</v>
      </c>
      <c r="D11" s="8">
        <v>21898330</v>
      </c>
      <c r="E11" s="8">
        <v>18394168</v>
      </c>
      <c r="F11" s="8">
        <v>29294778</v>
      </c>
    </row>
    <row r="12" spans="1:6" ht="15" x14ac:dyDescent="0.25">
      <c r="A12" s="6" t="s">
        <v>35</v>
      </c>
      <c r="B12" s="7">
        <v>207965052</v>
      </c>
      <c r="C12" s="7">
        <v>51746241</v>
      </c>
      <c r="D12" s="7">
        <v>16352880</v>
      </c>
      <c r="E12" s="7">
        <v>12684281</v>
      </c>
      <c r="F12" s="7">
        <v>22709080</v>
      </c>
    </row>
    <row r="13" spans="1:6" ht="15" x14ac:dyDescent="0.25">
      <c r="A13" s="6" t="s">
        <v>36</v>
      </c>
      <c r="B13" s="8">
        <v>210830474</v>
      </c>
      <c r="C13" s="8">
        <v>52431279</v>
      </c>
      <c r="D13" s="8">
        <v>16563648</v>
      </c>
      <c r="E13" s="8">
        <v>12921764</v>
      </c>
      <c r="F13" s="8">
        <v>22945867</v>
      </c>
    </row>
    <row r="14" spans="1:6" ht="15" x14ac:dyDescent="0.25">
      <c r="A14" s="6" t="s">
        <v>37</v>
      </c>
      <c r="B14" s="7">
        <v>207965052</v>
      </c>
      <c r="C14" s="7">
        <v>51746241</v>
      </c>
      <c r="D14" s="7">
        <v>16352880</v>
      </c>
      <c r="E14" s="7">
        <v>12684281</v>
      </c>
      <c r="F14" s="7">
        <v>22709080</v>
      </c>
    </row>
    <row r="15" spans="1:6" ht="15" x14ac:dyDescent="0.25">
      <c r="A15" s="6" t="s">
        <v>38</v>
      </c>
      <c r="B15" s="8">
        <v>197366010</v>
      </c>
      <c r="C15" s="8">
        <v>49272395</v>
      </c>
      <c r="D15" s="8">
        <v>15451462</v>
      </c>
      <c r="E15" s="8">
        <v>11880135</v>
      </c>
      <c r="F15" s="8">
        <v>21940798</v>
      </c>
    </row>
    <row r="16" spans="1:6" ht="15" x14ac:dyDescent="0.25">
      <c r="A16" s="6" t="s">
        <v>39</v>
      </c>
      <c r="B16" s="7">
        <v>6037226</v>
      </c>
      <c r="C16" s="7">
        <v>1931654</v>
      </c>
      <c r="D16" s="7">
        <v>716305</v>
      </c>
      <c r="E16" s="7">
        <v>502364</v>
      </c>
      <c r="F16" s="7">
        <v>712985</v>
      </c>
    </row>
    <row r="17" spans="1:6" ht="15" x14ac:dyDescent="0.25">
      <c r="A17" s="6" t="s">
        <v>40</v>
      </c>
      <c r="B17" s="8">
        <v>4271629</v>
      </c>
      <c r="C17" s="8">
        <v>925607</v>
      </c>
      <c r="D17" s="8">
        <v>387829</v>
      </c>
      <c r="E17" s="8">
        <v>254119</v>
      </c>
      <c r="F17" s="8">
        <v>283659</v>
      </c>
    </row>
    <row r="18" spans="1:6" ht="15" x14ac:dyDescent="0.25">
      <c r="A18" s="6" t="s">
        <v>41</v>
      </c>
      <c r="B18" s="7">
        <v>7907022</v>
      </c>
      <c r="C18" s="7">
        <v>1842688</v>
      </c>
      <c r="D18" s="7">
        <v>541115</v>
      </c>
      <c r="E18" s="7">
        <v>659843</v>
      </c>
      <c r="F18" s="7">
        <v>641730</v>
      </c>
    </row>
    <row r="19" spans="1:6" ht="15" x14ac:dyDescent="0.25">
      <c r="A19" s="6" t="s">
        <v>42</v>
      </c>
      <c r="B19" s="8">
        <v>4075466</v>
      </c>
      <c r="C19" s="8">
        <v>1246541</v>
      </c>
      <c r="D19" s="8">
        <v>243762</v>
      </c>
      <c r="E19" s="8">
        <v>309371</v>
      </c>
      <c r="F19" s="8">
        <v>693408</v>
      </c>
    </row>
    <row r="20" spans="1:6" ht="15" x14ac:dyDescent="0.25">
      <c r="A20" s="6" t="s">
        <v>43</v>
      </c>
      <c r="B20" s="7">
        <v>54176541</v>
      </c>
      <c r="C20" s="7">
        <v>14514609</v>
      </c>
      <c r="D20" s="7">
        <v>3971069</v>
      </c>
      <c r="E20" s="7">
        <v>3184741</v>
      </c>
      <c r="F20" s="7">
        <v>7358799</v>
      </c>
    </row>
    <row r="21" spans="1:6" ht="15" x14ac:dyDescent="0.25">
      <c r="A21" s="6" t="s">
        <v>44</v>
      </c>
      <c r="B21" s="8">
        <v>1003596</v>
      </c>
      <c r="C21" s="8">
        <v>250133</v>
      </c>
      <c r="D21" s="8">
        <v>81999</v>
      </c>
      <c r="E21" s="8">
        <v>95127</v>
      </c>
      <c r="F21" s="8">
        <v>73007</v>
      </c>
    </row>
    <row r="22" spans="1:6" ht="15" x14ac:dyDescent="0.25">
      <c r="A22" s="6" t="s">
        <v>45</v>
      </c>
      <c r="B22" s="7">
        <v>3626590</v>
      </c>
      <c r="C22" s="7">
        <v>982588</v>
      </c>
      <c r="D22" s="7">
        <v>233886</v>
      </c>
      <c r="E22" s="7">
        <v>253555</v>
      </c>
      <c r="F22" s="7">
        <v>495147</v>
      </c>
    </row>
    <row r="23" spans="1:6" ht="15" x14ac:dyDescent="0.25">
      <c r="A23" s="6" t="s">
        <v>46</v>
      </c>
      <c r="B23" s="8">
        <v>6858866</v>
      </c>
      <c r="C23" s="8">
        <v>1648198</v>
      </c>
      <c r="D23" s="8">
        <v>763951</v>
      </c>
      <c r="E23" s="8">
        <v>438550</v>
      </c>
      <c r="F23" s="8">
        <v>445698</v>
      </c>
    </row>
    <row r="24" spans="1:6" ht="15" x14ac:dyDescent="0.25">
      <c r="A24" s="6" t="s">
        <v>47</v>
      </c>
      <c r="B24" s="7">
        <v>28241366</v>
      </c>
      <c r="C24" s="7">
        <v>6590357</v>
      </c>
      <c r="D24" s="7">
        <v>2602556</v>
      </c>
      <c r="E24" s="7">
        <v>1691655</v>
      </c>
      <c r="F24" s="7">
        <v>2296146</v>
      </c>
    </row>
    <row r="25" spans="1:6" ht="15" x14ac:dyDescent="0.25">
      <c r="A25" s="6" t="s">
        <v>48</v>
      </c>
      <c r="B25" s="8">
        <v>37173805</v>
      </c>
      <c r="C25" s="8">
        <v>9831838</v>
      </c>
      <c r="D25" s="8">
        <v>3179596</v>
      </c>
      <c r="E25" s="8">
        <v>2106404</v>
      </c>
      <c r="F25" s="8">
        <v>4545838</v>
      </c>
    </row>
    <row r="26" spans="1:6" ht="15" x14ac:dyDescent="0.25">
      <c r="A26" s="6" t="s">
        <v>49</v>
      </c>
      <c r="B26" s="7">
        <v>2865533</v>
      </c>
      <c r="C26" s="7">
        <v>685038</v>
      </c>
      <c r="D26" s="7">
        <v>210768</v>
      </c>
      <c r="E26" s="7">
        <v>237483</v>
      </c>
      <c r="F26" s="7">
        <v>236787</v>
      </c>
    </row>
    <row r="27" spans="1:6" ht="15" x14ac:dyDescent="0.25">
      <c r="A27" s="6" t="s">
        <v>50</v>
      </c>
      <c r="B27" s="8">
        <v>31268556</v>
      </c>
      <c r="C27" s="8">
        <v>6020476</v>
      </c>
      <c r="D27" s="8">
        <v>1819940</v>
      </c>
      <c r="E27" s="8">
        <v>1743484</v>
      </c>
      <c r="F27" s="8">
        <v>2457052</v>
      </c>
    </row>
    <row r="28" spans="1:6" ht="15" x14ac:dyDescent="0.25">
      <c r="A28" s="6" t="s">
        <v>51</v>
      </c>
      <c r="B28" s="7">
        <v>766048</v>
      </c>
      <c r="C28" s="7">
        <v>134549</v>
      </c>
      <c r="D28" s="7">
        <v>58232</v>
      </c>
      <c r="E28" s="7">
        <v>39845</v>
      </c>
      <c r="F28" s="7">
        <v>36472</v>
      </c>
    </row>
    <row r="29" spans="1:6" ht="15" x14ac:dyDescent="0.25">
      <c r="A29" s="6" t="s">
        <v>52</v>
      </c>
      <c r="B29" s="8">
        <v>1464537</v>
      </c>
      <c r="C29" s="8">
        <v>374949</v>
      </c>
      <c r="D29" s="8">
        <v>114285</v>
      </c>
      <c r="E29" s="8">
        <v>155119</v>
      </c>
      <c r="F29" s="8">
        <v>105546</v>
      </c>
    </row>
    <row r="30" spans="1:6" ht="15" x14ac:dyDescent="0.25">
      <c r="A30" s="6" t="s">
        <v>53</v>
      </c>
      <c r="B30" s="7">
        <v>2345329</v>
      </c>
      <c r="C30" s="7">
        <v>576152</v>
      </c>
      <c r="D30" s="7">
        <v>176877</v>
      </c>
      <c r="E30" s="7">
        <v>207308</v>
      </c>
      <c r="F30" s="7">
        <v>191967</v>
      </c>
    </row>
    <row r="31" spans="1:6" ht="15" x14ac:dyDescent="0.25">
      <c r="A31" s="6" t="s">
        <v>54</v>
      </c>
      <c r="B31" s="8">
        <v>699619</v>
      </c>
      <c r="C31" s="8">
        <v>143057</v>
      </c>
      <c r="D31" s="8">
        <v>45627</v>
      </c>
      <c r="E31" s="8">
        <v>35052</v>
      </c>
      <c r="F31" s="8">
        <v>62378</v>
      </c>
    </row>
    <row r="32" spans="1:6" ht="15" x14ac:dyDescent="0.25">
      <c r="A32" s="6" t="s">
        <v>55</v>
      </c>
      <c r="B32" s="7">
        <v>7202116</v>
      </c>
      <c r="C32" s="7">
        <v>1558279</v>
      </c>
      <c r="D32" s="7">
        <v>640425</v>
      </c>
      <c r="E32" s="7">
        <v>427527</v>
      </c>
      <c r="F32" s="7">
        <v>490327</v>
      </c>
    </row>
    <row r="33" spans="1:6" ht="15" x14ac:dyDescent="0.25">
      <c r="A33" s="6" t="s">
        <v>56</v>
      </c>
      <c r="B33" s="8">
        <v>439417</v>
      </c>
      <c r="C33" s="8">
        <v>99008</v>
      </c>
      <c r="D33" s="8">
        <v>30754</v>
      </c>
      <c r="E33" s="8">
        <v>33086</v>
      </c>
      <c r="F33" s="8">
        <v>35168</v>
      </c>
    </row>
    <row r="34" spans="1:6" ht="15" x14ac:dyDescent="0.25">
      <c r="A34" s="6" t="s">
        <v>57</v>
      </c>
      <c r="B34" s="7">
        <v>11361989</v>
      </c>
      <c r="C34" s="7">
        <v>3149572</v>
      </c>
      <c r="D34" s="7">
        <v>925718</v>
      </c>
      <c r="E34" s="7">
        <v>696416</v>
      </c>
      <c r="F34" s="7">
        <v>1527438</v>
      </c>
    </row>
    <row r="35" spans="1:6" ht="15" x14ac:dyDescent="0.25">
      <c r="A35" s="6" t="s">
        <v>58</v>
      </c>
      <c r="B35" s="8">
        <v>6016860</v>
      </c>
      <c r="C35" s="8">
        <v>1393448</v>
      </c>
      <c r="D35" s="8">
        <v>432774</v>
      </c>
      <c r="E35" s="8">
        <v>369566</v>
      </c>
      <c r="F35" s="8">
        <v>591107</v>
      </c>
    </row>
    <row r="36" spans="1:6" ht="15" x14ac:dyDescent="0.25">
      <c r="A36" s="6" t="s">
        <v>59</v>
      </c>
      <c r="B36" s="7">
        <v>28034551</v>
      </c>
      <c r="C36" s="7">
        <v>6767367</v>
      </c>
      <c r="D36" s="7">
        <v>2344998</v>
      </c>
      <c r="E36" s="7">
        <v>2386983</v>
      </c>
      <c r="F36" s="7">
        <v>2035386</v>
      </c>
    </row>
    <row r="37" spans="1:6" ht="15" x14ac:dyDescent="0.25">
      <c r="A37" s="6" t="s">
        <v>60</v>
      </c>
      <c r="B37" s="8">
        <v>8204778</v>
      </c>
      <c r="C37" s="8">
        <v>1894052</v>
      </c>
      <c r="D37" s="8">
        <v>501180</v>
      </c>
      <c r="E37" s="8">
        <v>608376</v>
      </c>
      <c r="F37" s="8">
        <v>784496</v>
      </c>
    </row>
    <row r="38" spans="1:6" ht="15" x14ac:dyDescent="0.25">
      <c r="A38" s="6" t="s">
        <v>61</v>
      </c>
      <c r="B38" s="7">
        <v>12406492</v>
      </c>
      <c r="C38" s="7">
        <v>2171910</v>
      </c>
      <c r="D38" s="7">
        <v>764230</v>
      </c>
      <c r="E38" s="7">
        <v>621792</v>
      </c>
      <c r="F38" s="7">
        <v>785888</v>
      </c>
    </row>
    <row r="39" spans="1:6" ht="15" x14ac:dyDescent="0.25">
      <c r="A39" s="6" t="s">
        <v>62</v>
      </c>
      <c r="B39" s="8">
        <v>1367103</v>
      </c>
      <c r="C39" s="8">
        <v>303819</v>
      </c>
      <c r="D39" s="8">
        <v>78795</v>
      </c>
      <c r="E39" s="8">
        <v>114876</v>
      </c>
      <c r="F39" s="8">
        <v>110149</v>
      </c>
    </row>
    <row r="40" spans="1:6" ht="15" x14ac:dyDescent="0.25">
      <c r="A40" s="6" t="s">
        <v>63</v>
      </c>
      <c r="B40" s="7">
        <v>3208988</v>
      </c>
      <c r="C40" s="7">
        <v>730607</v>
      </c>
      <c r="D40" s="7">
        <v>254984</v>
      </c>
      <c r="E40" s="7">
        <v>250502</v>
      </c>
      <c r="F40" s="7">
        <v>225121</v>
      </c>
    </row>
    <row r="41" spans="1:6" ht="15" x14ac:dyDescent="0.25">
      <c r="A41" s="6" t="s">
        <v>64</v>
      </c>
      <c r="B41" s="8">
        <v>3708900</v>
      </c>
      <c r="C41" s="8">
        <v>1176600</v>
      </c>
      <c r="D41" s="8">
        <v>259000</v>
      </c>
      <c r="E41" s="8">
        <v>250300</v>
      </c>
      <c r="F41" s="8">
        <v>667300</v>
      </c>
    </row>
    <row r="42" spans="1:6" ht="15" x14ac:dyDescent="0.25">
      <c r="A42" s="6" t="s">
        <v>65</v>
      </c>
      <c r="B42" s="7">
        <v>8133340</v>
      </c>
      <c r="C42" s="7">
        <v>2523990</v>
      </c>
      <c r="D42" s="7">
        <v>392490</v>
      </c>
      <c r="E42" s="7">
        <v>783760</v>
      </c>
      <c r="F42" s="7">
        <v>1347740</v>
      </c>
    </row>
    <row r="43" spans="1:6" ht="15" x14ac:dyDescent="0.25">
      <c r="A43" s="6" t="s">
        <v>66</v>
      </c>
      <c r="B43" s="8">
        <v>292866</v>
      </c>
      <c r="C43" s="8">
        <v>89115</v>
      </c>
      <c r="D43" s="8">
        <v>21109</v>
      </c>
      <c r="E43" s="8">
        <v>32428</v>
      </c>
      <c r="F43" s="8">
        <v>35578</v>
      </c>
    </row>
    <row r="44" spans="1:6" ht="15" x14ac:dyDescent="0.25">
      <c r="A44" s="6" t="s">
        <v>68</v>
      </c>
      <c r="B44" s="7">
        <v>3903077</v>
      </c>
      <c r="C44" s="7">
        <v>1368751</v>
      </c>
      <c r="D44" s="7">
        <v>319382</v>
      </c>
      <c r="E44" s="7">
        <v>308954</v>
      </c>
      <c r="F44" s="7">
        <v>740415</v>
      </c>
    </row>
    <row r="45" spans="1:6" ht="15" x14ac:dyDescent="0.25">
      <c r="A45" s="6" t="s">
        <v>69</v>
      </c>
      <c r="B45" s="8">
        <v>7235967</v>
      </c>
      <c r="C45" s="8">
        <v>1740605</v>
      </c>
      <c r="D45" s="8">
        <v>308682</v>
      </c>
      <c r="E45" s="8">
        <v>484966</v>
      </c>
      <c r="F45" s="8">
        <v>946957</v>
      </c>
    </row>
    <row r="46" spans="1:6" ht="15" x14ac:dyDescent="0.25">
      <c r="A46" s="6" t="s">
        <v>75</v>
      </c>
      <c r="B46" s="7">
        <v>3668623</v>
      </c>
      <c r="C46" s="7">
        <v>744507</v>
      </c>
      <c r="D46" s="7">
        <v>254520</v>
      </c>
      <c r="E46" s="7">
        <v>247907</v>
      </c>
      <c r="F46" s="7">
        <v>242080</v>
      </c>
    </row>
    <row r="48" spans="1:6" ht="15" x14ac:dyDescent="0.25">
      <c r="A48" s="1" t="s">
        <v>83</v>
      </c>
    </row>
    <row r="49" spans="1:2" ht="15" x14ac:dyDescent="0.25">
      <c r="A49" s="1" t="s">
        <v>82</v>
      </c>
      <c r="B49" s="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workbookViewId="0">
      <selection activeCell="A11" sqref="A11:XFD11"/>
    </sheetView>
  </sheetViews>
  <sheetFormatPr baseColWidth="10" defaultColWidth="8.85546875" defaultRowHeight="11.45" customHeight="1" x14ac:dyDescent="0.25"/>
  <cols>
    <col min="1" max="1" width="29.85546875" customWidth="1"/>
    <col min="2" max="4" width="19.85546875" customWidth="1"/>
    <col min="5" max="5" width="12" customWidth="1"/>
    <col min="6" max="6" width="19.85546875" customWidth="1"/>
  </cols>
  <sheetData>
    <row r="1" spans="1:6" ht="15" x14ac:dyDescent="0.25">
      <c r="A1" s="3" t="s">
        <v>85</v>
      </c>
    </row>
    <row r="2" spans="1:6" ht="15" x14ac:dyDescent="0.25">
      <c r="A2" s="3" t="s">
        <v>79</v>
      </c>
      <c r="B2" s="1" t="s">
        <v>86</v>
      </c>
    </row>
    <row r="3" spans="1:6" ht="15" x14ac:dyDescent="0.25">
      <c r="A3" s="3" t="s">
        <v>80</v>
      </c>
      <c r="B3" s="3" t="s">
        <v>87</v>
      </c>
    </row>
    <row r="4" spans="1:6" ht="15" x14ac:dyDescent="0.25"/>
    <row r="5" spans="1:6" ht="15" x14ac:dyDescent="0.25">
      <c r="A5" s="1" t="s">
        <v>12</v>
      </c>
      <c r="C5" s="3" t="s">
        <v>17</v>
      </c>
    </row>
    <row r="6" spans="1:6" ht="15" x14ac:dyDescent="0.25">
      <c r="A6" s="1" t="s">
        <v>13</v>
      </c>
      <c r="C6" s="3" t="s">
        <v>90</v>
      </c>
    </row>
    <row r="7" spans="1:6" ht="15" x14ac:dyDescent="0.25">
      <c r="A7" s="1" t="s">
        <v>14</v>
      </c>
      <c r="C7" s="3" t="s">
        <v>89</v>
      </c>
    </row>
    <row r="8" spans="1:6" ht="15" x14ac:dyDescent="0.25">
      <c r="A8" s="1" t="s">
        <v>15</v>
      </c>
      <c r="C8" s="3" t="s">
        <v>20</v>
      </c>
    </row>
    <row r="9" spans="1:6" ht="15" x14ac:dyDescent="0.25"/>
    <row r="10" spans="1:6" ht="15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ht="15" x14ac:dyDescent="0.25">
      <c r="A11" s="6" t="s">
        <v>34</v>
      </c>
      <c r="B11" s="15">
        <v>183796.25</v>
      </c>
      <c r="C11" s="15">
        <v>48829.07</v>
      </c>
      <c r="D11" s="15">
        <v>14084.92</v>
      </c>
      <c r="E11" s="15">
        <v>13603.95</v>
      </c>
      <c r="F11" s="15">
        <v>21140.19</v>
      </c>
    </row>
    <row r="12" spans="1:6" ht="15" x14ac:dyDescent="0.25">
      <c r="A12" s="6" t="s">
        <v>35</v>
      </c>
      <c r="B12" s="19">
        <v>142005.5</v>
      </c>
      <c r="C12" s="14">
        <v>38492.22</v>
      </c>
      <c r="D12" s="14">
        <v>11064.87</v>
      </c>
      <c r="E12" s="19">
        <v>10217.799999999999</v>
      </c>
      <c r="F12" s="14">
        <v>17209.54</v>
      </c>
    </row>
    <row r="13" spans="1:6" ht="15" x14ac:dyDescent="0.25">
      <c r="A13" s="6" t="s">
        <v>36</v>
      </c>
      <c r="B13" s="15">
        <v>143462.76</v>
      </c>
      <c r="C13" s="15">
        <v>38842.160000000003</v>
      </c>
      <c r="D13" s="15">
        <v>11171.96</v>
      </c>
      <c r="E13" s="15">
        <v>10344.85</v>
      </c>
      <c r="F13" s="15">
        <v>17325.349999999999</v>
      </c>
    </row>
    <row r="14" spans="1:6" ht="15" x14ac:dyDescent="0.25">
      <c r="A14" s="6" t="s">
        <v>37</v>
      </c>
      <c r="B14" s="19">
        <v>142005.5</v>
      </c>
      <c r="C14" s="14">
        <v>38492.22</v>
      </c>
      <c r="D14" s="14">
        <v>11064.87</v>
      </c>
      <c r="E14" s="19">
        <v>10217.799999999999</v>
      </c>
      <c r="F14" s="14">
        <v>17209.54</v>
      </c>
    </row>
    <row r="15" spans="1:6" ht="15" x14ac:dyDescent="0.25">
      <c r="A15" s="6" t="s">
        <v>38</v>
      </c>
      <c r="B15" s="15">
        <v>135711.04000000001</v>
      </c>
      <c r="C15" s="15">
        <v>36968.25</v>
      </c>
      <c r="D15" s="15">
        <v>10532.37</v>
      </c>
      <c r="E15" s="15">
        <v>9686.8799999999992</v>
      </c>
      <c r="F15" s="21">
        <v>16749</v>
      </c>
    </row>
    <row r="16" spans="1:6" ht="15" x14ac:dyDescent="0.25">
      <c r="A16" s="6" t="s">
        <v>39</v>
      </c>
      <c r="B16" s="19">
        <v>4175.7</v>
      </c>
      <c r="C16" s="19">
        <v>1444.1</v>
      </c>
      <c r="D16" s="19">
        <v>450.8</v>
      </c>
      <c r="E16" s="19">
        <v>421</v>
      </c>
      <c r="F16" s="19">
        <v>572.29999999999995</v>
      </c>
    </row>
    <row r="17" spans="1:6" ht="15" x14ac:dyDescent="0.25">
      <c r="A17" s="6" t="s">
        <v>40</v>
      </c>
      <c r="B17" s="15">
        <v>2609.12</v>
      </c>
      <c r="C17" s="15">
        <v>567.48</v>
      </c>
      <c r="D17" s="15">
        <v>215.96</v>
      </c>
      <c r="E17" s="15">
        <v>174.23</v>
      </c>
      <c r="F17" s="15">
        <v>177.29</v>
      </c>
    </row>
    <row r="18" spans="1:6" ht="15" x14ac:dyDescent="0.25">
      <c r="A18" s="6" t="s">
        <v>41</v>
      </c>
      <c r="B18" s="14">
        <v>4577.74</v>
      </c>
      <c r="C18" s="14">
        <v>1053.92</v>
      </c>
      <c r="D18" s="14">
        <v>329.95</v>
      </c>
      <c r="E18" s="14">
        <v>353.45</v>
      </c>
      <c r="F18" s="14">
        <v>370.52</v>
      </c>
    </row>
    <row r="19" spans="1:6" ht="15" x14ac:dyDescent="0.25">
      <c r="A19" s="6" t="s">
        <v>42</v>
      </c>
      <c r="B19" s="15">
        <v>2980.64</v>
      </c>
      <c r="C19" s="15">
        <v>938.56</v>
      </c>
      <c r="D19" s="15">
        <v>164.87</v>
      </c>
      <c r="E19" s="15">
        <v>231.84</v>
      </c>
      <c r="F19" s="15">
        <v>541.85</v>
      </c>
    </row>
    <row r="20" spans="1:6" ht="15" x14ac:dyDescent="0.25">
      <c r="A20" s="6" t="s">
        <v>43</v>
      </c>
      <c r="B20" s="19">
        <v>41781</v>
      </c>
      <c r="C20" s="19">
        <v>11258</v>
      </c>
      <c r="D20" s="19">
        <v>2849</v>
      </c>
      <c r="E20" s="19">
        <v>2500</v>
      </c>
      <c r="F20" s="19">
        <v>5909</v>
      </c>
    </row>
    <row r="21" spans="1:6" ht="15" x14ac:dyDescent="0.25">
      <c r="A21" s="6" t="s">
        <v>44</v>
      </c>
      <c r="B21" s="15">
        <v>593.16</v>
      </c>
      <c r="C21" s="21">
        <v>152.6</v>
      </c>
      <c r="D21" s="15">
        <v>45.46</v>
      </c>
      <c r="E21" s="15">
        <v>63.67</v>
      </c>
      <c r="F21" s="15">
        <v>43.48</v>
      </c>
    </row>
    <row r="22" spans="1:6" ht="15" x14ac:dyDescent="0.25">
      <c r="A22" s="6" t="s">
        <v>45</v>
      </c>
      <c r="B22" s="14">
        <v>2230.13</v>
      </c>
      <c r="C22" s="14">
        <v>662.98</v>
      </c>
      <c r="D22" s="14">
        <v>135.46</v>
      </c>
      <c r="E22" s="14">
        <v>204.06</v>
      </c>
      <c r="F22" s="14">
        <v>323.47000000000003</v>
      </c>
    </row>
    <row r="23" spans="1:6" ht="15" x14ac:dyDescent="0.25">
      <c r="A23" s="6" t="s">
        <v>46</v>
      </c>
      <c r="B23" s="21">
        <v>3643.5</v>
      </c>
      <c r="C23" s="21">
        <v>978.7</v>
      </c>
      <c r="D23" s="21">
        <v>392.8</v>
      </c>
      <c r="E23" s="21">
        <v>346.7</v>
      </c>
      <c r="F23" s="21">
        <v>239.2</v>
      </c>
    </row>
    <row r="24" spans="1:6" ht="15" x14ac:dyDescent="0.25">
      <c r="A24" s="6" t="s">
        <v>47</v>
      </c>
      <c r="B24" s="19">
        <v>17741.099999999999</v>
      </c>
      <c r="C24" s="19">
        <v>4489</v>
      </c>
      <c r="D24" s="19">
        <v>1653.2</v>
      </c>
      <c r="E24" s="19">
        <v>1274.8</v>
      </c>
      <c r="F24" s="19">
        <v>1561</v>
      </c>
    </row>
    <row r="25" spans="1:6" ht="15" x14ac:dyDescent="0.25">
      <c r="A25" s="6" t="s">
        <v>48</v>
      </c>
      <c r="B25" s="21">
        <v>26828.1</v>
      </c>
      <c r="C25" s="21">
        <v>8178.9</v>
      </c>
      <c r="D25" s="21">
        <v>2478.6999999999998</v>
      </c>
      <c r="E25" s="21">
        <v>1929.4</v>
      </c>
      <c r="F25" s="21">
        <v>3770.7</v>
      </c>
    </row>
    <row r="26" spans="1:6" ht="15" x14ac:dyDescent="0.25">
      <c r="A26" s="6" t="s">
        <v>49</v>
      </c>
      <c r="B26" s="14">
        <v>1457.24</v>
      </c>
      <c r="C26" s="14">
        <v>349.94</v>
      </c>
      <c r="D26" s="14">
        <v>107.08</v>
      </c>
      <c r="E26" s="14">
        <v>127.05</v>
      </c>
      <c r="F26" s="14">
        <v>115.81</v>
      </c>
    </row>
    <row r="27" spans="1:6" ht="15" x14ac:dyDescent="0.25">
      <c r="A27" s="6" t="s">
        <v>50</v>
      </c>
      <c r="B27" s="21">
        <v>19594.099999999999</v>
      </c>
      <c r="C27" s="21">
        <v>4444.2</v>
      </c>
      <c r="D27" s="21">
        <v>1193</v>
      </c>
      <c r="E27" s="21">
        <v>1600.9</v>
      </c>
      <c r="F27" s="21">
        <v>1650.3</v>
      </c>
    </row>
    <row r="28" spans="1:6" ht="15" x14ac:dyDescent="0.25">
      <c r="A28" s="6" t="s">
        <v>51</v>
      </c>
      <c r="B28" s="14">
        <v>429.09</v>
      </c>
      <c r="C28" s="14">
        <v>86.78</v>
      </c>
      <c r="D28" s="14">
        <v>34.380000000000003</v>
      </c>
      <c r="E28" s="19">
        <v>31.8</v>
      </c>
      <c r="F28" s="19">
        <v>20.6</v>
      </c>
    </row>
    <row r="29" spans="1:6" ht="15" x14ac:dyDescent="0.25">
      <c r="A29" s="6" t="s">
        <v>52</v>
      </c>
      <c r="B29" s="15">
        <v>782.27</v>
      </c>
      <c r="C29" s="15">
        <v>204.47</v>
      </c>
      <c r="D29" s="15">
        <v>61.04</v>
      </c>
      <c r="E29" s="15">
        <v>85.59</v>
      </c>
      <c r="F29" s="15">
        <v>57.85</v>
      </c>
    </row>
    <row r="30" spans="1:6" ht="15" x14ac:dyDescent="0.25">
      <c r="A30" s="6" t="s">
        <v>53</v>
      </c>
      <c r="B30" s="14">
        <v>1279.6600000000001</v>
      </c>
      <c r="C30" s="14">
        <v>327.64999999999998</v>
      </c>
      <c r="D30" s="14">
        <v>96.82</v>
      </c>
      <c r="E30" s="14">
        <v>124.05</v>
      </c>
      <c r="F30" s="14">
        <v>106.78</v>
      </c>
    </row>
    <row r="31" spans="1:6" ht="15" x14ac:dyDescent="0.25">
      <c r="A31" s="6" t="s">
        <v>54</v>
      </c>
      <c r="B31" s="15">
        <v>472.32</v>
      </c>
      <c r="C31" s="15">
        <v>102.93</v>
      </c>
      <c r="D31" s="15">
        <v>30.24</v>
      </c>
      <c r="E31" s="21">
        <v>23</v>
      </c>
      <c r="F31" s="15">
        <v>49.69</v>
      </c>
    </row>
    <row r="32" spans="1:6" ht="15" x14ac:dyDescent="0.25">
      <c r="A32" s="6" t="s">
        <v>55</v>
      </c>
      <c r="B32" s="14">
        <v>4336.2700000000004</v>
      </c>
      <c r="C32" s="14">
        <v>943.39</v>
      </c>
      <c r="D32" s="14">
        <v>359.58</v>
      </c>
      <c r="E32" s="14">
        <v>276.74</v>
      </c>
      <c r="F32" s="14">
        <v>307.07</v>
      </c>
    </row>
    <row r="33" spans="1:6" ht="15" x14ac:dyDescent="0.25">
      <c r="A33" s="6" t="s">
        <v>56</v>
      </c>
      <c r="B33" s="15">
        <v>247.08</v>
      </c>
      <c r="C33" s="15">
        <v>60.16</v>
      </c>
      <c r="D33" s="15">
        <v>18.77</v>
      </c>
      <c r="E33" s="15">
        <v>19.87</v>
      </c>
      <c r="F33" s="15">
        <v>21.52</v>
      </c>
    </row>
    <row r="34" spans="1:6" ht="15" x14ac:dyDescent="0.25">
      <c r="A34" s="6" t="s">
        <v>57</v>
      </c>
      <c r="B34" s="19">
        <v>8342</v>
      </c>
      <c r="C34" s="19">
        <v>2530</v>
      </c>
      <c r="D34" s="19">
        <v>618</v>
      </c>
      <c r="E34" s="19">
        <v>560</v>
      </c>
      <c r="F34" s="19">
        <v>1352</v>
      </c>
    </row>
    <row r="35" spans="1:6" ht="15" x14ac:dyDescent="0.25">
      <c r="A35" s="6" t="s">
        <v>58</v>
      </c>
      <c r="B35" s="15">
        <v>4120.67</v>
      </c>
      <c r="C35" s="15">
        <v>1026.8699999999999</v>
      </c>
      <c r="D35" s="15">
        <v>273.75</v>
      </c>
      <c r="E35" s="15">
        <v>306.43</v>
      </c>
      <c r="F35" s="15">
        <v>446.68</v>
      </c>
    </row>
    <row r="36" spans="1:6" ht="15" x14ac:dyDescent="0.25">
      <c r="A36" s="6" t="s">
        <v>59</v>
      </c>
      <c r="B36" s="19">
        <v>14022.1</v>
      </c>
      <c r="C36" s="19">
        <v>3472</v>
      </c>
      <c r="D36" s="19">
        <v>1160.8</v>
      </c>
      <c r="E36" s="19">
        <v>1285.2</v>
      </c>
      <c r="F36" s="19">
        <v>1026</v>
      </c>
    </row>
    <row r="37" spans="1:6" ht="15" x14ac:dyDescent="0.25">
      <c r="A37" s="6" t="s">
        <v>60</v>
      </c>
      <c r="B37" s="15">
        <v>4331.78</v>
      </c>
      <c r="C37" s="15">
        <v>1065.6099999999999</v>
      </c>
      <c r="D37" s="15">
        <v>305.35000000000002</v>
      </c>
      <c r="E37" s="15">
        <v>342.91</v>
      </c>
      <c r="F37" s="15">
        <v>417.35</v>
      </c>
    </row>
    <row r="38" spans="1:6" ht="15" x14ac:dyDescent="0.25">
      <c r="A38" s="6" t="s">
        <v>61</v>
      </c>
      <c r="B38" s="19">
        <v>6688.7</v>
      </c>
      <c r="C38" s="19">
        <v>1197.3</v>
      </c>
      <c r="D38" s="19">
        <v>417.1</v>
      </c>
      <c r="E38" s="19">
        <v>360.7</v>
      </c>
      <c r="F38" s="19">
        <v>419.5</v>
      </c>
    </row>
    <row r="39" spans="1:6" ht="15" x14ac:dyDescent="0.25">
      <c r="A39" s="6" t="s">
        <v>62</v>
      </c>
      <c r="B39" s="15">
        <v>872.65</v>
      </c>
      <c r="C39" s="15">
        <v>195.55</v>
      </c>
      <c r="D39" s="15">
        <v>50.94</v>
      </c>
      <c r="E39" s="15">
        <v>74.62</v>
      </c>
      <c r="F39" s="21">
        <v>70</v>
      </c>
    </row>
    <row r="40" spans="1:6" ht="15" x14ac:dyDescent="0.25">
      <c r="A40" s="6" t="s">
        <v>63</v>
      </c>
      <c r="B40" s="14">
        <v>2085.37</v>
      </c>
      <c r="C40" s="19">
        <v>492.6</v>
      </c>
      <c r="D40" s="14">
        <v>168.23</v>
      </c>
      <c r="E40" s="14">
        <v>179.62</v>
      </c>
      <c r="F40" s="14">
        <v>144.74</v>
      </c>
    </row>
    <row r="41" spans="1:6" ht="15" x14ac:dyDescent="0.25">
      <c r="A41" s="6" t="s">
        <v>64</v>
      </c>
      <c r="B41" s="21">
        <v>2450.5</v>
      </c>
      <c r="C41" s="21">
        <v>789.1</v>
      </c>
      <c r="D41" s="21">
        <v>151.80000000000001</v>
      </c>
      <c r="E41" s="21">
        <v>177.5</v>
      </c>
      <c r="F41" s="21">
        <v>459.8</v>
      </c>
    </row>
    <row r="42" spans="1:6" ht="15" x14ac:dyDescent="0.25">
      <c r="A42" s="6" t="s">
        <v>65</v>
      </c>
      <c r="B42" s="19">
        <v>5109</v>
      </c>
      <c r="C42" s="19">
        <v>1738</v>
      </c>
      <c r="D42" s="19">
        <v>253</v>
      </c>
      <c r="E42" s="19">
        <v>558</v>
      </c>
      <c r="F42" s="19">
        <v>928</v>
      </c>
    </row>
    <row r="43" spans="1:6" ht="15" x14ac:dyDescent="0.25">
      <c r="A43" s="6" t="s">
        <v>66</v>
      </c>
      <c r="B43" s="21">
        <v>199.1</v>
      </c>
      <c r="C43" s="21">
        <v>61.1</v>
      </c>
      <c r="D43" s="21">
        <v>13.8</v>
      </c>
      <c r="E43" s="21">
        <v>22</v>
      </c>
      <c r="F43" s="21">
        <v>25.2</v>
      </c>
    </row>
    <row r="44" spans="1:6" ht="15" x14ac:dyDescent="0.25">
      <c r="A44" s="6" t="s">
        <v>68</v>
      </c>
      <c r="B44" s="19">
        <v>2779</v>
      </c>
      <c r="C44" s="19">
        <v>1020</v>
      </c>
      <c r="D44" s="19">
        <v>204</v>
      </c>
      <c r="E44" s="19">
        <v>227</v>
      </c>
      <c r="F44" s="19">
        <v>589</v>
      </c>
    </row>
    <row r="45" spans="1:6" ht="15" x14ac:dyDescent="0.25">
      <c r="A45" s="6" t="s">
        <v>69</v>
      </c>
      <c r="B45" s="15">
        <v>4727.16</v>
      </c>
      <c r="C45" s="15">
        <v>1246.57</v>
      </c>
      <c r="D45" s="15">
        <v>203.19</v>
      </c>
      <c r="E45" s="15">
        <v>355.33</v>
      </c>
      <c r="F45" s="15">
        <v>688.05</v>
      </c>
    </row>
    <row r="46" spans="1:6" ht="15" x14ac:dyDescent="0.25">
      <c r="A46" s="6" t="s">
        <v>75</v>
      </c>
      <c r="B46" s="14">
        <v>2260.86</v>
      </c>
      <c r="C46" s="14">
        <v>478.66</v>
      </c>
      <c r="D46" s="14">
        <v>157.26</v>
      </c>
      <c r="E46" s="14">
        <v>169.51</v>
      </c>
      <c r="F46" s="19">
        <v>151.9</v>
      </c>
    </row>
    <row r="48" spans="1:6" ht="15" x14ac:dyDescent="0.25">
      <c r="A48" s="1" t="s">
        <v>83</v>
      </c>
    </row>
    <row r="49" spans="1:2" ht="15" x14ac:dyDescent="0.25">
      <c r="A49" s="1" t="s">
        <v>82</v>
      </c>
      <c r="B49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tabSelected="1" topLeftCell="A9" workbookViewId="0">
      <selection activeCell="J21" sqref="J21"/>
    </sheetView>
  </sheetViews>
  <sheetFormatPr baseColWidth="10" defaultColWidth="8.85546875" defaultRowHeight="11.45" customHeight="1" x14ac:dyDescent="0.25"/>
  <cols>
    <col min="1" max="1" width="8.85546875" style="22"/>
    <col min="2" max="2" width="17.5703125" customWidth="1"/>
    <col min="3" max="7" width="18.7109375" customWidth="1"/>
  </cols>
  <sheetData>
    <row r="1" spans="2:7" ht="15" x14ac:dyDescent="0.25">
      <c r="B1" s="3" t="s">
        <v>78</v>
      </c>
    </row>
    <row r="2" spans="2:7" ht="15" x14ac:dyDescent="0.25">
      <c r="B2" s="3" t="s">
        <v>79</v>
      </c>
      <c r="C2" s="1" t="s">
        <v>0</v>
      </c>
    </row>
    <row r="3" spans="2:7" ht="15" x14ac:dyDescent="0.25">
      <c r="B3" s="3" t="s">
        <v>80</v>
      </c>
      <c r="C3" s="3" t="s">
        <v>6</v>
      </c>
    </row>
    <row r="5" spans="2:7" ht="15" x14ac:dyDescent="0.25">
      <c r="B5" s="1" t="s">
        <v>12</v>
      </c>
      <c r="D5" s="3" t="s">
        <v>17</v>
      </c>
    </row>
    <row r="6" spans="2:7" ht="15" x14ac:dyDescent="0.25">
      <c r="B6" s="1" t="s">
        <v>13</v>
      </c>
      <c r="D6" s="3" t="s">
        <v>18</v>
      </c>
    </row>
    <row r="7" spans="2:7" ht="15" x14ac:dyDescent="0.25">
      <c r="B7" s="1" t="s">
        <v>14</v>
      </c>
      <c r="D7" s="55" t="s">
        <v>106</v>
      </c>
    </row>
    <row r="8" spans="2:7" ht="15" x14ac:dyDescent="0.25">
      <c r="B8" s="1" t="s">
        <v>15</v>
      </c>
      <c r="D8" s="3" t="s">
        <v>20</v>
      </c>
    </row>
    <row r="10" spans="2:7" ht="96.75" customHeight="1" x14ac:dyDescent="0.25">
      <c r="B10" s="63" t="s">
        <v>81</v>
      </c>
      <c r="C10" s="64" t="s">
        <v>28</v>
      </c>
      <c r="D10" s="65" t="s">
        <v>29</v>
      </c>
      <c r="E10" s="65" t="s">
        <v>30</v>
      </c>
      <c r="F10" s="65" t="s">
        <v>31</v>
      </c>
      <c r="G10" s="66" t="s">
        <v>32</v>
      </c>
    </row>
    <row r="11" spans="2:7" ht="15.75" x14ac:dyDescent="0.25">
      <c r="B11" s="58" t="s">
        <v>104</v>
      </c>
      <c r="C11" s="48">
        <f>salaires!B11/'heures travaillées'!B11*1000</f>
        <v>21.171963130382014</v>
      </c>
      <c r="D11" s="49">
        <f>salaires!C11/'heures travaillées'!C11*1000</f>
        <v>22.739011942355667</v>
      </c>
      <c r="E11" s="49">
        <f>salaires!D11/'heures travaillées'!D11*1000</f>
        <v>22.242376473457107</v>
      </c>
      <c r="F11" s="49">
        <f>salaires!E11/'heures travaillées'!E11*1000</f>
        <v>23.404586714658691</v>
      </c>
      <c r="G11" s="50">
        <f>salaires!F11/'heures travaillées'!F11*1000</f>
        <v>22.692341276660297</v>
      </c>
    </row>
    <row r="12" spans="2:7" ht="15.75" x14ac:dyDescent="0.25">
      <c r="B12" s="59" t="s">
        <v>91</v>
      </c>
      <c r="C12" s="48">
        <f>salaires!B13/'heures travaillées'!B13*1000</f>
        <v>24.20992944312216</v>
      </c>
      <c r="D12" s="49">
        <f>salaires!C13/'heures travaillées'!C13*1000</f>
        <v>25.780658526373159</v>
      </c>
      <c r="E12" s="49">
        <f>salaires!D13/'heures travaillées'!D13*1000</f>
        <v>25.489433245623186</v>
      </c>
      <c r="F12" s="49">
        <f>salaires!E13/'heures travaillées'!E13*1000</f>
        <v>28.111649462101305</v>
      </c>
      <c r="G12" s="50">
        <f>salaires!F13/'heures travaillées'!F13*1000</f>
        <v>24.678200217930314</v>
      </c>
    </row>
    <row r="13" spans="2:7" ht="15" x14ac:dyDescent="0.25">
      <c r="B13" s="60" t="s">
        <v>39</v>
      </c>
      <c r="C13" s="36">
        <f>salaires!B16/'heures travaillées'!B16*1000</f>
        <v>33.432771938635391</v>
      </c>
      <c r="D13" s="37">
        <f>salaires!C16/'heures travaillées'!C16*1000</f>
        <v>34.605110439033083</v>
      </c>
      <c r="E13" s="37">
        <f>salaires!D16/'heures travaillées'!D16*1000</f>
        <v>32.378525907260176</v>
      </c>
      <c r="F13" s="37">
        <f>salaires!E16/'heures travaillées'!E16*1000</f>
        <v>39.976192561568894</v>
      </c>
      <c r="G13" s="38">
        <f>salaires!F16/'heures travaillées'!F16*1000</f>
        <v>33.057637958722829</v>
      </c>
    </row>
    <row r="14" spans="2:7" ht="15" x14ac:dyDescent="0.25">
      <c r="B14" s="60" t="s">
        <v>41</v>
      </c>
      <c r="C14" s="36">
        <f>salaires!B18/'heures travaillées'!B18*1000</f>
        <v>11.972889413991766</v>
      </c>
      <c r="D14" s="37">
        <f>salaires!C18/'heures travaillées'!C18*1000</f>
        <v>12.430536260072243</v>
      </c>
      <c r="E14" s="37">
        <f>salaires!D18/'heures travaillées'!D18*1000</f>
        <v>13.770455448472136</v>
      </c>
      <c r="F14" s="37">
        <f>salaires!E18/'heures travaillées'!E18*1000</f>
        <v>10.998676958003646</v>
      </c>
      <c r="G14" s="38">
        <f>salaires!F18/'heures travaillées'!F18*1000</f>
        <v>12.772973057204743</v>
      </c>
    </row>
    <row r="15" spans="2:7" ht="15" x14ac:dyDescent="0.25">
      <c r="B15" s="60" t="s">
        <v>42</v>
      </c>
      <c r="C15" s="36">
        <f>salaires!B19/'heures travaillées'!B19*1000</f>
        <v>41.455676479695825</v>
      </c>
      <c r="D15" s="37">
        <f>salaires!C19/'heures travaillées'!C19*1000</f>
        <v>38.906141073578809</v>
      </c>
      <c r="E15" s="37">
        <f>salaires!D19/'heures travaillées'!D19*1000</f>
        <v>40.893576521360998</v>
      </c>
      <c r="F15" s="37">
        <f>salaires!E19/'heures travaillées'!E19*1000</f>
        <v>39.992113029340182</v>
      </c>
      <c r="G15" s="38">
        <f>salaires!F19/'heures travaillées'!F19*1000</f>
        <v>37.722956758502939</v>
      </c>
    </row>
    <row r="16" spans="2:7" ht="15" x14ac:dyDescent="0.25">
      <c r="B16" s="60" t="s">
        <v>43</v>
      </c>
      <c r="C16" s="36">
        <f>salaires!B20/'heures travaillées'!B20*1000</f>
        <v>31.643622282936082</v>
      </c>
      <c r="D16" s="37">
        <f>salaires!C20/'heures travaillées'!C20*1000</f>
        <v>29.871834646045233</v>
      </c>
      <c r="E16" s="37">
        <f>salaires!D20/'heures travaillées'!D20*1000</f>
        <v>32.925894765364184</v>
      </c>
      <c r="F16" s="37">
        <f>salaires!E20/'heures travaillées'!E20*1000</f>
        <v>32.94490823586596</v>
      </c>
      <c r="G16" s="38">
        <f>salaires!F20/'heures travaillées'!F20*1000</f>
        <v>26.893790685137613</v>
      </c>
    </row>
    <row r="17" spans="1:8" ht="15" x14ac:dyDescent="0.25">
      <c r="B17" s="60" t="s">
        <v>45</v>
      </c>
      <c r="C17" s="36">
        <f>salaires!B22/'heures travaillées'!B22*1000</f>
        <v>29.931754072007038</v>
      </c>
      <c r="D17" s="37">
        <f>salaires!C22/'heures travaillées'!C22*1000</f>
        <v>29.022031614471171</v>
      </c>
      <c r="E17" s="37">
        <f>salaires!D22/'heures travaillées'!D22*1000</f>
        <v>28.302677372737147</v>
      </c>
      <c r="F17" s="37">
        <f>salaires!E22/'heures travaillées'!E22*1000</f>
        <v>33.252351560805344</v>
      </c>
      <c r="G17" s="38">
        <f>salaires!F22/'heures travaillées'!F22*1000</f>
        <v>27.195358146166697</v>
      </c>
    </row>
    <row r="18" spans="1:8" ht="15" x14ac:dyDescent="0.25">
      <c r="B18" s="60" t="s">
        <v>46</v>
      </c>
      <c r="C18" s="36">
        <f>salaires!B23/'heures travaillées'!B23*1000</f>
        <v>8.3695759619738901</v>
      </c>
      <c r="D18" s="37">
        <f>salaires!C23/'heures travaillées'!C23*1000</f>
        <v>10.741913289544096</v>
      </c>
      <c r="E18" s="37">
        <f>salaires!D23/'heures travaillées'!D23*1000</f>
        <v>10.412317020332456</v>
      </c>
      <c r="F18" s="37">
        <f>salaires!E23/'heures travaillées'!E23*1000</f>
        <v>12.474062250598564</v>
      </c>
      <c r="G18" s="38">
        <f>salaires!F23/'heures travaillées'!F23*1000</f>
        <v>9.6022418767865236</v>
      </c>
    </row>
    <row r="19" spans="1:8" ht="15" x14ac:dyDescent="0.25">
      <c r="B19" s="60" t="s">
        <v>47</v>
      </c>
      <c r="C19" s="36">
        <f>salaires!B24/'heures travaillées'!B24*1000</f>
        <v>18.058085433969449</v>
      </c>
      <c r="D19" s="37">
        <f>salaires!C24/'heures travaillées'!C24*1000</f>
        <v>22.206839477739976</v>
      </c>
      <c r="E19" s="37">
        <f>salaires!D24/'heures travaillées'!D24*1000</f>
        <v>17.565039906922269</v>
      </c>
      <c r="F19" s="37">
        <f>salaires!E24/'heures travaillées'!E24*1000</f>
        <v>26.248259840215646</v>
      </c>
      <c r="G19" s="38">
        <f>salaires!F24/'heures travaillées'!F24*1000</f>
        <v>24.490602949464016</v>
      </c>
    </row>
    <row r="20" spans="1:8" s="25" customFormat="1" ht="15.75" x14ac:dyDescent="0.25">
      <c r="A20" s="34"/>
      <c r="B20" s="61" t="s">
        <v>48</v>
      </c>
      <c r="C20" s="39">
        <f>salaires!B25/'heures travaillées'!B25*1000</f>
        <v>27.417021206196136</v>
      </c>
      <c r="D20" s="40">
        <f>salaires!C25/'heures travaillées'!C25*1000</f>
        <v>27.293981044032662</v>
      </c>
      <c r="E20" s="40">
        <f>salaires!D25/'heures travaillées'!D25*1000</f>
        <v>26.712293008294139</v>
      </c>
      <c r="F20" s="40">
        <f>salaires!E25/'heures travaillées'!E25*1000</f>
        <v>32.243292359870182</v>
      </c>
      <c r="G20" s="41">
        <f>salaires!F25/'heures travaillées'!F25*1000</f>
        <v>25.407482624765777</v>
      </c>
      <c r="H20" s="34"/>
    </row>
    <row r="21" spans="1:8" ht="15" x14ac:dyDescent="0.25">
      <c r="B21" s="60" t="s">
        <v>50</v>
      </c>
      <c r="C21" s="36">
        <f>salaires!B27/'heures travaillées'!B27*1000</f>
        <v>18.37420954136801</v>
      </c>
      <c r="D21" s="37">
        <f>salaires!C27/'heures travaillées'!C27*1000</f>
        <v>23.708839633278163</v>
      </c>
      <c r="E21" s="37">
        <f>salaires!D27/'heures travaillées'!D27*1000</f>
        <v>26.532852731408727</v>
      </c>
      <c r="F21" s="37">
        <f>salaires!E27/'heures travaillées'!E27*1000</f>
        <v>25.326874235725708</v>
      </c>
      <c r="G21" s="38">
        <f>salaires!F27/'heures travaillées'!F27*1000</f>
        <v>20.469001063062567</v>
      </c>
    </row>
    <row r="22" spans="1:8" ht="15" x14ac:dyDescent="0.25">
      <c r="B22" s="60" t="s">
        <v>54</v>
      </c>
      <c r="C22" s="36">
        <f>salaires!B31/'heures travaillées'!B31*1000</f>
        <v>47.082912270821687</v>
      </c>
      <c r="D22" s="37">
        <f>salaires!C31/'heures travaillées'!C31*1000</f>
        <v>55.396100854903992</v>
      </c>
      <c r="E22" s="37">
        <f>salaires!D31/'heures travaillées'!D31*1000</f>
        <v>58.940977929734593</v>
      </c>
      <c r="F22" s="37">
        <f>salaires!E31/'heures travaillées'!E31*1000</f>
        <v>65.671003081136604</v>
      </c>
      <c r="G22" s="38">
        <f>salaires!F31/'heures travaillées'!F31*1000</f>
        <v>47.029401391516238</v>
      </c>
    </row>
    <row r="23" spans="1:8" ht="15" x14ac:dyDescent="0.25">
      <c r="B23" s="60" t="s">
        <v>55</v>
      </c>
      <c r="C23" s="36">
        <f>salaires!B32/'heures travaillées'!B32*1000</f>
        <v>8.5390043703822602</v>
      </c>
      <c r="D23" s="37">
        <f>salaires!C32/'heures travaillées'!C32*1000</f>
        <v>9.7685972794345552</v>
      </c>
      <c r="E23" s="37">
        <f>salaires!D32/'heures travaillées'!D32*1000</f>
        <v>9.5661474801889366</v>
      </c>
      <c r="F23" s="37">
        <f>salaires!E32/'heures travaillées'!E32*1000</f>
        <v>9.8761013924266781</v>
      </c>
      <c r="G23" s="38">
        <f>salaires!F32/'heures travaillées'!F32*1000</f>
        <v>9.9392854156511881</v>
      </c>
    </row>
    <row r="24" spans="1:8" ht="15" x14ac:dyDescent="0.25">
      <c r="B24" s="60" t="s">
        <v>57</v>
      </c>
      <c r="C24" s="36">
        <f>salaires!B34/'heures travaillées'!B34*1000</f>
        <v>30.708883805467512</v>
      </c>
      <c r="D24" s="37">
        <f>salaires!C34/'heures travaillées'!C34*1000</f>
        <v>32.680630892070411</v>
      </c>
      <c r="E24" s="37">
        <f>salaires!D34/'heures travaillées'!D34*1000</f>
        <v>34.48458385815119</v>
      </c>
      <c r="F24" s="37">
        <f>salaires!E34/'heures travaillées'!E34*1000</f>
        <v>35.168634838946836</v>
      </c>
      <c r="G24" s="38">
        <f>salaires!F34/'heures travaillées'!F34*1000</f>
        <v>30.452954555274911</v>
      </c>
    </row>
    <row r="25" spans="1:8" ht="15" x14ac:dyDescent="0.25">
      <c r="B25" s="60" t="s">
        <v>58</v>
      </c>
      <c r="C25" s="36">
        <f>salaires!B35/'heures travaillées'!B35*1000</f>
        <v>29.883477428426122</v>
      </c>
      <c r="D25" s="37">
        <f>salaires!C35/'heures travaillées'!C35*1000</f>
        <v>31.586682818447482</v>
      </c>
      <c r="E25" s="37">
        <f>salaires!D35/'heures travaillées'!D35*1000</f>
        <v>30.338929787833834</v>
      </c>
      <c r="F25" s="37">
        <f>salaires!E35/'heures travaillées'!E35*1000</f>
        <v>36.355346541619092</v>
      </c>
      <c r="G25" s="38">
        <f>salaires!F35/'heures travaillées'!F35*1000</f>
        <v>29.518682742718326</v>
      </c>
    </row>
    <row r="26" spans="1:8" ht="15" x14ac:dyDescent="0.25">
      <c r="B26" s="60" t="s">
        <v>59</v>
      </c>
      <c r="C26" s="36">
        <f>salaires!B36/'heures travaillées'!B36*1000</f>
        <v>7.555030933079685</v>
      </c>
      <c r="D26" s="37">
        <f>salaires!C36/'heures travaillées'!C36*1000</f>
        <v>7.4976870620434797</v>
      </c>
      <c r="E26" s="37">
        <f>salaires!D36/'heures travaillées'!D36*1000</f>
        <v>8.0745911083932711</v>
      </c>
      <c r="F26" s="37">
        <f>salaires!E36/'heures travaillées'!E36*1000</f>
        <v>7.3541788944454147</v>
      </c>
      <c r="G26" s="38">
        <f>salaires!F36/'heures travaillées'!F36*1000</f>
        <v>7.0013255470952434</v>
      </c>
    </row>
    <row r="27" spans="1:8" ht="15" x14ac:dyDescent="0.25">
      <c r="B27" s="60" t="s">
        <v>60</v>
      </c>
      <c r="C27" s="36">
        <f>salaires!B37/'heures travaillées'!B37*1000</f>
        <v>10.826752411826378</v>
      </c>
      <c r="D27" s="37">
        <f>salaires!C37/'heures travaillées'!C37*1000</f>
        <v>12.509160255367856</v>
      </c>
      <c r="E27" s="37">
        <f>salaires!D37/'heures travaillées'!D37*1000</f>
        <v>14.446107187038589</v>
      </c>
      <c r="F27" s="37">
        <f>salaires!E37/'heures travaillées'!E37*1000</f>
        <v>12.367187397267479</v>
      </c>
      <c r="G27" s="38">
        <f>salaires!F37/'heures travaillées'!F37*1000</f>
        <v>11.381829862739901</v>
      </c>
    </row>
    <row r="28" spans="1:8" ht="15" x14ac:dyDescent="0.25">
      <c r="B28" s="60" t="s">
        <v>64</v>
      </c>
      <c r="C28" s="36">
        <f>salaires!B41/'heures travaillées'!B41*1000</f>
        <v>28.283588125859417</v>
      </c>
      <c r="D28" s="37">
        <f>salaires!C41/'heures travaillées'!C41*1000</f>
        <v>25.848206697263301</v>
      </c>
      <c r="E28" s="37">
        <f>salaires!D41/'heures travaillées'!D41*1000</f>
        <v>24.077220077220076</v>
      </c>
      <c r="F28" s="37">
        <f>salaires!E41/'heures travaillées'!E41*1000</f>
        <v>30.115860966839794</v>
      </c>
      <c r="G28" s="38">
        <f>salaires!F41/'heures travaillées'!F41*1000</f>
        <v>24.934811928667767</v>
      </c>
    </row>
    <row r="29" spans="1:8" ht="15" x14ac:dyDescent="0.25">
      <c r="B29" s="60" t="s">
        <v>65</v>
      </c>
      <c r="C29" s="36">
        <f>salaires!B42/'heures travaillées'!B42*1000</f>
        <v>26.69008058190116</v>
      </c>
      <c r="D29" s="37">
        <f>salaires!C42/'heures travaillées'!C42*1000</f>
        <v>24.418361403967527</v>
      </c>
      <c r="E29" s="37">
        <f>salaires!D42/'heures travaillées'!D42*1000</f>
        <v>26.277866952024254</v>
      </c>
      <c r="F29" s="37">
        <f>salaires!E42/'heures travaillées'!E42*1000</f>
        <v>22.802388486271305</v>
      </c>
      <c r="G29" s="38">
        <f>salaires!F42/'heures travaillées'!F42*1000</f>
        <v>24.816507635003781</v>
      </c>
    </row>
    <row r="30" spans="1:8" ht="15" x14ac:dyDescent="0.25">
      <c r="B30" s="35" t="s">
        <v>68</v>
      </c>
      <c r="C30" s="42">
        <f>salaires!B44/'heures travaillées'!B44*1000</f>
        <v>40.328182098380331</v>
      </c>
      <c r="D30" s="43">
        <f>salaires!C44/'heures travaillées'!C44*1000</f>
        <v>38.475442209722594</v>
      </c>
      <c r="E30" s="43">
        <f>salaires!D44/'heures travaillées'!D44*1000</f>
        <v>40.149413554927953</v>
      </c>
      <c r="F30" s="43">
        <f>salaires!E44/'heures travaillées'!E44*1000</f>
        <v>38.534862795108658</v>
      </c>
      <c r="G30" s="44">
        <f>salaires!F44/'heures travaillées'!F44*1000</f>
        <v>37.728571139158447</v>
      </c>
    </row>
    <row r="31" spans="1:8" ht="19.5" customHeight="1" x14ac:dyDescent="0.25">
      <c r="B31" s="56" t="s">
        <v>105</v>
      </c>
    </row>
    <row r="32" spans="1:8" ht="15" x14ac:dyDescent="0.25">
      <c r="B32" s="1"/>
    </row>
    <row r="33" spans="2:3" ht="15" x14ac:dyDescent="0.25">
      <c r="B33" s="1" t="s">
        <v>82</v>
      </c>
      <c r="C3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2"/>
  <sheetViews>
    <sheetView topLeftCell="A8" workbookViewId="0">
      <selection activeCell="B31" sqref="B31"/>
    </sheetView>
  </sheetViews>
  <sheetFormatPr baseColWidth="10" defaultColWidth="8.85546875" defaultRowHeight="11.45" customHeight="1" x14ac:dyDescent="0.25"/>
  <cols>
    <col min="1" max="1" width="8.85546875" style="22"/>
    <col min="2" max="2" width="17.42578125" customWidth="1"/>
    <col min="3" max="7" width="18.7109375" customWidth="1"/>
    <col min="8" max="8" width="8.85546875" style="34"/>
  </cols>
  <sheetData>
    <row r="1" spans="2:10" ht="15" x14ac:dyDescent="0.25">
      <c r="B1" s="3" t="s">
        <v>78</v>
      </c>
    </row>
    <row r="2" spans="2:10" ht="15" x14ac:dyDescent="0.25">
      <c r="B2" s="3" t="s">
        <v>79</v>
      </c>
      <c r="C2" s="1" t="s">
        <v>0</v>
      </c>
    </row>
    <row r="3" spans="2:10" ht="15" x14ac:dyDescent="0.25">
      <c r="B3" s="3" t="s">
        <v>80</v>
      </c>
      <c r="C3" s="3" t="s">
        <v>6</v>
      </c>
    </row>
    <row r="5" spans="2:10" ht="15" x14ac:dyDescent="0.25">
      <c r="B5" s="1" t="s">
        <v>12</v>
      </c>
      <c r="D5" s="3" t="s">
        <v>17</v>
      </c>
    </row>
    <row r="6" spans="2:10" ht="15" x14ac:dyDescent="0.25">
      <c r="B6" s="1" t="s">
        <v>13</v>
      </c>
      <c r="D6" s="3" t="s">
        <v>18</v>
      </c>
    </row>
    <row r="7" spans="2:10" ht="15" x14ac:dyDescent="0.25">
      <c r="B7" s="1" t="s">
        <v>14</v>
      </c>
      <c r="D7" s="3" t="s">
        <v>19</v>
      </c>
    </row>
    <row r="8" spans="2:10" ht="15" x14ac:dyDescent="0.25">
      <c r="B8" s="1" t="s">
        <v>15</v>
      </c>
      <c r="D8" s="3" t="s">
        <v>20</v>
      </c>
    </row>
    <row r="10" spans="2:10" ht="95.25" customHeight="1" x14ac:dyDescent="0.25">
      <c r="B10" s="57" t="s">
        <v>81</v>
      </c>
      <c r="C10" s="64" t="s">
        <v>28</v>
      </c>
      <c r="D10" s="65" t="s">
        <v>29</v>
      </c>
      <c r="E10" s="65" t="s">
        <v>30</v>
      </c>
      <c r="F10" s="65" t="s">
        <v>31</v>
      </c>
      <c r="G10" s="66" t="s">
        <v>32</v>
      </c>
    </row>
    <row r="11" spans="2:10" ht="15.75" x14ac:dyDescent="0.25">
      <c r="B11" s="58" t="s">
        <v>104</v>
      </c>
      <c r="C11" s="45">
        <f>rémunération!B11/'heures travaillées'!B11*1000</f>
        <v>26.649753469439492</v>
      </c>
      <c r="D11" s="46">
        <f>rémunération!C11/'heures travaillées'!C11*1000</f>
        <v>29.828744841226435</v>
      </c>
      <c r="E11" s="46">
        <f>rémunération!D11/'heures travaillées'!D11*1000</f>
        <v>30.607598844295435</v>
      </c>
      <c r="F11" s="46">
        <f>rémunération!E11/'heures travaillées'!E11*1000</f>
        <v>31.479178617918464</v>
      </c>
      <c r="G11" s="47">
        <f>rémunération!F11/'heures travaillées'!F11*1000</f>
        <v>28.210235967652665</v>
      </c>
    </row>
    <row r="12" spans="2:10" ht="15.75" x14ac:dyDescent="0.25">
      <c r="B12" s="59" t="s">
        <v>91</v>
      </c>
      <c r="C12" s="48">
        <f>rémunération!B14/'heures travaillées'!B14*1000</f>
        <v>31.171686962095922</v>
      </c>
      <c r="D12" s="49">
        <f>rémunération!C14/'heures travaillées'!C14*1000</f>
        <v>34.615005174965269</v>
      </c>
      <c r="E12" s="49">
        <f>rémunération!D14/'heures travaillées'!D14*1000</f>
        <v>35.715922822157317</v>
      </c>
      <c r="F12" s="49">
        <f>rémunération!E14/'heures travaillées'!E14*1000</f>
        <v>39.210752268890928</v>
      </c>
      <c r="G12" s="50">
        <f>rémunération!F14/'heures travaillées'!F14*1000</f>
        <v>31.255251203483368</v>
      </c>
    </row>
    <row r="13" spans="2:10" ht="15" x14ac:dyDescent="0.25">
      <c r="B13" s="60" t="s">
        <v>39</v>
      </c>
      <c r="C13" s="36">
        <f>rémunération!B16/'heures travaillées'!B16*1000</f>
        <v>44.582064676724045</v>
      </c>
      <c r="D13" s="37">
        <f>rémunération!C16/'heures travaillées'!C16*1000</f>
        <v>48.801648742476651</v>
      </c>
      <c r="E13" s="37">
        <f>rémunération!D16/'heures travaillées'!D16*1000</f>
        <v>46.481596526619249</v>
      </c>
      <c r="F13" s="37">
        <f>rémunération!E16/'heures travaillées'!E16*1000</f>
        <v>61.433144094720163</v>
      </c>
      <c r="G13" s="38">
        <f>rémunération!F16/'heures travaillées'!F16*1000</f>
        <v>42.232445282860084</v>
      </c>
      <c r="J13">
        <f>D13/D26</f>
        <v>5.1462440376881862</v>
      </c>
    </row>
    <row r="14" spans="2:10" ht="15" x14ac:dyDescent="0.25">
      <c r="B14" s="60" t="s">
        <v>41</v>
      </c>
      <c r="C14" s="36">
        <f>rémunération!B18/'heures travaillées'!B18*1000</f>
        <v>15.605382152724502</v>
      </c>
      <c r="D14" s="37">
        <f>rémunération!C18/'heures travaillées'!C18*1000</f>
        <v>16.504693143928868</v>
      </c>
      <c r="E14" s="37">
        <f>rémunération!D18/'heures travaillées'!D18*1000</f>
        <v>18.247692265045327</v>
      </c>
      <c r="F14" s="37">
        <f>rémunération!E18/'heures travaillées'!E18*1000</f>
        <v>14.675460677767287</v>
      </c>
      <c r="G14" s="38">
        <f>rémunération!F18/'heures travaillées'!F18*1000</f>
        <v>16.915992707213313</v>
      </c>
    </row>
    <row r="15" spans="2:10" ht="15" x14ac:dyDescent="0.25">
      <c r="B15" s="60" t="s">
        <v>42</v>
      </c>
      <c r="C15" s="36">
        <f>rémunération!B19/'heures travaillées'!B19*1000</f>
        <v>45.041548622905943</v>
      </c>
      <c r="D15" s="37">
        <f>rémunération!C19/'heures travaillées'!C19*1000</f>
        <v>44.603025492141853</v>
      </c>
      <c r="E15" s="37">
        <f>rémunération!D19/'heures travaillées'!D19*1000</f>
        <v>48.26223939744505</v>
      </c>
      <c r="F15" s="37">
        <f>rémunération!E19/'heures travaillées'!E19*1000</f>
        <v>46.685694522110992</v>
      </c>
      <c r="G15" s="38">
        <f>rémunération!F19/'heures travaillées'!F19*1000</f>
        <v>42.387454427984679</v>
      </c>
    </row>
    <row r="16" spans="2:10" ht="15" x14ac:dyDescent="0.25">
      <c r="B16" s="60" t="s">
        <v>43</v>
      </c>
      <c r="C16" s="36">
        <f>rémunération!B20/'heures travaillées'!B20*1000</f>
        <v>38.423512494088541</v>
      </c>
      <c r="D16" s="37">
        <f>rémunération!C20/'heures travaillées'!C20*1000</f>
        <v>37.621819506126549</v>
      </c>
      <c r="E16" s="37">
        <f>rémunération!D20/'heures travaillées'!D20*1000</f>
        <v>44.311493957924178</v>
      </c>
      <c r="F16" s="37">
        <f>rémunération!E20/'heures travaillées'!E20*1000</f>
        <v>42.594672533810439</v>
      </c>
      <c r="G16" s="38">
        <f>rémunération!F20/'heures travaillées'!F20*1000</f>
        <v>31.859682537870651</v>
      </c>
    </row>
    <row r="17" spans="1:10" ht="15" x14ac:dyDescent="0.25">
      <c r="B17" s="60" t="s">
        <v>45</v>
      </c>
      <c r="C17" s="36">
        <f>rémunération!B22/'heures travaillées'!B22*1000</f>
        <v>35.457716477462299</v>
      </c>
      <c r="D17" s="37">
        <f>rémunération!C22/'heures travaillées'!C22*1000</f>
        <v>36.153097737810761</v>
      </c>
      <c r="E17" s="37">
        <f>rémunération!D22/'heures travaillées'!D22*1000</f>
        <v>39.621439504715973</v>
      </c>
      <c r="F17" s="37">
        <f>rémunération!E22/'heures travaillées'!E22*1000</f>
        <v>39.961744000315512</v>
      </c>
      <c r="G17" s="38">
        <f>rémunération!F22/'heures travaillées'!F22*1000</f>
        <v>32.564672713355826</v>
      </c>
    </row>
    <row r="18" spans="1:10" ht="15" x14ac:dyDescent="0.25">
      <c r="B18" s="60" t="s">
        <v>46</v>
      </c>
      <c r="C18" s="36">
        <f>rémunération!B23/'heures travaillées'!B23*1000</f>
        <v>10.723521934967092</v>
      </c>
      <c r="D18" s="37">
        <f>rémunération!C23/'heures travaillées'!C23*1000</f>
        <v>14.9314584776829</v>
      </c>
      <c r="E18" s="37">
        <f>rémunération!D23/'heures travaillées'!D23*1000</f>
        <v>15.327291933644958</v>
      </c>
      <c r="F18" s="37">
        <f>rémunération!E23/'heures travaillées'!E23*1000</f>
        <v>17.732527647930684</v>
      </c>
      <c r="G18" s="38">
        <f>rémunération!F23/'heures travaillées'!F23*1000</f>
        <v>11.496798280449992</v>
      </c>
    </row>
    <row r="19" spans="1:10" ht="15" x14ac:dyDescent="0.25">
      <c r="B19" s="60" t="s">
        <v>47</v>
      </c>
      <c r="C19" s="36">
        <f>rémunération!B24/'heures travaillées'!B24*1000</f>
        <v>23.223451726803866</v>
      </c>
      <c r="D19" s="37">
        <f>rémunération!C24/'heures travaillées'!C24*1000</f>
        <v>28.538362944526376</v>
      </c>
      <c r="E19" s="37">
        <f>rémunération!D24/'heures travaillées'!D24*1000</f>
        <v>22.484050295171361</v>
      </c>
      <c r="F19" s="37">
        <f>rémunération!E24/'heures travaillées'!E24*1000</f>
        <v>34.125161454315446</v>
      </c>
      <c r="G19" s="38">
        <f>rémunération!F24/'heures travaillées'!F24*1000</f>
        <v>31.284596014364936</v>
      </c>
    </row>
    <row r="20" spans="1:10" s="25" customFormat="1" ht="15.75" x14ac:dyDescent="0.25">
      <c r="A20" s="34"/>
      <c r="B20" s="61" t="s">
        <v>48</v>
      </c>
      <c r="C20" s="39">
        <f>rémunération!B25/'heures travaillées'!B25*1000</f>
        <v>37.043552576875037</v>
      </c>
      <c r="D20" s="40">
        <f>rémunération!C25/'heures travaillées'!C25*1000</f>
        <v>39.431386074506108</v>
      </c>
      <c r="E20" s="40">
        <f>rémunération!D25/'heures travaillées'!D25*1000</f>
        <v>40.479765353837408</v>
      </c>
      <c r="F20" s="40">
        <f>rémunération!E25/'heures travaillées'!E25*1000</f>
        <v>50.366833712811022</v>
      </c>
      <c r="G20" s="41">
        <f>rémunération!F25/'heures travaillées'!F25*1000</f>
        <v>33.630938893994895</v>
      </c>
      <c r="H20" s="34"/>
      <c r="J20" s="25">
        <f>C20*6*30</f>
        <v>6667.8394638375066</v>
      </c>
    </row>
    <row r="21" spans="1:10" ht="15" x14ac:dyDescent="0.25">
      <c r="B21" s="60" t="s">
        <v>50</v>
      </c>
      <c r="C21" s="36">
        <f>rémunération!B27/'heures travaillées'!B27*1000</f>
        <v>25.060210647399259</v>
      </c>
      <c r="D21" s="37">
        <f>rémunération!C27/'heures travaillées'!C27*1000</f>
        <v>33.591878781677728</v>
      </c>
      <c r="E21" s="37">
        <f>rémunération!D27/'heures travaillées'!D27*1000</f>
        <v>38.796883413738918</v>
      </c>
      <c r="F21" s="37">
        <f>rémunération!E27/'heures travaillées'!E27*1000</f>
        <v>37.014334516405079</v>
      </c>
      <c r="G21" s="38">
        <f>rémunération!F27/'heures travaillées'!F27*1000</f>
        <v>27.308009761291174</v>
      </c>
    </row>
    <row r="22" spans="1:10" ht="15" x14ac:dyDescent="0.25">
      <c r="B22" s="60" t="s">
        <v>54</v>
      </c>
      <c r="C22" s="36">
        <f>rémunération!B31/'heures travaillées'!B31*1000</f>
        <v>53.923492643853301</v>
      </c>
      <c r="D22" s="37">
        <f>rémunération!C31/'heures travaillées'!C31*1000</f>
        <v>65.515144313105964</v>
      </c>
      <c r="E22" s="37">
        <f>rémunération!D31/'heures travaillées'!D31*1000</f>
        <v>70.874701382953077</v>
      </c>
      <c r="F22" s="37">
        <f>rémunération!E31/'heures travaillées'!E31*1000</f>
        <v>79.598881661531436</v>
      </c>
      <c r="G22" s="38">
        <f>rémunération!F31/'heures travaillées'!F31*1000</f>
        <v>53.680784892109394</v>
      </c>
    </row>
    <row r="23" spans="1:10" ht="15" x14ac:dyDescent="0.25">
      <c r="B23" s="60" t="s">
        <v>55</v>
      </c>
      <c r="C23" s="36">
        <f>rémunération!B32/'heures travaillées'!B32*1000</f>
        <v>9.527783223708143</v>
      </c>
      <c r="D23" s="37">
        <f>rémunération!C32/'heures travaillées'!C32*1000</f>
        <v>11.011442751907715</v>
      </c>
      <c r="E23" s="37">
        <f>rémunération!D32/'heures travaillées'!D32*1000</f>
        <v>10.83296248584924</v>
      </c>
      <c r="F23" s="37">
        <f>rémunération!E32/'heures travaillées'!E32*1000</f>
        <v>11.166546206438422</v>
      </c>
      <c r="G23" s="38">
        <f>rémunération!F32/'heures travaillées'!F32*1000</f>
        <v>11.109320922567999</v>
      </c>
    </row>
    <row r="24" spans="1:10" ht="15" x14ac:dyDescent="0.25">
      <c r="B24" s="60" t="s">
        <v>57</v>
      </c>
      <c r="C24" s="36">
        <f>rémunération!B34/'heures travaillées'!B34*1000</f>
        <v>40.025474412974702</v>
      </c>
      <c r="D24" s="37">
        <f>rémunération!C34/'heures travaillées'!C34*1000</f>
        <v>44.479059376956613</v>
      </c>
      <c r="E24" s="37">
        <f>rémunération!D34/'heures travaillées'!D34*1000</f>
        <v>47.742401033576094</v>
      </c>
      <c r="F24" s="37">
        <f>rémunération!E34/'heures travaillées'!E34*1000</f>
        <v>47.867941000781144</v>
      </c>
      <c r="G24" s="38">
        <f>rémunération!F34/'heures travaillées'!F34*1000</f>
        <v>40.956163196149369</v>
      </c>
    </row>
    <row r="25" spans="1:10" ht="15" x14ac:dyDescent="0.25">
      <c r="B25" s="60" t="s">
        <v>58</v>
      </c>
      <c r="C25" s="36">
        <f>rémunération!B35/'heures travaillées'!B35*1000</f>
        <v>36.135791758491969</v>
      </c>
      <c r="D25" s="37">
        <f>rémunération!C35/'heures travaillées'!C35*1000</f>
        <v>38.854338303259254</v>
      </c>
      <c r="E25" s="37">
        <f>rémunération!D35/'heures travaillées'!D35*1000</f>
        <v>36.583297517873071</v>
      </c>
      <c r="F25" s="37">
        <f>rémunération!E35/'heures travaillées'!E35*1000</f>
        <v>44.730034689338304</v>
      </c>
      <c r="G25" s="38">
        <f>rémunération!F35/'heures travaillées'!F35*1000</f>
        <v>36.843414136526889</v>
      </c>
    </row>
    <row r="26" spans="1:10" ht="15" x14ac:dyDescent="0.25">
      <c r="B26" s="60" t="s">
        <v>59</v>
      </c>
      <c r="C26" s="36">
        <f>rémunération!B36/'heures travaillées'!B36*1000</f>
        <v>8.9169824763735299</v>
      </c>
      <c r="D26" s="37">
        <f>rémunération!C36/'heures travaillées'!C36*1000</f>
        <v>9.4829643493547771</v>
      </c>
      <c r="E26" s="37">
        <f>rémunération!D36/'heures travaillées'!D36*1000</f>
        <v>11.457834932055379</v>
      </c>
      <c r="F26" s="37">
        <f>rémunération!E36/'heures travaillées'!E36*1000</f>
        <v>8.6791569106273485</v>
      </c>
      <c r="G26" s="38">
        <f>rémunération!F36/'heures travaillées'!F36*1000</f>
        <v>8.1503459294698875</v>
      </c>
    </row>
    <row r="27" spans="1:10" ht="15" x14ac:dyDescent="0.25">
      <c r="B27" s="60" t="s">
        <v>60</v>
      </c>
      <c r="C27" s="36">
        <f>rémunération!B37/'heures travaillées'!B37*1000</f>
        <v>13.846102843977009</v>
      </c>
      <c r="D27" s="37">
        <f>rémunération!C37/'heures travaillées'!C37*1000</f>
        <v>16.68011226724504</v>
      </c>
      <c r="E27" s="37">
        <f>rémunération!D37/'heures travaillées'!D37*1000</f>
        <v>20.653657368610084</v>
      </c>
      <c r="F27" s="37">
        <f>rémunération!E37/'heures travaillées'!E37*1000</f>
        <v>16.258859652583268</v>
      </c>
      <c r="G27" s="38">
        <f>rémunération!F37/'heures travaillées'!F37*1000</f>
        <v>14.468270074034795</v>
      </c>
    </row>
    <row r="28" spans="1:10" ht="15" x14ac:dyDescent="0.25">
      <c r="B28" s="60" t="s">
        <v>64</v>
      </c>
      <c r="C28" s="36">
        <f>rémunération!B41/'heures travaillées'!B41*1000</f>
        <v>34.009814230634419</v>
      </c>
      <c r="D28" s="37">
        <f>rémunération!C41/'heures travaillées'!C41*1000</f>
        <v>31.683664796872346</v>
      </c>
      <c r="E28" s="37">
        <f>rémunération!D41/'heures travaillées'!D41*1000</f>
        <v>28.996138996138995</v>
      </c>
      <c r="F28" s="37">
        <f>rémunération!E41/'heures travaillées'!E41*1000</f>
        <v>37.035557331202554</v>
      </c>
      <c r="G28" s="38">
        <f>rémunération!F41/'heures travaillées'!F41*1000</f>
        <v>30.719316649183277</v>
      </c>
    </row>
    <row r="29" spans="1:10" ht="15" x14ac:dyDescent="0.25">
      <c r="B29" s="60" t="s">
        <v>65</v>
      </c>
      <c r="C29" s="36">
        <f>rémunération!B42/'heures travaillées'!B42*1000</f>
        <v>31.881723867439455</v>
      </c>
      <c r="D29" s="37">
        <f>rémunération!C42/'heures travaillées'!C42*1000</f>
        <v>29.183792328812718</v>
      </c>
      <c r="E29" s="37">
        <f>rémunération!D42/'heures travaillées'!D42*1000</f>
        <v>32.811536599658588</v>
      </c>
      <c r="F29" s="37">
        <f>rémunération!E42/'heures travaillées'!E42*1000</f>
        <v>26.917806471368785</v>
      </c>
      <c r="G29" s="38">
        <f>rémunération!F42/'heures travaillées'!F42*1000</f>
        <v>29.445071007761143</v>
      </c>
    </row>
    <row r="30" spans="1:10" ht="15" x14ac:dyDescent="0.25">
      <c r="B30" s="62" t="s">
        <v>68</v>
      </c>
      <c r="C30" s="42">
        <f>rémunération!B44/'heures travaillées'!B44*1000</f>
        <v>50.701843699214749</v>
      </c>
      <c r="D30" s="43">
        <f>rémunération!C44/'heures travaillées'!C44*1000</f>
        <v>50.279269202360403</v>
      </c>
      <c r="E30" s="43">
        <f>rémunération!D44/'heures travaillées'!D44*1000</f>
        <v>52.817315941411856</v>
      </c>
      <c r="F30" s="43">
        <f>rémunération!E44/'heures travaillées'!E44*1000</f>
        <v>49.157156081487855</v>
      </c>
      <c r="G30" s="44">
        <f>rémunération!F44/'heures travaillées'!F44*1000</f>
        <v>49.65269477252621</v>
      </c>
    </row>
    <row r="31" spans="1:10" s="53" customFormat="1" ht="15" x14ac:dyDescent="0.25">
      <c r="B31" s="56" t="s">
        <v>105</v>
      </c>
      <c r="H31" s="54"/>
    </row>
    <row r="32" spans="1:10" ht="15" x14ac:dyDescent="0.25">
      <c r="B32" s="1" t="s">
        <v>82</v>
      </c>
      <c r="C32" s="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15" workbookViewId="0">
      <selection activeCell="B24" sqref="B24"/>
    </sheetView>
  </sheetViews>
  <sheetFormatPr baseColWidth="10" defaultColWidth="8.85546875" defaultRowHeight="11.45" customHeight="1" x14ac:dyDescent="0.25"/>
  <cols>
    <col min="1" max="1" width="29.85546875" customWidth="1"/>
    <col min="2" max="4" width="19.85546875" customWidth="1"/>
    <col min="5" max="5" width="12" customWidth="1"/>
    <col min="6" max="6" width="19.85546875" customWidth="1"/>
  </cols>
  <sheetData>
    <row r="1" spans="1:6" ht="15" x14ac:dyDescent="0.25">
      <c r="A1" s="3" t="s">
        <v>78</v>
      </c>
    </row>
    <row r="2" spans="1:6" ht="15" x14ac:dyDescent="0.25">
      <c r="A2" s="3" t="s">
        <v>79</v>
      </c>
      <c r="B2" s="1" t="s">
        <v>0</v>
      </c>
    </row>
    <row r="3" spans="1:6" ht="15" x14ac:dyDescent="0.25">
      <c r="A3" s="3" t="s">
        <v>80</v>
      </c>
      <c r="B3" s="3" t="s">
        <v>6</v>
      </c>
    </row>
    <row r="5" spans="1:6" ht="15" x14ac:dyDescent="0.25">
      <c r="A5" s="1" t="s">
        <v>12</v>
      </c>
      <c r="C5" s="3" t="s">
        <v>17</v>
      </c>
    </row>
    <row r="6" spans="1:6" ht="15" x14ac:dyDescent="0.25">
      <c r="A6" s="1" t="s">
        <v>13</v>
      </c>
      <c r="C6" s="3" t="s">
        <v>18</v>
      </c>
    </row>
    <row r="7" spans="1:6" ht="15" x14ac:dyDescent="0.25">
      <c r="A7" s="1" t="s">
        <v>14</v>
      </c>
      <c r="C7" s="3" t="s">
        <v>19</v>
      </c>
    </row>
    <row r="8" spans="1:6" ht="15" x14ac:dyDescent="0.25">
      <c r="A8" s="1" t="s">
        <v>15</v>
      </c>
      <c r="C8" s="3" t="s">
        <v>20</v>
      </c>
    </row>
    <row r="10" spans="1:6" ht="15" x14ac:dyDescent="0.25">
      <c r="A10" s="5" t="s">
        <v>81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32</v>
      </c>
    </row>
    <row r="11" spans="1:6" ht="15" x14ac:dyDescent="0.25">
      <c r="A11" s="6" t="s">
        <v>34</v>
      </c>
      <c r="B11" s="20">
        <f>rémunération!B11/'heures travaillées'!B11*1000</f>
        <v>26.649753469439492</v>
      </c>
      <c r="C11" s="20">
        <f>rémunération!C11/'heures travaillées'!C11*1000</f>
        <v>29.828744841226435</v>
      </c>
      <c r="D11" s="20">
        <f>rémunération!D11/'heures travaillées'!D11*1000</f>
        <v>30.607598844295435</v>
      </c>
      <c r="E11" s="20">
        <f>rémunération!E11/'heures travaillées'!E11*1000</f>
        <v>31.479178617918464</v>
      </c>
      <c r="F11" s="20">
        <f>rémunération!F11/'heures travaillées'!F11*1000</f>
        <v>28.210235967652665</v>
      </c>
    </row>
    <row r="12" spans="1:6" ht="15" x14ac:dyDescent="0.25">
      <c r="A12" s="6" t="s">
        <v>35</v>
      </c>
      <c r="B12" s="20">
        <f>rémunération!B12/'heures travaillées'!B12*1000</f>
        <v>31.171686962095922</v>
      </c>
      <c r="C12" s="20">
        <f>rémunération!C12/'heures travaillées'!C12*1000</f>
        <v>34.615005174965269</v>
      </c>
      <c r="D12" s="20">
        <f>rémunération!D12/'heures travaillées'!D12*1000</f>
        <v>35.715922822157317</v>
      </c>
      <c r="E12" s="20">
        <f>rémunération!E12/'heures travaillées'!E12*1000</f>
        <v>39.210752268890928</v>
      </c>
      <c r="F12" s="20">
        <f>rémunération!F12/'heures travaillées'!F12*1000</f>
        <v>31.255251203483368</v>
      </c>
    </row>
    <row r="13" spans="1:6" ht="15" x14ac:dyDescent="0.25">
      <c r="A13" s="6" t="s">
        <v>39</v>
      </c>
      <c r="B13" s="20">
        <f>rémunération!B16/'heures travaillées'!B16*1000</f>
        <v>44.582064676724045</v>
      </c>
      <c r="C13" s="20">
        <f>rémunération!C16/'heures travaillées'!C16*1000</f>
        <v>48.801648742476651</v>
      </c>
      <c r="D13" s="20">
        <f>rémunération!D16/'heures travaillées'!D16*1000</f>
        <v>46.481596526619249</v>
      </c>
      <c r="E13" s="20">
        <f>rémunération!E16/'heures travaillées'!E16*1000</f>
        <v>61.433144094720163</v>
      </c>
      <c r="F13" s="20">
        <f>rémunération!F16/'heures travaillées'!F16*1000</f>
        <v>42.232445282860084</v>
      </c>
    </row>
    <row r="14" spans="1:6" ht="15" x14ac:dyDescent="0.25">
      <c r="A14" s="6" t="s">
        <v>41</v>
      </c>
      <c r="B14" s="20">
        <f>rémunération!B18/'heures travaillées'!B18*1000</f>
        <v>15.605382152724502</v>
      </c>
      <c r="C14" s="20">
        <f>rémunération!C18/'heures travaillées'!C18*1000</f>
        <v>16.504693143928868</v>
      </c>
      <c r="D14" s="20">
        <f>rémunération!D18/'heures travaillées'!D18*1000</f>
        <v>18.247692265045327</v>
      </c>
      <c r="E14" s="20">
        <f>rémunération!E18/'heures travaillées'!E18*1000</f>
        <v>14.675460677767287</v>
      </c>
      <c r="F14" s="20">
        <f>rémunération!F18/'heures travaillées'!F18*1000</f>
        <v>16.915992707213313</v>
      </c>
    </row>
    <row r="15" spans="1:6" ht="15" x14ac:dyDescent="0.25">
      <c r="A15" s="6" t="s">
        <v>42</v>
      </c>
      <c r="B15" s="20">
        <f>rémunération!B19/'heures travaillées'!B19*1000</f>
        <v>45.041548622905943</v>
      </c>
      <c r="C15" s="20">
        <f>rémunération!C19/'heures travaillées'!C19*1000</f>
        <v>44.603025492141853</v>
      </c>
      <c r="D15" s="20">
        <f>rémunération!D19/'heures travaillées'!D19*1000</f>
        <v>48.26223939744505</v>
      </c>
      <c r="E15" s="20">
        <f>rémunération!E19/'heures travaillées'!E19*1000</f>
        <v>46.685694522110992</v>
      </c>
      <c r="F15" s="20">
        <f>rémunération!F19/'heures travaillées'!F19*1000</f>
        <v>42.387454427984679</v>
      </c>
    </row>
    <row r="16" spans="1:6" ht="15" x14ac:dyDescent="0.25">
      <c r="A16" s="6" t="s">
        <v>43</v>
      </c>
      <c r="B16" s="20">
        <f>rémunération!B20/'heures travaillées'!B20*1000</f>
        <v>38.423512494088541</v>
      </c>
      <c r="C16" s="20">
        <f>rémunération!C20/'heures travaillées'!C20*1000</f>
        <v>37.621819506126549</v>
      </c>
      <c r="D16" s="20">
        <f>rémunération!D20/'heures travaillées'!D20*1000</f>
        <v>44.311493957924178</v>
      </c>
      <c r="E16" s="20">
        <f>rémunération!E20/'heures travaillées'!E20*1000</f>
        <v>42.594672533810439</v>
      </c>
      <c r="F16" s="20">
        <f>rémunération!F20/'heures travaillées'!F20*1000</f>
        <v>31.859682537870651</v>
      </c>
    </row>
    <row r="17" spans="1:6" ht="15" x14ac:dyDescent="0.25">
      <c r="A17" s="6" t="s">
        <v>45</v>
      </c>
      <c r="B17" s="20">
        <f>rémunération!B22/'heures travaillées'!B22*1000</f>
        <v>35.457716477462299</v>
      </c>
      <c r="C17" s="20">
        <f>rémunération!C22/'heures travaillées'!C22*1000</f>
        <v>36.153097737810761</v>
      </c>
      <c r="D17" s="20">
        <f>rémunération!D22/'heures travaillées'!D22*1000</f>
        <v>39.621439504715973</v>
      </c>
      <c r="E17" s="20">
        <f>rémunération!E22/'heures travaillées'!E22*1000</f>
        <v>39.961744000315512</v>
      </c>
      <c r="F17" s="20">
        <f>rémunération!F22/'heures travaillées'!F22*1000</f>
        <v>32.564672713355826</v>
      </c>
    </row>
    <row r="18" spans="1:6" ht="15" x14ac:dyDescent="0.25">
      <c r="A18" s="6" t="s">
        <v>46</v>
      </c>
      <c r="B18" s="20">
        <f>rémunération!B23/'heures travaillées'!B23*1000</f>
        <v>10.723521934967092</v>
      </c>
      <c r="C18" s="20">
        <f>rémunération!C23/'heures travaillées'!C23*1000</f>
        <v>14.9314584776829</v>
      </c>
      <c r="D18" s="20">
        <f>rémunération!D23/'heures travaillées'!D23*1000</f>
        <v>15.327291933644958</v>
      </c>
      <c r="E18" s="20">
        <f>rémunération!E23/'heures travaillées'!E23*1000</f>
        <v>17.732527647930684</v>
      </c>
      <c r="F18" s="20">
        <f>rémunération!F23/'heures travaillées'!F23*1000</f>
        <v>11.496798280449992</v>
      </c>
    </row>
    <row r="19" spans="1:6" ht="15" x14ac:dyDescent="0.25">
      <c r="A19" s="6" t="s">
        <v>47</v>
      </c>
      <c r="B19" s="20">
        <f>rémunération!B24/'heures travaillées'!B24*1000</f>
        <v>23.223451726803866</v>
      </c>
      <c r="C19" s="20">
        <f>rémunération!C24/'heures travaillées'!C24*1000</f>
        <v>28.538362944526376</v>
      </c>
      <c r="D19" s="20">
        <f>rémunération!D24/'heures travaillées'!D24*1000</f>
        <v>22.484050295171361</v>
      </c>
      <c r="E19" s="20">
        <f>rémunération!E24/'heures travaillées'!E24*1000</f>
        <v>34.125161454315446</v>
      </c>
      <c r="F19" s="20">
        <f>rémunération!F24/'heures travaillées'!F24*1000</f>
        <v>31.284596014364936</v>
      </c>
    </row>
    <row r="20" spans="1:6" s="25" customFormat="1" ht="15" x14ac:dyDescent="0.25">
      <c r="A20" s="23" t="s">
        <v>48</v>
      </c>
      <c r="B20" s="20">
        <f>rémunération!B25/'heures travaillées'!B25*1000</f>
        <v>37.043552576875037</v>
      </c>
      <c r="C20" s="20">
        <f>rémunération!C25/'heures travaillées'!C25*1000</f>
        <v>39.431386074506108</v>
      </c>
      <c r="D20" s="20">
        <f>rémunération!D25/'heures travaillées'!D25*1000</f>
        <v>40.479765353837408</v>
      </c>
      <c r="E20" s="20">
        <f>rémunération!E25/'heures travaillées'!E25*1000</f>
        <v>50.366833712811022</v>
      </c>
      <c r="F20" s="20">
        <f>rémunération!F25/'heures travaillées'!F25*1000</f>
        <v>33.630938893994895</v>
      </c>
    </row>
    <row r="21" spans="1:6" ht="15" x14ac:dyDescent="0.25">
      <c r="A21" s="6" t="s">
        <v>50</v>
      </c>
      <c r="B21" s="20">
        <f>rémunération!B27/'heures travaillées'!B27*1000</f>
        <v>25.060210647399259</v>
      </c>
      <c r="C21" s="20">
        <f>rémunération!C27/'heures travaillées'!C27*1000</f>
        <v>33.591878781677728</v>
      </c>
      <c r="D21" s="20">
        <f>rémunération!D27/'heures travaillées'!D27*1000</f>
        <v>38.796883413738918</v>
      </c>
      <c r="E21" s="20">
        <f>rémunération!E27/'heures travaillées'!E27*1000</f>
        <v>37.014334516405079</v>
      </c>
      <c r="F21" s="20">
        <f>rémunération!F27/'heures travaillées'!F27*1000</f>
        <v>27.308009761291174</v>
      </c>
    </row>
    <row r="22" spans="1:6" ht="15" x14ac:dyDescent="0.25">
      <c r="A22" s="6" t="s">
        <v>54</v>
      </c>
      <c r="B22" s="20">
        <f>rémunération!B31/'heures travaillées'!B31*1000</f>
        <v>53.923492643853301</v>
      </c>
      <c r="C22" s="20">
        <f>rémunération!C31/'heures travaillées'!C31*1000</f>
        <v>65.515144313105964</v>
      </c>
      <c r="D22" s="20">
        <f>rémunération!D31/'heures travaillées'!D31*1000</f>
        <v>70.874701382953077</v>
      </c>
      <c r="E22" s="20">
        <f>rémunération!E31/'heures travaillées'!E31*1000</f>
        <v>79.598881661531436</v>
      </c>
      <c r="F22" s="20">
        <f>rémunération!F31/'heures travaillées'!F31*1000</f>
        <v>53.680784892109394</v>
      </c>
    </row>
    <row r="23" spans="1:6" ht="15" x14ac:dyDescent="0.25">
      <c r="A23" s="6" t="s">
        <v>55</v>
      </c>
      <c r="B23" s="20">
        <f>rémunération!B32/'heures travaillées'!B32*1000</f>
        <v>9.527783223708143</v>
      </c>
      <c r="C23" s="20">
        <f>rémunération!C32/'heures travaillées'!C32*1000</f>
        <v>11.011442751907715</v>
      </c>
      <c r="D23" s="20">
        <f>rémunération!D32/'heures travaillées'!D32*1000</f>
        <v>10.83296248584924</v>
      </c>
      <c r="E23" s="20">
        <f>rémunération!E32/'heures travaillées'!E32*1000</f>
        <v>11.166546206438422</v>
      </c>
      <c r="F23" s="20">
        <f>rémunération!F32/'heures travaillées'!F32*1000</f>
        <v>11.109320922567999</v>
      </c>
    </row>
    <row r="24" spans="1:6" ht="15" x14ac:dyDescent="0.25">
      <c r="A24" s="6" t="s">
        <v>57</v>
      </c>
      <c r="B24" s="20">
        <f>rémunération!B34/'heures travaillées'!B34*1000</f>
        <v>40.025474412974702</v>
      </c>
      <c r="C24" s="20">
        <f>rémunération!C34/'heures travaillées'!C34*1000</f>
        <v>44.479059376956613</v>
      </c>
      <c r="D24" s="20">
        <f>rémunération!D34/'heures travaillées'!D34*1000</f>
        <v>47.742401033576094</v>
      </c>
      <c r="E24" s="20">
        <f>rémunération!E34/'heures travaillées'!E34*1000</f>
        <v>47.867941000781144</v>
      </c>
      <c r="F24" s="20">
        <f>rémunération!F34/'heures travaillées'!F34*1000</f>
        <v>40.956163196149369</v>
      </c>
    </row>
    <row r="25" spans="1:6" ht="15" x14ac:dyDescent="0.25">
      <c r="A25" s="6" t="s">
        <v>58</v>
      </c>
      <c r="B25" s="20">
        <f>rémunération!B35/'heures travaillées'!B35*1000</f>
        <v>36.135791758491969</v>
      </c>
      <c r="C25" s="20">
        <f>rémunération!C35/'heures travaillées'!C35*1000</f>
        <v>38.854338303259254</v>
      </c>
      <c r="D25" s="20">
        <f>rémunération!D35/'heures travaillées'!D35*1000</f>
        <v>36.583297517873071</v>
      </c>
      <c r="E25" s="20">
        <f>rémunération!E35/'heures travaillées'!E35*1000</f>
        <v>44.730034689338304</v>
      </c>
      <c r="F25" s="20">
        <f>rémunération!F35/'heures travaillées'!F35*1000</f>
        <v>36.843414136526889</v>
      </c>
    </row>
    <row r="26" spans="1:6" ht="15" x14ac:dyDescent="0.25">
      <c r="A26" s="6" t="s">
        <v>59</v>
      </c>
      <c r="B26" s="20">
        <f>rémunération!B36/'heures travaillées'!B36*1000</f>
        <v>8.9169824763735299</v>
      </c>
      <c r="C26" s="20">
        <f>rémunération!C36/'heures travaillées'!C36*1000</f>
        <v>9.4829643493547771</v>
      </c>
      <c r="D26" s="20">
        <f>rémunération!D36/'heures travaillées'!D36*1000</f>
        <v>11.457834932055379</v>
      </c>
      <c r="E26" s="20">
        <f>rémunération!E36/'heures travaillées'!E36*1000</f>
        <v>8.6791569106273485</v>
      </c>
      <c r="F26" s="20">
        <f>rémunération!F36/'heures travaillées'!F36*1000</f>
        <v>8.1503459294698875</v>
      </c>
    </row>
    <row r="27" spans="1:6" ht="15" x14ac:dyDescent="0.25">
      <c r="A27" s="6" t="s">
        <v>60</v>
      </c>
      <c r="B27" s="20">
        <f>rémunération!B37/'heures travaillées'!B37*1000</f>
        <v>13.846102843977009</v>
      </c>
      <c r="C27" s="20">
        <f>rémunération!C37/'heures travaillées'!C37*1000</f>
        <v>16.68011226724504</v>
      </c>
      <c r="D27" s="20">
        <f>rémunération!D37/'heures travaillées'!D37*1000</f>
        <v>20.653657368610084</v>
      </c>
      <c r="E27" s="20">
        <f>rémunération!E37/'heures travaillées'!E37*1000</f>
        <v>16.258859652583268</v>
      </c>
      <c r="F27" s="20">
        <f>rémunération!F37/'heures travaillées'!F37*1000</f>
        <v>14.468270074034795</v>
      </c>
    </row>
    <row r="28" spans="1:6" ht="15" x14ac:dyDescent="0.25">
      <c r="A28" s="6" t="s">
        <v>64</v>
      </c>
      <c r="B28" s="20">
        <f>rémunération!B41/'heures travaillées'!B41*1000</f>
        <v>34.009814230634419</v>
      </c>
      <c r="C28" s="20">
        <f>rémunération!C41/'heures travaillées'!C41*1000</f>
        <v>31.683664796872346</v>
      </c>
      <c r="D28" s="20">
        <f>rémunération!D41/'heures travaillées'!D41*1000</f>
        <v>28.996138996138995</v>
      </c>
      <c r="E28" s="20">
        <f>rémunération!E41/'heures travaillées'!E41*1000</f>
        <v>37.035557331202554</v>
      </c>
      <c r="F28" s="20">
        <f>rémunération!F41/'heures travaillées'!F41*1000</f>
        <v>30.719316649183277</v>
      </c>
    </row>
    <row r="29" spans="1:6" ht="15" x14ac:dyDescent="0.25">
      <c r="A29" s="6" t="s">
        <v>65</v>
      </c>
      <c r="B29" s="20">
        <f>rémunération!B42/'heures travaillées'!B42*1000</f>
        <v>31.881723867439455</v>
      </c>
      <c r="C29" s="20">
        <f>rémunération!C42/'heures travaillées'!C42*1000</f>
        <v>29.183792328812718</v>
      </c>
      <c r="D29" s="20">
        <f>rémunération!D42/'heures travaillées'!D42*1000</f>
        <v>32.811536599658588</v>
      </c>
      <c r="E29" s="20">
        <f>rémunération!E42/'heures travaillées'!E42*1000</f>
        <v>26.917806471368785</v>
      </c>
      <c r="F29" s="20">
        <f>rémunération!F42/'heures travaillées'!F42*1000</f>
        <v>29.445071007761143</v>
      </c>
    </row>
    <row r="30" spans="1:6" ht="15" x14ac:dyDescent="0.25">
      <c r="A30" s="6" t="s">
        <v>66</v>
      </c>
      <c r="B30" s="20">
        <f>rémunération!B43/'heures travaillées'!B43*1000</f>
        <v>48.718526561635692</v>
      </c>
      <c r="C30" s="20">
        <f>rémunération!C43/'heures travaillées'!C43*1000</f>
        <v>45.119227963866912</v>
      </c>
      <c r="D30" s="20">
        <f>rémunération!D43/'heures travaillées'!D43*1000</f>
        <v>52.172059311194282</v>
      </c>
      <c r="E30" s="20">
        <f>rémunération!E43/'heures travaillées'!E43*1000</f>
        <v>38.253978043665967</v>
      </c>
      <c r="F30" s="20">
        <f>rémunération!F43/'heures travaillées'!F43*1000</f>
        <v>47.189274270616679</v>
      </c>
    </row>
    <row r="31" spans="1:6" ht="15" x14ac:dyDescent="0.25">
      <c r="A31" s="6" t="s">
        <v>68</v>
      </c>
      <c r="B31" s="20">
        <f>rémunération!B44/'heures travaillées'!B44*1000</f>
        <v>50.701843699214749</v>
      </c>
      <c r="C31" s="20">
        <f>rémunération!C44/'heures travaillées'!C44*1000</f>
        <v>50.279269202360403</v>
      </c>
      <c r="D31" s="20">
        <f>rémunération!D44/'heures travaillées'!D44*1000</f>
        <v>52.817315941411856</v>
      </c>
      <c r="E31" s="20">
        <f>rémunération!E44/'heures travaillées'!E44*1000</f>
        <v>49.157156081487855</v>
      </c>
      <c r="F31" s="20">
        <f>rémunération!F44/'heures travaillées'!F44*1000</f>
        <v>49.65269477252621</v>
      </c>
    </row>
    <row r="32" spans="1:6" ht="15" x14ac:dyDescent="0.25">
      <c r="A32" s="6" t="s">
        <v>69</v>
      </c>
      <c r="B32" s="20">
        <f>rémunération!B45/'heures travaillées'!B45*1000</f>
        <v>62.94694268229803</v>
      </c>
      <c r="C32" s="20">
        <f>rémunération!C45/'heures travaillées'!C45*1000</f>
        <v>64.153268547430343</v>
      </c>
      <c r="D32" s="20">
        <f>rémunération!D45/'heures travaillées'!D45*1000</f>
        <v>182.45184364491612</v>
      </c>
      <c r="E32" s="20">
        <f>rémunération!E45/'heures travaillées'!E45*1000</f>
        <v>10.843852971136121</v>
      </c>
      <c r="F32" s="20">
        <f>rémunération!F45/'heures travaillées'!F45*1000</f>
        <v>52.89258118372851</v>
      </c>
    </row>
    <row r="34" spans="1:2" ht="15" x14ac:dyDescent="0.25">
      <c r="A34" s="1" t="s">
        <v>83</v>
      </c>
    </row>
    <row r="35" spans="1:2" ht="15" x14ac:dyDescent="0.25">
      <c r="A35" s="1" t="s">
        <v>82</v>
      </c>
      <c r="B35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Sommaire</vt:lpstr>
      <vt:lpstr>Structure</vt:lpstr>
      <vt:lpstr>rémunération</vt:lpstr>
      <vt:lpstr>salaires</vt:lpstr>
      <vt:lpstr>heures travaillées</vt:lpstr>
      <vt:lpstr>salariés</vt:lpstr>
      <vt:lpstr>salaires oar heures trvail (2)</vt:lpstr>
      <vt:lpstr>couts oar heures travail</vt:lpstr>
      <vt:lpstr>couts oar heures travail (2)</vt:lpstr>
      <vt:lpstr>salaires oar heures trvaillées</vt:lpstr>
      <vt:lpstr>rémunérations par SI</vt:lpstr>
      <vt:lpstr>rémunérations par SI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2025-04-28T16:57:42Z</dcterms:created>
  <dcterms:modified xsi:type="dcterms:W3CDTF">2025-04-30T11:51:44Z</dcterms:modified>
</cp:coreProperties>
</file>