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8D37DF9E-506B-4502-BF54-A123900EB02C}" xr6:coauthVersionLast="36" xr6:coauthVersionMax="36" xr10:uidLastSave="{00000000-0000-0000-0000-000000000000}"/>
  <bookViews>
    <workbookView xWindow="0" yWindow="0" windowWidth="16380" windowHeight="8190" tabRatio="500" firstSheet="7" activeTab="8" xr2:uid="{00000000-000D-0000-FFFF-FFFF00000000}"/>
  </bookViews>
  <sheets>
    <sheet name="IDE extérieur" sheetId="1" r:id="rId1"/>
    <sheet name="IDE extérieur (2)" sheetId="3" r:id="rId2"/>
    <sheet name="IDE extérieur (3)" sheetId="6" r:id="rId3"/>
    <sheet name="IDE intérieur" sheetId="2" r:id="rId4"/>
    <sheet name="IDE intérieur (2)" sheetId="4" r:id="rId5"/>
    <sheet name="IDE intérieur (3)" sheetId="5" r:id="rId6"/>
    <sheet name="IDE stock intérieur" sheetId="7" r:id="rId7"/>
    <sheet name="IDE stock intérieur (2)" sheetId="8" r:id="rId8"/>
    <sheet name="IDE stock intérieur publié" sheetId="11" r:id="rId9"/>
    <sheet name="IDE stock extérieur" sheetId="9" r:id="rId10"/>
    <sheet name="IDE stock extérieur (2)" sheetId="10" r:id="rId11"/>
    <sheet name="IDE stock extérieur (3)" sheetId="12" r:id="rId12"/>
  </sheets>
  <calcPr calcId="191029"/>
  <fileRecoveryPr repairLoad="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22" i="11" l="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22" i="11"/>
  <c r="O3" i="12"/>
  <c r="N3" i="12"/>
  <c r="D22" i="11"/>
  <c r="E22" i="11"/>
  <c r="F22" i="11"/>
  <c r="G22" i="11"/>
  <c r="H22" i="11"/>
  <c r="I22" i="11"/>
  <c r="J22" i="11"/>
  <c r="K22" i="11"/>
  <c r="L22" i="11"/>
  <c r="D23" i="11"/>
  <c r="E23" i="11"/>
  <c r="F23" i="11"/>
  <c r="O23" i="11" s="1"/>
  <c r="G23" i="11"/>
  <c r="H23" i="11"/>
  <c r="I23" i="11"/>
  <c r="J23" i="11"/>
  <c r="K23" i="11"/>
  <c r="L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L26" i="11"/>
  <c r="D27" i="11"/>
  <c r="E27" i="11"/>
  <c r="F27" i="11"/>
  <c r="O27" i="11" s="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29" i="11"/>
  <c r="E29" i="11"/>
  <c r="F29" i="11"/>
  <c r="G29" i="11"/>
  <c r="H29" i="11"/>
  <c r="I29" i="11"/>
  <c r="J29" i="11"/>
  <c r="K29" i="11"/>
  <c r="L29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O31" i="11" s="1"/>
  <c r="G31" i="11"/>
  <c r="H31" i="11"/>
  <c r="I31" i="11"/>
  <c r="J31" i="11"/>
  <c r="K31" i="11"/>
  <c r="L31" i="11"/>
  <c r="D32" i="11"/>
  <c r="E32" i="11"/>
  <c r="F32" i="11"/>
  <c r="G32" i="11"/>
  <c r="H32" i="11"/>
  <c r="I32" i="11"/>
  <c r="J32" i="11"/>
  <c r="K32" i="11"/>
  <c r="L32" i="11"/>
  <c r="D33" i="11"/>
  <c r="E33" i="11"/>
  <c r="F33" i="11"/>
  <c r="G33" i="11"/>
  <c r="H33" i="11"/>
  <c r="I33" i="11"/>
  <c r="J33" i="11"/>
  <c r="K33" i="11"/>
  <c r="L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O35" i="11" s="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L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22" i="11"/>
  <c r="O20" i="12"/>
  <c r="N20" i="12"/>
  <c r="O19" i="12"/>
  <c r="N19" i="12"/>
  <c r="O18" i="12"/>
  <c r="N18" i="12"/>
  <c r="O17" i="12"/>
  <c r="N17" i="12"/>
  <c r="O16" i="12"/>
  <c r="N16" i="12"/>
  <c r="O15" i="12"/>
  <c r="N15" i="12"/>
  <c r="O14" i="12"/>
  <c r="N14" i="12"/>
  <c r="O13" i="12"/>
  <c r="N13" i="12"/>
  <c r="O12" i="12"/>
  <c r="N12" i="12"/>
  <c r="O11" i="12"/>
  <c r="N11" i="12"/>
  <c r="O10" i="12"/>
  <c r="N10" i="12"/>
  <c r="O9" i="12"/>
  <c r="N9" i="12"/>
  <c r="O8" i="12"/>
  <c r="N8" i="12"/>
  <c r="O7" i="12"/>
  <c r="N7" i="12"/>
  <c r="O6" i="12"/>
  <c r="N6" i="12"/>
  <c r="O5" i="12"/>
  <c r="N5" i="12"/>
  <c r="O4" i="12"/>
  <c r="N4" i="12"/>
  <c r="D3" i="12"/>
  <c r="E3" i="12"/>
  <c r="F3" i="12"/>
  <c r="G3" i="12"/>
  <c r="H3" i="12"/>
  <c r="I3" i="12"/>
  <c r="J3" i="12"/>
  <c r="K3" i="12"/>
  <c r="L3" i="12"/>
  <c r="D4" i="12"/>
  <c r="E4" i="12"/>
  <c r="F4" i="12"/>
  <c r="G4" i="12"/>
  <c r="H4" i="12"/>
  <c r="I4" i="12"/>
  <c r="J4" i="12"/>
  <c r="K4" i="12"/>
  <c r="L4" i="12"/>
  <c r="D5" i="12"/>
  <c r="E5" i="12"/>
  <c r="F5" i="12"/>
  <c r="G5" i="12"/>
  <c r="H5" i="12"/>
  <c r="I5" i="12"/>
  <c r="J5" i="12"/>
  <c r="K5" i="12"/>
  <c r="L5" i="12"/>
  <c r="D6" i="12"/>
  <c r="E6" i="12"/>
  <c r="F6" i="12"/>
  <c r="G6" i="12"/>
  <c r="H6" i="12"/>
  <c r="I6" i="12"/>
  <c r="J6" i="12"/>
  <c r="K6" i="12"/>
  <c r="L6" i="12"/>
  <c r="D7" i="12"/>
  <c r="E7" i="12"/>
  <c r="F7" i="12"/>
  <c r="G7" i="12"/>
  <c r="H7" i="12"/>
  <c r="I7" i="12"/>
  <c r="J7" i="12"/>
  <c r="K7" i="12"/>
  <c r="L7" i="12"/>
  <c r="D8" i="12"/>
  <c r="E8" i="12"/>
  <c r="F8" i="12"/>
  <c r="G8" i="12"/>
  <c r="H8" i="12"/>
  <c r="I8" i="12"/>
  <c r="J8" i="12"/>
  <c r="K8" i="12"/>
  <c r="L8" i="12"/>
  <c r="D9" i="12"/>
  <c r="E9" i="12"/>
  <c r="F9" i="12"/>
  <c r="G9" i="12"/>
  <c r="H9" i="12"/>
  <c r="I9" i="12"/>
  <c r="J9" i="12"/>
  <c r="K9" i="12"/>
  <c r="L9" i="12"/>
  <c r="D10" i="12"/>
  <c r="E10" i="12"/>
  <c r="F10" i="12"/>
  <c r="G10" i="12"/>
  <c r="H10" i="12"/>
  <c r="I10" i="12"/>
  <c r="J10" i="12"/>
  <c r="K10" i="12"/>
  <c r="L10" i="12"/>
  <c r="D11" i="12"/>
  <c r="E11" i="12"/>
  <c r="F11" i="12"/>
  <c r="G11" i="12"/>
  <c r="H11" i="12"/>
  <c r="I11" i="12"/>
  <c r="J11" i="12"/>
  <c r="K11" i="12"/>
  <c r="L11" i="12"/>
  <c r="D12" i="12"/>
  <c r="E12" i="12"/>
  <c r="F12" i="12"/>
  <c r="G12" i="12"/>
  <c r="H12" i="12"/>
  <c r="I12" i="12"/>
  <c r="J12" i="12"/>
  <c r="K12" i="12"/>
  <c r="L12" i="12"/>
  <c r="D13" i="12"/>
  <c r="E13" i="12"/>
  <c r="F13" i="12"/>
  <c r="G13" i="12"/>
  <c r="H13" i="12"/>
  <c r="I13" i="12"/>
  <c r="J13" i="12"/>
  <c r="K13" i="12"/>
  <c r="L13" i="12"/>
  <c r="D14" i="12"/>
  <c r="E14" i="12"/>
  <c r="F14" i="12"/>
  <c r="G14" i="12"/>
  <c r="H14" i="12"/>
  <c r="I14" i="12"/>
  <c r="J14" i="12"/>
  <c r="K14" i="12"/>
  <c r="L14" i="12"/>
  <c r="D15" i="12"/>
  <c r="E15" i="12"/>
  <c r="F15" i="12"/>
  <c r="G15" i="12"/>
  <c r="H15" i="12"/>
  <c r="I15" i="12"/>
  <c r="J15" i="12"/>
  <c r="K15" i="12"/>
  <c r="L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K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D20" i="12"/>
  <c r="E20" i="12"/>
  <c r="F20" i="12"/>
  <c r="G20" i="12"/>
  <c r="H20" i="12"/>
  <c r="I20" i="12"/>
  <c r="J20" i="12"/>
  <c r="K20" i="12"/>
  <c r="L20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3" i="12"/>
  <c r="D3" i="11"/>
  <c r="E3" i="11"/>
  <c r="F3" i="11"/>
  <c r="G3" i="11"/>
  <c r="H3" i="11"/>
  <c r="I3" i="11"/>
  <c r="J3" i="11"/>
  <c r="K3" i="11"/>
  <c r="L3" i="11"/>
  <c r="P3" i="11" s="1"/>
  <c r="D4" i="11"/>
  <c r="E4" i="11"/>
  <c r="F4" i="11"/>
  <c r="O4" i="11" s="1"/>
  <c r="G4" i="11"/>
  <c r="H4" i="11"/>
  <c r="I4" i="11"/>
  <c r="J4" i="11"/>
  <c r="K4" i="11"/>
  <c r="L4" i="11"/>
  <c r="D5" i="11"/>
  <c r="E5" i="11"/>
  <c r="F5" i="11"/>
  <c r="G5" i="11"/>
  <c r="H5" i="11"/>
  <c r="I5" i="11"/>
  <c r="J5" i="11"/>
  <c r="K5" i="11"/>
  <c r="L5" i="11"/>
  <c r="D6" i="11"/>
  <c r="E6" i="11"/>
  <c r="F6" i="11"/>
  <c r="G6" i="11"/>
  <c r="H6" i="11"/>
  <c r="I6" i="11"/>
  <c r="J6" i="11"/>
  <c r="K6" i="11"/>
  <c r="L6" i="11"/>
  <c r="D7" i="11"/>
  <c r="E7" i="11"/>
  <c r="F7" i="11"/>
  <c r="G7" i="11"/>
  <c r="H7" i="11"/>
  <c r="I7" i="11"/>
  <c r="J7" i="11"/>
  <c r="K7" i="11"/>
  <c r="L7" i="11"/>
  <c r="P7" i="11" s="1"/>
  <c r="D8" i="11"/>
  <c r="E8" i="11"/>
  <c r="F8" i="11"/>
  <c r="O8" i="11" s="1"/>
  <c r="G8" i="11"/>
  <c r="H8" i="11"/>
  <c r="I8" i="11"/>
  <c r="J8" i="11"/>
  <c r="K8" i="11"/>
  <c r="L8" i="11"/>
  <c r="D9" i="11"/>
  <c r="E9" i="11"/>
  <c r="F9" i="11"/>
  <c r="G9" i="11"/>
  <c r="H9" i="11"/>
  <c r="I9" i="11"/>
  <c r="J9" i="11"/>
  <c r="K9" i="11"/>
  <c r="L9" i="11"/>
  <c r="D10" i="11"/>
  <c r="E10" i="11"/>
  <c r="F10" i="11"/>
  <c r="G10" i="11"/>
  <c r="H10" i="11"/>
  <c r="I10" i="11"/>
  <c r="J10" i="11"/>
  <c r="K10" i="11"/>
  <c r="L10" i="11"/>
  <c r="D11" i="11"/>
  <c r="E11" i="11"/>
  <c r="F11" i="11"/>
  <c r="G11" i="11"/>
  <c r="H11" i="11"/>
  <c r="I11" i="11"/>
  <c r="J11" i="11"/>
  <c r="K11" i="11"/>
  <c r="L11" i="11"/>
  <c r="P11" i="11" s="1"/>
  <c r="D12" i="11"/>
  <c r="E12" i="11"/>
  <c r="F12" i="11"/>
  <c r="O12" i="11" s="1"/>
  <c r="G12" i="11"/>
  <c r="H12" i="11"/>
  <c r="I12" i="11"/>
  <c r="J12" i="11"/>
  <c r="K12" i="11"/>
  <c r="L12" i="11"/>
  <c r="D13" i="11"/>
  <c r="E13" i="11"/>
  <c r="F13" i="11"/>
  <c r="G13" i="11"/>
  <c r="H13" i="11"/>
  <c r="I13" i="11"/>
  <c r="J13" i="11"/>
  <c r="K13" i="11"/>
  <c r="L13" i="11"/>
  <c r="D14" i="11"/>
  <c r="E14" i="11"/>
  <c r="F14" i="11"/>
  <c r="G14" i="11"/>
  <c r="H14" i="11"/>
  <c r="I14" i="11"/>
  <c r="J14" i="11"/>
  <c r="K14" i="11"/>
  <c r="L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P16" i="11" s="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L17" i="11"/>
  <c r="P17" i="11" s="1"/>
  <c r="D18" i="11"/>
  <c r="E18" i="11"/>
  <c r="F18" i="11"/>
  <c r="G18" i="11"/>
  <c r="H18" i="11"/>
  <c r="I18" i="11"/>
  <c r="J18" i="11"/>
  <c r="K18" i="11"/>
  <c r="L18" i="11"/>
  <c r="P18" i="11" s="1"/>
  <c r="D19" i="11"/>
  <c r="E19" i="11"/>
  <c r="F19" i="11"/>
  <c r="O19" i="11" s="1"/>
  <c r="G19" i="11"/>
  <c r="H19" i="11"/>
  <c r="I19" i="11"/>
  <c r="J19" i="11"/>
  <c r="K19" i="11"/>
  <c r="L19" i="11"/>
  <c r="C4" i="11"/>
  <c r="C5" i="11"/>
  <c r="N5" i="11" s="1"/>
  <c r="C6" i="11"/>
  <c r="O6" i="11" s="1"/>
  <c r="C7" i="11"/>
  <c r="C8" i="11"/>
  <c r="C9" i="11"/>
  <c r="C10" i="11"/>
  <c r="O10" i="11" s="1"/>
  <c r="C11" i="11"/>
  <c r="C12" i="11"/>
  <c r="C13" i="11"/>
  <c r="N13" i="11" s="1"/>
  <c r="C14" i="11"/>
  <c r="C15" i="11"/>
  <c r="C16" i="11"/>
  <c r="N16" i="11" s="1"/>
  <c r="C17" i="11"/>
  <c r="O17" i="11" s="1"/>
  <c r="C18" i="11"/>
  <c r="C19" i="11"/>
  <c r="C3" i="11"/>
  <c r="O3" i="11" s="1"/>
  <c r="N9" i="11"/>
  <c r="P5" i="11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3" i="7"/>
  <c r="D23" i="6"/>
  <c r="E23" i="6"/>
  <c r="F23" i="6"/>
  <c r="G23" i="6"/>
  <c r="H23" i="6"/>
  <c r="I23" i="6"/>
  <c r="J23" i="6"/>
  <c r="K23" i="6"/>
  <c r="L23" i="6"/>
  <c r="D24" i="6"/>
  <c r="E24" i="6"/>
  <c r="F24" i="6"/>
  <c r="G24" i="6"/>
  <c r="H24" i="6"/>
  <c r="I24" i="6"/>
  <c r="J24" i="6"/>
  <c r="K24" i="6"/>
  <c r="L24" i="6"/>
  <c r="D25" i="6"/>
  <c r="E25" i="6"/>
  <c r="F25" i="6"/>
  <c r="G25" i="6"/>
  <c r="H25" i="6"/>
  <c r="I25" i="6"/>
  <c r="J25" i="6"/>
  <c r="K25" i="6"/>
  <c r="L25" i="6"/>
  <c r="D26" i="6"/>
  <c r="E26" i="6"/>
  <c r="F26" i="6"/>
  <c r="G26" i="6"/>
  <c r="H26" i="6"/>
  <c r="I26" i="6"/>
  <c r="J26" i="6"/>
  <c r="K26" i="6"/>
  <c r="L26" i="6"/>
  <c r="D27" i="6"/>
  <c r="E27" i="6"/>
  <c r="F27" i="6"/>
  <c r="G27" i="6"/>
  <c r="H27" i="6"/>
  <c r="I27" i="6"/>
  <c r="J27" i="6"/>
  <c r="K27" i="6"/>
  <c r="L27" i="6"/>
  <c r="D28" i="6"/>
  <c r="E28" i="6"/>
  <c r="F28" i="6"/>
  <c r="G28" i="6"/>
  <c r="H28" i="6"/>
  <c r="I28" i="6"/>
  <c r="J28" i="6"/>
  <c r="K28" i="6"/>
  <c r="L28" i="6"/>
  <c r="D29" i="6"/>
  <c r="E29" i="6"/>
  <c r="F29" i="6"/>
  <c r="G29" i="6"/>
  <c r="H29" i="6"/>
  <c r="I29" i="6"/>
  <c r="J29" i="6"/>
  <c r="K29" i="6"/>
  <c r="L29" i="6"/>
  <c r="D30" i="6"/>
  <c r="E30" i="6"/>
  <c r="F30" i="6"/>
  <c r="G30" i="6"/>
  <c r="H30" i="6"/>
  <c r="I30" i="6"/>
  <c r="J30" i="6"/>
  <c r="K30" i="6"/>
  <c r="L30" i="6"/>
  <c r="D31" i="6"/>
  <c r="E31" i="6"/>
  <c r="F31" i="6"/>
  <c r="G31" i="6"/>
  <c r="H31" i="6"/>
  <c r="I31" i="6"/>
  <c r="J31" i="6"/>
  <c r="K31" i="6"/>
  <c r="L31" i="6"/>
  <c r="D32" i="6"/>
  <c r="E32" i="6"/>
  <c r="F32" i="6"/>
  <c r="G32" i="6"/>
  <c r="H32" i="6"/>
  <c r="I32" i="6"/>
  <c r="J32" i="6"/>
  <c r="K32" i="6"/>
  <c r="L32" i="6"/>
  <c r="D33" i="6"/>
  <c r="E33" i="6"/>
  <c r="F33" i="6"/>
  <c r="G33" i="6"/>
  <c r="H33" i="6"/>
  <c r="I33" i="6"/>
  <c r="J33" i="6"/>
  <c r="K33" i="6"/>
  <c r="L33" i="6"/>
  <c r="D34" i="6"/>
  <c r="E34" i="6"/>
  <c r="F34" i="6"/>
  <c r="G34" i="6"/>
  <c r="H34" i="6"/>
  <c r="I34" i="6"/>
  <c r="J34" i="6"/>
  <c r="K34" i="6"/>
  <c r="L34" i="6"/>
  <c r="D35" i="6"/>
  <c r="E35" i="6"/>
  <c r="F35" i="6"/>
  <c r="G35" i="6"/>
  <c r="H35" i="6"/>
  <c r="I35" i="6"/>
  <c r="J35" i="6"/>
  <c r="K35" i="6"/>
  <c r="L35" i="6"/>
  <c r="D36" i="6"/>
  <c r="E36" i="6"/>
  <c r="F36" i="6"/>
  <c r="G36" i="6"/>
  <c r="H36" i="6"/>
  <c r="I36" i="6"/>
  <c r="J36" i="6"/>
  <c r="K36" i="6"/>
  <c r="L36" i="6"/>
  <c r="D37" i="6"/>
  <c r="E37" i="6"/>
  <c r="F37" i="6"/>
  <c r="G37" i="6"/>
  <c r="H37" i="6"/>
  <c r="I37" i="6"/>
  <c r="J37" i="6"/>
  <c r="K37" i="6"/>
  <c r="L37" i="6"/>
  <c r="D38" i="6"/>
  <c r="E38" i="6"/>
  <c r="F38" i="6"/>
  <c r="G38" i="6"/>
  <c r="H38" i="6"/>
  <c r="I38" i="6"/>
  <c r="J38" i="6"/>
  <c r="K38" i="6"/>
  <c r="L38" i="6"/>
  <c r="D39" i="6"/>
  <c r="E39" i="6"/>
  <c r="F39" i="6"/>
  <c r="G39" i="6"/>
  <c r="H39" i="6"/>
  <c r="I39" i="6"/>
  <c r="J39" i="6"/>
  <c r="K39" i="6"/>
  <c r="L39" i="6"/>
  <c r="D40" i="6"/>
  <c r="E40" i="6"/>
  <c r="F40" i="6"/>
  <c r="G40" i="6"/>
  <c r="H40" i="6"/>
  <c r="I40" i="6"/>
  <c r="J40" i="6"/>
  <c r="K40" i="6"/>
  <c r="L40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23" i="6"/>
  <c r="B38" i="6"/>
  <c r="B39" i="6"/>
  <c r="B40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23" i="6"/>
  <c r="N18" i="8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3" i="6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4" i="5"/>
  <c r="N3" i="5"/>
  <c r="D22" i="5"/>
  <c r="E22" i="5"/>
  <c r="F22" i="5"/>
  <c r="G22" i="5"/>
  <c r="H22" i="5"/>
  <c r="I22" i="5"/>
  <c r="J22" i="5"/>
  <c r="K22" i="5"/>
  <c r="L22" i="5"/>
  <c r="C22" i="5"/>
  <c r="AB12" i="4"/>
  <c r="AB10" i="4"/>
  <c r="O15" i="11" l="1"/>
  <c r="O11" i="11"/>
  <c r="O7" i="11"/>
  <c r="O38" i="11"/>
  <c r="O34" i="11"/>
  <c r="O30" i="11"/>
  <c r="O26" i="11"/>
  <c r="O22" i="11"/>
  <c r="O18" i="11"/>
  <c r="O14" i="11"/>
  <c r="O37" i="11"/>
  <c r="O33" i="11"/>
  <c r="O29" i="11"/>
  <c r="O25" i="11"/>
  <c r="N14" i="11"/>
  <c r="O9" i="11"/>
  <c r="O5" i="11"/>
  <c r="O36" i="11"/>
  <c r="O32" i="11"/>
  <c r="O28" i="11"/>
  <c r="O24" i="11"/>
  <c r="O16" i="11"/>
  <c r="P9" i="11"/>
  <c r="O13" i="11"/>
  <c r="P14" i="11"/>
  <c r="P15" i="11"/>
  <c r="P12" i="11"/>
  <c r="N8" i="11"/>
  <c r="N4" i="11"/>
  <c r="N3" i="11"/>
  <c r="N7" i="11"/>
  <c r="N11" i="11"/>
  <c r="P19" i="11"/>
  <c r="N17" i="11"/>
  <c r="P13" i="11"/>
  <c r="P10" i="11"/>
  <c r="P8" i="11"/>
  <c r="P6" i="11"/>
  <c r="P4" i="11"/>
  <c r="N18" i="11"/>
  <c r="N6" i="11"/>
  <c r="N10" i="11"/>
  <c r="N19" i="11"/>
  <c r="N15" i="11"/>
  <c r="N12" i="11"/>
</calcChain>
</file>

<file path=xl/sharedStrings.xml><?xml version="1.0" encoding="utf-8"?>
<sst xmlns="http://schemas.openxmlformats.org/spreadsheetml/2006/main" count="589" uniqueCount="101">
  <si>
    <t>Economy_Label</t>
  </si>
  <si>
    <t>2000_US_at_current_prices_in_millions_Value</t>
  </si>
  <si>
    <t>2001_US_at_current_prices_in_millions_Value</t>
  </si>
  <si>
    <t>2002_US_at_current_prices_in_millions_Value</t>
  </si>
  <si>
    <t>2003_US_at_current_prices_in_millions_Value</t>
  </si>
  <si>
    <t>2004_US_at_current_prices_in_millions_Value</t>
  </si>
  <si>
    <t>2005_US_at_current_prices_in_millions_Value</t>
  </si>
  <si>
    <t>2006_US_at_current_prices_in_millions_Value</t>
  </si>
  <si>
    <t>2007_US_at_current_prices_in_millions_Value</t>
  </si>
  <si>
    <t>2008_US_at_current_prices_in_millions_Value</t>
  </si>
  <si>
    <t>2009_US_at_current_prices_in_millions_Value</t>
  </si>
  <si>
    <t>2010_US_at_current_prices_in_millions_Value</t>
  </si>
  <si>
    <t>2011_US_at_current_prices_in_millions_Value</t>
  </si>
  <si>
    <t>2012_US_at_current_prices_in_millions_Value</t>
  </si>
  <si>
    <t>2013_US_at_current_prices_in_millions_Value</t>
  </si>
  <si>
    <t>2014_US_at_current_prices_in_millions_Value</t>
  </si>
  <si>
    <t>2015_US_at_current_prices_in_millions_Value</t>
  </si>
  <si>
    <t>2016_US_at_current_prices_in_millions_Value</t>
  </si>
  <si>
    <t>2017_US_at_current_prices_in_millions_Value</t>
  </si>
  <si>
    <t>2018_US_at_current_prices_in_millions_Value</t>
  </si>
  <si>
    <t>2019_US_at_current_prices_in_millions_Value</t>
  </si>
  <si>
    <t>2020_US_at_current_prices_in_millions_Value</t>
  </si>
  <si>
    <t>2021_US_at_current_prices_in_millions_Value</t>
  </si>
  <si>
    <t>2022_US_at_current_prices_in_millions_Value</t>
  </si>
  <si>
    <t>2023_US_at_current_prices_in_millions_Value</t>
  </si>
  <si>
    <t>2023_US_at_current_prices_Footnote</t>
  </si>
  <si>
    <t>2023_US_at_current_prices_MissingValue</t>
  </si>
  <si>
    <t>Albania</t>
  </si>
  <si>
    <t>Austria</t>
  </si>
  <si>
    <t>Belarus</t>
  </si>
  <si>
    <t>Belgium</t>
  </si>
  <si>
    <t>Bermuda</t>
  </si>
  <si>
    <t>Bosnia and Herzegovina</t>
  </si>
  <si>
    <t>Bulgaria</t>
  </si>
  <si>
    <t>Canada</t>
  </si>
  <si>
    <t>Croatia</t>
  </si>
  <si>
    <t>Cyprus</t>
  </si>
  <si>
    <t>Czechia</t>
  </si>
  <si>
    <t>Czechoslovakia</t>
  </si>
  <si>
    <t>Not applicable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</si>
  <si>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</si>
  <si>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</si>
  <si>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</si>
  <si>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</si>
  <si>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</si>
  <si>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</si>
  <si>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</si>
  <si>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</si>
  <si>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</si>
  <si>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</si>
  <si>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Kosovo</t>
  </si>
  <si>
    <t>Latvia</t>
  </si>
  <si>
    <t>Lithuania</t>
  </si>
  <si>
    <t>Luxembourg</t>
  </si>
  <si>
    <t>Malta</t>
  </si>
  <si>
    <t>Montenegro</t>
  </si>
  <si>
    <t>Netherlands (Kingdom of the)</t>
  </si>
  <si>
    <t>North Macedonia</t>
  </si>
  <si>
    <t>Norway</t>
  </si>
  <si>
    <t>Poland</t>
  </si>
  <si>
    <t>Portugal</t>
  </si>
  <si>
    <t>Republic of Moldova</t>
  </si>
  <si>
    <t>Romania</t>
  </si>
  <si>
    <t>Russian Federation</t>
  </si>
  <si>
    <t>Serbia</t>
  </si>
  <si>
    <t>Serbia and Montenegro</t>
  </si>
  <si>
    <t>Slovakia</t>
  </si>
  <si>
    <t>Slovenia</t>
  </si>
  <si>
    <t>Spain</t>
  </si>
  <si>
    <t>Sweden</t>
  </si>
  <si>
    <t>Switzerland</t>
  </si>
  <si>
    <t>Ukraine</t>
  </si>
  <si>
    <t>United Kingdom</t>
  </si>
  <si>
    <t>United States</t>
  </si>
  <si>
    <t>Yugoslavia, Soc. Fed. Rep. of</t>
  </si>
  <si>
    <t>Northern America and Europe</t>
  </si>
  <si>
    <t>European Union (2020 …)</t>
  </si>
  <si>
    <t>French Guiana</t>
  </si>
  <si>
    <t>Mayotte</t>
  </si>
  <si>
    <t>Reunion</t>
  </si>
  <si>
    <t>2000</t>
  </si>
  <si>
    <t>2007</t>
  </si>
  <si>
    <t>2010</t>
  </si>
  <si>
    <t>2017</t>
  </si>
  <si>
    <t>2018</t>
  </si>
  <si>
    <t>2019</t>
  </si>
  <si>
    <t>2020</t>
  </si>
  <si>
    <t>2021</t>
  </si>
  <si>
    <t>2022</t>
  </si>
  <si>
    <t>2023</t>
  </si>
  <si>
    <t xml:space="preserve">Netherlands </t>
  </si>
  <si>
    <t>Netherlands</t>
  </si>
  <si>
    <t>IDE extérieur</t>
  </si>
  <si>
    <t>2000-23</t>
  </si>
  <si>
    <t>2017-23</t>
  </si>
  <si>
    <t>EU (2020 …)</t>
  </si>
  <si>
    <t>EU (27 pays …)</t>
  </si>
  <si>
    <t>intérieur</t>
  </si>
  <si>
    <t>extérieur</t>
  </si>
  <si>
    <t>2000-2017</t>
  </si>
  <si>
    <t>IDE intérieur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</si>
</sst>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5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165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  <xf numFmtId="0" fontId="1" fillId="0" borderId="5" xfId="0" applyFont="1" applyBorder="1"/>
    <xf numFmtId="0" fontId="1" fillId="0" borderId="6" xfId="0" applyFont="1" applyBorder="1"/>
    <xf numFmtId="1" fontId="1" fillId="0" borderId="8" xfId="0" applyNumberFormat="1" applyFont="1" applyBorder="1"/>
    <xf numFmtId="1" fontId="1" fillId="0" borderId="9" xfId="0" applyNumberFormat="1" applyFont="1" applyBorder="1"/>
    <xf numFmtId="1" fontId="1" fillId="0" borderId="10" xfId="0" applyNumberFormat="1" applyFont="1" applyBorder="1"/>
    <xf numFmtId="1" fontId="1" fillId="0" borderId="11" xfId="0" applyNumberFormat="1" applyFont="1" applyBorder="1"/>
    <xf numFmtId="1" fontId="1" fillId="0" borderId="0" xfId="0" applyNumberFormat="1" applyFont="1" applyBorder="1"/>
    <xf numFmtId="1" fontId="1" fillId="0" borderId="12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5" fontId="1" fillId="0" borderId="11" xfId="0" applyNumberFormat="1" applyFont="1" applyBorder="1"/>
    <xf numFmtId="165" fontId="1" fillId="0" borderId="12" xfId="0" applyNumberFormat="1" applyFont="1" applyBorder="1"/>
    <xf numFmtId="0" fontId="3" fillId="2" borderId="6" xfId="0" applyFont="1" applyFill="1" applyBorder="1"/>
    <xf numFmtId="1" fontId="3" fillId="2" borderId="11" xfId="0" applyNumberFormat="1" applyFont="1" applyFill="1" applyBorder="1"/>
    <xf numFmtId="1" fontId="3" fillId="2" borderId="0" xfId="0" applyNumberFormat="1" applyFont="1" applyFill="1" applyBorder="1"/>
    <xf numFmtId="1" fontId="3" fillId="2" borderId="12" xfId="0" applyNumberFormat="1" applyFont="1" applyFill="1" applyBorder="1"/>
    <xf numFmtId="165" fontId="3" fillId="2" borderId="11" xfId="0" applyNumberFormat="1" applyFont="1" applyFill="1" applyBorder="1"/>
    <xf numFmtId="165" fontId="3" fillId="2" borderId="12" xfId="0" applyNumberFormat="1" applyFont="1" applyFill="1" applyBorder="1"/>
    <xf numFmtId="0" fontId="2" fillId="0" borderId="7" xfId="0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2" fillId="0" borderId="15" xfId="0" applyNumberFormat="1" applyFont="1" applyBorder="1"/>
    <xf numFmtId="165" fontId="2" fillId="0" borderId="13" xfId="0" applyNumberFormat="1" applyFont="1" applyBorder="1"/>
    <xf numFmtId="165" fontId="2" fillId="0" borderId="15" xfId="0" applyNumberFormat="1" applyFont="1" applyBorder="1"/>
    <xf numFmtId="0" fontId="1" fillId="0" borderId="9" xfId="0" applyFont="1" applyBorder="1" applyAlignment="1">
      <alignment horizontal="center"/>
    </xf>
    <xf numFmtId="165" fontId="1" fillId="0" borderId="0" xfId="0" applyNumberFormat="1" applyFont="1" applyBorder="1"/>
    <xf numFmtId="165" fontId="3" fillId="2" borderId="0" xfId="0" applyNumberFormat="1" applyFont="1" applyFill="1" applyBorder="1"/>
    <xf numFmtId="165" fontId="2" fillId="0" borderId="14" xfId="0" applyNumberFormat="1" applyFont="1" applyBorder="1"/>
    <xf numFmtId="165" fontId="1" fillId="0" borderId="8" xfId="0" applyNumberFormat="1" applyFont="1" applyBorder="1"/>
    <xf numFmtId="165" fontId="1" fillId="0" borderId="9" xfId="0" applyNumberFormat="1" applyFont="1" applyBorder="1"/>
    <xf numFmtId="165" fontId="1" fillId="0" borderId="10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A50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" width="25.7109375" customWidth="1"/>
    <col min="2" max="27" width="15.7109375" customWidth="1"/>
    <col min="28" max="979" width="11.5703125"/>
  </cols>
  <sheetData>
    <row r="1" spans="1:2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">
      <c r="A2" t="s">
        <v>27</v>
      </c>
      <c r="F2">
        <v>14</v>
      </c>
      <c r="G2">
        <v>4</v>
      </c>
      <c r="H2">
        <v>10</v>
      </c>
      <c r="I2">
        <v>24</v>
      </c>
      <c r="J2">
        <v>81</v>
      </c>
      <c r="K2">
        <v>39</v>
      </c>
      <c r="L2">
        <v>6</v>
      </c>
      <c r="M2">
        <v>30</v>
      </c>
      <c r="N2">
        <v>23</v>
      </c>
      <c r="O2">
        <v>40</v>
      </c>
      <c r="P2">
        <v>33</v>
      </c>
      <c r="Q2">
        <v>38</v>
      </c>
      <c r="R2">
        <v>64</v>
      </c>
      <c r="S2">
        <v>26</v>
      </c>
      <c r="T2">
        <v>83</v>
      </c>
      <c r="U2">
        <v>128</v>
      </c>
      <c r="V2">
        <v>88</v>
      </c>
      <c r="W2">
        <v>63</v>
      </c>
      <c r="X2">
        <v>181</v>
      </c>
      <c r="Y2">
        <v>265</v>
      </c>
    </row>
    <row r="3" spans="1:27" x14ac:dyDescent="0.2">
      <c r="A3" t="s">
        <v>28</v>
      </c>
      <c r="B3">
        <v>5509</v>
      </c>
      <c r="C3">
        <v>3022</v>
      </c>
      <c r="D3">
        <v>5780</v>
      </c>
      <c r="E3">
        <v>6860</v>
      </c>
      <c r="F3">
        <v>8030</v>
      </c>
      <c r="G3">
        <v>11145</v>
      </c>
      <c r="H3">
        <v>11974</v>
      </c>
      <c r="I3">
        <v>35840</v>
      </c>
      <c r="J3">
        <v>28708</v>
      </c>
      <c r="K3">
        <v>10998</v>
      </c>
      <c r="L3">
        <v>9585</v>
      </c>
      <c r="M3">
        <v>21913</v>
      </c>
      <c r="N3">
        <v>13109</v>
      </c>
      <c r="O3">
        <v>15573</v>
      </c>
      <c r="P3">
        <v>-727</v>
      </c>
      <c r="Q3">
        <v>7029</v>
      </c>
      <c r="R3">
        <v>-2033</v>
      </c>
      <c r="S3">
        <v>10251</v>
      </c>
      <c r="T3">
        <v>5612</v>
      </c>
      <c r="U3">
        <v>12486</v>
      </c>
      <c r="V3">
        <v>7284</v>
      </c>
      <c r="W3">
        <v>25243</v>
      </c>
      <c r="X3">
        <v>7523</v>
      </c>
      <c r="Y3">
        <v>9594</v>
      </c>
    </row>
    <row r="4" spans="1:27" x14ac:dyDescent="0.2">
      <c r="A4" t="s">
        <v>29</v>
      </c>
      <c r="B4">
        <v>0</v>
      </c>
      <c r="C4">
        <v>0</v>
      </c>
      <c r="D4">
        <v>-206</v>
      </c>
      <c r="E4">
        <v>2</v>
      </c>
      <c r="F4">
        <v>1</v>
      </c>
      <c r="G4">
        <v>3</v>
      </c>
      <c r="H4">
        <v>3</v>
      </c>
      <c r="I4">
        <v>15</v>
      </c>
      <c r="J4">
        <v>31</v>
      </c>
      <c r="K4">
        <v>102</v>
      </c>
      <c r="L4">
        <v>51</v>
      </c>
      <c r="M4">
        <v>126</v>
      </c>
      <c r="N4">
        <v>121</v>
      </c>
      <c r="O4">
        <v>246</v>
      </c>
      <c r="P4">
        <v>39</v>
      </c>
      <c r="Q4">
        <v>122</v>
      </c>
      <c r="R4">
        <v>114</v>
      </c>
      <c r="S4">
        <v>70</v>
      </c>
      <c r="T4">
        <v>50</v>
      </c>
      <c r="U4">
        <v>16</v>
      </c>
      <c r="V4">
        <v>88</v>
      </c>
      <c r="W4">
        <v>-71</v>
      </c>
      <c r="X4">
        <v>173</v>
      </c>
      <c r="Y4">
        <v>23</v>
      </c>
    </row>
    <row r="5" spans="1:27" x14ac:dyDescent="0.2">
      <c r="A5" t="s">
        <v>30</v>
      </c>
      <c r="B5">
        <v>86362</v>
      </c>
      <c r="C5">
        <v>100646</v>
      </c>
      <c r="D5">
        <v>12277</v>
      </c>
      <c r="E5">
        <v>38322</v>
      </c>
      <c r="F5">
        <v>34018</v>
      </c>
      <c r="G5">
        <v>32658</v>
      </c>
      <c r="H5">
        <v>50685</v>
      </c>
      <c r="I5">
        <v>80127</v>
      </c>
      <c r="J5">
        <v>17289</v>
      </c>
      <c r="K5">
        <v>21962</v>
      </c>
      <c r="L5">
        <v>576</v>
      </c>
      <c r="M5">
        <v>49232</v>
      </c>
      <c r="N5">
        <v>41541</v>
      </c>
      <c r="O5">
        <v>40687</v>
      </c>
      <c r="P5">
        <v>10029</v>
      </c>
      <c r="Q5">
        <v>55199</v>
      </c>
      <c r="R5">
        <v>40205</v>
      </c>
      <c r="S5">
        <v>29627</v>
      </c>
      <c r="T5">
        <v>43581</v>
      </c>
      <c r="U5">
        <v>6111</v>
      </c>
      <c r="V5">
        <v>5420</v>
      </c>
      <c r="W5">
        <v>30095</v>
      </c>
      <c r="X5">
        <v>20311</v>
      </c>
      <c r="Y5">
        <v>12072</v>
      </c>
    </row>
    <row r="6" spans="1:27" x14ac:dyDescent="0.2">
      <c r="A6" t="s">
        <v>31</v>
      </c>
      <c r="B6">
        <v>14</v>
      </c>
      <c r="C6">
        <v>23</v>
      </c>
      <c r="D6">
        <v>22</v>
      </c>
      <c r="E6">
        <v>26</v>
      </c>
      <c r="F6">
        <v>31</v>
      </c>
      <c r="G6">
        <v>31</v>
      </c>
      <c r="H6">
        <v>579</v>
      </c>
      <c r="I6">
        <v>105</v>
      </c>
      <c r="J6">
        <v>323</v>
      </c>
      <c r="K6">
        <v>21</v>
      </c>
      <c r="L6">
        <v>-33</v>
      </c>
      <c r="M6">
        <v>-337</v>
      </c>
      <c r="N6">
        <v>241</v>
      </c>
      <c r="O6">
        <v>50</v>
      </c>
      <c r="P6">
        <v>120</v>
      </c>
      <c r="Q6">
        <v>-84</v>
      </c>
      <c r="R6">
        <v>72</v>
      </c>
      <c r="S6">
        <v>-42</v>
      </c>
      <c r="T6">
        <v>-35</v>
      </c>
      <c r="U6">
        <v>-38</v>
      </c>
      <c r="V6">
        <v>-11</v>
      </c>
      <c r="W6">
        <v>-27</v>
      </c>
      <c r="X6">
        <v>21</v>
      </c>
      <c r="Y6">
        <v>21</v>
      </c>
    </row>
    <row r="7" spans="1:27" x14ac:dyDescent="0.2">
      <c r="A7" t="s">
        <v>32</v>
      </c>
      <c r="F7">
        <v>2</v>
      </c>
      <c r="G7">
        <v>0</v>
      </c>
      <c r="H7">
        <v>4</v>
      </c>
      <c r="I7">
        <v>28</v>
      </c>
      <c r="J7">
        <v>17</v>
      </c>
      <c r="K7">
        <v>6</v>
      </c>
      <c r="L7">
        <v>46</v>
      </c>
      <c r="M7">
        <v>18</v>
      </c>
      <c r="N7">
        <v>62</v>
      </c>
      <c r="O7">
        <v>44</v>
      </c>
      <c r="P7">
        <v>18</v>
      </c>
      <c r="Q7">
        <v>73</v>
      </c>
      <c r="R7">
        <v>39</v>
      </c>
      <c r="S7">
        <v>79</v>
      </c>
      <c r="T7">
        <v>2</v>
      </c>
      <c r="U7">
        <v>35</v>
      </c>
      <c r="V7">
        <v>73</v>
      </c>
      <c r="W7">
        <v>46</v>
      </c>
      <c r="X7">
        <v>50</v>
      </c>
      <c r="Y7">
        <v>48</v>
      </c>
    </row>
    <row r="8" spans="1:27" x14ac:dyDescent="0.2">
      <c r="A8" t="s">
        <v>33</v>
      </c>
      <c r="B8">
        <v>3</v>
      </c>
      <c r="C8">
        <v>8</v>
      </c>
      <c r="D8">
        <v>27</v>
      </c>
      <c r="E8">
        <v>26</v>
      </c>
      <c r="F8">
        <v>-206</v>
      </c>
      <c r="G8">
        <v>310</v>
      </c>
      <c r="H8">
        <v>177</v>
      </c>
      <c r="I8">
        <v>282</v>
      </c>
      <c r="J8">
        <v>765</v>
      </c>
      <c r="K8">
        <v>-95</v>
      </c>
      <c r="L8">
        <v>313</v>
      </c>
      <c r="M8">
        <v>399</v>
      </c>
      <c r="N8">
        <v>325</v>
      </c>
      <c r="O8">
        <v>187</v>
      </c>
      <c r="P8">
        <v>268</v>
      </c>
      <c r="Q8">
        <v>138</v>
      </c>
      <c r="R8">
        <v>405</v>
      </c>
      <c r="S8">
        <v>331</v>
      </c>
      <c r="T8">
        <v>249</v>
      </c>
      <c r="U8">
        <v>449</v>
      </c>
      <c r="V8">
        <v>246</v>
      </c>
      <c r="W8">
        <v>318</v>
      </c>
      <c r="X8">
        <v>561</v>
      </c>
      <c r="Y8">
        <v>598</v>
      </c>
    </row>
    <row r="9" spans="1:27" x14ac:dyDescent="0.2">
      <c r="A9" t="s">
        <v>34</v>
      </c>
      <c r="B9">
        <v>44678</v>
      </c>
      <c r="C9">
        <v>36029</v>
      </c>
      <c r="D9">
        <v>26773</v>
      </c>
      <c r="E9">
        <v>22924</v>
      </c>
      <c r="F9">
        <v>43347</v>
      </c>
      <c r="G9">
        <v>27538</v>
      </c>
      <c r="H9">
        <v>46214</v>
      </c>
      <c r="I9">
        <v>64627</v>
      </c>
      <c r="J9">
        <v>79277</v>
      </c>
      <c r="K9">
        <v>39601</v>
      </c>
      <c r="L9">
        <v>34723</v>
      </c>
      <c r="M9">
        <v>52148</v>
      </c>
      <c r="N9">
        <v>55864</v>
      </c>
      <c r="O9">
        <v>57362</v>
      </c>
      <c r="P9">
        <v>60271</v>
      </c>
      <c r="Q9">
        <v>67440</v>
      </c>
      <c r="R9">
        <v>69507</v>
      </c>
      <c r="S9">
        <v>76188</v>
      </c>
      <c r="T9">
        <v>58049</v>
      </c>
      <c r="U9">
        <v>77492</v>
      </c>
      <c r="V9">
        <v>43667</v>
      </c>
      <c r="W9">
        <v>104878</v>
      </c>
      <c r="X9">
        <v>83012</v>
      </c>
      <c r="Y9">
        <v>89583</v>
      </c>
    </row>
    <row r="10" spans="1:27" x14ac:dyDescent="0.2">
      <c r="A10" t="s">
        <v>35</v>
      </c>
      <c r="B10">
        <v>48</v>
      </c>
      <c r="C10">
        <v>145</v>
      </c>
      <c r="D10">
        <v>589</v>
      </c>
      <c r="E10">
        <v>143</v>
      </c>
      <c r="F10">
        <v>403</v>
      </c>
      <c r="G10">
        <v>267</v>
      </c>
      <c r="H10">
        <v>324</v>
      </c>
      <c r="I10">
        <v>383</v>
      </c>
      <c r="J10">
        <v>1542</v>
      </c>
      <c r="K10">
        <v>1176</v>
      </c>
      <c r="L10">
        <v>99</v>
      </c>
      <c r="M10">
        <v>298</v>
      </c>
      <c r="N10">
        <v>-52</v>
      </c>
      <c r="O10">
        <v>-72</v>
      </c>
      <c r="P10">
        <v>1979</v>
      </c>
      <c r="Q10">
        <v>-140</v>
      </c>
      <c r="R10">
        <v>-1949</v>
      </c>
      <c r="S10">
        <v>-737</v>
      </c>
      <c r="T10">
        <v>206</v>
      </c>
      <c r="U10">
        <v>-118</v>
      </c>
      <c r="V10">
        <v>35</v>
      </c>
      <c r="W10">
        <v>926</v>
      </c>
      <c r="X10">
        <v>-254</v>
      </c>
      <c r="Y10">
        <v>1178</v>
      </c>
    </row>
    <row r="11" spans="1:27" x14ac:dyDescent="0.2">
      <c r="A11" t="s">
        <v>36</v>
      </c>
      <c r="B11">
        <v>169</v>
      </c>
      <c r="C11">
        <v>245</v>
      </c>
      <c r="D11">
        <v>509</v>
      </c>
      <c r="E11">
        <v>572</v>
      </c>
      <c r="F11">
        <v>8518</v>
      </c>
      <c r="G11">
        <v>11017</v>
      </c>
      <c r="H11">
        <v>16806</v>
      </c>
      <c r="I11">
        <v>23841</v>
      </c>
      <c r="J11">
        <v>14370</v>
      </c>
      <c r="K11">
        <v>63109</v>
      </c>
      <c r="L11">
        <v>33872</v>
      </c>
      <c r="M11">
        <v>43626</v>
      </c>
      <c r="N11">
        <v>68870</v>
      </c>
      <c r="O11">
        <v>26183</v>
      </c>
      <c r="P11">
        <v>60907</v>
      </c>
      <c r="Q11">
        <v>39280</v>
      </c>
      <c r="R11">
        <v>8690</v>
      </c>
      <c r="S11">
        <v>8932</v>
      </c>
      <c r="T11">
        <v>-6941</v>
      </c>
      <c r="U11">
        <v>51415</v>
      </c>
      <c r="V11">
        <v>-32965</v>
      </c>
      <c r="W11">
        <v>3278</v>
      </c>
      <c r="X11">
        <v>-905</v>
      </c>
      <c r="Y11">
        <v>-1833</v>
      </c>
    </row>
    <row r="12" spans="1:27" x14ac:dyDescent="0.2">
      <c r="A12" t="s">
        <v>37</v>
      </c>
      <c r="B12">
        <v>43</v>
      </c>
      <c r="C12">
        <v>165</v>
      </c>
      <c r="D12">
        <v>206</v>
      </c>
      <c r="E12">
        <v>206</v>
      </c>
      <c r="F12">
        <v>1014</v>
      </c>
      <c r="G12">
        <v>-19</v>
      </c>
      <c r="H12">
        <v>1468</v>
      </c>
      <c r="I12">
        <v>1620</v>
      </c>
      <c r="J12">
        <v>4323</v>
      </c>
      <c r="K12">
        <v>949</v>
      </c>
      <c r="L12">
        <v>1167</v>
      </c>
      <c r="M12">
        <v>-327</v>
      </c>
      <c r="N12">
        <v>1790</v>
      </c>
      <c r="O12">
        <v>4019</v>
      </c>
      <c r="P12">
        <v>1620</v>
      </c>
      <c r="Q12">
        <v>2487</v>
      </c>
      <c r="R12">
        <v>2182</v>
      </c>
      <c r="S12">
        <v>7560</v>
      </c>
      <c r="T12">
        <v>8663</v>
      </c>
      <c r="U12">
        <v>4128</v>
      </c>
      <c r="V12">
        <v>2990</v>
      </c>
      <c r="W12">
        <v>7734</v>
      </c>
      <c r="X12">
        <v>5675</v>
      </c>
      <c r="Y12">
        <v>7052</v>
      </c>
    </row>
    <row r="13" spans="1:27" x14ac:dyDescent="0.2">
      <c r="A13" t="s">
        <v>38</v>
      </c>
      <c r="AA13" t="s">
        <v>39</v>
      </c>
    </row>
    <row r="14" spans="1:27" x14ac:dyDescent="0.2">
      <c r="A14" t="s">
        <v>40</v>
      </c>
      <c r="B14">
        <v>26549</v>
      </c>
      <c r="C14">
        <v>13361</v>
      </c>
      <c r="D14">
        <v>5700</v>
      </c>
      <c r="E14">
        <v>1138</v>
      </c>
      <c r="F14">
        <v>-10365</v>
      </c>
      <c r="G14">
        <v>12980</v>
      </c>
      <c r="H14">
        <v>13967</v>
      </c>
      <c r="I14">
        <v>12985</v>
      </c>
      <c r="J14">
        <v>15211</v>
      </c>
      <c r="K14">
        <v>4193</v>
      </c>
      <c r="L14">
        <v>1372</v>
      </c>
      <c r="M14">
        <v>11409</v>
      </c>
      <c r="N14">
        <v>7421</v>
      </c>
      <c r="O14">
        <v>7039</v>
      </c>
      <c r="P14">
        <v>8257</v>
      </c>
      <c r="Q14">
        <v>9420</v>
      </c>
      <c r="R14">
        <v>10110</v>
      </c>
      <c r="S14">
        <v>11507</v>
      </c>
      <c r="T14">
        <v>-3971</v>
      </c>
      <c r="U14">
        <v>36425</v>
      </c>
      <c r="V14">
        <v>9660</v>
      </c>
      <c r="W14">
        <v>26138</v>
      </c>
      <c r="X14">
        <v>5868</v>
      </c>
      <c r="Y14">
        <v>15129</v>
      </c>
    </row>
    <row r="15" spans="1:27" x14ac:dyDescent="0.2">
      <c r="A15" t="s">
        <v>41</v>
      </c>
      <c r="B15">
        <v>61</v>
      </c>
      <c r="C15">
        <v>202</v>
      </c>
      <c r="D15">
        <v>132</v>
      </c>
      <c r="E15">
        <v>155</v>
      </c>
      <c r="F15">
        <v>269</v>
      </c>
      <c r="G15">
        <v>663</v>
      </c>
      <c r="H15">
        <v>1017</v>
      </c>
      <c r="I15">
        <v>1684</v>
      </c>
      <c r="J15">
        <v>1142</v>
      </c>
      <c r="K15">
        <v>1375</v>
      </c>
      <c r="L15">
        <v>167</v>
      </c>
      <c r="M15">
        <v>-1454</v>
      </c>
      <c r="N15">
        <v>1054</v>
      </c>
      <c r="O15">
        <v>437</v>
      </c>
      <c r="P15">
        <v>-97</v>
      </c>
      <c r="Q15">
        <v>277</v>
      </c>
      <c r="R15">
        <v>477</v>
      </c>
      <c r="S15">
        <v>253</v>
      </c>
      <c r="T15">
        <v>-46</v>
      </c>
      <c r="U15">
        <v>1868</v>
      </c>
      <c r="V15">
        <v>292</v>
      </c>
      <c r="W15">
        <v>-770</v>
      </c>
      <c r="X15">
        <v>842</v>
      </c>
      <c r="Y15">
        <v>1506</v>
      </c>
    </row>
    <row r="16" spans="1:27" x14ac:dyDescent="0.2">
      <c r="A16" t="s">
        <v>42</v>
      </c>
      <c r="B16">
        <v>24030</v>
      </c>
      <c r="C16">
        <v>8370</v>
      </c>
      <c r="D16">
        <v>7371</v>
      </c>
      <c r="E16">
        <v>-2279</v>
      </c>
      <c r="F16">
        <v>-1080</v>
      </c>
      <c r="G16">
        <v>4223</v>
      </c>
      <c r="H16">
        <v>4805</v>
      </c>
      <c r="I16">
        <v>7203</v>
      </c>
      <c r="J16">
        <v>9297</v>
      </c>
      <c r="K16">
        <v>5681</v>
      </c>
      <c r="L16">
        <v>10167</v>
      </c>
      <c r="M16">
        <v>5011</v>
      </c>
      <c r="N16">
        <v>7543</v>
      </c>
      <c r="O16">
        <v>-2307</v>
      </c>
      <c r="P16">
        <v>1745</v>
      </c>
      <c r="Q16">
        <v>-16084</v>
      </c>
      <c r="R16">
        <v>24277</v>
      </c>
      <c r="S16">
        <v>-574</v>
      </c>
      <c r="T16">
        <v>11455</v>
      </c>
      <c r="U16">
        <v>4865</v>
      </c>
      <c r="V16">
        <v>5856</v>
      </c>
      <c r="W16">
        <v>9156</v>
      </c>
      <c r="X16">
        <v>13275</v>
      </c>
      <c r="Y16">
        <v>1372</v>
      </c>
    </row>
    <row r="17" spans="1:25" x14ac:dyDescent="0.2">
      <c r="A17" t="s">
        <v>43</v>
      </c>
      <c r="B17">
        <v>161948</v>
      </c>
      <c r="C17">
        <v>52824</v>
      </c>
      <c r="D17">
        <v>23300</v>
      </c>
      <c r="E17">
        <v>18441</v>
      </c>
      <c r="F17">
        <v>22965</v>
      </c>
      <c r="G17">
        <v>68057</v>
      </c>
      <c r="H17">
        <v>76767</v>
      </c>
      <c r="I17">
        <v>110643</v>
      </c>
      <c r="J17">
        <v>103281</v>
      </c>
      <c r="K17">
        <v>100866</v>
      </c>
      <c r="L17">
        <v>48155</v>
      </c>
      <c r="M17">
        <v>51415</v>
      </c>
      <c r="N17">
        <v>35440</v>
      </c>
      <c r="O17">
        <v>26416</v>
      </c>
      <c r="P17">
        <v>56885</v>
      </c>
      <c r="Q17">
        <v>81081</v>
      </c>
      <c r="R17">
        <v>61072</v>
      </c>
      <c r="S17">
        <v>32080</v>
      </c>
      <c r="T17">
        <v>95621</v>
      </c>
      <c r="U17">
        <v>51459</v>
      </c>
      <c r="V17">
        <v>23676</v>
      </c>
      <c r="W17">
        <v>55087</v>
      </c>
      <c r="X17">
        <v>52776</v>
      </c>
      <c r="Y17">
        <v>72356</v>
      </c>
    </row>
    <row r="18" spans="1:25" x14ac:dyDescent="0.2">
      <c r="A18" t="s">
        <v>44</v>
      </c>
      <c r="B18">
        <v>57086</v>
      </c>
      <c r="C18">
        <v>39889</v>
      </c>
      <c r="D18">
        <v>18943</v>
      </c>
      <c r="E18">
        <v>5568</v>
      </c>
      <c r="F18">
        <v>20312</v>
      </c>
      <c r="G18">
        <v>74543</v>
      </c>
      <c r="H18">
        <v>116680</v>
      </c>
      <c r="I18">
        <v>169320</v>
      </c>
      <c r="J18">
        <v>71507</v>
      </c>
      <c r="K18">
        <v>68541</v>
      </c>
      <c r="L18">
        <v>125451</v>
      </c>
      <c r="M18">
        <v>77929</v>
      </c>
      <c r="N18">
        <v>62164</v>
      </c>
      <c r="O18">
        <v>39530</v>
      </c>
      <c r="P18">
        <v>86715</v>
      </c>
      <c r="Q18">
        <v>88780</v>
      </c>
      <c r="R18">
        <v>70788</v>
      </c>
      <c r="S18">
        <v>86078</v>
      </c>
      <c r="T18">
        <v>97117</v>
      </c>
      <c r="U18">
        <v>151078</v>
      </c>
      <c r="V18">
        <v>38700</v>
      </c>
      <c r="W18">
        <v>147604</v>
      </c>
      <c r="X18">
        <v>145528</v>
      </c>
      <c r="Y18">
        <v>101254</v>
      </c>
    </row>
    <row r="19" spans="1:25" x14ac:dyDescent="0.2">
      <c r="A19" t="s">
        <v>45</v>
      </c>
      <c r="B19">
        <v>2137</v>
      </c>
      <c r="C19">
        <v>616</v>
      </c>
      <c r="D19">
        <v>652</v>
      </c>
      <c r="E19">
        <v>412</v>
      </c>
      <c r="F19">
        <v>1029</v>
      </c>
      <c r="G19">
        <v>1468</v>
      </c>
      <c r="H19">
        <v>4045</v>
      </c>
      <c r="I19">
        <v>5246</v>
      </c>
      <c r="J19">
        <v>2418</v>
      </c>
      <c r="K19">
        <v>2055</v>
      </c>
      <c r="L19">
        <v>1557</v>
      </c>
      <c r="M19">
        <v>1772</v>
      </c>
      <c r="N19">
        <v>678</v>
      </c>
      <c r="O19">
        <v>-786</v>
      </c>
      <c r="P19">
        <v>3019</v>
      </c>
      <c r="Q19">
        <v>1578</v>
      </c>
      <c r="R19">
        <v>-1667</v>
      </c>
      <c r="S19">
        <v>168</v>
      </c>
      <c r="T19">
        <v>477</v>
      </c>
      <c r="U19">
        <v>642</v>
      </c>
      <c r="V19">
        <v>549</v>
      </c>
      <c r="W19">
        <v>1109</v>
      </c>
      <c r="X19">
        <v>3198</v>
      </c>
      <c r="Y19">
        <v>3952</v>
      </c>
    </row>
    <row r="20" spans="1:25" x14ac:dyDescent="0.2">
      <c r="A20" t="s">
        <v>46</v>
      </c>
      <c r="B20">
        <v>620</v>
      </c>
      <c r="C20">
        <v>409</v>
      </c>
      <c r="D20">
        <v>536</v>
      </c>
      <c r="E20">
        <v>2152</v>
      </c>
      <c r="F20">
        <v>1395</v>
      </c>
      <c r="G20">
        <v>2244</v>
      </c>
      <c r="H20">
        <v>4438</v>
      </c>
      <c r="I20">
        <v>4432</v>
      </c>
      <c r="J20">
        <v>2679</v>
      </c>
      <c r="K20">
        <v>1879</v>
      </c>
      <c r="L20">
        <v>1233</v>
      </c>
      <c r="M20">
        <v>4792</v>
      </c>
      <c r="N20">
        <v>11787</v>
      </c>
      <c r="O20">
        <v>1942</v>
      </c>
      <c r="P20">
        <v>3854</v>
      </c>
      <c r="Q20">
        <v>-16110</v>
      </c>
      <c r="R20">
        <v>-8272</v>
      </c>
      <c r="S20">
        <v>1220</v>
      </c>
      <c r="T20">
        <v>3364</v>
      </c>
      <c r="U20">
        <v>3155</v>
      </c>
      <c r="V20">
        <v>4436</v>
      </c>
      <c r="W20">
        <v>4141</v>
      </c>
      <c r="X20">
        <v>4123</v>
      </c>
      <c r="Y20">
        <v>3299</v>
      </c>
    </row>
    <row r="21" spans="1:25" x14ac:dyDescent="0.2">
      <c r="A21" t="s">
        <v>47</v>
      </c>
      <c r="B21">
        <v>390</v>
      </c>
      <c r="C21">
        <v>344</v>
      </c>
      <c r="D21">
        <v>324</v>
      </c>
      <c r="E21">
        <v>377</v>
      </c>
      <c r="F21">
        <v>2565</v>
      </c>
      <c r="G21">
        <v>7072</v>
      </c>
      <c r="H21">
        <v>5473</v>
      </c>
      <c r="I21">
        <v>10109</v>
      </c>
      <c r="J21">
        <v>-4253</v>
      </c>
      <c r="K21">
        <v>2249</v>
      </c>
      <c r="L21">
        <v>-2368</v>
      </c>
      <c r="M21">
        <v>18</v>
      </c>
      <c r="N21">
        <v>-3206</v>
      </c>
      <c r="O21">
        <v>460</v>
      </c>
      <c r="P21">
        <v>-257</v>
      </c>
      <c r="Q21">
        <v>-31</v>
      </c>
      <c r="R21">
        <v>-1147</v>
      </c>
      <c r="S21">
        <v>-208</v>
      </c>
      <c r="T21">
        <v>76</v>
      </c>
      <c r="U21">
        <v>479</v>
      </c>
      <c r="V21">
        <v>-427</v>
      </c>
      <c r="W21">
        <v>3</v>
      </c>
      <c r="X21">
        <v>-118</v>
      </c>
      <c r="Y21">
        <v>-181</v>
      </c>
    </row>
    <row r="22" spans="1:25" x14ac:dyDescent="0.2">
      <c r="A22" t="s">
        <v>48</v>
      </c>
      <c r="B22">
        <v>4629</v>
      </c>
      <c r="C22">
        <v>4065</v>
      </c>
      <c r="D22">
        <v>11025</v>
      </c>
      <c r="E22">
        <v>5549</v>
      </c>
      <c r="F22">
        <v>18069</v>
      </c>
      <c r="G22">
        <v>14313</v>
      </c>
      <c r="H22">
        <v>15324</v>
      </c>
      <c r="I22">
        <v>21146</v>
      </c>
      <c r="J22">
        <v>18949</v>
      </c>
      <c r="K22">
        <v>26616</v>
      </c>
      <c r="L22">
        <v>22348</v>
      </c>
      <c r="M22">
        <v>-1165</v>
      </c>
      <c r="N22">
        <v>22547</v>
      </c>
      <c r="O22">
        <v>29177</v>
      </c>
      <c r="P22">
        <v>41234</v>
      </c>
      <c r="Q22">
        <v>168480</v>
      </c>
      <c r="R22">
        <v>30086</v>
      </c>
      <c r="S22">
        <v>-2048</v>
      </c>
      <c r="T22">
        <v>5154</v>
      </c>
      <c r="U22">
        <v>32083</v>
      </c>
      <c r="V22">
        <v>-11400</v>
      </c>
      <c r="W22">
        <v>56146</v>
      </c>
      <c r="X22">
        <v>9395</v>
      </c>
      <c r="Y22">
        <v>-6595</v>
      </c>
    </row>
    <row r="23" spans="1:25" x14ac:dyDescent="0.2">
      <c r="A23" t="s">
        <v>49</v>
      </c>
      <c r="B23">
        <v>6686</v>
      </c>
      <c r="C23">
        <v>16003</v>
      </c>
      <c r="D23">
        <v>11372</v>
      </c>
      <c r="E23">
        <v>2174</v>
      </c>
      <c r="F23">
        <v>14283</v>
      </c>
      <c r="G23">
        <v>39362</v>
      </c>
      <c r="H23">
        <v>43797</v>
      </c>
      <c r="I23">
        <v>96231</v>
      </c>
      <c r="J23">
        <v>67000</v>
      </c>
      <c r="K23">
        <v>21275</v>
      </c>
      <c r="L23">
        <v>32685</v>
      </c>
      <c r="M23">
        <v>53667</v>
      </c>
      <c r="N23">
        <v>8007</v>
      </c>
      <c r="O23">
        <v>25141</v>
      </c>
      <c r="P23">
        <v>26361</v>
      </c>
      <c r="Q23">
        <v>21644</v>
      </c>
      <c r="R23">
        <v>16181</v>
      </c>
      <c r="S23">
        <v>24531</v>
      </c>
      <c r="T23">
        <v>31542</v>
      </c>
      <c r="U23">
        <v>24362</v>
      </c>
      <c r="V23">
        <v>2929</v>
      </c>
      <c r="W23">
        <v>26415</v>
      </c>
      <c r="X23">
        <v>16543</v>
      </c>
      <c r="Y23">
        <v>13014</v>
      </c>
    </row>
    <row r="24" spans="1:25" x14ac:dyDescent="0.2">
      <c r="A24" t="s">
        <v>50</v>
      </c>
      <c r="J24">
        <v>42</v>
      </c>
      <c r="K24">
        <v>15</v>
      </c>
      <c r="L24">
        <v>50</v>
      </c>
      <c r="M24">
        <v>8</v>
      </c>
      <c r="N24">
        <v>20</v>
      </c>
      <c r="O24">
        <v>40</v>
      </c>
      <c r="P24">
        <v>36</v>
      </c>
      <c r="Q24">
        <v>41</v>
      </c>
      <c r="R24">
        <v>47</v>
      </c>
      <c r="S24">
        <v>49</v>
      </c>
      <c r="T24">
        <v>55</v>
      </c>
      <c r="U24">
        <v>74</v>
      </c>
      <c r="V24">
        <v>67</v>
      </c>
      <c r="W24">
        <v>119</v>
      </c>
      <c r="X24">
        <v>184</v>
      </c>
      <c r="Y24">
        <v>205</v>
      </c>
    </row>
    <row r="25" spans="1:25" x14ac:dyDescent="0.2">
      <c r="A25" t="s">
        <v>51</v>
      </c>
      <c r="B25">
        <v>10</v>
      </c>
      <c r="C25">
        <v>14</v>
      </c>
      <c r="D25">
        <v>3</v>
      </c>
      <c r="E25">
        <v>45</v>
      </c>
      <c r="F25">
        <v>104</v>
      </c>
      <c r="G25">
        <v>128</v>
      </c>
      <c r="H25">
        <v>171</v>
      </c>
      <c r="I25">
        <v>370</v>
      </c>
      <c r="J25">
        <v>243</v>
      </c>
      <c r="K25">
        <v>-63</v>
      </c>
      <c r="L25">
        <v>41</v>
      </c>
      <c r="M25">
        <v>61</v>
      </c>
      <c r="N25">
        <v>193</v>
      </c>
      <c r="O25">
        <v>412</v>
      </c>
      <c r="P25">
        <v>542</v>
      </c>
      <c r="Q25">
        <v>71</v>
      </c>
      <c r="R25">
        <v>161</v>
      </c>
      <c r="S25">
        <v>141</v>
      </c>
      <c r="T25">
        <v>207</v>
      </c>
      <c r="U25">
        <v>-104</v>
      </c>
      <c r="V25">
        <v>255</v>
      </c>
      <c r="W25">
        <v>2324</v>
      </c>
      <c r="X25">
        <v>115</v>
      </c>
      <c r="Y25">
        <v>582</v>
      </c>
    </row>
    <row r="26" spans="1:25" x14ac:dyDescent="0.2">
      <c r="A26" t="s">
        <v>52</v>
      </c>
      <c r="B26">
        <v>4</v>
      </c>
      <c r="C26">
        <v>7</v>
      </c>
      <c r="D26">
        <v>17</v>
      </c>
      <c r="E26">
        <v>38</v>
      </c>
      <c r="F26">
        <v>263</v>
      </c>
      <c r="G26">
        <v>393</v>
      </c>
      <c r="H26">
        <v>309</v>
      </c>
      <c r="I26">
        <v>554</v>
      </c>
      <c r="J26">
        <v>614</v>
      </c>
      <c r="K26">
        <v>555</v>
      </c>
      <c r="L26">
        <v>42</v>
      </c>
      <c r="M26">
        <v>749</v>
      </c>
      <c r="N26">
        <v>541</v>
      </c>
      <c r="O26">
        <v>132</v>
      </c>
      <c r="P26">
        <v>59</v>
      </c>
      <c r="Q26">
        <v>377</v>
      </c>
      <c r="R26">
        <v>43</v>
      </c>
      <c r="S26">
        <v>79</v>
      </c>
      <c r="T26">
        <v>699</v>
      </c>
      <c r="U26">
        <v>382</v>
      </c>
      <c r="V26">
        <v>-46</v>
      </c>
      <c r="W26">
        <v>1323</v>
      </c>
      <c r="X26">
        <v>367</v>
      </c>
      <c r="Y26">
        <v>758</v>
      </c>
    </row>
    <row r="27" spans="1:25" x14ac:dyDescent="0.2">
      <c r="A27" t="s">
        <v>53</v>
      </c>
      <c r="D27">
        <v>10217</v>
      </c>
      <c r="E27">
        <v>851</v>
      </c>
      <c r="F27">
        <v>6773</v>
      </c>
      <c r="G27">
        <v>8211</v>
      </c>
      <c r="H27">
        <v>10035</v>
      </c>
      <c r="I27">
        <v>71294</v>
      </c>
      <c r="J27">
        <v>11506</v>
      </c>
      <c r="K27">
        <v>8268</v>
      </c>
      <c r="L27">
        <v>23253</v>
      </c>
      <c r="M27">
        <v>10716</v>
      </c>
      <c r="N27">
        <v>-13397</v>
      </c>
      <c r="O27">
        <v>46621</v>
      </c>
      <c r="P27">
        <v>43421</v>
      </c>
      <c r="Q27">
        <v>31919</v>
      </c>
      <c r="R27">
        <v>-1241</v>
      </c>
      <c r="S27">
        <v>15019</v>
      </c>
      <c r="T27">
        <v>21857</v>
      </c>
      <c r="U27">
        <v>176767</v>
      </c>
      <c r="V27">
        <v>148012</v>
      </c>
      <c r="W27">
        <v>52174</v>
      </c>
      <c r="X27">
        <v>-294199</v>
      </c>
      <c r="Y27">
        <v>-23679</v>
      </c>
    </row>
    <row r="28" spans="1:25" x14ac:dyDescent="0.2">
      <c r="A28" t="s">
        <v>54</v>
      </c>
      <c r="B28">
        <v>20</v>
      </c>
      <c r="C28">
        <v>9</v>
      </c>
      <c r="D28">
        <v>-26</v>
      </c>
      <c r="E28">
        <v>545</v>
      </c>
      <c r="F28">
        <v>8730</v>
      </c>
      <c r="G28">
        <v>14263</v>
      </c>
      <c r="H28">
        <v>7529</v>
      </c>
      <c r="I28">
        <v>18683</v>
      </c>
      <c r="J28">
        <v>13983</v>
      </c>
      <c r="K28">
        <v>-4448</v>
      </c>
      <c r="L28">
        <v>-410</v>
      </c>
      <c r="M28">
        <v>9699</v>
      </c>
      <c r="N28">
        <v>2601</v>
      </c>
      <c r="O28">
        <v>2662</v>
      </c>
      <c r="P28">
        <v>2281</v>
      </c>
      <c r="Q28">
        <v>5269</v>
      </c>
      <c r="R28">
        <v>5409</v>
      </c>
      <c r="S28">
        <v>7249</v>
      </c>
      <c r="T28">
        <v>7401</v>
      </c>
      <c r="U28">
        <v>6960</v>
      </c>
      <c r="V28">
        <v>7235</v>
      </c>
      <c r="W28">
        <v>24676</v>
      </c>
      <c r="X28">
        <v>24625</v>
      </c>
      <c r="Y28">
        <v>20860</v>
      </c>
    </row>
    <row r="29" spans="1:25" x14ac:dyDescent="0.2">
      <c r="A29" t="s">
        <v>55</v>
      </c>
      <c r="J29">
        <v>108</v>
      </c>
      <c r="K29">
        <v>46</v>
      </c>
      <c r="L29">
        <v>29</v>
      </c>
      <c r="M29">
        <v>17</v>
      </c>
      <c r="N29">
        <v>27</v>
      </c>
      <c r="O29">
        <v>17</v>
      </c>
      <c r="P29">
        <v>27</v>
      </c>
      <c r="Q29">
        <v>12</v>
      </c>
      <c r="R29">
        <v>-185</v>
      </c>
      <c r="S29">
        <v>11</v>
      </c>
      <c r="T29">
        <v>109</v>
      </c>
      <c r="U29">
        <v>75</v>
      </c>
      <c r="V29">
        <v>-5</v>
      </c>
      <c r="W29">
        <v>11</v>
      </c>
      <c r="X29">
        <v>53</v>
      </c>
      <c r="Y29">
        <v>63</v>
      </c>
    </row>
    <row r="30" spans="1:25" x14ac:dyDescent="0.2">
      <c r="A30" t="s">
        <v>56</v>
      </c>
      <c r="B30">
        <v>75634</v>
      </c>
      <c r="C30">
        <v>50593</v>
      </c>
      <c r="D30">
        <v>32018</v>
      </c>
      <c r="E30">
        <v>55888</v>
      </c>
      <c r="F30">
        <v>40743</v>
      </c>
      <c r="G30">
        <v>119688</v>
      </c>
      <c r="H30">
        <v>72583</v>
      </c>
      <c r="I30">
        <v>55605</v>
      </c>
      <c r="J30">
        <v>68492</v>
      </c>
      <c r="K30">
        <v>26272</v>
      </c>
      <c r="L30">
        <v>68358</v>
      </c>
      <c r="M30">
        <v>34794</v>
      </c>
      <c r="N30">
        <v>17935</v>
      </c>
      <c r="O30">
        <v>69723</v>
      </c>
      <c r="P30">
        <v>59435</v>
      </c>
      <c r="Q30">
        <v>236303</v>
      </c>
      <c r="R30">
        <v>183386</v>
      </c>
      <c r="S30">
        <v>24863</v>
      </c>
      <c r="T30">
        <v>-44152</v>
      </c>
      <c r="U30">
        <v>31023</v>
      </c>
      <c r="V30">
        <v>-173903</v>
      </c>
      <c r="W30">
        <v>92375</v>
      </c>
      <c r="X30">
        <v>38227</v>
      </c>
      <c r="Y30">
        <v>-142185</v>
      </c>
    </row>
    <row r="31" spans="1:25" x14ac:dyDescent="0.2">
      <c r="A31" t="s">
        <v>57</v>
      </c>
      <c r="B31">
        <v>-1</v>
      </c>
      <c r="C31">
        <v>1</v>
      </c>
      <c r="D31">
        <v>0</v>
      </c>
      <c r="E31">
        <v>0</v>
      </c>
      <c r="F31">
        <v>1</v>
      </c>
      <c r="G31">
        <v>3</v>
      </c>
      <c r="H31">
        <v>0</v>
      </c>
      <c r="I31">
        <v>-1</v>
      </c>
      <c r="J31">
        <v>-14</v>
      </c>
      <c r="K31">
        <v>11</v>
      </c>
      <c r="L31">
        <v>5</v>
      </c>
      <c r="M31">
        <v>0</v>
      </c>
      <c r="N31">
        <v>-26</v>
      </c>
      <c r="O31">
        <v>30</v>
      </c>
      <c r="P31">
        <v>10</v>
      </c>
      <c r="Q31">
        <v>15</v>
      </c>
      <c r="R31">
        <v>24</v>
      </c>
      <c r="S31">
        <v>2</v>
      </c>
      <c r="T31">
        <v>12</v>
      </c>
      <c r="U31">
        <v>40</v>
      </c>
      <c r="V31">
        <v>53</v>
      </c>
      <c r="W31">
        <v>98</v>
      </c>
      <c r="X31">
        <v>96</v>
      </c>
      <c r="Y31">
        <v>101</v>
      </c>
    </row>
    <row r="32" spans="1:25" x14ac:dyDescent="0.2">
      <c r="A32" t="s">
        <v>58</v>
      </c>
      <c r="B32">
        <v>8222</v>
      </c>
      <c r="C32">
        <v>-1184</v>
      </c>
      <c r="D32">
        <v>5271</v>
      </c>
      <c r="E32">
        <v>3622</v>
      </c>
      <c r="F32">
        <v>3219</v>
      </c>
      <c r="G32">
        <v>17185</v>
      </c>
      <c r="H32">
        <v>15138</v>
      </c>
      <c r="I32">
        <v>8851</v>
      </c>
      <c r="J32">
        <v>22021</v>
      </c>
      <c r="K32">
        <v>20418</v>
      </c>
      <c r="L32">
        <v>19260</v>
      </c>
      <c r="M32">
        <v>18094</v>
      </c>
      <c r="N32">
        <v>20671</v>
      </c>
      <c r="O32">
        <v>9201</v>
      </c>
      <c r="P32">
        <v>20704</v>
      </c>
      <c r="Q32">
        <v>31075</v>
      </c>
      <c r="R32">
        <v>3228</v>
      </c>
      <c r="S32">
        <v>-3495</v>
      </c>
      <c r="T32">
        <v>11181</v>
      </c>
      <c r="U32">
        <v>14436</v>
      </c>
      <c r="V32">
        <v>9930</v>
      </c>
      <c r="W32">
        <v>12842</v>
      </c>
      <c r="X32">
        <v>13085</v>
      </c>
      <c r="Y32">
        <v>8153</v>
      </c>
    </row>
    <row r="33" spans="1:27" x14ac:dyDescent="0.2">
      <c r="A33" t="s">
        <v>59</v>
      </c>
      <c r="B33">
        <v>17</v>
      </c>
      <c r="C33">
        <v>-211</v>
      </c>
      <c r="D33">
        <v>136</v>
      </c>
      <c r="E33">
        <v>-300</v>
      </c>
      <c r="F33">
        <v>166</v>
      </c>
      <c r="G33">
        <v>1347</v>
      </c>
      <c r="H33">
        <v>3857</v>
      </c>
      <c r="I33">
        <v>1680</v>
      </c>
      <c r="J33">
        <v>1859</v>
      </c>
      <c r="K33">
        <v>1806</v>
      </c>
      <c r="L33">
        <v>6147</v>
      </c>
      <c r="M33">
        <v>1026</v>
      </c>
      <c r="N33">
        <v>2901</v>
      </c>
      <c r="O33">
        <v>-451</v>
      </c>
      <c r="P33">
        <v>2898</v>
      </c>
      <c r="Q33">
        <v>4996</v>
      </c>
      <c r="R33">
        <v>11600</v>
      </c>
      <c r="S33">
        <v>2169</v>
      </c>
      <c r="T33">
        <v>891</v>
      </c>
      <c r="U33">
        <v>1854</v>
      </c>
      <c r="V33">
        <v>851</v>
      </c>
      <c r="W33">
        <v>3168</v>
      </c>
      <c r="X33">
        <v>6325</v>
      </c>
      <c r="Y33">
        <v>10403</v>
      </c>
    </row>
    <row r="34" spans="1:27" x14ac:dyDescent="0.2">
      <c r="A34" t="s">
        <v>60</v>
      </c>
      <c r="B34">
        <v>8055</v>
      </c>
      <c r="C34">
        <v>6280</v>
      </c>
      <c r="D34">
        <v>-313</v>
      </c>
      <c r="E34">
        <v>6771</v>
      </c>
      <c r="F34">
        <v>4087</v>
      </c>
      <c r="G34">
        <v>2628</v>
      </c>
      <c r="H34">
        <v>4498</v>
      </c>
      <c r="I34">
        <v>7356</v>
      </c>
      <c r="J34">
        <v>696</v>
      </c>
      <c r="K34">
        <v>880</v>
      </c>
      <c r="L34">
        <v>-10065</v>
      </c>
      <c r="M34">
        <v>13619</v>
      </c>
      <c r="N34">
        <v>-8472</v>
      </c>
      <c r="O34">
        <v>770</v>
      </c>
      <c r="P34">
        <v>-3265</v>
      </c>
      <c r="Q34">
        <v>4811</v>
      </c>
      <c r="R34">
        <v>879</v>
      </c>
      <c r="S34">
        <v>-930</v>
      </c>
      <c r="T34">
        <v>1375</v>
      </c>
      <c r="U34">
        <v>4010</v>
      </c>
      <c r="V34">
        <v>2526</v>
      </c>
      <c r="W34">
        <v>1468</v>
      </c>
      <c r="X34">
        <v>2686</v>
      </c>
      <c r="Y34">
        <v>3556</v>
      </c>
    </row>
    <row r="35" spans="1:27" x14ac:dyDescent="0.2">
      <c r="A35" t="s">
        <v>61</v>
      </c>
      <c r="B35">
        <v>0</v>
      </c>
      <c r="C35">
        <v>0</v>
      </c>
      <c r="D35">
        <v>0</v>
      </c>
      <c r="E35">
        <v>0</v>
      </c>
      <c r="F35">
        <v>-2</v>
      </c>
      <c r="G35">
        <v>0</v>
      </c>
      <c r="H35">
        <v>-1</v>
      </c>
      <c r="I35">
        <v>17</v>
      </c>
      <c r="J35">
        <v>16</v>
      </c>
      <c r="K35">
        <v>5</v>
      </c>
      <c r="L35">
        <v>3</v>
      </c>
      <c r="M35">
        <v>23</v>
      </c>
      <c r="N35">
        <v>17</v>
      </c>
      <c r="O35">
        <v>22</v>
      </c>
      <c r="P35">
        <v>37</v>
      </c>
      <c r="Q35">
        <v>19</v>
      </c>
      <c r="R35">
        <v>9</v>
      </c>
      <c r="S35">
        <v>13</v>
      </c>
      <c r="T35">
        <v>38</v>
      </c>
      <c r="U35">
        <v>43</v>
      </c>
      <c r="V35">
        <v>-2</v>
      </c>
      <c r="W35">
        <v>33</v>
      </c>
      <c r="X35">
        <v>50</v>
      </c>
      <c r="Y35">
        <v>12</v>
      </c>
    </row>
    <row r="36" spans="1:27" x14ac:dyDescent="0.2">
      <c r="A36" t="s">
        <v>62</v>
      </c>
      <c r="B36">
        <v>-13</v>
      </c>
      <c r="C36">
        <v>15</v>
      </c>
      <c r="D36">
        <v>21</v>
      </c>
      <c r="E36">
        <v>117</v>
      </c>
      <c r="F36">
        <v>154</v>
      </c>
      <c r="G36">
        <v>-40</v>
      </c>
      <c r="H36">
        <v>423</v>
      </c>
      <c r="I36">
        <v>278</v>
      </c>
      <c r="J36">
        <v>276</v>
      </c>
      <c r="K36">
        <v>-96</v>
      </c>
      <c r="L36">
        <v>-50</v>
      </c>
      <c r="M36">
        <v>-26</v>
      </c>
      <c r="N36">
        <v>-114</v>
      </c>
      <c r="O36">
        <v>-281</v>
      </c>
      <c r="P36">
        <v>-374</v>
      </c>
      <c r="Q36">
        <v>562</v>
      </c>
      <c r="R36">
        <v>5</v>
      </c>
      <c r="S36">
        <v>-97</v>
      </c>
      <c r="T36">
        <v>379</v>
      </c>
      <c r="U36">
        <v>363</v>
      </c>
      <c r="V36">
        <v>53</v>
      </c>
      <c r="W36">
        <v>141</v>
      </c>
      <c r="X36">
        <v>1297</v>
      </c>
      <c r="Y36">
        <v>40</v>
      </c>
    </row>
    <row r="37" spans="1:27" x14ac:dyDescent="0.2">
      <c r="A37" t="s">
        <v>63</v>
      </c>
      <c r="B37">
        <v>3152</v>
      </c>
      <c r="C37">
        <v>2502</v>
      </c>
      <c r="D37">
        <v>3484</v>
      </c>
      <c r="E37">
        <v>9550</v>
      </c>
      <c r="F37">
        <v>13663</v>
      </c>
      <c r="G37">
        <v>16747</v>
      </c>
      <c r="H37">
        <v>29840</v>
      </c>
      <c r="I37">
        <v>43849</v>
      </c>
      <c r="J37">
        <v>56735</v>
      </c>
      <c r="K37">
        <v>34450</v>
      </c>
      <c r="L37">
        <v>41116</v>
      </c>
      <c r="M37">
        <v>48635</v>
      </c>
      <c r="N37">
        <v>28423</v>
      </c>
      <c r="O37">
        <v>70685</v>
      </c>
      <c r="P37">
        <v>64203</v>
      </c>
      <c r="Q37">
        <v>27090</v>
      </c>
      <c r="R37">
        <v>26951</v>
      </c>
      <c r="S37">
        <v>34153</v>
      </c>
      <c r="T37">
        <v>35820</v>
      </c>
      <c r="U37">
        <v>22024</v>
      </c>
      <c r="V37">
        <v>6778</v>
      </c>
      <c r="W37">
        <v>64072</v>
      </c>
      <c r="X37">
        <v>11510</v>
      </c>
      <c r="Y37">
        <v>29110</v>
      </c>
    </row>
    <row r="38" spans="1:27" x14ac:dyDescent="0.2">
      <c r="A38" t="s">
        <v>64</v>
      </c>
      <c r="J38">
        <v>331</v>
      </c>
      <c r="K38">
        <v>24</v>
      </c>
      <c r="L38">
        <v>185</v>
      </c>
      <c r="M38">
        <v>318</v>
      </c>
      <c r="N38">
        <v>331</v>
      </c>
      <c r="O38">
        <v>329</v>
      </c>
      <c r="P38">
        <v>356</v>
      </c>
      <c r="Q38">
        <v>346</v>
      </c>
      <c r="R38">
        <v>250</v>
      </c>
      <c r="S38">
        <v>147</v>
      </c>
      <c r="T38">
        <v>363</v>
      </c>
      <c r="U38">
        <v>294</v>
      </c>
      <c r="V38">
        <v>112</v>
      </c>
      <c r="W38">
        <v>264</v>
      </c>
      <c r="X38">
        <v>41</v>
      </c>
      <c r="Y38">
        <v>308</v>
      </c>
    </row>
    <row r="39" spans="1:27" x14ac:dyDescent="0.2">
      <c r="A39" t="s">
        <v>65</v>
      </c>
      <c r="B39">
        <v>2</v>
      </c>
      <c r="C39">
        <v>12</v>
      </c>
      <c r="D39">
        <v>20</v>
      </c>
      <c r="E39">
        <v>125</v>
      </c>
      <c r="F39">
        <v>0</v>
      </c>
      <c r="G39">
        <v>27</v>
      </c>
      <c r="H39">
        <v>127</v>
      </c>
      <c r="I39">
        <v>1116</v>
      </c>
      <c r="AA39" t="s">
        <v>39</v>
      </c>
    </row>
    <row r="40" spans="1:27" x14ac:dyDescent="0.2">
      <c r="A40" t="s">
        <v>66</v>
      </c>
      <c r="B40">
        <v>41</v>
      </c>
      <c r="C40">
        <v>93</v>
      </c>
      <c r="D40">
        <v>16</v>
      </c>
      <c r="E40">
        <v>340</v>
      </c>
      <c r="F40">
        <v>-28</v>
      </c>
      <c r="G40">
        <v>191</v>
      </c>
      <c r="H40">
        <v>632</v>
      </c>
      <c r="I40">
        <v>673</v>
      </c>
      <c r="J40">
        <v>550</v>
      </c>
      <c r="K40">
        <v>904</v>
      </c>
      <c r="L40">
        <v>946</v>
      </c>
      <c r="M40">
        <v>713</v>
      </c>
      <c r="N40">
        <v>8</v>
      </c>
      <c r="O40">
        <v>-313</v>
      </c>
      <c r="P40">
        <v>43</v>
      </c>
      <c r="Q40">
        <v>6</v>
      </c>
      <c r="R40">
        <v>96</v>
      </c>
      <c r="S40">
        <v>1325</v>
      </c>
      <c r="T40">
        <v>322</v>
      </c>
      <c r="U40">
        <v>43</v>
      </c>
      <c r="V40">
        <v>348</v>
      </c>
      <c r="W40">
        <v>297</v>
      </c>
      <c r="X40">
        <v>433</v>
      </c>
      <c r="Y40">
        <v>89</v>
      </c>
    </row>
    <row r="41" spans="1:27" x14ac:dyDescent="0.2">
      <c r="A41" t="s">
        <v>67</v>
      </c>
      <c r="B41">
        <v>66</v>
      </c>
      <c r="C41">
        <v>144</v>
      </c>
      <c r="D41">
        <v>152</v>
      </c>
      <c r="E41">
        <v>475</v>
      </c>
      <c r="F41">
        <v>546</v>
      </c>
      <c r="G41">
        <v>629</v>
      </c>
      <c r="H41">
        <v>839</v>
      </c>
      <c r="I41">
        <v>1579</v>
      </c>
      <c r="J41">
        <v>1408</v>
      </c>
      <c r="K41">
        <v>214</v>
      </c>
      <c r="L41">
        <v>-18</v>
      </c>
      <c r="M41">
        <v>198</v>
      </c>
      <c r="N41">
        <v>-259</v>
      </c>
      <c r="O41">
        <v>-214</v>
      </c>
      <c r="P41">
        <v>276</v>
      </c>
      <c r="Q41">
        <v>267</v>
      </c>
      <c r="R41">
        <v>290</v>
      </c>
      <c r="S41">
        <v>338</v>
      </c>
      <c r="T41">
        <v>281</v>
      </c>
      <c r="U41">
        <v>610</v>
      </c>
      <c r="V41">
        <v>519</v>
      </c>
      <c r="W41">
        <v>1356</v>
      </c>
      <c r="X41">
        <v>683</v>
      </c>
      <c r="Y41">
        <v>540</v>
      </c>
    </row>
    <row r="42" spans="1:27" x14ac:dyDescent="0.2">
      <c r="A42" t="s">
        <v>68</v>
      </c>
      <c r="B42">
        <v>58213</v>
      </c>
      <c r="C42">
        <v>33106</v>
      </c>
      <c r="D42">
        <v>32715</v>
      </c>
      <c r="E42">
        <v>28717</v>
      </c>
      <c r="F42">
        <v>60532</v>
      </c>
      <c r="G42">
        <v>41829</v>
      </c>
      <c r="H42">
        <v>104248</v>
      </c>
      <c r="I42">
        <v>137052</v>
      </c>
      <c r="J42">
        <v>74717</v>
      </c>
      <c r="K42">
        <v>13070</v>
      </c>
      <c r="L42">
        <v>37844</v>
      </c>
      <c r="M42">
        <v>41164</v>
      </c>
      <c r="N42">
        <v>-3982</v>
      </c>
      <c r="O42">
        <v>13855</v>
      </c>
      <c r="P42">
        <v>36465</v>
      </c>
      <c r="Q42">
        <v>46700</v>
      </c>
      <c r="R42">
        <v>40910</v>
      </c>
      <c r="S42">
        <v>38215</v>
      </c>
      <c r="T42">
        <v>37944</v>
      </c>
      <c r="U42">
        <v>26196</v>
      </c>
      <c r="V42">
        <v>33539</v>
      </c>
      <c r="W42">
        <v>17260</v>
      </c>
      <c r="X42">
        <v>42900</v>
      </c>
      <c r="Y42">
        <v>30335</v>
      </c>
    </row>
    <row r="43" spans="1:27" x14ac:dyDescent="0.2">
      <c r="A43" t="s">
        <v>69</v>
      </c>
      <c r="B43">
        <v>40907</v>
      </c>
      <c r="C43">
        <v>7301</v>
      </c>
      <c r="D43">
        <v>10600</v>
      </c>
      <c r="E43">
        <v>21422</v>
      </c>
      <c r="F43">
        <v>23158</v>
      </c>
      <c r="G43">
        <v>28633</v>
      </c>
      <c r="H43">
        <v>26789</v>
      </c>
      <c r="I43">
        <v>39079</v>
      </c>
      <c r="J43">
        <v>30908</v>
      </c>
      <c r="K43">
        <v>27319</v>
      </c>
      <c r="L43">
        <v>20730</v>
      </c>
      <c r="M43">
        <v>30318</v>
      </c>
      <c r="N43">
        <v>29371</v>
      </c>
      <c r="O43">
        <v>32925</v>
      </c>
      <c r="P43">
        <v>9319</v>
      </c>
      <c r="Q43">
        <v>10171</v>
      </c>
      <c r="R43">
        <v>1381</v>
      </c>
      <c r="S43">
        <v>28839</v>
      </c>
      <c r="T43">
        <v>20852</v>
      </c>
      <c r="U43">
        <v>16286</v>
      </c>
      <c r="V43">
        <v>25576</v>
      </c>
      <c r="W43">
        <v>30494</v>
      </c>
      <c r="X43">
        <v>61873</v>
      </c>
      <c r="Y43">
        <v>47498</v>
      </c>
    </row>
    <row r="44" spans="1:27" x14ac:dyDescent="0.2">
      <c r="A44" t="s">
        <v>70</v>
      </c>
      <c r="B44">
        <v>44673</v>
      </c>
      <c r="C44">
        <v>18320</v>
      </c>
      <c r="D44">
        <v>8203</v>
      </c>
      <c r="E44">
        <v>15442</v>
      </c>
      <c r="F44">
        <v>26269</v>
      </c>
      <c r="G44">
        <v>51118</v>
      </c>
      <c r="H44">
        <v>76504</v>
      </c>
      <c r="I44">
        <v>51598</v>
      </c>
      <c r="J44">
        <v>44859</v>
      </c>
      <c r="K44">
        <v>26241</v>
      </c>
      <c r="L44">
        <v>86183</v>
      </c>
      <c r="M44">
        <v>48549</v>
      </c>
      <c r="N44">
        <v>44077</v>
      </c>
      <c r="O44">
        <v>38539</v>
      </c>
      <c r="P44">
        <v>-11528</v>
      </c>
      <c r="Q44">
        <v>77186</v>
      </c>
      <c r="R44">
        <v>98210</v>
      </c>
      <c r="S44">
        <v>27957</v>
      </c>
      <c r="T44">
        <v>64955</v>
      </c>
      <c r="U44">
        <v>-46659</v>
      </c>
      <c r="V44">
        <v>-41041</v>
      </c>
      <c r="W44">
        <v>-76161</v>
      </c>
      <c r="X44">
        <v>-74020</v>
      </c>
      <c r="Y44">
        <v>104954</v>
      </c>
    </row>
    <row r="45" spans="1:27" x14ac:dyDescent="0.2">
      <c r="A45" t="s">
        <v>71</v>
      </c>
      <c r="B45">
        <v>1</v>
      </c>
      <c r="C45">
        <v>23</v>
      </c>
      <c r="D45">
        <v>-5</v>
      </c>
      <c r="E45">
        <v>13</v>
      </c>
      <c r="F45">
        <v>4</v>
      </c>
      <c r="G45">
        <v>275</v>
      </c>
      <c r="H45">
        <v>-133</v>
      </c>
      <c r="I45">
        <v>673</v>
      </c>
      <c r="J45">
        <v>1010</v>
      </c>
      <c r="K45">
        <v>162</v>
      </c>
      <c r="L45">
        <v>736</v>
      </c>
      <c r="M45">
        <v>192</v>
      </c>
      <c r="N45">
        <v>1206</v>
      </c>
      <c r="O45">
        <v>420</v>
      </c>
      <c r="P45">
        <v>111</v>
      </c>
      <c r="Q45">
        <v>-95</v>
      </c>
      <c r="R45">
        <v>100</v>
      </c>
      <c r="S45">
        <v>281</v>
      </c>
      <c r="T45">
        <v>-127</v>
      </c>
      <c r="U45">
        <v>842</v>
      </c>
      <c r="V45">
        <v>22</v>
      </c>
      <c r="W45">
        <v>-198</v>
      </c>
      <c r="X45">
        <v>344</v>
      </c>
      <c r="Y45">
        <v>42</v>
      </c>
    </row>
    <row r="46" spans="1:27" x14ac:dyDescent="0.2">
      <c r="A46" t="s">
        <v>72</v>
      </c>
      <c r="B46">
        <v>232744</v>
      </c>
      <c r="C46">
        <v>57207</v>
      </c>
      <c r="D46">
        <v>53802</v>
      </c>
      <c r="E46">
        <v>64204</v>
      </c>
      <c r="F46">
        <v>103204</v>
      </c>
      <c r="G46">
        <v>88560</v>
      </c>
      <c r="H46">
        <v>81100</v>
      </c>
      <c r="I46">
        <v>335885</v>
      </c>
      <c r="J46">
        <v>198185</v>
      </c>
      <c r="K46">
        <v>28965</v>
      </c>
      <c r="L46">
        <v>48092</v>
      </c>
      <c r="M46">
        <v>95587</v>
      </c>
      <c r="N46">
        <v>20700</v>
      </c>
      <c r="O46">
        <v>40486</v>
      </c>
      <c r="P46">
        <v>-151286</v>
      </c>
      <c r="Q46">
        <v>-66821</v>
      </c>
      <c r="R46">
        <v>-37606</v>
      </c>
      <c r="S46">
        <v>142373</v>
      </c>
      <c r="T46">
        <v>82961</v>
      </c>
      <c r="U46">
        <v>11717</v>
      </c>
      <c r="V46">
        <v>-95877</v>
      </c>
      <c r="W46">
        <v>84918</v>
      </c>
      <c r="X46">
        <v>95352</v>
      </c>
      <c r="Y46">
        <v>2007</v>
      </c>
    </row>
    <row r="47" spans="1:27" x14ac:dyDescent="0.2">
      <c r="A47" t="s">
        <v>73</v>
      </c>
      <c r="B47">
        <v>142626</v>
      </c>
      <c r="C47">
        <v>124873</v>
      </c>
      <c r="D47">
        <v>134946</v>
      </c>
      <c r="E47">
        <v>129352</v>
      </c>
      <c r="F47">
        <v>294905</v>
      </c>
      <c r="G47">
        <v>15369</v>
      </c>
      <c r="H47">
        <v>224220</v>
      </c>
      <c r="I47">
        <v>393518</v>
      </c>
      <c r="J47">
        <v>308296</v>
      </c>
      <c r="K47">
        <v>287901</v>
      </c>
      <c r="L47">
        <v>277779</v>
      </c>
      <c r="M47">
        <v>396569</v>
      </c>
      <c r="N47">
        <v>318196</v>
      </c>
      <c r="O47">
        <v>303432</v>
      </c>
      <c r="P47">
        <v>333014</v>
      </c>
      <c r="Q47">
        <v>264359</v>
      </c>
      <c r="R47">
        <v>284469</v>
      </c>
      <c r="S47">
        <v>327781</v>
      </c>
      <c r="T47">
        <v>-157407</v>
      </c>
      <c r="U47">
        <v>35056</v>
      </c>
      <c r="V47">
        <v>224465</v>
      </c>
      <c r="W47">
        <v>278526</v>
      </c>
      <c r="X47">
        <v>366386</v>
      </c>
      <c r="Y47">
        <v>404316</v>
      </c>
    </row>
    <row r="48" spans="1:27" x14ac:dyDescent="0.2">
      <c r="A48" t="s">
        <v>74</v>
      </c>
      <c r="AA48" t="s">
        <v>39</v>
      </c>
    </row>
    <row r="49" spans="1:25" x14ac:dyDescent="0.2">
      <c r="A49" t="s">
        <v>75</v>
      </c>
      <c r="B49">
        <v>1035166</v>
      </c>
      <c r="C49">
        <v>575228</v>
      </c>
      <c r="D49">
        <v>416099</v>
      </c>
      <c r="E49">
        <v>439413</v>
      </c>
      <c r="F49">
        <v>742585</v>
      </c>
      <c r="G49">
        <v>704047</v>
      </c>
      <c r="H49">
        <v>1056457</v>
      </c>
      <c r="I49">
        <v>1791760</v>
      </c>
      <c r="J49">
        <v>1256426</v>
      </c>
      <c r="K49">
        <v>782410</v>
      </c>
      <c r="L49">
        <v>907557</v>
      </c>
      <c r="M49">
        <v>1077915</v>
      </c>
      <c r="N49">
        <v>727428</v>
      </c>
      <c r="O49">
        <v>874228</v>
      </c>
      <c r="P49">
        <v>708150</v>
      </c>
      <c r="Q49">
        <v>1146018</v>
      </c>
      <c r="R49">
        <v>928924</v>
      </c>
      <c r="S49">
        <v>922845</v>
      </c>
      <c r="T49">
        <v>443262</v>
      </c>
      <c r="U49">
        <v>709439</v>
      </c>
      <c r="V49">
        <v>283615</v>
      </c>
      <c r="W49">
        <v>1085813</v>
      </c>
      <c r="X49">
        <v>667094</v>
      </c>
      <c r="Y49">
        <v>823609</v>
      </c>
    </row>
    <row r="50" spans="1:25" x14ac:dyDescent="0.2">
      <c r="A50" t="s">
        <v>76</v>
      </c>
      <c r="B50">
        <v>558833</v>
      </c>
      <c r="C50">
        <v>337323</v>
      </c>
      <c r="D50">
        <v>183974</v>
      </c>
      <c r="E50">
        <v>194349</v>
      </c>
      <c r="F50">
        <v>263880</v>
      </c>
      <c r="G50">
        <v>491132</v>
      </c>
      <c r="H50">
        <v>594184</v>
      </c>
      <c r="I50">
        <v>905186</v>
      </c>
      <c r="J50">
        <v>563732</v>
      </c>
      <c r="K50">
        <v>405263</v>
      </c>
      <c r="L50">
        <v>435567</v>
      </c>
      <c r="M50">
        <v>461549</v>
      </c>
      <c r="N50">
        <v>309551</v>
      </c>
      <c r="O50">
        <v>379008</v>
      </c>
      <c r="P50">
        <v>453149</v>
      </c>
      <c r="Q50">
        <v>784513</v>
      </c>
      <c r="R50">
        <v>493468</v>
      </c>
      <c r="S50">
        <v>326391</v>
      </c>
      <c r="T50">
        <v>340138</v>
      </c>
      <c r="U50">
        <v>644799</v>
      </c>
      <c r="V50">
        <v>102670</v>
      </c>
      <c r="W50">
        <v>619677</v>
      </c>
      <c r="X50">
        <v>169790</v>
      </c>
      <c r="Y50">
        <v>182746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1DB1-A616-4746-862B-A28A1B126B86}">
  <sheetPr codeName="Feuil9"/>
  <dimension ref="B2:L20"/>
  <sheetViews>
    <sheetView workbookViewId="0">
      <selection activeCell="M14" sqref="M14"/>
    </sheetView>
  </sheetViews>
  <sheetFormatPr baseColWidth="10" defaultColWidth="14.28515625" defaultRowHeight="12.75" x14ac:dyDescent="0.2"/>
  <cols>
    <col min="3" max="12" width="10.7109375" customWidth="1"/>
  </cols>
  <sheetData>
    <row r="2" spans="2:12" x14ac:dyDescent="0.2">
      <c r="B2" t="s">
        <v>0</v>
      </c>
      <c r="C2" t="s">
        <v>1</v>
      </c>
      <c r="D2" t="s">
        <v>8</v>
      </c>
      <c r="E2" t="s">
        <v>11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</row>
    <row r="3" spans="2:12" x14ac:dyDescent="0.2">
      <c r="B3" t="s">
        <v>28</v>
      </c>
      <c r="C3">
        <v>24821</v>
      </c>
      <c r="D3">
        <v>150300</v>
      </c>
      <c r="E3">
        <v>181638</v>
      </c>
      <c r="F3">
        <v>233756</v>
      </c>
      <c r="G3">
        <v>229988</v>
      </c>
      <c r="H3">
        <v>239478</v>
      </c>
      <c r="I3">
        <v>253165</v>
      </c>
      <c r="J3">
        <v>253284</v>
      </c>
      <c r="K3">
        <v>253986</v>
      </c>
      <c r="L3">
        <v>273210</v>
      </c>
    </row>
    <row r="4" spans="2:12" x14ac:dyDescent="0.2">
      <c r="B4" t="s">
        <v>30</v>
      </c>
      <c r="C4">
        <v>179773</v>
      </c>
      <c r="D4">
        <v>648656</v>
      </c>
      <c r="E4">
        <v>431613</v>
      </c>
      <c r="F4">
        <v>707811</v>
      </c>
      <c r="G4">
        <v>544160</v>
      </c>
      <c r="H4">
        <v>658309</v>
      </c>
      <c r="I4">
        <v>687049</v>
      </c>
      <c r="J4">
        <v>717761</v>
      </c>
      <c r="K4">
        <v>685498</v>
      </c>
      <c r="L4">
        <v>770505</v>
      </c>
    </row>
    <row r="5" spans="2:12" x14ac:dyDescent="0.2">
      <c r="B5" t="s">
        <v>34</v>
      </c>
      <c r="C5">
        <v>442623</v>
      </c>
      <c r="D5">
        <v>951295</v>
      </c>
      <c r="E5">
        <v>998466</v>
      </c>
      <c r="F5">
        <v>1581507</v>
      </c>
      <c r="G5">
        <v>1408873</v>
      </c>
      <c r="H5">
        <v>1918829</v>
      </c>
      <c r="I5">
        <v>2071977</v>
      </c>
      <c r="J5">
        <v>2402100</v>
      </c>
      <c r="K5">
        <v>2287758</v>
      </c>
      <c r="L5">
        <v>2746892</v>
      </c>
    </row>
    <row r="6" spans="2:12" x14ac:dyDescent="0.2">
      <c r="B6" t="s">
        <v>40</v>
      </c>
      <c r="C6">
        <v>73100</v>
      </c>
      <c r="D6">
        <v>122746</v>
      </c>
      <c r="E6">
        <v>163133</v>
      </c>
      <c r="F6">
        <v>205107</v>
      </c>
      <c r="G6">
        <v>208362</v>
      </c>
      <c r="H6">
        <v>220724</v>
      </c>
      <c r="I6">
        <v>244826</v>
      </c>
      <c r="J6">
        <v>246145</v>
      </c>
      <c r="K6">
        <v>221838</v>
      </c>
      <c r="L6">
        <v>236967</v>
      </c>
    </row>
    <row r="7" spans="2:12" x14ac:dyDescent="0.2">
      <c r="B7" t="s">
        <v>42</v>
      </c>
      <c r="C7">
        <v>52109</v>
      </c>
      <c r="D7">
        <v>116531</v>
      </c>
      <c r="E7">
        <v>137663</v>
      </c>
      <c r="F7">
        <v>124906</v>
      </c>
      <c r="G7">
        <v>128851</v>
      </c>
      <c r="H7">
        <v>146470</v>
      </c>
      <c r="I7">
        <v>144560</v>
      </c>
      <c r="J7">
        <v>141353</v>
      </c>
      <c r="K7">
        <v>139076</v>
      </c>
      <c r="L7">
        <v>210121</v>
      </c>
    </row>
    <row r="8" spans="2:12" x14ac:dyDescent="0.2">
      <c r="B8" t="s">
        <v>43</v>
      </c>
      <c r="C8">
        <v>365871</v>
      </c>
      <c r="D8">
        <v>1010034</v>
      </c>
      <c r="E8">
        <v>1172994</v>
      </c>
      <c r="F8">
        <v>1414635</v>
      </c>
      <c r="G8">
        <v>1464966</v>
      </c>
      <c r="H8">
        <v>1484038</v>
      </c>
      <c r="I8">
        <v>1596898</v>
      </c>
      <c r="J8">
        <v>1563764</v>
      </c>
      <c r="K8">
        <v>1544549</v>
      </c>
      <c r="L8">
        <v>1635680</v>
      </c>
    </row>
    <row r="9" spans="2:12" x14ac:dyDescent="0.2">
      <c r="B9" t="s">
        <v>44</v>
      </c>
      <c r="C9">
        <v>483946</v>
      </c>
      <c r="D9">
        <v>1247080</v>
      </c>
      <c r="E9">
        <v>1364565</v>
      </c>
      <c r="F9">
        <v>1650253</v>
      </c>
      <c r="G9">
        <v>1707708</v>
      </c>
      <c r="H9">
        <v>1822094</v>
      </c>
      <c r="I9">
        <v>2022877</v>
      </c>
      <c r="J9">
        <v>2135581</v>
      </c>
      <c r="K9">
        <v>2077987</v>
      </c>
      <c r="L9">
        <v>2179240</v>
      </c>
    </row>
    <row r="10" spans="2:12" x14ac:dyDescent="0.2">
      <c r="B10" t="s">
        <v>48</v>
      </c>
      <c r="C10">
        <v>27925</v>
      </c>
      <c r="D10">
        <v>150060</v>
      </c>
      <c r="E10">
        <v>340114</v>
      </c>
      <c r="F10">
        <v>986822</v>
      </c>
      <c r="G10">
        <v>960573</v>
      </c>
      <c r="H10">
        <v>1125294</v>
      </c>
      <c r="I10">
        <v>1264165</v>
      </c>
      <c r="J10">
        <v>1489610</v>
      </c>
      <c r="K10">
        <v>1200117</v>
      </c>
      <c r="L10">
        <v>1336414</v>
      </c>
    </row>
    <row r="11" spans="2:12" x14ac:dyDescent="0.2">
      <c r="B11" t="s">
        <v>49</v>
      </c>
      <c r="C11">
        <v>169957</v>
      </c>
      <c r="D11">
        <v>417875</v>
      </c>
      <c r="E11">
        <v>491208</v>
      </c>
      <c r="F11">
        <v>547564</v>
      </c>
      <c r="G11">
        <v>554384</v>
      </c>
      <c r="H11">
        <v>558606</v>
      </c>
      <c r="I11">
        <v>587825</v>
      </c>
      <c r="J11">
        <v>561815</v>
      </c>
      <c r="K11">
        <v>558626</v>
      </c>
      <c r="L11">
        <v>584031</v>
      </c>
    </row>
    <row r="12" spans="2:12" x14ac:dyDescent="0.2">
      <c r="B12" t="s">
        <v>56</v>
      </c>
      <c r="C12">
        <v>305461</v>
      </c>
      <c r="D12">
        <v>945453</v>
      </c>
      <c r="E12">
        <v>968105</v>
      </c>
      <c r="F12">
        <v>2407370</v>
      </c>
      <c r="G12">
        <v>2213298</v>
      </c>
      <c r="H12">
        <v>2300135</v>
      </c>
      <c r="I12">
        <v>3674314</v>
      </c>
      <c r="J12">
        <v>3626598</v>
      </c>
      <c r="K12">
        <v>3395399</v>
      </c>
      <c r="L12">
        <v>3386269</v>
      </c>
    </row>
    <row r="13" spans="2:12" x14ac:dyDescent="0.2">
      <c r="B13" t="s">
        <v>59</v>
      </c>
      <c r="C13">
        <v>268</v>
      </c>
      <c r="D13">
        <v>7279</v>
      </c>
      <c r="E13">
        <v>16407</v>
      </c>
      <c r="F13">
        <v>29190</v>
      </c>
      <c r="G13">
        <v>24618</v>
      </c>
      <c r="H13">
        <v>26939</v>
      </c>
      <c r="I13">
        <v>26287</v>
      </c>
      <c r="J13">
        <v>27379</v>
      </c>
      <c r="K13">
        <v>29658</v>
      </c>
      <c r="L13">
        <v>38212</v>
      </c>
    </row>
    <row r="14" spans="2:12" x14ac:dyDescent="0.2">
      <c r="B14" t="s">
        <v>60</v>
      </c>
      <c r="C14">
        <v>19417</v>
      </c>
      <c r="D14">
        <v>58713</v>
      </c>
      <c r="E14">
        <v>52497</v>
      </c>
      <c r="F14">
        <v>62671</v>
      </c>
      <c r="G14">
        <v>52525</v>
      </c>
      <c r="H14">
        <v>56180</v>
      </c>
      <c r="I14">
        <v>62120</v>
      </c>
      <c r="J14">
        <v>61990</v>
      </c>
      <c r="K14">
        <v>62900</v>
      </c>
      <c r="L14">
        <v>69041</v>
      </c>
    </row>
    <row r="15" spans="2:12" x14ac:dyDescent="0.2">
      <c r="B15" t="s">
        <v>68</v>
      </c>
      <c r="C15">
        <v>129194</v>
      </c>
      <c r="D15">
        <v>582056</v>
      </c>
      <c r="E15">
        <v>653236</v>
      </c>
      <c r="F15">
        <v>575730</v>
      </c>
      <c r="G15">
        <v>549109</v>
      </c>
      <c r="H15">
        <v>582633</v>
      </c>
      <c r="I15">
        <v>560432</v>
      </c>
      <c r="J15">
        <v>557611</v>
      </c>
      <c r="K15">
        <v>567881</v>
      </c>
      <c r="L15">
        <v>630189</v>
      </c>
    </row>
    <row r="16" spans="2:12" x14ac:dyDescent="0.2">
      <c r="B16" t="s">
        <v>69</v>
      </c>
      <c r="C16">
        <v>123618</v>
      </c>
      <c r="D16">
        <v>348140</v>
      </c>
      <c r="E16">
        <v>377258</v>
      </c>
      <c r="F16">
        <v>372465</v>
      </c>
      <c r="G16">
        <v>382149</v>
      </c>
      <c r="H16">
        <v>397956</v>
      </c>
      <c r="I16">
        <v>456533</v>
      </c>
      <c r="J16">
        <v>469760</v>
      </c>
      <c r="K16">
        <v>519611</v>
      </c>
      <c r="L16">
        <v>527177</v>
      </c>
    </row>
    <row r="17" spans="2:12" x14ac:dyDescent="0.2">
      <c r="B17" t="s">
        <v>70</v>
      </c>
      <c r="C17">
        <v>232202</v>
      </c>
      <c r="D17">
        <v>654320</v>
      </c>
      <c r="E17">
        <v>1043199</v>
      </c>
      <c r="F17">
        <v>1265498</v>
      </c>
      <c r="G17">
        <v>1375209</v>
      </c>
      <c r="H17">
        <v>1382689</v>
      </c>
      <c r="I17">
        <v>1540070</v>
      </c>
      <c r="J17">
        <v>1473858</v>
      </c>
      <c r="K17">
        <v>1316327</v>
      </c>
      <c r="L17">
        <v>1472959</v>
      </c>
    </row>
    <row r="18" spans="2:12" x14ac:dyDescent="0.2">
      <c r="B18" t="s">
        <v>72</v>
      </c>
      <c r="C18">
        <v>940197</v>
      </c>
      <c r="D18">
        <v>1846798</v>
      </c>
      <c r="E18">
        <v>1686260</v>
      </c>
      <c r="F18">
        <v>1849756</v>
      </c>
      <c r="G18">
        <v>1844757</v>
      </c>
      <c r="H18">
        <v>2167345</v>
      </c>
      <c r="I18">
        <v>2352938</v>
      </c>
      <c r="J18">
        <v>2376902</v>
      </c>
      <c r="K18">
        <v>2168530</v>
      </c>
      <c r="L18">
        <v>2124191</v>
      </c>
    </row>
    <row r="19" spans="2:12" x14ac:dyDescent="0.2">
      <c r="B19" t="s">
        <v>73</v>
      </c>
      <c r="C19">
        <v>2694014</v>
      </c>
      <c r="D19">
        <v>5274991</v>
      </c>
      <c r="E19">
        <v>4809587</v>
      </c>
      <c r="F19">
        <v>7865018</v>
      </c>
      <c r="G19">
        <v>6370722</v>
      </c>
      <c r="H19">
        <v>7546253</v>
      </c>
      <c r="I19">
        <v>8209444</v>
      </c>
      <c r="J19">
        <v>9667585</v>
      </c>
      <c r="K19">
        <v>7982833</v>
      </c>
      <c r="L19">
        <v>9433926</v>
      </c>
    </row>
    <row r="20" spans="2:12" x14ac:dyDescent="0.2">
      <c r="B20" t="s">
        <v>76</v>
      </c>
      <c r="C20">
        <v>1967112</v>
      </c>
      <c r="D20">
        <v>6226663</v>
      </c>
      <c r="E20">
        <v>6952372</v>
      </c>
      <c r="F20">
        <v>10249424</v>
      </c>
      <c r="G20">
        <v>9951488</v>
      </c>
      <c r="H20">
        <v>10726542</v>
      </c>
      <c r="I20">
        <v>14189953</v>
      </c>
      <c r="J20">
        <v>14385617</v>
      </c>
      <c r="K20">
        <v>13530528</v>
      </c>
      <c r="L20">
        <v>14499617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FF874-3C5A-4558-8FDB-FFED1782585C}">
  <sheetPr codeName="Feuil10"/>
  <dimension ref="B2:L20"/>
  <sheetViews>
    <sheetView workbookViewId="0">
      <selection activeCell="G20" sqref="G20"/>
    </sheetView>
  </sheetViews>
  <sheetFormatPr baseColWidth="10" defaultColWidth="14.28515625" defaultRowHeight="12.75" x14ac:dyDescent="0.2"/>
  <cols>
    <col min="3" max="12" width="10.7109375" customWidth="1"/>
  </cols>
  <sheetData>
    <row r="2" spans="2:12" x14ac:dyDescent="0.2">
      <c r="B2" t="s">
        <v>0</v>
      </c>
      <c r="C2" t="s">
        <v>1</v>
      </c>
      <c r="D2" t="s">
        <v>8</v>
      </c>
      <c r="E2" t="s">
        <v>11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</row>
    <row r="3" spans="2:12" x14ac:dyDescent="0.2">
      <c r="B3" t="s">
        <v>28</v>
      </c>
      <c r="C3">
        <v>24821</v>
      </c>
      <c r="D3">
        <v>150300</v>
      </c>
      <c r="E3">
        <v>181638</v>
      </c>
      <c r="F3">
        <v>233756</v>
      </c>
      <c r="G3">
        <v>229988</v>
      </c>
      <c r="H3">
        <v>239478</v>
      </c>
      <c r="I3">
        <v>253165</v>
      </c>
      <c r="J3">
        <v>253284</v>
      </c>
      <c r="K3">
        <v>253986</v>
      </c>
      <c r="L3">
        <v>273210</v>
      </c>
    </row>
    <row r="4" spans="2:12" x14ac:dyDescent="0.2">
      <c r="B4" t="s">
        <v>30</v>
      </c>
      <c r="C4">
        <v>179773</v>
      </c>
      <c r="D4">
        <v>648656</v>
      </c>
      <c r="E4">
        <v>431613</v>
      </c>
      <c r="F4">
        <v>707811</v>
      </c>
      <c r="G4">
        <v>544160</v>
      </c>
      <c r="H4">
        <v>658309</v>
      </c>
      <c r="I4">
        <v>687049</v>
      </c>
      <c r="J4">
        <v>717761</v>
      </c>
      <c r="K4">
        <v>685498</v>
      </c>
      <c r="L4">
        <v>770505</v>
      </c>
    </row>
    <row r="5" spans="2:12" x14ac:dyDescent="0.2">
      <c r="B5" t="s">
        <v>34</v>
      </c>
      <c r="C5">
        <v>442623</v>
      </c>
      <c r="D5">
        <v>951295</v>
      </c>
      <c r="E5">
        <v>998466</v>
      </c>
      <c r="F5">
        <v>1581507</v>
      </c>
      <c r="G5">
        <v>1408873</v>
      </c>
      <c r="H5">
        <v>1918829</v>
      </c>
      <c r="I5">
        <v>2071977</v>
      </c>
      <c r="J5">
        <v>2402100</v>
      </c>
      <c r="K5">
        <v>2287758</v>
      </c>
      <c r="L5">
        <v>2746892</v>
      </c>
    </row>
    <row r="6" spans="2:12" x14ac:dyDescent="0.2">
      <c r="B6" t="s">
        <v>40</v>
      </c>
      <c r="C6">
        <v>73100</v>
      </c>
      <c r="D6">
        <v>122746</v>
      </c>
      <c r="E6">
        <v>163133</v>
      </c>
      <c r="F6">
        <v>205107</v>
      </c>
      <c r="G6">
        <v>208362</v>
      </c>
      <c r="H6">
        <v>220724</v>
      </c>
      <c r="I6">
        <v>244826</v>
      </c>
      <c r="J6">
        <v>246145</v>
      </c>
      <c r="K6">
        <v>221838</v>
      </c>
      <c r="L6">
        <v>236967</v>
      </c>
    </row>
    <row r="7" spans="2:12" x14ac:dyDescent="0.2">
      <c r="B7" t="s">
        <v>42</v>
      </c>
      <c r="C7">
        <v>52109</v>
      </c>
      <c r="D7">
        <v>116531</v>
      </c>
      <c r="E7">
        <v>137663</v>
      </c>
      <c r="F7">
        <v>124906</v>
      </c>
      <c r="G7">
        <v>128851</v>
      </c>
      <c r="H7">
        <v>146470</v>
      </c>
      <c r="I7">
        <v>144560</v>
      </c>
      <c r="J7">
        <v>141353</v>
      </c>
      <c r="K7">
        <v>139076</v>
      </c>
      <c r="L7">
        <v>210121</v>
      </c>
    </row>
    <row r="8" spans="2:12" x14ac:dyDescent="0.2">
      <c r="B8" t="s">
        <v>43</v>
      </c>
      <c r="C8">
        <v>365871</v>
      </c>
      <c r="D8">
        <v>1010034</v>
      </c>
      <c r="E8">
        <v>1172994</v>
      </c>
      <c r="F8">
        <v>1414635</v>
      </c>
      <c r="G8">
        <v>1464966</v>
      </c>
      <c r="H8">
        <v>1484038</v>
      </c>
      <c r="I8">
        <v>1596898</v>
      </c>
      <c r="J8">
        <v>1563764</v>
      </c>
      <c r="K8">
        <v>1544549</v>
      </c>
      <c r="L8">
        <v>1635680</v>
      </c>
    </row>
    <row r="9" spans="2:12" x14ac:dyDescent="0.2">
      <c r="B9" t="s">
        <v>44</v>
      </c>
      <c r="C9">
        <v>483946</v>
      </c>
      <c r="D9">
        <v>1247080</v>
      </c>
      <c r="E9">
        <v>1364565</v>
      </c>
      <c r="F9">
        <v>1650253</v>
      </c>
      <c r="G9">
        <v>1707708</v>
      </c>
      <c r="H9">
        <v>1822094</v>
      </c>
      <c r="I9">
        <v>2022877</v>
      </c>
      <c r="J9">
        <v>2135581</v>
      </c>
      <c r="K9">
        <v>2077987</v>
      </c>
      <c r="L9">
        <v>2179240</v>
      </c>
    </row>
    <row r="10" spans="2:12" x14ac:dyDescent="0.2">
      <c r="B10" t="s">
        <v>48</v>
      </c>
      <c r="C10">
        <v>27925</v>
      </c>
      <c r="D10">
        <v>150060</v>
      </c>
      <c r="E10">
        <v>340114</v>
      </c>
      <c r="F10">
        <v>986822</v>
      </c>
      <c r="G10">
        <v>960573</v>
      </c>
      <c r="H10">
        <v>1125294</v>
      </c>
      <c r="I10">
        <v>1264165</v>
      </c>
      <c r="J10">
        <v>1489610</v>
      </c>
      <c r="K10">
        <v>1200117</v>
      </c>
      <c r="L10">
        <v>1336414</v>
      </c>
    </row>
    <row r="11" spans="2:12" x14ac:dyDescent="0.2">
      <c r="B11" t="s">
        <v>49</v>
      </c>
      <c r="C11">
        <v>169957</v>
      </c>
      <c r="D11">
        <v>417875</v>
      </c>
      <c r="E11">
        <v>491208</v>
      </c>
      <c r="F11">
        <v>547564</v>
      </c>
      <c r="G11">
        <v>554384</v>
      </c>
      <c r="H11">
        <v>558606</v>
      </c>
      <c r="I11">
        <v>587825</v>
      </c>
      <c r="J11">
        <v>561815</v>
      </c>
      <c r="K11">
        <v>558626</v>
      </c>
      <c r="L11">
        <v>584031</v>
      </c>
    </row>
    <row r="12" spans="2:12" x14ac:dyDescent="0.2">
      <c r="B12" t="s">
        <v>56</v>
      </c>
      <c r="C12">
        <v>305461</v>
      </c>
      <c r="D12">
        <v>945453</v>
      </c>
      <c r="E12">
        <v>968105</v>
      </c>
      <c r="F12">
        <v>2407370</v>
      </c>
      <c r="G12">
        <v>2213298</v>
      </c>
      <c r="H12">
        <v>2300135</v>
      </c>
      <c r="I12">
        <v>3674314</v>
      </c>
      <c r="J12">
        <v>3626598</v>
      </c>
      <c r="K12">
        <v>3395399</v>
      </c>
      <c r="L12">
        <v>3386269</v>
      </c>
    </row>
    <row r="13" spans="2:12" x14ac:dyDescent="0.2">
      <c r="B13" t="s">
        <v>59</v>
      </c>
      <c r="C13">
        <v>268</v>
      </c>
      <c r="D13">
        <v>7279</v>
      </c>
      <c r="E13">
        <v>16407</v>
      </c>
      <c r="F13">
        <v>29190</v>
      </c>
      <c r="G13">
        <v>24618</v>
      </c>
      <c r="H13">
        <v>26939</v>
      </c>
      <c r="I13">
        <v>26287</v>
      </c>
      <c r="J13">
        <v>27379</v>
      </c>
      <c r="K13">
        <v>29658</v>
      </c>
      <c r="L13">
        <v>38212</v>
      </c>
    </row>
    <row r="14" spans="2:12" x14ac:dyDescent="0.2">
      <c r="B14" t="s">
        <v>60</v>
      </c>
      <c r="C14">
        <v>19417</v>
      </c>
      <c r="D14">
        <v>58713</v>
      </c>
      <c r="E14">
        <v>52497</v>
      </c>
      <c r="F14">
        <v>62671</v>
      </c>
      <c r="G14">
        <v>52525</v>
      </c>
      <c r="H14">
        <v>56180</v>
      </c>
      <c r="I14">
        <v>62120</v>
      </c>
      <c r="J14">
        <v>61990</v>
      </c>
      <c r="K14">
        <v>62900</v>
      </c>
      <c r="L14">
        <v>69041</v>
      </c>
    </row>
    <row r="15" spans="2:12" x14ac:dyDescent="0.2">
      <c r="B15" t="s">
        <v>68</v>
      </c>
      <c r="C15">
        <v>129194</v>
      </c>
      <c r="D15">
        <v>582056</v>
      </c>
      <c r="E15">
        <v>653236</v>
      </c>
      <c r="F15">
        <v>575730</v>
      </c>
      <c r="G15">
        <v>549109</v>
      </c>
      <c r="H15">
        <v>582633</v>
      </c>
      <c r="I15">
        <v>560432</v>
      </c>
      <c r="J15">
        <v>557611</v>
      </c>
      <c r="K15">
        <v>567881</v>
      </c>
      <c r="L15">
        <v>630189</v>
      </c>
    </row>
    <row r="16" spans="2:12" x14ac:dyDescent="0.2">
      <c r="B16" t="s">
        <v>69</v>
      </c>
      <c r="C16">
        <v>123618</v>
      </c>
      <c r="D16">
        <v>348140</v>
      </c>
      <c r="E16">
        <v>377258</v>
      </c>
      <c r="F16">
        <v>372465</v>
      </c>
      <c r="G16">
        <v>382149</v>
      </c>
      <c r="H16">
        <v>397956</v>
      </c>
      <c r="I16">
        <v>456533</v>
      </c>
      <c r="J16">
        <v>469760</v>
      </c>
      <c r="K16">
        <v>519611</v>
      </c>
      <c r="L16">
        <v>527177</v>
      </c>
    </row>
    <row r="17" spans="2:12" x14ac:dyDescent="0.2">
      <c r="B17" t="s">
        <v>70</v>
      </c>
      <c r="C17">
        <v>232202</v>
      </c>
      <c r="D17">
        <v>654320</v>
      </c>
      <c r="E17">
        <v>1043199</v>
      </c>
      <c r="F17">
        <v>1265498</v>
      </c>
      <c r="G17">
        <v>1375209</v>
      </c>
      <c r="H17">
        <v>1382689</v>
      </c>
      <c r="I17">
        <v>1540070</v>
      </c>
      <c r="J17">
        <v>1473858</v>
      </c>
      <c r="K17">
        <v>1316327</v>
      </c>
      <c r="L17">
        <v>1472959</v>
      </c>
    </row>
    <row r="18" spans="2:12" x14ac:dyDescent="0.2">
      <c r="B18" t="s">
        <v>72</v>
      </c>
      <c r="C18">
        <v>940197</v>
      </c>
      <c r="D18">
        <v>1846798</v>
      </c>
      <c r="E18">
        <v>1686260</v>
      </c>
      <c r="F18">
        <v>1849756</v>
      </c>
      <c r="G18">
        <v>1844757</v>
      </c>
      <c r="H18">
        <v>2167345</v>
      </c>
      <c r="I18">
        <v>2352938</v>
      </c>
      <c r="J18">
        <v>2376902</v>
      </c>
      <c r="K18">
        <v>2168530</v>
      </c>
      <c r="L18">
        <v>2124191</v>
      </c>
    </row>
    <row r="19" spans="2:12" x14ac:dyDescent="0.2">
      <c r="B19" t="s">
        <v>73</v>
      </c>
      <c r="C19">
        <v>2694014</v>
      </c>
      <c r="D19">
        <v>5274991</v>
      </c>
      <c r="E19">
        <v>4809587</v>
      </c>
      <c r="F19">
        <v>7865018</v>
      </c>
      <c r="G19">
        <v>6370722</v>
      </c>
      <c r="H19">
        <v>7546253</v>
      </c>
      <c r="I19">
        <v>8209444</v>
      </c>
      <c r="J19">
        <v>9667585</v>
      </c>
      <c r="K19">
        <v>7982833</v>
      </c>
      <c r="L19">
        <v>9433926</v>
      </c>
    </row>
    <row r="20" spans="2:12" x14ac:dyDescent="0.2">
      <c r="B20" t="s">
        <v>76</v>
      </c>
      <c r="C20">
        <v>1967112</v>
      </c>
      <c r="D20">
        <v>6226663</v>
      </c>
      <c r="E20">
        <v>6952372</v>
      </c>
      <c r="F20">
        <v>10249424</v>
      </c>
      <c r="G20">
        <v>9951488</v>
      </c>
      <c r="H20">
        <v>10726542</v>
      </c>
      <c r="I20">
        <v>14189953</v>
      </c>
      <c r="J20">
        <v>14385617</v>
      </c>
      <c r="K20">
        <v>13530528</v>
      </c>
      <c r="L20">
        <v>14499617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0B87-8656-4F9B-B4E9-476BFF2CA02A}">
  <sheetPr codeName="Feuil12"/>
  <dimension ref="B2:O21"/>
  <sheetViews>
    <sheetView workbookViewId="0">
      <selection activeCell="O20" sqref="O20"/>
    </sheetView>
  </sheetViews>
  <sheetFormatPr baseColWidth="10" defaultColWidth="14.28515625" defaultRowHeight="12.75" x14ac:dyDescent="0.2"/>
  <cols>
    <col min="3" max="12" width="10.7109375" customWidth="1"/>
  </cols>
  <sheetData>
    <row r="2" spans="2:15" x14ac:dyDescent="0.2">
      <c r="B2" t="s">
        <v>0</v>
      </c>
      <c r="C2" t="s">
        <v>1</v>
      </c>
      <c r="D2" t="s">
        <v>8</v>
      </c>
      <c r="E2" t="s">
        <v>11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</row>
    <row r="3" spans="2:15" ht="15" x14ac:dyDescent="0.2">
      <c r="B3" t="s">
        <v>28</v>
      </c>
      <c r="C3">
        <f>'IDE stock extérieur (2)'!C3/1000</f>
        <v>24.821000000000002</v>
      </c>
      <c r="D3">
        <f>'IDE stock extérieur (2)'!D3/1000</f>
        <v>150.30000000000001</v>
      </c>
      <c r="E3">
        <f>'IDE stock extérieur (2)'!E3/1000</f>
        <v>181.63800000000001</v>
      </c>
      <c r="F3">
        <f>'IDE stock extérieur (2)'!F3/1000</f>
        <v>233.756</v>
      </c>
      <c r="G3">
        <f>'IDE stock extérieur (2)'!G3/1000</f>
        <v>229.988</v>
      </c>
      <c r="H3">
        <f>'IDE stock extérieur (2)'!H3/1000</f>
        <v>239.47800000000001</v>
      </c>
      <c r="I3">
        <f>'IDE stock extérieur (2)'!I3/1000</f>
        <v>253.16499999999999</v>
      </c>
      <c r="J3">
        <f>'IDE stock extérieur (2)'!J3/1000</f>
        <v>253.28399999999999</v>
      </c>
      <c r="K3">
        <f>'IDE stock extérieur (2)'!K3/1000</f>
        <v>253.98599999999999</v>
      </c>
      <c r="L3">
        <f>'IDE stock extérieur (2)'!L3/1000</f>
        <v>273.20999999999998</v>
      </c>
      <c r="N3" s="4">
        <f>(L3/C3*100-100)/100</f>
        <v>10.007211635308812</v>
      </c>
      <c r="O3" s="4">
        <f>(L3/F3*100-100)/100</f>
        <v>0.16878283338181688</v>
      </c>
    </row>
    <row r="4" spans="2:15" ht="15" x14ac:dyDescent="0.2">
      <c r="B4" t="s">
        <v>30</v>
      </c>
      <c r="C4">
        <f>'IDE stock extérieur (2)'!C4/1000</f>
        <v>179.773</v>
      </c>
      <c r="D4">
        <f>'IDE stock extérieur (2)'!D4/1000</f>
        <v>648.65599999999995</v>
      </c>
      <c r="E4">
        <f>'IDE stock extérieur (2)'!E4/1000</f>
        <v>431.613</v>
      </c>
      <c r="F4">
        <f>'IDE stock extérieur (2)'!F4/1000</f>
        <v>707.81100000000004</v>
      </c>
      <c r="G4">
        <f>'IDE stock extérieur (2)'!G4/1000</f>
        <v>544.16</v>
      </c>
      <c r="H4">
        <f>'IDE stock extérieur (2)'!H4/1000</f>
        <v>658.30899999999997</v>
      </c>
      <c r="I4">
        <f>'IDE stock extérieur (2)'!I4/1000</f>
        <v>687.04899999999998</v>
      </c>
      <c r="J4">
        <f>'IDE stock extérieur (2)'!J4/1000</f>
        <v>717.76099999999997</v>
      </c>
      <c r="K4">
        <f>'IDE stock extérieur (2)'!K4/1000</f>
        <v>685.49800000000005</v>
      </c>
      <c r="L4">
        <f>'IDE stock extérieur (2)'!L4/1000</f>
        <v>770.505</v>
      </c>
      <c r="N4" s="4">
        <f>(L4/C4*100-100)/100</f>
        <v>3.2859884409783451</v>
      </c>
      <c r="O4" s="4">
        <f>(L4/F4*100-100)/100</f>
        <v>8.8574492343294939E-2</v>
      </c>
    </row>
    <row r="5" spans="2:15" ht="15" x14ac:dyDescent="0.2">
      <c r="B5" t="s">
        <v>34</v>
      </c>
      <c r="C5">
        <f>'IDE stock extérieur (2)'!C5/1000</f>
        <v>442.62299999999999</v>
      </c>
      <c r="D5">
        <f>'IDE stock extérieur (2)'!D5/1000</f>
        <v>951.29499999999996</v>
      </c>
      <c r="E5">
        <f>'IDE stock extérieur (2)'!E5/1000</f>
        <v>998.46600000000001</v>
      </c>
      <c r="F5">
        <f>'IDE stock extérieur (2)'!F5/1000</f>
        <v>1581.5070000000001</v>
      </c>
      <c r="G5">
        <f>'IDE stock extérieur (2)'!G5/1000</f>
        <v>1408.873</v>
      </c>
      <c r="H5">
        <f>'IDE stock extérieur (2)'!H5/1000</f>
        <v>1918.829</v>
      </c>
      <c r="I5">
        <f>'IDE stock extérieur (2)'!I5/1000</f>
        <v>2071.9769999999999</v>
      </c>
      <c r="J5">
        <f>'IDE stock extérieur (2)'!J5/1000</f>
        <v>2402.1</v>
      </c>
      <c r="K5">
        <f>'IDE stock extérieur (2)'!K5/1000</f>
        <v>2287.7579999999998</v>
      </c>
      <c r="L5">
        <f>'IDE stock extérieur (2)'!L5/1000</f>
        <v>2746.8919999999998</v>
      </c>
      <c r="N5" s="4">
        <f t="shared" ref="N5:N21" si="0">(L5/C5*100-100)/100</f>
        <v>5.2059404956362414</v>
      </c>
      <c r="O5" s="4">
        <f t="shared" ref="O5:O21" si="1">(L5/F5*100-100)/100</f>
        <v>0.73688260627363633</v>
      </c>
    </row>
    <row r="6" spans="2:15" ht="15" x14ac:dyDescent="0.2">
      <c r="B6" t="s">
        <v>40</v>
      </c>
      <c r="C6">
        <f>'IDE stock extérieur (2)'!C6/1000</f>
        <v>73.099999999999994</v>
      </c>
      <c r="D6">
        <f>'IDE stock extérieur (2)'!D6/1000</f>
        <v>122.746</v>
      </c>
      <c r="E6">
        <f>'IDE stock extérieur (2)'!E6/1000</f>
        <v>163.13300000000001</v>
      </c>
      <c r="F6">
        <f>'IDE stock extérieur (2)'!F6/1000</f>
        <v>205.107</v>
      </c>
      <c r="G6">
        <f>'IDE stock extérieur (2)'!G6/1000</f>
        <v>208.36199999999999</v>
      </c>
      <c r="H6">
        <f>'IDE stock extérieur (2)'!H6/1000</f>
        <v>220.72399999999999</v>
      </c>
      <c r="I6">
        <f>'IDE stock extérieur (2)'!I6/1000</f>
        <v>244.82599999999999</v>
      </c>
      <c r="J6">
        <f>'IDE stock extérieur (2)'!J6/1000</f>
        <v>246.14500000000001</v>
      </c>
      <c r="K6">
        <f>'IDE stock extérieur (2)'!K6/1000</f>
        <v>221.83799999999999</v>
      </c>
      <c r="L6">
        <f>'IDE stock extérieur (2)'!L6/1000</f>
        <v>236.96700000000001</v>
      </c>
      <c r="N6" s="4">
        <f t="shared" si="0"/>
        <v>2.2416826265389882</v>
      </c>
      <c r="O6" s="4">
        <f t="shared" si="1"/>
        <v>0.1553335576065176</v>
      </c>
    </row>
    <row r="7" spans="2:15" ht="15" x14ac:dyDescent="0.2">
      <c r="B7" t="s">
        <v>42</v>
      </c>
      <c r="C7">
        <f>'IDE stock extérieur (2)'!C7/1000</f>
        <v>52.109000000000002</v>
      </c>
      <c r="D7">
        <f>'IDE stock extérieur (2)'!D7/1000</f>
        <v>116.53100000000001</v>
      </c>
      <c r="E7">
        <f>'IDE stock extérieur (2)'!E7/1000</f>
        <v>137.66300000000001</v>
      </c>
      <c r="F7">
        <f>'IDE stock extérieur (2)'!F7/1000</f>
        <v>124.90600000000001</v>
      </c>
      <c r="G7">
        <f>'IDE stock extérieur (2)'!G7/1000</f>
        <v>128.851</v>
      </c>
      <c r="H7">
        <f>'IDE stock extérieur (2)'!H7/1000</f>
        <v>146.47</v>
      </c>
      <c r="I7">
        <f>'IDE stock extérieur (2)'!I7/1000</f>
        <v>144.56</v>
      </c>
      <c r="J7">
        <f>'IDE stock extérieur (2)'!J7/1000</f>
        <v>141.35300000000001</v>
      </c>
      <c r="K7">
        <f>'IDE stock extérieur (2)'!K7/1000</f>
        <v>139.07599999999999</v>
      </c>
      <c r="L7">
        <f>'IDE stock extérieur (2)'!L7/1000</f>
        <v>210.12100000000001</v>
      </c>
      <c r="N7" s="4">
        <f t="shared" si="0"/>
        <v>3.0323360647872732</v>
      </c>
      <c r="O7" s="4">
        <f t="shared" si="1"/>
        <v>0.6822330392455126</v>
      </c>
    </row>
    <row r="8" spans="2:15" ht="15" x14ac:dyDescent="0.2">
      <c r="B8" t="s">
        <v>43</v>
      </c>
      <c r="C8">
        <f>'IDE stock extérieur (2)'!C8/1000</f>
        <v>365.87099999999998</v>
      </c>
      <c r="D8">
        <f>'IDE stock extérieur (2)'!D8/1000</f>
        <v>1010.034</v>
      </c>
      <c r="E8">
        <f>'IDE stock extérieur (2)'!E8/1000</f>
        <v>1172.9939999999999</v>
      </c>
      <c r="F8">
        <f>'IDE stock extérieur (2)'!F8/1000</f>
        <v>1414.635</v>
      </c>
      <c r="G8">
        <f>'IDE stock extérieur (2)'!G8/1000</f>
        <v>1464.9659999999999</v>
      </c>
      <c r="H8">
        <f>'IDE stock extérieur (2)'!H8/1000</f>
        <v>1484.038</v>
      </c>
      <c r="I8">
        <f>'IDE stock extérieur (2)'!I8/1000</f>
        <v>1596.8979999999999</v>
      </c>
      <c r="J8">
        <f>'IDE stock extérieur (2)'!J8/1000</f>
        <v>1563.7639999999999</v>
      </c>
      <c r="K8">
        <f>'IDE stock extérieur (2)'!K8/1000</f>
        <v>1544.549</v>
      </c>
      <c r="L8">
        <f>'IDE stock extérieur (2)'!L8/1000</f>
        <v>1635.68</v>
      </c>
      <c r="N8" s="4">
        <f t="shared" si="0"/>
        <v>3.4706467580103375</v>
      </c>
      <c r="O8" s="4">
        <f t="shared" si="1"/>
        <v>0.15625585398353636</v>
      </c>
    </row>
    <row r="9" spans="2:15" ht="15" x14ac:dyDescent="0.2">
      <c r="B9" t="s">
        <v>44</v>
      </c>
      <c r="C9">
        <f>'IDE stock extérieur (2)'!C9/1000</f>
        <v>483.94600000000003</v>
      </c>
      <c r="D9">
        <f>'IDE stock extérieur (2)'!D9/1000</f>
        <v>1247.08</v>
      </c>
      <c r="E9">
        <f>'IDE stock extérieur (2)'!E9/1000</f>
        <v>1364.5650000000001</v>
      </c>
      <c r="F9">
        <f>'IDE stock extérieur (2)'!F9/1000</f>
        <v>1650.2529999999999</v>
      </c>
      <c r="G9">
        <f>'IDE stock extérieur (2)'!G9/1000</f>
        <v>1707.7080000000001</v>
      </c>
      <c r="H9">
        <f>'IDE stock extérieur (2)'!H9/1000</f>
        <v>1822.0940000000001</v>
      </c>
      <c r="I9">
        <f>'IDE stock extérieur (2)'!I9/1000</f>
        <v>2022.877</v>
      </c>
      <c r="J9">
        <f>'IDE stock extérieur (2)'!J9/1000</f>
        <v>2135.5810000000001</v>
      </c>
      <c r="K9">
        <f>'IDE stock extérieur (2)'!K9/1000</f>
        <v>2077.9870000000001</v>
      </c>
      <c r="L9">
        <f>'IDE stock extérieur (2)'!L9/1000</f>
        <v>2179.2399999999998</v>
      </c>
      <c r="N9" s="4">
        <f t="shared" si="0"/>
        <v>3.5030643914816939</v>
      </c>
      <c r="O9" s="4">
        <f t="shared" si="1"/>
        <v>0.32054903096676696</v>
      </c>
    </row>
    <row r="10" spans="2:15" ht="15" x14ac:dyDescent="0.2">
      <c r="B10" t="s">
        <v>48</v>
      </c>
      <c r="C10">
        <f>'IDE stock extérieur (2)'!C10/1000</f>
        <v>27.925000000000001</v>
      </c>
      <c r="D10">
        <f>'IDE stock extérieur (2)'!D10/1000</f>
        <v>150.06</v>
      </c>
      <c r="E10">
        <f>'IDE stock extérieur (2)'!E10/1000</f>
        <v>340.11399999999998</v>
      </c>
      <c r="F10">
        <f>'IDE stock extérieur (2)'!F10/1000</f>
        <v>986.822</v>
      </c>
      <c r="G10">
        <f>'IDE stock extérieur (2)'!G10/1000</f>
        <v>960.57299999999998</v>
      </c>
      <c r="H10">
        <f>'IDE stock extérieur (2)'!H10/1000</f>
        <v>1125.2940000000001</v>
      </c>
      <c r="I10">
        <f>'IDE stock extérieur (2)'!I10/1000</f>
        <v>1264.165</v>
      </c>
      <c r="J10">
        <f>'IDE stock extérieur (2)'!J10/1000</f>
        <v>1489.61</v>
      </c>
      <c r="K10">
        <f>'IDE stock extérieur (2)'!K10/1000</f>
        <v>1200.117</v>
      </c>
      <c r="L10">
        <f>'IDE stock extérieur (2)'!L10/1000</f>
        <v>1336.414</v>
      </c>
      <c r="N10" s="4">
        <f t="shared" si="0"/>
        <v>46.857260519247987</v>
      </c>
      <c r="O10" s="4">
        <f t="shared" si="1"/>
        <v>0.35426044413278163</v>
      </c>
    </row>
    <row r="11" spans="2:15" ht="15" x14ac:dyDescent="0.2">
      <c r="B11" t="s">
        <v>49</v>
      </c>
      <c r="C11">
        <f>'IDE stock extérieur (2)'!C11/1000</f>
        <v>169.95699999999999</v>
      </c>
      <c r="D11">
        <f>'IDE stock extérieur (2)'!D11/1000</f>
        <v>417.875</v>
      </c>
      <c r="E11">
        <f>'IDE stock extérieur (2)'!E11/1000</f>
        <v>491.20800000000003</v>
      </c>
      <c r="F11">
        <f>'IDE stock extérieur (2)'!F11/1000</f>
        <v>547.56399999999996</v>
      </c>
      <c r="G11">
        <f>'IDE stock extérieur (2)'!G11/1000</f>
        <v>554.38400000000001</v>
      </c>
      <c r="H11">
        <f>'IDE stock extérieur (2)'!H11/1000</f>
        <v>558.60599999999999</v>
      </c>
      <c r="I11">
        <f>'IDE stock extérieur (2)'!I11/1000</f>
        <v>587.82500000000005</v>
      </c>
      <c r="J11">
        <f>'IDE stock extérieur (2)'!J11/1000</f>
        <v>561.81500000000005</v>
      </c>
      <c r="K11">
        <f>'IDE stock extérieur (2)'!K11/1000</f>
        <v>558.62599999999998</v>
      </c>
      <c r="L11">
        <f>'IDE stock extérieur (2)'!L11/1000</f>
        <v>584.03099999999995</v>
      </c>
      <c r="N11" s="4">
        <f t="shared" si="0"/>
        <v>2.4363456639032224</v>
      </c>
      <c r="O11" s="4">
        <f t="shared" si="1"/>
        <v>6.659860765134297E-2</v>
      </c>
    </row>
    <row r="12" spans="2:15" ht="15" x14ac:dyDescent="0.2">
      <c r="B12" t="s">
        <v>90</v>
      </c>
      <c r="C12">
        <f>'IDE stock extérieur (2)'!C12/1000</f>
        <v>305.46100000000001</v>
      </c>
      <c r="D12">
        <f>'IDE stock extérieur (2)'!D12/1000</f>
        <v>945.45299999999997</v>
      </c>
      <c r="E12">
        <f>'IDE stock extérieur (2)'!E12/1000</f>
        <v>968.10500000000002</v>
      </c>
      <c r="F12">
        <f>'IDE stock extérieur (2)'!F12/1000</f>
        <v>2407.37</v>
      </c>
      <c r="G12">
        <f>'IDE stock extérieur (2)'!G12/1000</f>
        <v>2213.2979999999998</v>
      </c>
      <c r="H12">
        <f>'IDE stock extérieur (2)'!H12/1000</f>
        <v>2300.1350000000002</v>
      </c>
      <c r="I12">
        <f>'IDE stock extérieur (2)'!I12/1000</f>
        <v>3674.3139999999999</v>
      </c>
      <c r="J12">
        <f>'IDE stock extérieur (2)'!J12/1000</f>
        <v>3626.598</v>
      </c>
      <c r="K12">
        <f>'IDE stock extérieur (2)'!K12/1000</f>
        <v>3395.3989999999999</v>
      </c>
      <c r="L12">
        <f>'IDE stock extérieur (2)'!L12/1000</f>
        <v>3386.2689999999998</v>
      </c>
      <c r="N12" s="4">
        <f t="shared" si="0"/>
        <v>10.08576544959913</v>
      </c>
      <c r="O12" s="4">
        <f t="shared" si="1"/>
        <v>0.40662590295633805</v>
      </c>
    </row>
    <row r="13" spans="2:15" ht="15" x14ac:dyDescent="0.2">
      <c r="B13" t="s">
        <v>59</v>
      </c>
      <c r="C13">
        <f>'IDE stock extérieur (2)'!C13/1000</f>
        <v>0.26800000000000002</v>
      </c>
      <c r="D13">
        <f>'IDE stock extérieur (2)'!D13/1000</f>
        <v>7.2789999999999999</v>
      </c>
      <c r="E13">
        <f>'IDE stock extérieur (2)'!E13/1000</f>
        <v>16.407</v>
      </c>
      <c r="F13">
        <f>'IDE stock extérieur (2)'!F13/1000</f>
        <v>29.19</v>
      </c>
      <c r="G13">
        <f>'IDE stock extérieur (2)'!G13/1000</f>
        <v>24.617999999999999</v>
      </c>
      <c r="H13">
        <f>'IDE stock extérieur (2)'!H13/1000</f>
        <v>26.939</v>
      </c>
      <c r="I13">
        <f>'IDE stock extérieur (2)'!I13/1000</f>
        <v>26.286999999999999</v>
      </c>
      <c r="J13">
        <f>'IDE stock extérieur (2)'!J13/1000</f>
        <v>27.379000000000001</v>
      </c>
      <c r="K13">
        <f>'IDE stock extérieur (2)'!K13/1000</f>
        <v>29.658000000000001</v>
      </c>
      <c r="L13">
        <f>'IDE stock extérieur (2)'!L13/1000</f>
        <v>38.212000000000003</v>
      </c>
      <c r="N13" s="4">
        <f t="shared" si="0"/>
        <v>141.58208955223881</v>
      </c>
      <c r="O13" s="4">
        <f t="shared" si="1"/>
        <v>0.30907845152449454</v>
      </c>
    </row>
    <row r="14" spans="2:15" ht="15" x14ac:dyDescent="0.2">
      <c r="B14" t="s">
        <v>60</v>
      </c>
      <c r="C14">
        <f>'IDE stock extérieur (2)'!C14/1000</f>
        <v>19.417000000000002</v>
      </c>
      <c r="D14">
        <f>'IDE stock extérieur (2)'!D14/1000</f>
        <v>58.713000000000001</v>
      </c>
      <c r="E14">
        <f>'IDE stock extérieur (2)'!E14/1000</f>
        <v>52.497</v>
      </c>
      <c r="F14">
        <f>'IDE stock extérieur (2)'!F14/1000</f>
        <v>62.670999999999999</v>
      </c>
      <c r="G14">
        <f>'IDE stock extérieur (2)'!G14/1000</f>
        <v>52.524999999999999</v>
      </c>
      <c r="H14">
        <f>'IDE stock extérieur (2)'!H14/1000</f>
        <v>56.18</v>
      </c>
      <c r="I14">
        <f>'IDE stock extérieur (2)'!I14/1000</f>
        <v>62.12</v>
      </c>
      <c r="J14">
        <f>'IDE stock extérieur (2)'!J14/1000</f>
        <v>61.99</v>
      </c>
      <c r="K14">
        <f>'IDE stock extérieur (2)'!K14/1000</f>
        <v>62.9</v>
      </c>
      <c r="L14">
        <f>'IDE stock extérieur (2)'!L14/1000</f>
        <v>69.040999999999997</v>
      </c>
      <c r="N14" s="4">
        <f t="shared" si="0"/>
        <v>2.5556986146160572</v>
      </c>
      <c r="O14" s="4">
        <f t="shared" si="1"/>
        <v>0.10164190774042225</v>
      </c>
    </row>
    <row r="15" spans="2:15" ht="15" x14ac:dyDescent="0.2">
      <c r="B15" t="s">
        <v>68</v>
      </c>
      <c r="C15">
        <f>'IDE stock extérieur (2)'!C15/1000</f>
        <v>129.19399999999999</v>
      </c>
      <c r="D15">
        <f>'IDE stock extérieur (2)'!D15/1000</f>
        <v>582.05600000000004</v>
      </c>
      <c r="E15">
        <f>'IDE stock extérieur (2)'!E15/1000</f>
        <v>653.23599999999999</v>
      </c>
      <c r="F15">
        <f>'IDE stock extérieur (2)'!F15/1000</f>
        <v>575.73</v>
      </c>
      <c r="G15">
        <f>'IDE stock extérieur (2)'!G15/1000</f>
        <v>549.10900000000004</v>
      </c>
      <c r="H15">
        <f>'IDE stock extérieur (2)'!H15/1000</f>
        <v>582.63300000000004</v>
      </c>
      <c r="I15">
        <f>'IDE stock extérieur (2)'!I15/1000</f>
        <v>560.43200000000002</v>
      </c>
      <c r="J15">
        <f>'IDE stock extérieur (2)'!J15/1000</f>
        <v>557.61099999999999</v>
      </c>
      <c r="K15">
        <f>'IDE stock extérieur (2)'!K15/1000</f>
        <v>567.88099999999997</v>
      </c>
      <c r="L15">
        <f>'IDE stock extérieur (2)'!L15/1000</f>
        <v>630.18899999999996</v>
      </c>
      <c r="N15" s="4">
        <f t="shared" si="0"/>
        <v>3.8778503645680145</v>
      </c>
      <c r="O15" s="4">
        <f t="shared" si="1"/>
        <v>9.4591214631858656E-2</v>
      </c>
    </row>
    <row r="16" spans="2:15" ht="15" x14ac:dyDescent="0.2">
      <c r="B16" t="s">
        <v>69</v>
      </c>
      <c r="C16">
        <f>'IDE stock extérieur (2)'!C16/1000</f>
        <v>123.61799999999999</v>
      </c>
      <c r="D16">
        <f>'IDE stock extérieur (2)'!D16/1000</f>
        <v>348.14</v>
      </c>
      <c r="E16">
        <f>'IDE stock extérieur (2)'!E16/1000</f>
        <v>377.25799999999998</v>
      </c>
      <c r="F16">
        <f>'IDE stock extérieur (2)'!F16/1000</f>
        <v>372.46499999999997</v>
      </c>
      <c r="G16">
        <f>'IDE stock extérieur (2)'!G16/1000</f>
        <v>382.149</v>
      </c>
      <c r="H16">
        <f>'IDE stock extérieur (2)'!H16/1000</f>
        <v>397.95600000000002</v>
      </c>
      <c r="I16">
        <f>'IDE stock extérieur (2)'!I16/1000</f>
        <v>456.53300000000002</v>
      </c>
      <c r="J16">
        <f>'IDE stock extérieur (2)'!J16/1000</f>
        <v>469.76</v>
      </c>
      <c r="K16">
        <f>'IDE stock extérieur (2)'!K16/1000</f>
        <v>519.61099999999999</v>
      </c>
      <c r="L16">
        <f>'IDE stock extérieur (2)'!L16/1000</f>
        <v>527.17700000000002</v>
      </c>
      <c r="N16" s="4">
        <f t="shared" si="0"/>
        <v>3.2645650309825429</v>
      </c>
      <c r="O16" s="4">
        <f t="shared" si="1"/>
        <v>0.41537325654759516</v>
      </c>
    </row>
    <row r="17" spans="2:15" ht="15" x14ac:dyDescent="0.2">
      <c r="B17" t="s">
        <v>70</v>
      </c>
      <c r="C17">
        <f>'IDE stock extérieur (2)'!C17/1000</f>
        <v>232.202</v>
      </c>
      <c r="D17">
        <f>'IDE stock extérieur (2)'!D17/1000</f>
        <v>654.32000000000005</v>
      </c>
      <c r="E17">
        <f>'IDE stock extérieur (2)'!E17/1000</f>
        <v>1043.1990000000001</v>
      </c>
      <c r="F17">
        <f>'IDE stock extérieur (2)'!F17/1000</f>
        <v>1265.498</v>
      </c>
      <c r="G17">
        <f>'IDE stock extérieur (2)'!G17/1000</f>
        <v>1375.2090000000001</v>
      </c>
      <c r="H17">
        <f>'IDE stock extérieur (2)'!H17/1000</f>
        <v>1382.6890000000001</v>
      </c>
      <c r="I17">
        <f>'IDE stock extérieur (2)'!I17/1000</f>
        <v>1540.07</v>
      </c>
      <c r="J17">
        <f>'IDE stock extérieur (2)'!J17/1000</f>
        <v>1473.8579999999999</v>
      </c>
      <c r="K17">
        <f>'IDE stock extérieur (2)'!K17/1000</f>
        <v>1316.327</v>
      </c>
      <c r="L17">
        <f>'IDE stock extérieur (2)'!L17/1000</f>
        <v>1472.9590000000001</v>
      </c>
      <c r="N17" s="4">
        <f t="shared" si="0"/>
        <v>5.3434380410160118</v>
      </c>
      <c r="O17" s="4">
        <f t="shared" si="1"/>
        <v>0.163936252763734</v>
      </c>
    </row>
    <row r="18" spans="2:15" ht="15" x14ac:dyDescent="0.2">
      <c r="B18" t="s">
        <v>72</v>
      </c>
      <c r="C18">
        <f>'IDE stock extérieur (2)'!C18/1000</f>
        <v>940.197</v>
      </c>
      <c r="D18">
        <f>'IDE stock extérieur (2)'!D18/1000</f>
        <v>1846.798</v>
      </c>
      <c r="E18">
        <f>'IDE stock extérieur (2)'!E18/1000</f>
        <v>1686.26</v>
      </c>
      <c r="F18">
        <f>'IDE stock extérieur (2)'!F18/1000</f>
        <v>1849.7560000000001</v>
      </c>
      <c r="G18">
        <f>'IDE stock extérieur (2)'!G18/1000</f>
        <v>1844.7570000000001</v>
      </c>
      <c r="H18">
        <f>'IDE stock extérieur (2)'!H18/1000</f>
        <v>2167.3449999999998</v>
      </c>
      <c r="I18">
        <f>'IDE stock extérieur (2)'!I18/1000</f>
        <v>2352.9380000000001</v>
      </c>
      <c r="J18">
        <f>'IDE stock extérieur (2)'!J18/1000</f>
        <v>2376.902</v>
      </c>
      <c r="K18">
        <f>'IDE stock extérieur (2)'!K18/1000</f>
        <v>2168.5300000000002</v>
      </c>
      <c r="L18">
        <f>'IDE stock extérieur (2)'!L18/1000</f>
        <v>2124.1909999999998</v>
      </c>
      <c r="N18" s="4">
        <f t="shared" si="0"/>
        <v>1.2593041671054044</v>
      </c>
      <c r="O18" s="4">
        <f t="shared" si="1"/>
        <v>0.14836281109508476</v>
      </c>
    </row>
    <row r="19" spans="2:15" ht="15" x14ac:dyDescent="0.2">
      <c r="B19" t="s">
        <v>73</v>
      </c>
      <c r="C19">
        <f>'IDE stock extérieur (2)'!C19/1000</f>
        <v>2694.0140000000001</v>
      </c>
      <c r="D19">
        <f>'IDE stock extérieur (2)'!D19/1000</f>
        <v>5274.991</v>
      </c>
      <c r="E19">
        <f>'IDE stock extérieur (2)'!E19/1000</f>
        <v>4809.5870000000004</v>
      </c>
      <c r="F19">
        <f>'IDE stock extérieur (2)'!F19/1000</f>
        <v>7865.018</v>
      </c>
      <c r="G19">
        <f>'IDE stock extérieur (2)'!G19/1000</f>
        <v>6370.7219999999998</v>
      </c>
      <c r="H19">
        <f>'IDE stock extérieur (2)'!H19/1000</f>
        <v>7546.2529999999997</v>
      </c>
      <c r="I19">
        <f>'IDE stock extérieur (2)'!I19/1000</f>
        <v>8209.4439999999995</v>
      </c>
      <c r="J19">
        <f>'IDE stock extérieur (2)'!J19/1000</f>
        <v>9667.5849999999991</v>
      </c>
      <c r="K19">
        <f>'IDE stock extérieur (2)'!K19/1000</f>
        <v>7982.8329999999996</v>
      </c>
      <c r="L19">
        <f>'IDE stock extérieur (2)'!L19/1000</f>
        <v>9433.9259999999995</v>
      </c>
      <c r="N19" s="4">
        <f t="shared" si="0"/>
        <v>2.501810309820216</v>
      </c>
      <c r="O19" s="4">
        <f t="shared" si="1"/>
        <v>0.19947926374739366</v>
      </c>
    </row>
    <row r="20" spans="2:15" ht="15" x14ac:dyDescent="0.2">
      <c r="B20" t="s">
        <v>76</v>
      </c>
      <c r="C20">
        <f>'IDE stock extérieur (2)'!C20/1000</f>
        <v>1967.1120000000001</v>
      </c>
      <c r="D20">
        <f>'IDE stock extérieur (2)'!D20/1000</f>
        <v>6226.6629999999996</v>
      </c>
      <c r="E20">
        <f>'IDE stock extérieur (2)'!E20/1000</f>
        <v>6952.3720000000003</v>
      </c>
      <c r="F20">
        <f>'IDE stock extérieur (2)'!F20/1000</f>
        <v>10249.424000000001</v>
      </c>
      <c r="G20">
        <f>'IDE stock extérieur (2)'!G20/1000</f>
        <v>9951.4879999999994</v>
      </c>
      <c r="H20">
        <f>'IDE stock extérieur (2)'!H20/1000</f>
        <v>10726.541999999999</v>
      </c>
      <c r="I20">
        <f>'IDE stock extérieur (2)'!I20/1000</f>
        <v>14189.953</v>
      </c>
      <c r="J20">
        <f>'IDE stock extérieur (2)'!J20/1000</f>
        <v>14385.617</v>
      </c>
      <c r="K20">
        <f>'IDE stock extérieur (2)'!K20/1000</f>
        <v>13530.528</v>
      </c>
      <c r="L20">
        <f>'IDE stock extérieur (2)'!L20/1000</f>
        <v>14499.617</v>
      </c>
      <c r="N20" s="4">
        <f t="shared" si="0"/>
        <v>6.3710175119667811</v>
      </c>
      <c r="O20" s="4">
        <f t="shared" si="1"/>
        <v>0.41467627839379051</v>
      </c>
    </row>
    <row r="21" spans="2:15" ht="15" x14ac:dyDescent="0.2">
      <c r="N21" s="4"/>
      <c r="O2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0A173-E675-46A9-B11F-FF0D80C20F8A}">
  <sheetPr codeName="Feuil2"/>
  <dimension ref="A1:AA50"/>
  <sheetViews>
    <sheetView zoomScaleNormal="100" workbookViewId="0">
      <selection activeCell="X17" sqref="X17"/>
    </sheetView>
  </sheetViews>
  <sheetFormatPr baseColWidth="10" defaultColWidth="9.140625" defaultRowHeight="12.75" x14ac:dyDescent="0.2"/>
  <cols>
    <col min="1" max="1" width="25.7109375" customWidth="1"/>
    <col min="2" max="27" width="15.7109375" customWidth="1"/>
  </cols>
  <sheetData>
    <row r="1" spans="1:2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">
      <c r="A2" t="s">
        <v>27</v>
      </c>
      <c r="F2">
        <v>14</v>
      </c>
      <c r="G2">
        <v>4</v>
      </c>
      <c r="H2">
        <v>10</v>
      </c>
      <c r="I2">
        <v>24</v>
      </c>
      <c r="J2">
        <v>81</v>
      </c>
      <c r="K2">
        <v>39</v>
      </c>
      <c r="L2">
        <v>6</v>
      </c>
      <c r="M2">
        <v>30</v>
      </c>
      <c r="N2">
        <v>23</v>
      </c>
      <c r="O2">
        <v>40</v>
      </c>
      <c r="P2">
        <v>33</v>
      </c>
      <c r="Q2">
        <v>38</v>
      </c>
      <c r="R2">
        <v>64</v>
      </c>
      <c r="S2">
        <v>26</v>
      </c>
      <c r="T2">
        <v>83</v>
      </c>
      <c r="U2">
        <v>128</v>
      </c>
      <c r="V2">
        <v>88</v>
      </c>
      <c r="W2">
        <v>63</v>
      </c>
      <c r="X2">
        <v>181</v>
      </c>
      <c r="Y2">
        <v>265</v>
      </c>
    </row>
    <row r="3" spans="1:27" x14ac:dyDescent="0.2">
      <c r="A3" t="s">
        <v>28</v>
      </c>
      <c r="B3">
        <v>5509</v>
      </c>
      <c r="C3">
        <v>3022</v>
      </c>
      <c r="D3">
        <v>5780</v>
      </c>
      <c r="E3">
        <v>6860</v>
      </c>
      <c r="F3">
        <v>8030</v>
      </c>
      <c r="G3">
        <v>11145</v>
      </c>
      <c r="H3">
        <v>11974</v>
      </c>
      <c r="I3">
        <v>35840</v>
      </c>
      <c r="J3">
        <v>28708</v>
      </c>
      <c r="K3">
        <v>10998</v>
      </c>
      <c r="L3">
        <v>9585</v>
      </c>
      <c r="M3">
        <v>21913</v>
      </c>
      <c r="N3">
        <v>13109</v>
      </c>
      <c r="O3">
        <v>15573</v>
      </c>
      <c r="P3">
        <v>-727</v>
      </c>
      <c r="Q3">
        <v>7029</v>
      </c>
      <c r="R3">
        <v>-2033</v>
      </c>
      <c r="S3">
        <v>10251</v>
      </c>
      <c r="T3">
        <v>5612</v>
      </c>
      <c r="U3">
        <v>12486</v>
      </c>
      <c r="V3">
        <v>7284</v>
      </c>
      <c r="W3">
        <v>25243</v>
      </c>
      <c r="X3">
        <v>7523</v>
      </c>
      <c r="Y3">
        <v>9594</v>
      </c>
    </row>
    <row r="4" spans="1:27" x14ac:dyDescent="0.2">
      <c r="A4" t="s">
        <v>29</v>
      </c>
      <c r="B4">
        <v>0</v>
      </c>
      <c r="C4">
        <v>0</v>
      </c>
      <c r="D4">
        <v>-206</v>
      </c>
      <c r="E4">
        <v>2</v>
      </c>
      <c r="F4">
        <v>1</v>
      </c>
      <c r="G4">
        <v>3</v>
      </c>
      <c r="H4">
        <v>3</v>
      </c>
      <c r="I4">
        <v>15</v>
      </c>
      <c r="J4">
        <v>31</v>
      </c>
      <c r="K4">
        <v>102</v>
      </c>
      <c r="L4">
        <v>51</v>
      </c>
      <c r="M4">
        <v>126</v>
      </c>
      <c r="N4">
        <v>121</v>
      </c>
      <c r="O4">
        <v>246</v>
      </c>
      <c r="P4">
        <v>39</v>
      </c>
      <c r="Q4">
        <v>122</v>
      </c>
      <c r="R4">
        <v>114</v>
      </c>
      <c r="S4">
        <v>70</v>
      </c>
      <c r="T4">
        <v>50</v>
      </c>
      <c r="U4">
        <v>16</v>
      </c>
      <c r="V4">
        <v>88</v>
      </c>
      <c r="W4">
        <v>-71</v>
      </c>
      <c r="X4">
        <v>173</v>
      </c>
      <c r="Y4">
        <v>23</v>
      </c>
    </row>
    <row r="5" spans="1:27" x14ac:dyDescent="0.2">
      <c r="A5" t="s">
        <v>30</v>
      </c>
      <c r="B5">
        <v>86362</v>
      </c>
      <c r="C5">
        <v>100646</v>
      </c>
      <c r="D5">
        <v>12277</v>
      </c>
      <c r="E5">
        <v>38322</v>
      </c>
      <c r="F5">
        <v>34018</v>
      </c>
      <c r="G5">
        <v>32658</v>
      </c>
      <c r="H5">
        <v>50685</v>
      </c>
      <c r="I5">
        <v>80127</v>
      </c>
      <c r="J5">
        <v>17289</v>
      </c>
      <c r="K5">
        <v>21962</v>
      </c>
      <c r="L5">
        <v>576</v>
      </c>
      <c r="M5">
        <v>49232</v>
      </c>
      <c r="N5">
        <v>41541</v>
      </c>
      <c r="O5">
        <v>40687</v>
      </c>
      <c r="P5">
        <v>10029</v>
      </c>
      <c r="Q5">
        <v>55199</v>
      </c>
      <c r="R5">
        <v>40205</v>
      </c>
      <c r="S5">
        <v>29627</v>
      </c>
      <c r="T5">
        <v>43581</v>
      </c>
      <c r="U5">
        <v>6111</v>
      </c>
      <c r="V5">
        <v>5420</v>
      </c>
      <c r="W5">
        <v>30095</v>
      </c>
      <c r="X5">
        <v>20311</v>
      </c>
      <c r="Y5">
        <v>12072</v>
      </c>
    </row>
    <row r="6" spans="1:27" x14ac:dyDescent="0.2">
      <c r="A6" t="s">
        <v>31</v>
      </c>
      <c r="B6">
        <v>14</v>
      </c>
      <c r="C6">
        <v>23</v>
      </c>
      <c r="D6">
        <v>22</v>
      </c>
      <c r="E6">
        <v>26</v>
      </c>
      <c r="F6">
        <v>31</v>
      </c>
      <c r="G6">
        <v>31</v>
      </c>
      <c r="H6">
        <v>579</v>
      </c>
      <c r="I6">
        <v>105</v>
      </c>
      <c r="J6">
        <v>323</v>
      </c>
      <c r="K6">
        <v>21</v>
      </c>
      <c r="L6">
        <v>-33</v>
      </c>
      <c r="M6">
        <v>-337</v>
      </c>
      <c r="N6">
        <v>241</v>
      </c>
      <c r="O6">
        <v>50</v>
      </c>
      <c r="P6">
        <v>120</v>
      </c>
      <c r="Q6">
        <v>-84</v>
      </c>
      <c r="R6">
        <v>72</v>
      </c>
      <c r="S6">
        <v>-42</v>
      </c>
      <c r="T6">
        <v>-35</v>
      </c>
      <c r="U6">
        <v>-38</v>
      </c>
      <c r="V6">
        <v>-11</v>
      </c>
      <c r="W6">
        <v>-27</v>
      </c>
      <c r="X6">
        <v>21</v>
      </c>
      <c r="Y6">
        <v>21</v>
      </c>
    </row>
    <row r="7" spans="1:27" x14ac:dyDescent="0.2">
      <c r="A7" t="s">
        <v>32</v>
      </c>
      <c r="F7">
        <v>2</v>
      </c>
      <c r="G7">
        <v>0</v>
      </c>
      <c r="H7">
        <v>4</v>
      </c>
      <c r="I7">
        <v>28</v>
      </c>
      <c r="J7">
        <v>17</v>
      </c>
      <c r="K7">
        <v>6</v>
      </c>
      <c r="L7">
        <v>46</v>
      </c>
      <c r="M7">
        <v>18</v>
      </c>
      <c r="N7">
        <v>62</v>
      </c>
      <c r="O7">
        <v>44</v>
      </c>
      <c r="P7">
        <v>18</v>
      </c>
      <c r="Q7">
        <v>73</v>
      </c>
      <c r="R7">
        <v>39</v>
      </c>
      <c r="S7">
        <v>79</v>
      </c>
      <c r="T7">
        <v>2</v>
      </c>
      <c r="U7">
        <v>35</v>
      </c>
      <c r="V7">
        <v>73</v>
      </c>
      <c r="W7">
        <v>46</v>
      </c>
      <c r="X7">
        <v>50</v>
      </c>
      <c r="Y7">
        <v>48</v>
      </c>
    </row>
    <row r="8" spans="1:27" x14ac:dyDescent="0.2">
      <c r="A8" t="s">
        <v>33</v>
      </c>
      <c r="B8">
        <v>3</v>
      </c>
      <c r="C8">
        <v>8</v>
      </c>
      <c r="D8">
        <v>27</v>
      </c>
      <c r="E8">
        <v>26</v>
      </c>
      <c r="F8">
        <v>-206</v>
      </c>
      <c r="G8">
        <v>310</v>
      </c>
      <c r="H8">
        <v>177</v>
      </c>
      <c r="I8">
        <v>282</v>
      </c>
      <c r="J8">
        <v>765</v>
      </c>
      <c r="K8">
        <v>-95</v>
      </c>
      <c r="L8">
        <v>313</v>
      </c>
      <c r="M8">
        <v>399</v>
      </c>
      <c r="N8">
        <v>325</v>
      </c>
      <c r="O8">
        <v>187</v>
      </c>
      <c r="P8">
        <v>268</v>
      </c>
      <c r="Q8">
        <v>138</v>
      </c>
      <c r="R8">
        <v>405</v>
      </c>
      <c r="S8">
        <v>331</v>
      </c>
      <c r="T8">
        <v>249</v>
      </c>
      <c r="U8">
        <v>449</v>
      </c>
      <c r="V8">
        <v>246</v>
      </c>
      <c r="W8">
        <v>318</v>
      </c>
      <c r="X8">
        <v>561</v>
      </c>
      <c r="Y8">
        <v>598</v>
      </c>
    </row>
    <row r="9" spans="1:27" x14ac:dyDescent="0.2">
      <c r="A9" t="s">
        <v>34</v>
      </c>
      <c r="B9">
        <v>44678</v>
      </c>
      <c r="C9">
        <v>36029</v>
      </c>
      <c r="D9">
        <v>26773</v>
      </c>
      <c r="E9">
        <v>22924</v>
      </c>
      <c r="F9">
        <v>43347</v>
      </c>
      <c r="G9">
        <v>27538</v>
      </c>
      <c r="H9">
        <v>46214</v>
      </c>
      <c r="I9">
        <v>64627</v>
      </c>
      <c r="J9">
        <v>79277</v>
      </c>
      <c r="K9">
        <v>39601</v>
      </c>
      <c r="L9">
        <v>34723</v>
      </c>
      <c r="M9">
        <v>52148</v>
      </c>
      <c r="N9">
        <v>55864</v>
      </c>
      <c r="O9">
        <v>57362</v>
      </c>
      <c r="P9">
        <v>60271</v>
      </c>
      <c r="Q9">
        <v>67440</v>
      </c>
      <c r="R9">
        <v>69507</v>
      </c>
      <c r="S9">
        <v>76188</v>
      </c>
      <c r="T9">
        <v>58049</v>
      </c>
      <c r="U9">
        <v>77492</v>
      </c>
      <c r="V9">
        <v>43667</v>
      </c>
      <c r="W9">
        <v>104878</v>
      </c>
      <c r="X9">
        <v>83012</v>
      </c>
      <c r="Y9">
        <v>89583</v>
      </c>
    </row>
    <row r="10" spans="1:27" x14ac:dyDescent="0.2">
      <c r="A10" t="s">
        <v>35</v>
      </c>
      <c r="B10">
        <v>48</v>
      </c>
      <c r="C10">
        <v>145</v>
      </c>
      <c r="D10">
        <v>589</v>
      </c>
      <c r="E10">
        <v>143</v>
      </c>
      <c r="F10">
        <v>403</v>
      </c>
      <c r="G10">
        <v>267</v>
      </c>
      <c r="H10">
        <v>324</v>
      </c>
      <c r="I10">
        <v>383</v>
      </c>
      <c r="J10">
        <v>1542</v>
      </c>
      <c r="K10">
        <v>1176</v>
      </c>
      <c r="L10">
        <v>99</v>
      </c>
      <c r="M10">
        <v>298</v>
      </c>
      <c r="N10">
        <v>-52</v>
      </c>
      <c r="O10">
        <v>-72</v>
      </c>
      <c r="P10">
        <v>1979</v>
      </c>
      <c r="Q10">
        <v>-140</v>
      </c>
      <c r="R10">
        <v>-1949</v>
      </c>
      <c r="S10">
        <v>-737</v>
      </c>
      <c r="T10">
        <v>206</v>
      </c>
      <c r="U10">
        <v>-118</v>
      </c>
      <c r="V10">
        <v>35</v>
      </c>
      <c r="W10">
        <v>926</v>
      </c>
      <c r="X10">
        <v>-254</v>
      </c>
      <c r="Y10">
        <v>1178</v>
      </c>
    </row>
    <row r="11" spans="1:27" x14ac:dyDescent="0.2">
      <c r="A11" t="s">
        <v>36</v>
      </c>
      <c r="B11">
        <v>169</v>
      </c>
      <c r="C11">
        <v>245</v>
      </c>
      <c r="D11">
        <v>509</v>
      </c>
      <c r="E11">
        <v>572</v>
      </c>
      <c r="F11">
        <v>8518</v>
      </c>
      <c r="G11">
        <v>11017</v>
      </c>
      <c r="H11">
        <v>16806</v>
      </c>
      <c r="I11">
        <v>23841</v>
      </c>
      <c r="J11">
        <v>14370</v>
      </c>
      <c r="K11">
        <v>63109</v>
      </c>
      <c r="L11">
        <v>33872</v>
      </c>
      <c r="M11">
        <v>43626</v>
      </c>
      <c r="N11">
        <v>68870</v>
      </c>
      <c r="O11">
        <v>26183</v>
      </c>
      <c r="P11">
        <v>60907</v>
      </c>
      <c r="Q11">
        <v>39280</v>
      </c>
      <c r="R11">
        <v>8690</v>
      </c>
      <c r="S11">
        <v>8932</v>
      </c>
      <c r="T11">
        <v>-6941</v>
      </c>
      <c r="U11">
        <v>51415</v>
      </c>
      <c r="V11">
        <v>-32965</v>
      </c>
      <c r="W11">
        <v>3278</v>
      </c>
      <c r="X11">
        <v>-905</v>
      </c>
      <c r="Y11">
        <v>-1833</v>
      </c>
    </row>
    <row r="12" spans="1:27" x14ac:dyDescent="0.2">
      <c r="A12" t="s">
        <v>37</v>
      </c>
      <c r="B12">
        <v>43</v>
      </c>
      <c r="C12">
        <v>165</v>
      </c>
      <c r="D12">
        <v>206</v>
      </c>
      <c r="E12">
        <v>206</v>
      </c>
      <c r="F12">
        <v>1014</v>
      </c>
      <c r="G12">
        <v>-19</v>
      </c>
      <c r="H12">
        <v>1468</v>
      </c>
      <c r="I12">
        <v>1620</v>
      </c>
      <c r="J12">
        <v>4323</v>
      </c>
      <c r="K12">
        <v>949</v>
      </c>
      <c r="L12">
        <v>1167</v>
      </c>
      <c r="M12">
        <v>-327</v>
      </c>
      <c r="N12">
        <v>1790</v>
      </c>
      <c r="O12">
        <v>4019</v>
      </c>
      <c r="P12">
        <v>1620</v>
      </c>
      <c r="Q12">
        <v>2487</v>
      </c>
      <c r="R12">
        <v>2182</v>
      </c>
      <c r="S12">
        <v>7560</v>
      </c>
      <c r="T12">
        <v>8663</v>
      </c>
      <c r="U12">
        <v>4128</v>
      </c>
      <c r="V12">
        <v>2990</v>
      </c>
      <c r="W12">
        <v>7734</v>
      </c>
      <c r="X12">
        <v>5675</v>
      </c>
      <c r="Y12">
        <v>7052</v>
      </c>
    </row>
    <row r="13" spans="1:27" x14ac:dyDescent="0.2">
      <c r="A13" t="s">
        <v>38</v>
      </c>
      <c r="AA13" t="s">
        <v>39</v>
      </c>
    </row>
    <row r="14" spans="1:27" x14ac:dyDescent="0.2">
      <c r="A14" t="s">
        <v>40</v>
      </c>
      <c r="B14">
        <v>26549</v>
      </c>
      <c r="C14">
        <v>13361</v>
      </c>
      <c r="D14">
        <v>5700</v>
      </c>
      <c r="E14">
        <v>1138</v>
      </c>
      <c r="F14">
        <v>-10365</v>
      </c>
      <c r="G14">
        <v>12980</v>
      </c>
      <c r="H14">
        <v>13967</v>
      </c>
      <c r="I14">
        <v>12985</v>
      </c>
      <c r="J14">
        <v>15211</v>
      </c>
      <c r="K14">
        <v>4193</v>
      </c>
      <c r="L14">
        <v>1372</v>
      </c>
      <c r="M14">
        <v>11409</v>
      </c>
      <c r="N14">
        <v>7421</v>
      </c>
      <c r="O14">
        <v>7039</v>
      </c>
      <c r="P14">
        <v>8257</v>
      </c>
      <c r="Q14">
        <v>9420</v>
      </c>
      <c r="R14">
        <v>10110</v>
      </c>
      <c r="S14">
        <v>11507</v>
      </c>
      <c r="T14">
        <v>-3971</v>
      </c>
      <c r="U14">
        <v>36425</v>
      </c>
      <c r="V14">
        <v>9660</v>
      </c>
      <c r="W14">
        <v>26138</v>
      </c>
      <c r="X14">
        <v>5868</v>
      </c>
      <c r="Y14">
        <v>15129</v>
      </c>
    </row>
    <row r="15" spans="1:27" x14ac:dyDescent="0.2">
      <c r="A15" t="s">
        <v>41</v>
      </c>
      <c r="B15">
        <v>61</v>
      </c>
      <c r="C15">
        <v>202</v>
      </c>
      <c r="D15">
        <v>132</v>
      </c>
      <c r="E15">
        <v>155</v>
      </c>
      <c r="F15">
        <v>269</v>
      </c>
      <c r="G15">
        <v>663</v>
      </c>
      <c r="H15">
        <v>1017</v>
      </c>
      <c r="I15">
        <v>1684</v>
      </c>
      <c r="J15">
        <v>1142</v>
      </c>
      <c r="K15">
        <v>1375</v>
      </c>
      <c r="L15">
        <v>167</v>
      </c>
      <c r="M15">
        <v>-1454</v>
      </c>
      <c r="N15">
        <v>1054</v>
      </c>
      <c r="O15">
        <v>437</v>
      </c>
      <c r="P15">
        <v>-97</v>
      </c>
      <c r="Q15">
        <v>277</v>
      </c>
      <c r="R15">
        <v>477</v>
      </c>
      <c r="S15">
        <v>253</v>
      </c>
      <c r="T15">
        <v>-46</v>
      </c>
      <c r="U15">
        <v>1868</v>
      </c>
      <c r="V15">
        <v>292</v>
      </c>
      <c r="W15">
        <v>-770</v>
      </c>
      <c r="X15">
        <v>842</v>
      </c>
      <c r="Y15">
        <v>1506</v>
      </c>
    </row>
    <row r="16" spans="1:27" x14ac:dyDescent="0.2">
      <c r="A16" t="s">
        <v>42</v>
      </c>
      <c r="B16">
        <v>24030</v>
      </c>
      <c r="C16">
        <v>8370</v>
      </c>
      <c r="D16">
        <v>7371</v>
      </c>
      <c r="E16">
        <v>-2279</v>
      </c>
      <c r="F16">
        <v>-1080</v>
      </c>
      <c r="G16">
        <v>4223</v>
      </c>
      <c r="H16">
        <v>4805</v>
      </c>
      <c r="I16">
        <v>7203</v>
      </c>
      <c r="J16">
        <v>9297</v>
      </c>
      <c r="K16">
        <v>5681</v>
      </c>
      <c r="L16">
        <v>10167</v>
      </c>
      <c r="M16">
        <v>5011</v>
      </c>
      <c r="N16">
        <v>7543</v>
      </c>
      <c r="O16">
        <v>-2307</v>
      </c>
      <c r="P16">
        <v>1745</v>
      </c>
      <c r="Q16">
        <v>-16084</v>
      </c>
      <c r="R16">
        <v>24277</v>
      </c>
      <c r="S16">
        <v>-574</v>
      </c>
      <c r="T16">
        <v>11455</v>
      </c>
      <c r="U16">
        <v>4865</v>
      </c>
      <c r="V16">
        <v>5856</v>
      </c>
      <c r="W16">
        <v>9156</v>
      </c>
      <c r="X16">
        <v>13275</v>
      </c>
      <c r="Y16">
        <v>1372</v>
      </c>
    </row>
    <row r="17" spans="1:25" s="1" customFormat="1" x14ac:dyDescent="0.2">
      <c r="A17" s="1" t="s">
        <v>43</v>
      </c>
      <c r="B17" s="1">
        <v>161948</v>
      </c>
      <c r="C17" s="1">
        <v>52824</v>
      </c>
      <c r="D17" s="1">
        <v>23300</v>
      </c>
      <c r="E17" s="1">
        <v>18441</v>
      </c>
      <c r="F17" s="1">
        <v>22965</v>
      </c>
      <c r="G17" s="1">
        <v>68057</v>
      </c>
      <c r="H17" s="1">
        <v>76767</v>
      </c>
      <c r="I17" s="1">
        <v>110643</v>
      </c>
      <c r="J17" s="1">
        <v>103281</v>
      </c>
      <c r="K17" s="1">
        <v>100866</v>
      </c>
      <c r="L17" s="1">
        <v>48155</v>
      </c>
      <c r="M17" s="1">
        <v>51415</v>
      </c>
      <c r="N17" s="1">
        <v>35440</v>
      </c>
      <c r="O17" s="1">
        <v>26416</v>
      </c>
      <c r="P17" s="1">
        <v>56885</v>
      </c>
      <c r="Q17" s="1">
        <v>81081</v>
      </c>
      <c r="R17" s="1">
        <v>61072</v>
      </c>
      <c r="S17" s="1">
        <v>32080</v>
      </c>
      <c r="T17" s="1">
        <v>95621</v>
      </c>
      <c r="U17" s="1">
        <v>51459</v>
      </c>
      <c r="V17" s="1">
        <v>23676</v>
      </c>
      <c r="W17" s="1">
        <v>55087</v>
      </c>
      <c r="X17" s="1">
        <v>52776</v>
      </c>
      <c r="Y17" s="1">
        <v>72356</v>
      </c>
    </row>
    <row r="18" spans="1:25" x14ac:dyDescent="0.2">
      <c r="A18" t="s">
        <v>44</v>
      </c>
      <c r="B18">
        <v>57086</v>
      </c>
      <c r="C18">
        <v>39889</v>
      </c>
      <c r="D18">
        <v>18943</v>
      </c>
      <c r="E18">
        <v>5568</v>
      </c>
      <c r="F18">
        <v>20312</v>
      </c>
      <c r="G18">
        <v>74543</v>
      </c>
      <c r="H18">
        <v>116680</v>
      </c>
      <c r="I18">
        <v>169320</v>
      </c>
      <c r="J18">
        <v>71507</v>
      </c>
      <c r="K18">
        <v>68541</v>
      </c>
      <c r="L18">
        <v>125451</v>
      </c>
      <c r="M18">
        <v>77929</v>
      </c>
      <c r="N18">
        <v>62164</v>
      </c>
      <c r="O18">
        <v>39530</v>
      </c>
      <c r="P18">
        <v>86715</v>
      </c>
      <c r="Q18">
        <v>88780</v>
      </c>
      <c r="R18">
        <v>70788</v>
      </c>
      <c r="S18">
        <v>86078</v>
      </c>
      <c r="T18">
        <v>97117</v>
      </c>
      <c r="U18">
        <v>151078</v>
      </c>
      <c r="V18">
        <v>38700</v>
      </c>
      <c r="W18">
        <v>147604</v>
      </c>
      <c r="X18">
        <v>145528</v>
      </c>
      <c r="Y18">
        <v>101254</v>
      </c>
    </row>
    <row r="19" spans="1:25" x14ac:dyDescent="0.2">
      <c r="A19" t="s">
        <v>45</v>
      </c>
      <c r="B19">
        <v>2137</v>
      </c>
      <c r="C19">
        <v>616</v>
      </c>
      <c r="D19">
        <v>652</v>
      </c>
      <c r="E19">
        <v>412</v>
      </c>
      <c r="F19">
        <v>1029</v>
      </c>
      <c r="G19">
        <v>1468</v>
      </c>
      <c r="H19">
        <v>4045</v>
      </c>
      <c r="I19">
        <v>5246</v>
      </c>
      <c r="J19">
        <v>2418</v>
      </c>
      <c r="K19">
        <v>2055</v>
      </c>
      <c r="L19">
        <v>1557</v>
      </c>
      <c r="M19">
        <v>1772</v>
      </c>
      <c r="N19">
        <v>678</v>
      </c>
      <c r="O19">
        <v>-786</v>
      </c>
      <c r="P19">
        <v>3019</v>
      </c>
      <c r="Q19">
        <v>1578</v>
      </c>
      <c r="R19">
        <v>-1667</v>
      </c>
      <c r="S19">
        <v>168</v>
      </c>
      <c r="T19">
        <v>477</v>
      </c>
      <c r="U19">
        <v>642</v>
      </c>
      <c r="V19">
        <v>549</v>
      </c>
      <c r="W19">
        <v>1109</v>
      </c>
      <c r="X19">
        <v>3198</v>
      </c>
      <c r="Y19">
        <v>3952</v>
      </c>
    </row>
    <row r="20" spans="1:25" x14ac:dyDescent="0.2">
      <c r="A20" t="s">
        <v>46</v>
      </c>
      <c r="B20">
        <v>620</v>
      </c>
      <c r="C20">
        <v>409</v>
      </c>
      <c r="D20">
        <v>536</v>
      </c>
      <c r="E20">
        <v>2152</v>
      </c>
      <c r="F20">
        <v>1395</v>
      </c>
      <c r="G20">
        <v>2244</v>
      </c>
      <c r="H20">
        <v>4438</v>
      </c>
      <c r="I20">
        <v>4432</v>
      </c>
      <c r="J20">
        <v>2679</v>
      </c>
      <c r="K20">
        <v>1879</v>
      </c>
      <c r="L20">
        <v>1233</v>
      </c>
      <c r="M20">
        <v>4792</v>
      </c>
      <c r="N20">
        <v>11787</v>
      </c>
      <c r="O20">
        <v>1942</v>
      </c>
      <c r="P20">
        <v>3854</v>
      </c>
      <c r="Q20">
        <v>-16110</v>
      </c>
      <c r="R20">
        <v>-8272</v>
      </c>
      <c r="S20">
        <v>1220</v>
      </c>
      <c r="T20">
        <v>3364</v>
      </c>
      <c r="U20">
        <v>3155</v>
      </c>
      <c r="V20">
        <v>4436</v>
      </c>
      <c r="W20">
        <v>4141</v>
      </c>
      <c r="X20">
        <v>4123</v>
      </c>
      <c r="Y20">
        <v>3299</v>
      </c>
    </row>
    <row r="21" spans="1:25" x14ac:dyDescent="0.2">
      <c r="A21" t="s">
        <v>47</v>
      </c>
      <c r="B21">
        <v>390</v>
      </c>
      <c r="C21">
        <v>344</v>
      </c>
      <c r="D21">
        <v>324</v>
      </c>
      <c r="E21">
        <v>377</v>
      </c>
      <c r="F21">
        <v>2565</v>
      </c>
      <c r="G21">
        <v>7072</v>
      </c>
      <c r="H21">
        <v>5473</v>
      </c>
      <c r="I21">
        <v>10109</v>
      </c>
      <c r="J21">
        <v>-4253</v>
      </c>
      <c r="K21">
        <v>2249</v>
      </c>
      <c r="L21">
        <v>-2368</v>
      </c>
      <c r="M21">
        <v>18</v>
      </c>
      <c r="N21">
        <v>-3206</v>
      </c>
      <c r="O21">
        <v>460</v>
      </c>
      <c r="P21">
        <v>-257</v>
      </c>
      <c r="Q21">
        <v>-31</v>
      </c>
      <c r="R21">
        <v>-1147</v>
      </c>
      <c r="S21">
        <v>-208</v>
      </c>
      <c r="T21">
        <v>76</v>
      </c>
      <c r="U21">
        <v>479</v>
      </c>
      <c r="V21">
        <v>-427</v>
      </c>
      <c r="W21">
        <v>3</v>
      </c>
      <c r="X21">
        <v>-118</v>
      </c>
      <c r="Y21">
        <v>-181</v>
      </c>
    </row>
    <row r="22" spans="1:25" x14ac:dyDescent="0.2">
      <c r="A22" t="s">
        <v>48</v>
      </c>
      <c r="B22">
        <v>4629</v>
      </c>
      <c r="C22">
        <v>4065</v>
      </c>
      <c r="D22">
        <v>11025</v>
      </c>
      <c r="E22">
        <v>5549</v>
      </c>
      <c r="F22">
        <v>18069</v>
      </c>
      <c r="G22">
        <v>14313</v>
      </c>
      <c r="H22">
        <v>15324</v>
      </c>
      <c r="I22">
        <v>21146</v>
      </c>
      <c r="J22">
        <v>18949</v>
      </c>
      <c r="K22">
        <v>26616</v>
      </c>
      <c r="L22">
        <v>22348</v>
      </c>
      <c r="M22">
        <v>-1165</v>
      </c>
      <c r="N22">
        <v>22547</v>
      </c>
      <c r="O22">
        <v>29177</v>
      </c>
      <c r="P22">
        <v>41234</v>
      </c>
      <c r="Q22">
        <v>168480</v>
      </c>
      <c r="R22">
        <v>30086</v>
      </c>
      <c r="S22">
        <v>-2048</v>
      </c>
      <c r="T22">
        <v>5154</v>
      </c>
      <c r="U22">
        <v>32083</v>
      </c>
      <c r="V22">
        <v>-11400</v>
      </c>
      <c r="W22">
        <v>56146</v>
      </c>
      <c r="X22">
        <v>9395</v>
      </c>
      <c r="Y22">
        <v>-6595</v>
      </c>
    </row>
    <row r="23" spans="1:25" x14ac:dyDescent="0.2">
      <c r="A23" t="s">
        <v>49</v>
      </c>
      <c r="B23">
        <v>6686</v>
      </c>
      <c r="C23">
        <v>16003</v>
      </c>
      <c r="D23">
        <v>11372</v>
      </c>
      <c r="E23">
        <v>2174</v>
      </c>
      <c r="F23">
        <v>14283</v>
      </c>
      <c r="G23">
        <v>39362</v>
      </c>
      <c r="H23">
        <v>43797</v>
      </c>
      <c r="I23">
        <v>96231</v>
      </c>
      <c r="J23">
        <v>67000</v>
      </c>
      <c r="K23">
        <v>21275</v>
      </c>
      <c r="L23">
        <v>32685</v>
      </c>
      <c r="M23">
        <v>53667</v>
      </c>
      <c r="N23">
        <v>8007</v>
      </c>
      <c r="O23">
        <v>25141</v>
      </c>
      <c r="P23">
        <v>26361</v>
      </c>
      <c r="Q23">
        <v>21644</v>
      </c>
      <c r="R23">
        <v>16181</v>
      </c>
      <c r="S23">
        <v>24531</v>
      </c>
      <c r="T23">
        <v>31542</v>
      </c>
      <c r="U23">
        <v>24362</v>
      </c>
      <c r="V23">
        <v>2929</v>
      </c>
      <c r="W23">
        <v>26415</v>
      </c>
      <c r="X23">
        <v>16543</v>
      </c>
      <c r="Y23">
        <v>13014</v>
      </c>
    </row>
    <row r="24" spans="1:25" x14ac:dyDescent="0.2">
      <c r="A24" t="s">
        <v>50</v>
      </c>
      <c r="J24">
        <v>42</v>
      </c>
      <c r="K24">
        <v>15</v>
      </c>
      <c r="L24">
        <v>50</v>
      </c>
      <c r="M24">
        <v>8</v>
      </c>
      <c r="N24">
        <v>20</v>
      </c>
      <c r="O24">
        <v>40</v>
      </c>
      <c r="P24">
        <v>36</v>
      </c>
      <c r="Q24">
        <v>41</v>
      </c>
      <c r="R24">
        <v>47</v>
      </c>
      <c r="S24">
        <v>49</v>
      </c>
      <c r="T24">
        <v>55</v>
      </c>
      <c r="U24">
        <v>74</v>
      </c>
      <c r="V24">
        <v>67</v>
      </c>
      <c r="W24">
        <v>119</v>
      </c>
      <c r="X24">
        <v>184</v>
      </c>
      <c r="Y24">
        <v>205</v>
      </c>
    </row>
    <row r="25" spans="1:25" x14ac:dyDescent="0.2">
      <c r="A25" t="s">
        <v>51</v>
      </c>
      <c r="B25">
        <v>10</v>
      </c>
      <c r="C25">
        <v>14</v>
      </c>
      <c r="D25">
        <v>3</v>
      </c>
      <c r="E25">
        <v>45</v>
      </c>
      <c r="F25">
        <v>104</v>
      </c>
      <c r="G25">
        <v>128</v>
      </c>
      <c r="H25">
        <v>171</v>
      </c>
      <c r="I25">
        <v>370</v>
      </c>
      <c r="J25">
        <v>243</v>
      </c>
      <c r="K25">
        <v>-63</v>
      </c>
      <c r="L25">
        <v>41</v>
      </c>
      <c r="M25">
        <v>61</v>
      </c>
      <c r="N25">
        <v>193</v>
      </c>
      <c r="O25">
        <v>412</v>
      </c>
      <c r="P25">
        <v>542</v>
      </c>
      <c r="Q25">
        <v>71</v>
      </c>
      <c r="R25">
        <v>161</v>
      </c>
      <c r="S25">
        <v>141</v>
      </c>
      <c r="T25">
        <v>207</v>
      </c>
      <c r="U25">
        <v>-104</v>
      </c>
      <c r="V25">
        <v>255</v>
      </c>
      <c r="W25">
        <v>2324</v>
      </c>
      <c r="X25">
        <v>115</v>
      </c>
      <c r="Y25">
        <v>582</v>
      </c>
    </row>
    <row r="26" spans="1:25" x14ac:dyDescent="0.2">
      <c r="A26" t="s">
        <v>52</v>
      </c>
      <c r="B26">
        <v>4</v>
      </c>
      <c r="C26">
        <v>7</v>
      </c>
      <c r="D26">
        <v>17</v>
      </c>
      <c r="E26">
        <v>38</v>
      </c>
      <c r="F26">
        <v>263</v>
      </c>
      <c r="G26">
        <v>393</v>
      </c>
      <c r="H26">
        <v>309</v>
      </c>
      <c r="I26">
        <v>554</v>
      </c>
      <c r="J26">
        <v>614</v>
      </c>
      <c r="K26">
        <v>555</v>
      </c>
      <c r="L26">
        <v>42</v>
      </c>
      <c r="M26">
        <v>749</v>
      </c>
      <c r="N26">
        <v>541</v>
      </c>
      <c r="O26">
        <v>132</v>
      </c>
      <c r="P26">
        <v>59</v>
      </c>
      <c r="Q26">
        <v>377</v>
      </c>
      <c r="R26">
        <v>43</v>
      </c>
      <c r="S26">
        <v>79</v>
      </c>
      <c r="T26">
        <v>699</v>
      </c>
      <c r="U26">
        <v>382</v>
      </c>
      <c r="V26">
        <v>-46</v>
      </c>
      <c r="W26">
        <v>1323</v>
      </c>
      <c r="X26">
        <v>367</v>
      </c>
      <c r="Y26">
        <v>758</v>
      </c>
    </row>
    <row r="27" spans="1:25" x14ac:dyDescent="0.2">
      <c r="A27" t="s">
        <v>53</v>
      </c>
      <c r="D27">
        <v>10217</v>
      </c>
      <c r="E27">
        <v>851</v>
      </c>
      <c r="F27">
        <v>6773</v>
      </c>
      <c r="G27">
        <v>8211</v>
      </c>
      <c r="H27">
        <v>10035</v>
      </c>
      <c r="I27">
        <v>71294</v>
      </c>
      <c r="J27">
        <v>11506</v>
      </c>
      <c r="K27">
        <v>8268</v>
      </c>
      <c r="L27">
        <v>23253</v>
      </c>
      <c r="M27">
        <v>10716</v>
      </c>
      <c r="N27">
        <v>-13397</v>
      </c>
      <c r="O27">
        <v>46621</v>
      </c>
      <c r="P27">
        <v>43421</v>
      </c>
      <c r="Q27">
        <v>31919</v>
      </c>
      <c r="R27">
        <v>-1241</v>
      </c>
      <c r="S27">
        <v>15019</v>
      </c>
      <c r="T27">
        <v>21857</v>
      </c>
      <c r="U27">
        <v>176767</v>
      </c>
      <c r="V27">
        <v>148012</v>
      </c>
      <c r="W27">
        <v>52174</v>
      </c>
      <c r="X27">
        <v>-294199</v>
      </c>
      <c r="Y27">
        <v>-23679</v>
      </c>
    </row>
    <row r="28" spans="1:25" x14ac:dyDescent="0.2">
      <c r="A28" t="s">
        <v>54</v>
      </c>
      <c r="B28">
        <v>20</v>
      </c>
      <c r="C28">
        <v>9</v>
      </c>
      <c r="D28">
        <v>-26</v>
      </c>
      <c r="E28">
        <v>545</v>
      </c>
      <c r="F28">
        <v>8730</v>
      </c>
      <c r="G28">
        <v>14263</v>
      </c>
      <c r="H28">
        <v>7529</v>
      </c>
      <c r="I28">
        <v>18683</v>
      </c>
      <c r="J28">
        <v>13983</v>
      </c>
      <c r="K28">
        <v>-4448</v>
      </c>
      <c r="L28">
        <v>-410</v>
      </c>
      <c r="M28">
        <v>9699</v>
      </c>
      <c r="N28">
        <v>2601</v>
      </c>
      <c r="O28">
        <v>2662</v>
      </c>
      <c r="P28">
        <v>2281</v>
      </c>
      <c r="Q28">
        <v>5269</v>
      </c>
      <c r="R28">
        <v>5409</v>
      </c>
      <c r="S28">
        <v>7249</v>
      </c>
      <c r="T28">
        <v>7401</v>
      </c>
      <c r="U28">
        <v>6960</v>
      </c>
      <c r="V28">
        <v>7235</v>
      </c>
      <c r="W28">
        <v>24676</v>
      </c>
      <c r="X28">
        <v>24625</v>
      </c>
      <c r="Y28">
        <v>20860</v>
      </c>
    </row>
    <row r="29" spans="1:25" x14ac:dyDescent="0.2">
      <c r="A29" t="s">
        <v>55</v>
      </c>
      <c r="J29">
        <v>108</v>
      </c>
      <c r="K29">
        <v>46</v>
      </c>
      <c r="L29">
        <v>29</v>
      </c>
      <c r="M29">
        <v>17</v>
      </c>
      <c r="N29">
        <v>27</v>
      </c>
      <c r="O29">
        <v>17</v>
      </c>
      <c r="P29">
        <v>27</v>
      </c>
      <c r="Q29">
        <v>12</v>
      </c>
      <c r="R29">
        <v>-185</v>
      </c>
      <c r="S29">
        <v>11</v>
      </c>
      <c r="T29">
        <v>109</v>
      </c>
      <c r="U29">
        <v>75</v>
      </c>
      <c r="V29">
        <v>-5</v>
      </c>
      <c r="W29">
        <v>11</v>
      </c>
      <c r="X29">
        <v>53</v>
      </c>
      <c r="Y29">
        <v>63</v>
      </c>
    </row>
    <row r="30" spans="1:25" x14ac:dyDescent="0.2">
      <c r="A30" t="s">
        <v>56</v>
      </c>
      <c r="B30">
        <v>75634</v>
      </c>
      <c r="C30">
        <v>50593</v>
      </c>
      <c r="D30">
        <v>32018</v>
      </c>
      <c r="E30">
        <v>55888</v>
      </c>
      <c r="F30">
        <v>40743</v>
      </c>
      <c r="G30">
        <v>119688</v>
      </c>
      <c r="H30">
        <v>72583</v>
      </c>
      <c r="I30">
        <v>55605</v>
      </c>
      <c r="J30">
        <v>68492</v>
      </c>
      <c r="K30">
        <v>26272</v>
      </c>
      <c r="L30">
        <v>68358</v>
      </c>
      <c r="M30">
        <v>34794</v>
      </c>
      <c r="N30">
        <v>17935</v>
      </c>
      <c r="O30">
        <v>69723</v>
      </c>
      <c r="P30">
        <v>59435</v>
      </c>
      <c r="Q30">
        <v>236303</v>
      </c>
      <c r="R30">
        <v>183386</v>
      </c>
      <c r="S30">
        <v>24863</v>
      </c>
      <c r="T30">
        <v>-44152</v>
      </c>
      <c r="U30">
        <v>31023</v>
      </c>
      <c r="V30">
        <v>-173903</v>
      </c>
      <c r="W30">
        <v>92375</v>
      </c>
      <c r="X30">
        <v>38227</v>
      </c>
      <c r="Y30">
        <v>-142185</v>
      </c>
    </row>
    <row r="31" spans="1:25" x14ac:dyDescent="0.2">
      <c r="A31" t="s">
        <v>57</v>
      </c>
      <c r="B31">
        <v>-1</v>
      </c>
      <c r="C31">
        <v>1</v>
      </c>
      <c r="D31">
        <v>0</v>
      </c>
      <c r="E31">
        <v>0</v>
      </c>
      <c r="F31">
        <v>1</v>
      </c>
      <c r="G31">
        <v>3</v>
      </c>
      <c r="H31">
        <v>0</v>
      </c>
      <c r="I31">
        <v>-1</v>
      </c>
      <c r="J31">
        <v>-14</v>
      </c>
      <c r="K31">
        <v>11</v>
      </c>
      <c r="L31">
        <v>5</v>
      </c>
      <c r="M31">
        <v>0</v>
      </c>
      <c r="N31">
        <v>-26</v>
      </c>
      <c r="O31">
        <v>30</v>
      </c>
      <c r="P31">
        <v>10</v>
      </c>
      <c r="Q31">
        <v>15</v>
      </c>
      <c r="R31">
        <v>24</v>
      </c>
      <c r="S31">
        <v>2</v>
      </c>
      <c r="T31">
        <v>12</v>
      </c>
      <c r="U31">
        <v>40</v>
      </c>
      <c r="V31">
        <v>53</v>
      </c>
      <c r="W31">
        <v>98</v>
      </c>
      <c r="X31">
        <v>96</v>
      </c>
      <c r="Y31">
        <v>101</v>
      </c>
    </row>
    <row r="32" spans="1:25" x14ac:dyDescent="0.2">
      <c r="A32" t="s">
        <v>58</v>
      </c>
      <c r="B32">
        <v>8222</v>
      </c>
      <c r="C32">
        <v>-1184</v>
      </c>
      <c r="D32">
        <v>5271</v>
      </c>
      <c r="E32">
        <v>3622</v>
      </c>
      <c r="F32">
        <v>3219</v>
      </c>
      <c r="G32">
        <v>17185</v>
      </c>
      <c r="H32">
        <v>15138</v>
      </c>
      <c r="I32">
        <v>8851</v>
      </c>
      <c r="J32">
        <v>22021</v>
      </c>
      <c r="K32">
        <v>20418</v>
      </c>
      <c r="L32">
        <v>19260</v>
      </c>
      <c r="M32">
        <v>18094</v>
      </c>
      <c r="N32">
        <v>20671</v>
      </c>
      <c r="O32">
        <v>9201</v>
      </c>
      <c r="P32">
        <v>20704</v>
      </c>
      <c r="Q32">
        <v>31075</v>
      </c>
      <c r="R32">
        <v>3228</v>
      </c>
      <c r="S32">
        <v>-3495</v>
      </c>
      <c r="T32">
        <v>11181</v>
      </c>
      <c r="U32">
        <v>14436</v>
      </c>
      <c r="V32">
        <v>9930</v>
      </c>
      <c r="W32">
        <v>12842</v>
      </c>
      <c r="X32">
        <v>13085</v>
      </c>
      <c r="Y32">
        <v>8153</v>
      </c>
    </row>
    <row r="33" spans="1:27" x14ac:dyDescent="0.2">
      <c r="A33" t="s">
        <v>59</v>
      </c>
      <c r="B33">
        <v>17</v>
      </c>
      <c r="C33">
        <v>-211</v>
      </c>
      <c r="D33">
        <v>136</v>
      </c>
      <c r="E33">
        <v>-300</v>
      </c>
      <c r="F33">
        <v>166</v>
      </c>
      <c r="G33">
        <v>1347</v>
      </c>
      <c r="H33">
        <v>3857</v>
      </c>
      <c r="I33">
        <v>1680</v>
      </c>
      <c r="J33">
        <v>1859</v>
      </c>
      <c r="K33">
        <v>1806</v>
      </c>
      <c r="L33">
        <v>6147</v>
      </c>
      <c r="M33">
        <v>1026</v>
      </c>
      <c r="N33">
        <v>2901</v>
      </c>
      <c r="O33">
        <v>-451</v>
      </c>
      <c r="P33">
        <v>2898</v>
      </c>
      <c r="Q33">
        <v>4996</v>
      </c>
      <c r="R33">
        <v>11600</v>
      </c>
      <c r="S33">
        <v>2169</v>
      </c>
      <c r="T33">
        <v>891</v>
      </c>
      <c r="U33">
        <v>1854</v>
      </c>
      <c r="V33">
        <v>851</v>
      </c>
      <c r="W33">
        <v>3168</v>
      </c>
      <c r="X33">
        <v>6325</v>
      </c>
      <c r="Y33">
        <v>10403</v>
      </c>
    </row>
    <row r="34" spans="1:27" x14ac:dyDescent="0.2">
      <c r="A34" t="s">
        <v>60</v>
      </c>
      <c r="B34">
        <v>8055</v>
      </c>
      <c r="C34">
        <v>6280</v>
      </c>
      <c r="D34">
        <v>-313</v>
      </c>
      <c r="E34">
        <v>6771</v>
      </c>
      <c r="F34">
        <v>4087</v>
      </c>
      <c r="G34">
        <v>2628</v>
      </c>
      <c r="H34">
        <v>4498</v>
      </c>
      <c r="I34">
        <v>7356</v>
      </c>
      <c r="J34">
        <v>696</v>
      </c>
      <c r="K34">
        <v>880</v>
      </c>
      <c r="L34">
        <v>-10065</v>
      </c>
      <c r="M34">
        <v>13619</v>
      </c>
      <c r="N34">
        <v>-8472</v>
      </c>
      <c r="O34">
        <v>770</v>
      </c>
      <c r="P34">
        <v>-3265</v>
      </c>
      <c r="Q34">
        <v>4811</v>
      </c>
      <c r="R34">
        <v>879</v>
      </c>
      <c r="S34">
        <v>-930</v>
      </c>
      <c r="T34">
        <v>1375</v>
      </c>
      <c r="U34">
        <v>4010</v>
      </c>
      <c r="V34">
        <v>2526</v>
      </c>
      <c r="W34">
        <v>1468</v>
      </c>
      <c r="X34">
        <v>2686</v>
      </c>
      <c r="Y34">
        <v>3556</v>
      </c>
    </row>
    <row r="35" spans="1:27" x14ac:dyDescent="0.2">
      <c r="A35" t="s">
        <v>61</v>
      </c>
      <c r="B35">
        <v>0</v>
      </c>
      <c r="C35">
        <v>0</v>
      </c>
      <c r="D35">
        <v>0</v>
      </c>
      <c r="E35">
        <v>0</v>
      </c>
      <c r="F35">
        <v>-2</v>
      </c>
      <c r="G35">
        <v>0</v>
      </c>
      <c r="H35">
        <v>-1</v>
      </c>
      <c r="I35">
        <v>17</v>
      </c>
      <c r="J35">
        <v>16</v>
      </c>
      <c r="K35">
        <v>5</v>
      </c>
      <c r="L35">
        <v>3</v>
      </c>
      <c r="M35">
        <v>23</v>
      </c>
      <c r="N35">
        <v>17</v>
      </c>
      <c r="O35">
        <v>22</v>
      </c>
      <c r="P35">
        <v>37</v>
      </c>
      <c r="Q35">
        <v>19</v>
      </c>
      <c r="R35">
        <v>9</v>
      </c>
      <c r="S35">
        <v>13</v>
      </c>
      <c r="T35">
        <v>38</v>
      </c>
      <c r="U35">
        <v>43</v>
      </c>
      <c r="V35">
        <v>-2</v>
      </c>
      <c r="W35">
        <v>33</v>
      </c>
      <c r="X35">
        <v>50</v>
      </c>
      <c r="Y35">
        <v>12</v>
      </c>
    </row>
    <row r="36" spans="1:27" x14ac:dyDescent="0.2">
      <c r="A36" t="s">
        <v>62</v>
      </c>
      <c r="B36">
        <v>-13</v>
      </c>
      <c r="C36">
        <v>15</v>
      </c>
      <c r="D36">
        <v>21</v>
      </c>
      <c r="E36">
        <v>117</v>
      </c>
      <c r="F36">
        <v>154</v>
      </c>
      <c r="G36">
        <v>-40</v>
      </c>
      <c r="H36">
        <v>423</v>
      </c>
      <c r="I36">
        <v>278</v>
      </c>
      <c r="J36">
        <v>276</v>
      </c>
      <c r="K36">
        <v>-96</v>
      </c>
      <c r="L36">
        <v>-50</v>
      </c>
      <c r="M36">
        <v>-26</v>
      </c>
      <c r="N36">
        <v>-114</v>
      </c>
      <c r="O36">
        <v>-281</v>
      </c>
      <c r="P36">
        <v>-374</v>
      </c>
      <c r="Q36">
        <v>562</v>
      </c>
      <c r="R36">
        <v>5</v>
      </c>
      <c r="S36">
        <v>-97</v>
      </c>
      <c r="T36">
        <v>379</v>
      </c>
      <c r="U36">
        <v>363</v>
      </c>
      <c r="V36">
        <v>53</v>
      </c>
      <c r="W36">
        <v>141</v>
      </c>
      <c r="X36">
        <v>1297</v>
      </c>
      <c r="Y36">
        <v>40</v>
      </c>
    </row>
    <row r="37" spans="1:27" x14ac:dyDescent="0.2">
      <c r="A37" t="s">
        <v>63</v>
      </c>
      <c r="B37">
        <v>3152</v>
      </c>
      <c r="C37">
        <v>2502</v>
      </c>
      <c r="D37">
        <v>3484</v>
      </c>
      <c r="E37">
        <v>9550</v>
      </c>
      <c r="F37">
        <v>13663</v>
      </c>
      <c r="G37">
        <v>16747</v>
      </c>
      <c r="H37">
        <v>29840</v>
      </c>
      <c r="I37">
        <v>43849</v>
      </c>
      <c r="J37">
        <v>56735</v>
      </c>
      <c r="K37">
        <v>34450</v>
      </c>
      <c r="L37">
        <v>41116</v>
      </c>
      <c r="M37">
        <v>48635</v>
      </c>
      <c r="N37">
        <v>28423</v>
      </c>
      <c r="O37">
        <v>70685</v>
      </c>
      <c r="P37">
        <v>64203</v>
      </c>
      <c r="Q37">
        <v>27090</v>
      </c>
      <c r="R37">
        <v>26951</v>
      </c>
      <c r="S37">
        <v>34153</v>
      </c>
      <c r="T37">
        <v>35820</v>
      </c>
      <c r="U37">
        <v>22024</v>
      </c>
      <c r="V37">
        <v>6778</v>
      </c>
      <c r="W37">
        <v>64072</v>
      </c>
      <c r="X37">
        <v>11510</v>
      </c>
      <c r="Y37">
        <v>29110</v>
      </c>
    </row>
    <row r="38" spans="1:27" x14ac:dyDescent="0.2">
      <c r="A38" t="s">
        <v>64</v>
      </c>
      <c r="J38">
        <v>331</v>
      </c>
      <c r="K38">
        <v>24</v>
      </c>
      <c r="L38">
        <v>185</v>
      </c>
      <c r="M38">
        <v>318</v>
      </c>
      <c r="N38">
        <v>331</v>
      </c>
      <c r="O38">
        <v>329</v>
      </c>
      <c r="P38">
        <v>356</v>
      </c>
      <c r="Q38">
        <v>346</v>
      </c>
      <c r="R38">
        <v>250</v>
      </c>
      <c r="S38">
        <v>147</v>
      </c>
      <c r="T38">
        <v>363</v>
      </c>
      <c r="U38">
        <v>294</v>
      </c>
      <c r="V38">
        <v>112</v>
      </c>
      <c r="W38">
        <v>264</v>
      </c>
      <c r="X38">
        <v>41</v>
      </c>
      <c r="Y38">
        <v>308</v>
      </c>
    </row>
    <row r="39" spans="1:27" x14ac:dyDescent="0.2">
      <c r="A39" t="s">
        <v>65</v>
      </c>
      <c r="B39">
        <v>2</v>
      </c>
      <c r="C39">
        <v>12</v>
      </c>
      <c r="D39">
        <v>20</v>
      </c>
      <c r="E39">
        <v>125</v>
      </c>
      <c r="F39">
        <v>0</v>
      </c>
      <c r="G39">
        <v>27</v>
      </c>
      <c r="H39">
        <v>127</v>
      </c>
      <c r="I39">
        <v>1116</v>
      </c>
      <c r="AA39" t="s">
        <v>39</v>
      </c>
    </row>
    <row r="40" spans="1:27" x14ac:dyDescent="0.2">
      <c r="A40" t="s">
        <v>66</v>
      </c>
      <c r="B40">
        <v>41</v>
      </c>
      <c r="C40">
        <v>93</v>
      </c>
      <c r="D40">
        <v>16</v>
      </c>
      <c r="E40">
        <v>340</v>
      </c>
      <c r="F40">
        <v>-28</v>
      </c>
      <c r="G40">
        <v>191</v>
      </c>
      <c r="H40">
        <v>632</v>
      </c>
      <c r="I40">
        <v>673</v>
      </c>
      <c r="J40">
        <v>550</v>
      </c>
      <c r="K40">
        <v>904</v>
      </c>
      <c r="L40">
        <v>946</v>
      </c>
      <c r="M40">
        <v>713</v>
      </c>
      <c r="N40">
        <v>8</v>
      </c>
      <c r="O40">
        <v>-313</v>
      </c>
      <c r="P40">
        <v>43</v>
      </c>
      <c r="Q40">
        <v>6</v>
      </c>
      <c r="R40">
        <v>96</v>
      </c>
      <c r="S40">
        <v>1325</v>
      </c>
      <c r="T40">
        <v>322</v>
      </c>
      <c r="U40">
        <v>43</v>
      </c>
      <c r="V40">
        <v>348</v>
      </c>
      <c r="W40">
        <v>297</v>
      </c>
      <c r="X40">
        <v>433</v>
      </c>
      <c r="Y40">
        <v>89</v>
      </c>
    </row>
    <row r="41" spans="1:27" x14ac:dyDescent="0.2">
      <c r="A41" t="s">
        <v>67</v>
      </c>
      <c r="B41">
        <v>66</v>
      </c>
      <c r="C41">
        <v>144</v>
      </c>
      <c r="D41">
        <v>152</v>
      </c>
      <c r="E41">
        <v>475</v>
      </c>
      <c r="F41">
        <v>546</v>
      </c>
      <c r="G41">
        <v>629</v>
      </c>
      <c r="H41">
        <v>839</v>
      </c>
      <c r="I41">
        <v>1579</v>
      </c>
      <c r="J41">
        <v>1408</v>
      </c>
      <c r="K41">
        <v>214</v>
      </c>
      <c r="L41">
        <v>-18</v>
      </c>
      <c r="M41">
        <v>198</v>
      </c>
      <c r="N41">
        <v>-259</v>
      </c>
      <c r="O41">
        <v>-214</v>
      </c>
      <c r="P41">
        <v>276</v>
      </c>
      <c r="Q41">
        <v>267</v>
      </c>
      <c r="R41">
        <v>290</v>
      </c>
      <c r="S41">
        <v>338</v>
      </c>
      <c r="T41">
        <v>281</v>
      </c>
      <c r="U41">
        <v>610</v>
      </c>
      <c r="V41">
        <v>519</v>
      </c>
      <c r="W41">
        <v>1356</v>
      </c>
      <c r="X41">
        <v>683</v>
      </c>
      <c r="Y41">
        <v>540</v>
      </c>
    </row>
    <row r="42" spans="1:27" x14ac:dyDescent="0.2">
      <c r="A42" t="s">
        <v>68</v>
      </c>
      <c r="B42">
        <v>58213</v>
      </c>
      <c r="C42">
        <v>33106</v>
      </c>
      <c r="D42">
        <v>32715</v>
      </c>
      <c r="E42">
        <v>28717</v>
      </c>
      <c r="F42">
        <v>60532</v>
      </c>
      <c r="G42">
        <v>41829</v>
      </c>
      <c r="H42">
        <v>104248</v>
      </c>
      <c r="I42">
        <v>137052</v>
      </c>
      <c r="J42">
        <v>74717</v>
      </c>
      <c r="K42">
        <v>13070</v>
      </c>
      <c r="L42">
        <v>37844</v>
      </c>
      <c r="M42">
        <v>41164</v>
      </c>
      <c r="N42">
        <v>-3982</v>
      </c>
      <c r="O42">
        <v>13855</v>
      </c>
      <c r="P42">
        <v>36465</v>
      </c>
      <c r="Q42">
        <v>46700</v>
      </c>
      <c r="R42">
        <v>40910</v>
      </c>
      <c r="S42">
        <v>38215</v>
      </c>
      <c r="T42">
        <v>37944</v>
      </c>
      <c r="U42">
        <v>26196</v>
      </c>
      <c r="V42">
        <v>33539</v>
      </c>
      <c r="W42">
        <v>17260</v>
      </c>
      <c r="X42">
        <v>42900</v>
      </c>
      <c r="Y42">
        <v>30335</v>
      </c>
    </row>
    <row r="43" spans="1:27" x14ac:dyDescent="0.2">
      <c r="A43" t="s">
        <v>69</v>
      </c>
      <c r="B43">
        <v>40907</v>
      </c>
      <c r="C43">
        <v>7301</v>
      </c>
      <c r="D43">
        <v>10600</v>
      </c>
      <c r="E43">
        <v>21422</v>
      </c>
      <c r="F43">
        <v>23158</v>
      </c>
      <c r="G43">
        <v>28633</v>
      </c>
      <c r="H43">
        <v>26789</v>
      </c>
      <c r="I43">
        <v>39079</v>
      </c>
      <c r="J43">
        <v>30908</v>
      </c>
      <c r="K43">
        <v>27319</v>
      </c>
      <c r="L43">
        <v>20730</v>
      </c>
      <c r="M43">
        <v>30318</v>
      </c>
      <c r="N43">
        <v>29371</v>
      </c>
      <c r="O43">
        <v>32925</v>
      </c>
      <c r="P43">
        <v>9319</v>
      </c>
      <c r="Q43">
        <v>10171</v>
      </c>
      <c r="R43">
        <v>1381</v>
      </c>
      <c r="S43">
        <v>28839</v>
      </c>
      <c r="T43">
        <v>20852</v>
      </c>
      <c r="U43">
        <v>16286</v>
      </c>
      <c r="V43">
        <v>25576</v>
      </c>
      <c r="W43">
        <v>30494</v>
      </c>
      <c r="X43">
        <v>61873</v>
      </c>
      <c r="Y43">
        <v>47498</v>
      </c>
    </row>
    <row r="44" spans="1:27" x14ac:dyDescent="0.2">
      <c r="A44" t="s">
        <v>70</v>
      </c>
      <c r="B44">
        <v>44673</v>
      </c>
      <c r="C44">
        <v>18320</v>
      </c>
      <c r="D44">
        <v>8203</v>
      </c>
      <c r="E44">
        <v>15442</v>
      </c>
      <c r="F44">
        <v>26269</v>
      </c>
      <c r="G44">
        <v>51118</v>
      </c>
      <c r="H44">
        <v>76504</v>
      </c>
      <c r="I44">
        <v>51598</v>
      </c>
      <c r="J44">
        <v>44859</v>
      </c>
      <c r="K44">
        <v>26241</v>
      </c>
      <c r="L44">
        <v>86183</v>
      </c>
      <c r="M44">
        <v>48549</v>
      </c>
      <c r="N44">
        <v>44077</v>
      </c>
      <c r="O44">
        <v>38539</v>
      </c>
      <c r="P44">
        <v>-11528</v>
      </c>
      <c r="Q44">
        <v>77186</v>
      </c>
      <c r="R44">
        <v>98210</v>
      </c>
      <c r="S44">
        <v>27957</v>
      </c>
      <c r="T44">
        <v>64955</v>
      </c>
      <c r="U44">
        <v>-46659</v>
      </c>
      <c r="V44">
        <v>-41041</v>
      </c>
      <c r="W44">
        <v>-76161</v>
      </c>
      <c r="X44">
        <v>-74020</v>
      </c>
      <c r="Y44">
        <v>104954</v>
      </c>
    </row>
    <row r="45" spans="1:27" x14ac:dyDescent="0.2">
      <c r="A45" t="s">
        <v>71</v>
      </c>
      <c r="B45">
        <v>1</v>
      </c>
      <c r="C45">
        <v>23</v>
      </c>
      <c r="D45">
        <v>-5</v>
      </c>
      <c r="E45">
        <v>13</v>
      </c>
      <c r="F45">
        <v>4</v>
      </c>
      <c r="G45">
        <v>275</v>
      </c>
      <c r="H45">
        <v>-133</v>
      </c>
      <c r="I45">
        <v>673</v>
      </c>
      <c r="J45">
        <v>1010</v>
      </c>
      <c r="K45">
        <v>162</v>
      </c>
      <c r="L45">
        <v>736</v>
      </c>
      <c r="M45">
        <v>192</v>
      </c>
      <c r="N45">
        <v>1206</v>
      </c>
      <c r="O45">
        <v>420</v>
      </c>
      <c r="P45">
        <v>111</v>
      </c>
      <c r="Q45">
        <v>-95</v>
      </c>
      <c r="R45">
        <v>100</v>
      </c>
      <c r="S45">
        <v>281</v>
      </c>
      <c r="T45">
        <v>-127</v>
      </c>
      <c r="U45">
        <v>842</v>
      </c>
      <c r="V45">
        <v>22</v>
      </c>
      <c r="W45">
        <v>-198</v>
      </c>
      <c r="X45">
        <v>344</v>
      </c>
      <c r="Y45">
        <v>42</v>
      </c>
    </row>
    <row r="46" spans="1:27" x14ac:dyDescent="0.2">
      <c r="A46" t="s">
        <v>72</v>
      </c>
      <c r="B46">
        <v>232744</v>
      </c>
      <c r="C46">
        <v>57207</v>
      </c>
      <c r="D46">
        <v>53802</v>
      </c>
      <c r="E46">
        <v>64204</v>
      </c>
      <c r="F46">
        <v>103204</v>
      </c>
      <c r="G46">
        <v>88560</v>
      </c>
      <c r="H46">
        <v>81100</v>
      </c>
      <c r="I46">
        <v>335885</v>
      </c>
      <c r="J46">
        <v>198185</v>
      </c>
      <c r="K46">
        <v>28965</v>
      </c>
      <c r="L46">
        <v>48092</v>
      </c>
      <c r="M46">
        <v>95587</v>
      </c>
      <c r="N46">
        <v>20700</v>
      </c>
      <c r="O46">
        <v>40486</v>
      </c>
      <c r="P46">
        <v>-151286</v>
      </c>
      <c r="Q46">
        <v>-66821</v>
      </c>
      <c r="R46">
        <v>-37606</v>
      </c>
      <c r="S46">
        <v>142373</v>
      </c>
      <c r="T46">
        <v>82961</v>
      </c>
      <c r="U46">
        <v>11717</v>
      </c>
      <c r="V46">
        <v>-95877</v>
      </c>
      <c r="W46">
        <v>84918</v>
      </c>
      <c r="X46">
        <v>95352</v>
      </c>
      <c r="Y46">
        <v>2007</v>
      </c>
    </row>
    <row r="47" spans="1:27" x14ac:dyDescent="0.2">
      <c r="A47" t="s">
        <v>73</v>
      </c>
      <c r="B47">
        <v>142626</v>
      </c>
      <c r="C47">
        <v>124873</v>
      </c>
      <c r="D47">
        <v>134946</v>
      </c>
      <c r="E47">
        <v>129352</v>
      </c>
      <c r="F47">
        <v>294905</v>
      </c>
      <c r="G47">
        <v>15369</v>
      </c>
      <c r="H47">
        <v>224220</v>
      </c>
      <c r="I47">
        <v>393518</v>
      </c>
      <c r="J47">
        <v>308296</v>
      </c>
      <c r="K47">
        <v>287901</v>
      </c>
      <c r="L47">
        <v>277779</v>
      </c>
      <c r="M47">
        <v>396569</v>
      </c>
      <c r="N47">
        <v>318196</v>
      </c>
      <c r="O47">
        <v>303432</v>
      </c>
      <c r="P47">
        <v>333014</v>
      </c>
      <c r="Q47">
        <v>264359</v>
      </c>
      <c r="R47">
        <v>284469</v>
      </c>
      <c r="S47">
        <v>327781</v>
      </c>
      <c r="T47">
        <v>-157407</v>
      </c>
      <c r="U47">
        <v>35056</v>
      </c>
      <c r="V47">
        <v>224465</v>
      </c>
      <c r="W47">
        <v>278526</v>
      </c>
      <c r="X47">
        <v>366386</v>
      </c>
      <c r="Y47">
        <v>404316</v>
      </c>
    </row>
    <row r="48" spans="1:27" x14ac:dyDescent="0.2">
      <c r="A48" t="s">
        <v>74</v>
      </c>
      <c r="AA48" t="s">
        <v>39</v>
      </c>
    </row>
    <row r="49" spans="1:25" x14ac:dyDescent="0.2">
      <c r="A49" t="s">
        <v>75</v>
      </c>
      <c r="B49">
        <v>1035166</v>
      </c>
      <c r="C49">
        <v>575228</v>
      </c>
      <c r="D49">
        <v>416099</v>
      </c>
      <c r="E49">
        <v>439413</v>
      </c>
      <c r="F49">
        <v>742585</v>
      </c>
      <c r="G49">
        <v>704047</v>
      </c>
      <c r="H49">
        <v>1056457</v>
      </c>
      <c r="I49">
        <v>1791760</v>
      </c>
      <c r="J49">
        <v>1256426</v>
      </c>
      <c r="K49">
        <v>782410</v>
      </c>
      <c r="L49">
        <v>907557</v>
      </c>
      <c r="M49">
        <v>1077915</v>
      </c>
      <c r="N49">
        <v>727428</v>
      </c>
      <c r="O49">
        <v>874228</v>
      </c>
      <c r="P49">
        <v>708150</v>
      </c>
      <c r="Q49">
        <v>1146018</v>
      </c>
      <c r="R49">
        <v>928924</v>
      </c>
      <c r="S49">
        <v>922845</v>
      </c>
      <c r="T49">
        <v>443262</v>
      </c>
      <c r="U49">
        <v>709439</v>
      </c>
      <c r="V49">
        <v>283615</v>
      </c>
      <c r="W49">
        <v>1085813</v>
      </c>
      <c r="X49">
        <v>667094</v>
      </c>
      <c r="Y49">
        <v>823609</v>
      </c>
    </row>
    <row r="50" spans="1:25" x14ac:dyDescent="0.2">
      <c r="A50" t="s">
        <v>76</v>
      </c>
      <c r="B50">
        <v>558833</v>
      </c>
      <c r="C50">
        <v>337323</v>
      </c>
      <c r="D50">
        <v>183974</v>
      </c>
      <c r="E50">
        <v>194349</v>
      </c>
      <c r="F50">
        <v>263880</v>
      </c>
      <c r="G50">
        <v>491132</v>
      </c>
      <c r="H50">
        <v>594184</v>
      </c>
      <c r="I50">
        <v>905186</v>
      </c>
      <c r="J50">
        <v>563732</v>
      </c>
      <c r="K50">
        <v>405263</v>
      </c>
      <c r="L50">
        <v>435567</v>
      </c>
      <c r="M50">
        <v>461549</v>
      </c>
      <c r="N50">
        <v>309551</v>
      </c>
      <c r="O50">
        <v>379008</v>
      </c>
      <c r="P50">
        <v>453149</v>
      </c>
      <c r="Q50">
        <v>784513</v>
      </c>
      <c r="R50">
        <v>493468</v>
      </c>
      <c r="S50">
        <v>326391</v>
      </c>
      <c r="T50">
        <v>340138</v>
      </c>
      <c r="U50">
        <v>644799</v>
      </c>
      <c r="V50">
        <v>102670</v>
      </c>
      <c r="W50">
        <v>619677</v>
      </c>
      <c r="X50">
        <v>169790</v>
      </c>
      <c r="Y50">
        <v>182746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98A1-E617-4C94-BA90-16CC60617C89}">
  <sheetPr codeName="Feuil3"/>
  <dimension ref="B2:N40"/>
  <sheetViews>
    <sheetView zoomScaleNormal="100" workbookViewId="0">
      <selection activeCell="M29" sqref="M29"/>
    </sheetView>
  </sheetViews>
  <sheetFormatPr baseColWidth="10" defaultColWidth="9.140625" defaultRowHeight="12.75" x14ac:dyDescent="0.2"/>
  <cols>
    <col min="2" max="2" width="25.7109375" customWidth="1"/>
    <col min="3" max="12" width="10.7109375" customWidth="1"/>
    <col min="13" max="14" width="15.7109375" customWidth="1"/>
  </cols>
  <sheetData>
    <row r="2" spans="2:14" x14ac:dyDescent="0.2">
      <c r="B2" s="43" t="s">
        <v>92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</row>
    <row r="3" spans="2:14" x14ac:dyDescent="0.2">
      <c r="B3" t="s">
        <v>28</v>
      </c>
      <c r="C3">
        <v>5509</v>
      </c>
      <c r="D3">
        <v>35840</v>
      </c>
      <c r="E3">
        <v>9585</v>
      </c>
      <c r="F3">
        <v>10251</v>
      </c>
      <c r="G3">
        <v>5612</v>
      </c>
      <c r="H3">
        <v>12486</v>
      </c>
      <c r="I3">
        <v>7284</v>
      </c>
      <c r="J3">
        <v>25243</v>
      </c>
      <c r="K3">
        <v>7523</v>
      </c>
      <c r="L3">
        <v>9594</v>
      </c>
      <c r="N3" s="1">
        <f>L3/F3</f>
        <v>0.93590869183494296</v>
      </c>
    </row>
    <row r="4" spans="2:14" x14ac:dyDescent="0.2">
      <c r="B4" t="s">
        <v>30</v>
      </c>
      <c r="C4">
        <v>86362</v>
      </c>
      <c r="D4">
        <v>80127</v>
      </c>
      <c r="E4">
        <v>576</v>
      </c>
      <c r="F4">
        <v>29627</v>
      </c>
      <c r="G4">
        <v>43581</v>
      </c>
      <c r="H4">
        <v>6111</v>
      </c>
      <c r="I4">
        <v>5420</v>
      </c>
      <c r="J4">
        <v>30095</v>
      </c>
      <c r="K4">
        <v>20311</v>
      </c>
      <c r="L4">
        <v>12072</v>
      </c>
      <c r="N4" s="1">
        <f>L4/F4</f>
        <v>0.40746616262193269</v>
      </c>
    </row>
    <row r="5" spans="2:14" x14ac:dyDescent="0.2">
      <c r="B5" t="s">
        <v>34</v>
      </c>
      <c r="C5">
        <v>44678</v>
      </c>
      <c r="D5">
        <v>64627</v>
      </c>
      <c r="E5">
        <v>34723</v>
      </c>
      <c r="F5">
        <v>76188</v>
      </c>
      <c r="G5">
        <v>58049</v>
      </c>
      <c r="H5">
        <v>77492</v>
      </c>
      <c r="I5">
        <v>43667</v>
      </c>
      <c r="J5">
        <v>104878</v>
      </c>
      <c r="K5">
        <v>83012</v>
      </c>
      <c r="L5">
        <v>89583</v>
      </c>
      <c r="N5" s="1">
        <f t="shared" ref="N5:N20" si="0">L5/F5</f>
        <v>1.1758150889903922</v>
      </c>
    </row>
    <row r="6" spans="2:14" x14ac:dyDescent="0.2">
      <c r="B6" t="s">
        <v>40</v>
      </c>
      <c r="C6">
        <v>26549</v>
      </c>
      <c r="D6">
        <v>12985</v>
      </c>
      <c r="E6">
        <v>1372</v>
      </c>
      <c r="F6">
        <v>11507</v>
      </c>
      <c r="G6">
        <v>-3971</v>
      </c>
      <c r="H6">
        <v>36425</v>
      </c>
      <c r="I6">
        <v>9660</v>
      </c>
      <c r="J6">
        <v>26138</v>
      </c>
      <c r="K6">
        <v>5868</v>
      </c>
      <c r="L6">
        <v>15129</v>
      </c>
      <c r="N6" s="1">
        <f t="shared" si="0"/>
        <v>1.3147649256974017</v>
      </c>
    </row>
    <row r="7" spans="2:14" x14ac:dyDescent="0.2">
      <c r="B7" t="s">
        <v>41</v>
      </c>
      <c r="C7">
        <v>61</v>
      </c>
      <c r="D7">
        <v>1684</v>
      </c>
      <c r="E7">
        <v>167</v>
      </c>
      <c r="F7">
        <v>253</v>
      </c>
      <c r="G7">
        <v>-46</v>
      </c>
      <c r="H7">
        <v>1868</v>
      </c>
      <c r="I7">
        <v>292</v>
      </c>
      <c r="J7">
        <v>-770</v>
      </c>
      <c r="K7">
        <v>842</v>
      </c>
      <c r="L7">
        <v>1506</v>
      </c>
      <c r="N7" s="1">
        <f t="shared" si="0"/>
        <v>5.9525691699604746</v>
      </c>
    </row>
    <row r="8" spans="2:14" x14ac:dyDescent="0.2">
      <c r="B8" t="s">
        <v>42</v>
      </c>
      <c r="C8">
        <v>24030</v>
      </c>
      <c r="D8">
        <v>7203</v>
      </c>
      <c r="E8">
        <v>10167</v>
      </c>
      <c r="F8">
        <v>-574</v>
      </c>
      <c r="G8">
        <v>11455</v>
      </c>
      <c r="H8">
        <v>4865</v>
      </c>
      <c r="I8">
        <v>5856</v>
      </c>
      <c r="J8">
        <v>9156</v>
      </c>
      <c r="K8">
        <v>13275</v>
      </c>
      <c r="L8">
        <v>1372</v>
      </c>
      <c r="N8" s="1">
        <f t="shared" si="0"/>
        <v>-2.3902439024390243</v>
      </c>
    </row>
    <row r="9" spans="2:14" s="1" customFormat="1" x14ac:dyDescent="0.2">
      <c r="B9" s="1" t="s">
        <v>43</v>
      </c>
      <c r="C9" s="1">
        <v>161948</v>
      </c>
      <c r="D9" s="1">
        <v>110643</v>
      </c>
      <c r="E9" s="1">
        <v>48155</v>
      </c>
      <c r="F9" s="1">
        <v>32080</v>
      </c>
      <c r="G9" s="1">
        <v>95621</v>
      </c>
      <c r="H9" s="1">
        <v>51459</v>
      </c>
      <c r="I9" s="1">
        <v>23676</v>
      </c>
      <c r="J9" s="1">
        <v>55087</v>
      </c>
      <c r="K9" s="1">
        <v>52776</v>
      </c>
      <c r="L9" s="1">
        <v>72356</v>
      </c>
      <c r="M9" s="2"/>
      <c r="N9" s="1">
        <f t="shared" si="0"/>
        <v>2.2554862842892769</v>
      </c>
    </row>
    <row r="10" spans="2:14" x14ac:dyDescent="0.2">
      <c r="B10" t="s">
        <v>44</v>
      </c>
      <c r="C10">
        <v>57086</v>
      </c>
      <c r="D10">
        <v>169320</v>
      </c>
      <c r="E10">
        <v>125451</v>
      </c>
      <c r="F10">
        <v>86078</v>
      </c>
      <c r="G10">
        <v>97117</v>
      </c>
      <c r="H10">
        <v>151078</v>
      </c>
      <c r="I10">
        <v>38700</v>
      </c>
      <c r="J10">
        <v>147604</v>
      </c>
      <c r="K10">
        <v>145528</v>
      </c>
      <c r="L10">
        <v>101254</v>
      </c>
      <c r="N10" s="1">
        <f t="shared" si="0"/>
        <v>1.1763052115523129</v>
      </c>
    </row>
    <row r="11" spans="2:14" x14ac:dyDescent="0.2">
      <c r="B11" t="s">
        <v>48</v>
      </c>
      <c r="C11">
        <v>4629</v>
      </c>
      <c r="D11">
        <v>21146</v>
      </c>
      <c r="E11">
        <v>22348</v>
      </c>
      <c r="F11">
        <v>-2048</v>
      </c>
      <c r="G11">
        <v>5154</v>
      </c>
      <c r="H11">
        <v>32083</v>
      </c>
      <c r="I11">
        <v>-11400</v>
      </c>
      <c r="J11">
        <v>56146</v>
      </c>
      <c r="K11">
        <v>9395</v>
      </c>
      <c r="L11">
        <v>-6595</v>
      </c>
      <c r="N11" s="1">
        <f t="shared" si="0"/>
        <v>3.22021484375</v>
      </c>
    </row>
    <row r="12" spans="2:14" x14ac:dyDescent="0.2">
      <c r="B12" t="s">
        <v>49</v>
      </c>
      <c r="C12">
        <v>6686</v>
      </c>
      <c r="D12">
        <v>96231</v>
      </c>
      <c r="E12">
        <v>32685</v>
      </c>
      <c r="F12">
        <v>24531</v>
      </c>
      <c r="G12">
        <v>31542</v>
      </c>
      <c r="H12">
        <v>24362</v>
      </c>
      <c r="I12">
        <v>2929</v>
      </c>
      <c r="J12">
        <v>26415</v>
      </c>
      <c r="K12">
        <v>16543</v>
      </c>
      <c r="L12">
        <v>13014</v>
      </c>
      <c r="N12" s="1">
        <f t="shared" si="0"/>
        <v>0.530512412865354</v>
      </c>
    </row>
    <row r="13" spans="2:14" x14ac:dyDescent="0.2">
      <c r="B13" t="s">
        <v>91</v>
      </c>
      <c r="C13">
        <v>75634</v>
      </c>
      <c r="D13">
        <v>55605</v>
      </c>
      <c r="E13">
        <v>68358</v>
      </c>
      <c r="F13">
        <v>24863</v>
      </c>
      <c r="G13">
        <v>-44152</v>
      </c>
      <c r="H13">
        <v>31023</v>
      </c>
      <c r="I13">
        <v>-173903</v>
      </c>
      <c r="J13">
        <v>92375</v>
      </c>
      <c r="K13">
        <v>38227</v>
      </c>
      <c r="L13">
        <v>-142185</v>
      </c>
      <c r="N13" s="1">
        <f t="shared" si="0"/>
        <v>-5.7187386880102968</v>
      </c>
    </row>
    <row r="14" spans="2:14" x14ac:dyDescent="0.2">
      <c r="B14" t="s">
        <v>59</v>
      </c>
      <c r="C14">
        <v>17</v>
      </c>
      <c r="D14">
        <v>1680</v>
      </c>
      <c r="E14">
        <v>6147</v>
      </c>
      <c r="F14">
        <v>2169</v>
      </c>
      <c r="G14">
        <v>891</v>
      </c>
      <c r="H14">
        <v>1854</v>
      </c>
      <c r="I14">
        <v>851</v>
      </c>
      <c r="J14">
        <v>3168</v>
      </c>
      <c r="K14">
        <v>6325</v>
      </c>
      <c r="L14">
        <v>10403</v>
      </c>
      <c r="N14" s="1">
        <f t="shared" si="0"/>
        <v>4.7962194559704932</v>
      </c>
    </row>
    <row r="15" spans="2:14" x14ac:dyDescent="0.2">
      <c r="B15" t="s">
        <v>60</v>
      </c>
      <c r="C15">
        <v>8055</v>
      </c>
      <c r="D15">
        <v>7356</v>
      </c>
      <c r="E15">
        <v>-10065</v>
      </c>
      <c r="F15">
        <v>-930</v>
      </c>
      <c r="G15">
        <v>1375</v>
      </c>
      <c r="H15">
        <v>4010</v>
      </c>
      <c r="I15">
        <v>2526</v>
      </c>
      <c r="J15">
        <v>1468</v>
      </c>
      <c r="K15">
        <v>2686</v>
      </c>
      <c r="L15">
        <v>3556</v>
      </c>
      <c r="N15" s="1">
        <f t="shared" si="0"/>
        <v>-3.8236559139784947</v>
      </c>
    </row>
    <row r="16" spans="2:14" x14ac:dyDescent="0.2">
      <c r="B16" t="s">
        <v>68</v>
      </c>
      <c r="C16">
        <v>58213</v>
      </c>
      <c r="D16">
        <v>137052</v>
      </c>
      <c r="E16">
        <v>37844</v>
      </c>
      <c r="F16">
        <v>38215</v>
      </c>
      <c r="G16">
        <v>37944</v>
      </c>
      <c r="H16">
        <v>26196</v>
      </c>
      <c r="I16">
        <v>33539</v>
      </c>
      <c r="J16">
        <v>17260</v>
      </c>
      <c r="K16">
        <v>42900</v>
      </c>
      <c r="L16">
        <v>30335</v>
      </c>
      <c r="N16" s="1">
        <f t="shared" si="0"/>
        <v>0.79379824676174282</v>
      </c>
    </row>
    <row r="17" spans="2:14" x14ac:dyDescent="0.2">
      <c r="B17" t="s">
        <v>69</v>
      </c>
      <c r="C17">
        <v>40907</v>
      </c>
      <c r="D17">
        <v>39079</v>
      </c>
      <c r="E17">
        <v>20730</v>
      </c>
      <c r="F17">
        <v>28839</v>
      </c>
      <c r="G17">
        <v>20852</v>
      </c>
      <c r="H17">
        <v>16286</v>
      </c>
      <c r="I17">
        <v>25576</v>
      </c>
      <c r="J17">
        <v>30494</v>
      </c>
      <c r="K17">
        <v>61873</v>
      </c>
      <c r="L17">
        <v>47498</v>
      </c>
      <c r="N17" s="1">
        <f t="shared" si="0"/>
        <v>1.6470057907694442</v>
      </c>
    </row>
    <row r="18" spans="2:14" x14ac:dyDescent="0.2">
      <c r="B18" t="s">
        <v>70</v>
      </c>
      <c r="C18">
        <v>44673</v>
      </c>
      <c r="D18">
        <v>51598</v>
      </c>
      <c r="E18">
        <v>86183</v>
      </c>
      <c r="F18">
        <v>27957</v>
      </c>
      <c r="G18">
        <v>64955</v>
      </c>
      <c r="H18">
        <v>-46659</v>
      </c>
      <c r="I18">
        <v>-41041</v>
      </c>
      <c r="J18">
        <v>-76161</v>
      </c>
      <c r="K18">
        <v>-74020</v>
      </c>
      <c r="L18">
        <v>104954</v>
      </c>
      <c r="N18" s="1">
        <f t="shared" si="0"/>
        <v>3.7541224022606143</v>
      </c>
    </row>
    <row r="19" spans="2:14" x14ac:dyDescent="0.2">
      <c r="B19" t="s">
        <v>72</v>
      </c>
      <c r="C19">
        <v>232744</v>
      </c>
      <c r="D19">
        <v>335885</v>
      </c>
      <c r="E19">
        <v>48092</v>
      </c>
      <c r="F19">
        <v>142373</v>
      </c>
      <c r="G19">
        <v>82961</v>
      </c>
      <c r="H19">
        <v>11717</v>
      </c>
      <c r="I19">
        <v>-95877</v>
      </c>
      <c r="J19">
        <v>84918</v>
      </c>
      <c r="K19">
        <v>95352</v>
      </c>
      <c r="L19">
        <v>2007</v>
      </c>
      <c r="N19" s="1">
        <f t="shared" si="0"/>
        <v>1.4096773966974075E-2</v>
      </c>
    </row>
    <row r="20" spans="2:14" x14ac:dyDescent="0.2">
      <c r="B20" t="s">
        <v>73</v>
      </c>
      <c r="C20">
        <v>142626</v>
      </c>
      <c r="D20">
        <v>393518</v>
      </c>
      <c r="E20">
        <v>277779</v>
      </c>
      <c r="F20">
        <v>327781</v>
      </c>
      <c r="G20">
        <v>-157407</v>
      </c>
      <c r="H20">
        <v>35056</v>
      </c>
      <c r="I20">
        <v>224465</v>
      </c>
      <c r="J20">
        <v>278526</v>
      </c>
      <c r="K20">
        <v>366386</v>
      </c>
      <c r="L20">
        <v>404316</v>
      </c>
      <c r="N20" s="1">
        <f t="shared" si="0"/>
        <v>1.2334943148016511</v>
      </c>
    </row>
    <row r="22" spans="2:14" x14ac:dyDescent="0.2">
      <c r="B22" t="s">
        <v>100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86</v>
      </c>
      <c r="J22" t="s">
        <v>87</v>
      </c>
      <c r="K22" t="s">
        <v>88</v>
      </c>
      <c r="L22" t="s">
        <v>89</v>
      </c>
    </row>
    <row r="23" spans="2:14" x14ac:dyDescent="0.2">
      <c r="B23" t="str">
        <f>B3</f>
        <v>Austria</v>
      </c>
      <c r="C23">
        <f>'IDE intérieur (3)'!C3</f>
        <v>8501</v>
      </c>
      <c r="D23">
        <f>'IDE intérieur (3)'!D3</f>
        <v>25484</v>
      </c>
      <c r="E23">
        <f>'IDE intérieur (3)'!E3</f>
        <v>2575</v>
      </c>
      <c r="F23">
        <f>'IDE intérieur (3)'!F3</f>
        <v>14953</v>
      </c>
      <c r="G23">
        <f>'IDE intérieur (3)'!G3</f>
        <v>5390</v>
      </c>
      <c r="H23">
        <f>'IDE intérieur (3)'!H3</f>
        <v>4905</v>
      </c>
      <c r="I23">
        <f>'IDE intérieur (3)'!I3</f>
        <v>-9983</v>
      </c>
      <c r="J23">
        <f>'IDE intérieur (3)'!J3</f>
        <v>17092</v>
      </c>
      <c r="K23">
        <f>'IDE intérieur (3)'!K3</f>
        <v>9326</v>
      </c>
      <c r="L23">
        <f>'IDE intérieur (3)'!L3</f>
        <v>4466</v>
      </c>
    </row>
    <row r="24" spans="2:14" x14ac:dyDescent="0.2">
      <c r="B24" t="str">
        <f t="shared" ref="B24:B40" si="1">B4</f>
        <v>Belgium</v>
      </c>
      <c r="C24">
        <f>'IDE intérieur (3)'!C4</f>
        <v>88739</v>
      </c>
      <c r="D24">
        <f>'IDE intérieur (3)'!D4</f>
        <v>93431</v>
      </c>
      <c r="E24">
        <f>'IDE intérieur (3)'!E4</f>
        <v>57583</v>
      </c>
      <c r="F24">
        <f>'IDE intérieur (3)'!F4</f>
        <v>-3065</v>
      </c>
      <c r="G24">
        <f>'IDE intérieur (3)'!G4</f>
        <v>27137</v>
      </c>
      <c r="H24">
        <f>'IDE intérieur (3)'!H4</f>
        <v>11861</v>
      </c>
      <c r="I24">
        <f>'IDE intérieur (3)'!I4</f>
        <v>3133</v>
      </c>
      <c r="J24">
        <f>'IDE intérieur (3)'!J4</f>
        <v>9905</v>
      </c>
      <c r="K24">
        <f>'IDE intérieur (3)'!K4</f>
        <v>11551</v>
      </c>
      <c r="L24">
        <f>'IDE intérieur (3)'!L4</f>
        <v>23019</v>
      </c>
    </row>
    <row r="25" spans="2:14" x14ac:dyDescent="0.2">
      <c r="B25" t="str">
        <f t="shared" si="1"/>
        <v>Canada</v>
      </c>
      <c r="C25">
        <f>'IDE intérieur (3)'!C5</f>
        <v>66795</v>
      </c>
      <c r="D25">
        <f>'IDE intérieur (3)'!D5</f>
        <v>116821</v>
      </c>
      <c r="E25">
        <f>'IDE intérieur (3)'!E5</f>
        <v>28400</v>
      </c>
      <c r="F25">
        <f>'IDE intérieur (3)'!F5</f>
        <v>22767</v>
      </c>
      <c r="G25">
        <f>'IDE intérieur (3)'!G5</f>
        <v>37662</v>
      </c>
      <c r="H25">
        <f>'IDE intérieur (3)'!H5</f>
        <v>50544</v>
      </c>
      <c r="I25">
        <f>'IDE intérieur (3)'!I5</f>
        <v>25594</v>
      </c>
      <c r="J25">
        <f>'IDE intérieur (3)'!J5</f>
        <v>60382</v>
      </c>
      <c r="K25">
        <f>'IDE intérieur (3)'!K5</f>
        <v>46175</v>
      </c>
      <c r="L25">
        <f>'IDE intérieur (3)'!L5</f>
        <v>50324</v>
      </c>
    </row>
    <row r="26" spans="2:14" x14ac:dyDescent="0.2">
      <c r="B26" t="str">
        <f t="shared" si="1"/>
        <v>Denmark</v>
      </c>
      <c r="C26">
        <f>'IDE intérieur (3)'!C6</f>
        <v>33823</v>
      </c>
      <c r="D26">
        <f>'IDE intérieur (3)'!D6</f>
        <v>6638</v>
      </c>
      <c r="E26">
        <f>'IDE intérieur (3)'!E6</f>
        <v>-8977</v>
      </c>
      <c r="F26">
        <f>'IDE intérieur (3)'!F6</f>
        <v>5437</v>
      </c>
      <c r="G26">
        <f>'IDE intérieur (3)'!G6</f>
        <v>-2497</v>
      </c>
      <c r="H26">
        <f>'IDE intérieur (3)'!H6</f>
        <v>27029</v>
      </c>
      <c r="I26">
        <f>'IDE intérieur (3)'!I6</f>
        <v>1372</v>
      </c>
      <c r="J26">
        <f>'IDE intérieur (3)'!J6</f>
        <v>7095</v>
      </c>
      <c r="K26">
        <f>'IDE intérieur (3)'!K6</f>
        <v>7750</v>
      </c>
      <c r="L26">
        <f>'IDE intérieur (3)'!L6</f>
        <v>8760</v>
      </c>
    </row>
    <row r="27" spans="2:14" x14ac:dyDescent="0.2">
      <c r="B27" t="str">
        <f t="shared" si="1"/>
        <v>Estonia</v>
      </c>
      <c r="C27">
        <f>'IDE intérieur (3)'!C7</f>
        <v>8834</v>
      </c>
      <c r="D27">
        <f>'IDE intérieur (3)'!D7</f>
        <v>12451</v>
      </c>
      <c r="E27">
        <f>'IDE intérieur (3)'!E7</f>
        <v>7359</v>
      </c>
      <c r="F27">
        <f>'IDE intérieur (3)'!F7</f>
        <v>2864</v>
      </c>
      <c r="G27">
        <f>'IDE intérieur (3)'!G7</f>
        <v>-2172</v>
      </c>
      <c r="H27">
        <f>'IDE intérieur (3)'!H7</f>
        <v>13456</v>
      </c>
      <c r="I27">
        <f>'IDE intérieur (3)'!I7</f>
        <v>-1579</v>
      </c>
      <c r="J27">
        <f>'IDE intérieur (3)'!J7</f>
        <v>13290</v>
      </c>
      <c r="K27">
        <f>'IDE intérieur (3)'!K7</f>
        <v>5795</v>
      </c>
      <c r="L27">
        <f>'IDE intérieur (3)'!L7</f>
        <v>-1676</v>
      </c>
    </row>
    <row r="28" spans="2:14" x14ac:dyDescent="0.2">
      <c r="B28" t="str">
        <f t="shared" si="1"/>
        <v>Finland</v>
      </c>
      <c r="C28">
        <f>'IDE intérieur (3)'!C8</f>
        <v>27495</v>
      </c>
      <c r="D28">
        <f>'IDE intérieur (3)'!D8</f>
        <v>63500</v>
      </c>
      <c r="E28">
        <f>'IDE intérieur (3)'!E8</f>
        <v>13890</v>
      </c>
      <c r="F28">
        <f>'IDE intérieur (3)'!F8</f>
        <v>29300</v>
      </c>
      <c r="G28">
        <f>'IDE intérieur (3)'!G8</f>
        <v>34671</v>
      </c>
      <c r="H28">
        <f>'IDE intérieur (3)'!H8</f>
        <v>20426</v>
      </c>
      <c r="I28">
        <f>'IDE intérieur (3)'!I8</f>
        <v>13174</v>
      </c>
      <c r="J28">
        <f>'IDE intérieur (3)'!J8</f>
        <v>34109</v>
      </c>
      <c r="K28">
        <f>'IDE intérieur (3)'!K8</f>
        <v>75979</v>
      </c>
      <c r="L28">
        <f>'IDE intérieur (3)'!L8</f>
        <v>42032</v>
      </c>
    </row>
    <row r="29" spans="2:14" x14ac:dyDescent="0.2">
      <c r="B29" t="str">
        <f t="shared" si="1"/>
        <v>France</v>
      </c>
      <c r="C29">
        <f>'IDE intérieur (3)'!C9</f>
        <v>198279</v>
      </c>
      <c r="D29">
        <f>'IDE intérieur (3)'!D9</f>
        <v>80212</v>
      </c>
      <c r="E29">
        <f>'IDE intérieur (3)'!E9</f>
        <v>65643</v>
      </c>
      <c r="F29">
        <f>'IDE intérieur (3)'!F9</f>
        <v>48390</v>
      </c>
      <c r="G29">
        <f>'IDE intérieur (3)'!G9</f>
        <v>72022</v>
      </c>
      <c r="H29">
        <f>'IDE intérieur (3)'!H9</f>
        <v>52684</v>
      </c>
      <c r="I29">
        <f>'IDE intérieur (3)'!I9</f>
        <v>69954</v>
      </c>
      <c r="J29">
        <f>'IDE intérieur (3)'!J9</f>
        <v>51218</v>
      </c>
      <c r="K29">
        <f>'IDE intérieur (3)'!K9</f>
        <v>27411</v>
      </c>
      <c r="L29">
        <f>'IDE intérieur (3)'!L9</f>
        <v>36698</v>
      </c>
    </row>
    <row r="30" spans="2:14" x14ac:dyDescent="0.2">
      <c r="B30" t="str">
        <f t="shared" si="1"/>
        <v>Germany</v>
      </c>
      <c r="C30">
        <f>'IDE intérieur (3)'!C10</f>
        <v>25779</v>
      </c>
      <c r="D30">
        <f>'IDE intérieur (3)'!D10</f>
        <v>24707</v>
      </c>
      <c r="E30">
        <f>'IDE intérieur (3)'!E10</f>
        <v>42804</v>
      </c>
      <c r="F30">
        <f>'IDE intérieur (3)'!F10</f>
        <v>52835</v>
      </c>
      <c r="G30">
        <f>'IDE intérieur (3)'!G10</f>
        <v>-12017</v>
      </c>
      <c r="H30">
        <f>'IDE intérieur (3)'!H10</f>
        <v>149433</v>
      </c>
      <c r="I30">
        <f>'IDE intérieur (3)'!I10</f>
        <v>102519</v>
      </c>
      <c r="J30">
        <f>'IDE intérieur (3)'!J10</f>
        <v>-3933</v>
      </c>
      <c r="K30">
        <f>'IDE intérieur (3)'!K10</f>
        <v>-25058</v>
      </c>
      <c r="L30">
        <f>'IDE intérieur (3)'!L10</f>
        <v>-9165</v>
      </c>
    </row>
    <row r="31" spans="2:14" x14ac:dyDescent="0.2">
      <c r="B31" t="str">
        <f t="shared" si="1"/>
        <v>Ireland</v>
      </c>
      <c r="C31">
        <f>'IDE intérieur (3)'!C11</f>
        <v>13375</v>
      </c>
      <c r="D31">
        <f>'IDE intérieur (3)'!D11</f>
        <v>43849</v>
      </c>
      <c r="E31">
        <f>'IDE intérieur (3)'!E11</f>
        <v>9178</v>
      </c>
      <c r="F31">
        <f>'IDE intérieur (3)'!F11</f>
        <v>24047</v>
      </c>
      <c r="G31">
        <f>'IDE intérieur (3)'!G11</f>
        <v>37682</v>
      </c>
      <c r="H31">
        <f>'IDE intérieur (3)'!H11</f>
        <v>22720</v>
      </c>
      <c r="I31">
        <f>'IDE intérieur (3)'!I11</f>
        <v>-18576</v>
      </c>
      <c r="J31">
        <f>'IDE intérieur (3)'!J11</f>
        <v>-2952</v>
      </c>
      <c r="K31">
        <f>'IDE intérieur (3)'!K11</f>
        <v>32177</v>
      </c>
      <c r="L31">
        <f>'IDE intérieur (3)'!L11</f>
        <v>18219</v>
      </c>
    </row>
    <row r="32" spans="2:14" x14ac:dyDescent="0.2">
      <c r="B32" t="str">
        <f t="shared" si="1"/>
        <v>Italy</v>
      </c>
      <c r="C32">
        <f>'IDE intérieur (3)'!C12</f>
        <v>63855</v>
      </c>
      <c r="D32">
        <f>'IDE intérieur (3)'!D12</f>
        <v>114161</v>
      </c>
      <c r="E32">
        <f>'IDE intérieur (3)'!E12</f>
        <v>-7184</v>
      </c>
      <c r="F32">
        <f>'IDE intérieur (3)'!F12</f>
        <v>26855</v>
      </c>
      <c r="G32">
        <f>'IDE intérieur (3)'!G12</f>
        <v>102134</v>
      </c>
      <c r="H32">
        <f>'IDE intérieur (3)'!H12</f>
        <v>15940</v>
      </c>
      <c r="I32">
        <f>'IDE intérieur (3)'!I12</f>
        <v>-81651</v>
      </c>
      <c r="J32">
        <f>'IDE intérieur (3)'!J12</f>
        <v>-70238</v>
      </c>
      <c r="K32">
        <f>'IDE intérieur (3)'!K12</f>
        <v>-80438</v>
      </c>
      <c r="L32">
        <f>'IDE intérieur (3)'!L12</f>
        <v>-168450</v>
      </c>
    </row>
    <row r="33" spans="2:12" x14ac:dyDescent="0.2">
      <c r="B33" t="str">
        <f t="shared" si="1"/>
        <v>Netherlands</v>
      </c>
      <c r="C33">
        <f>'IDE intérieur (3)'!C13</f>
        <v>9445</v>
      </c>
      <c r="D33">
        <f>'IDE intérieur (3)'!D13</f>
        <v>19836</v>
      </c>
      <c r="E33">
        <f>'IDE intérieur (3)'!E13</f>
        <v>12796</v>
      </c>
      <c r="F33">
        <f>'IDE intérieur (3)'!F13</f>
        <v>9172</v>
      </c>
      <c r="G33">
        <f>'IDE intérieur (3)'!G13</f>
        <v>15996</v>
      </c>
      <c r="H33">
        <f>'IDE intérieur (3)'!H13</f>
        <v>13510</v>
      </c>
      <c r="I33">
        <f>'IDE intérieur (3)'!I13</f>
        <v>15195</v>
      </c>
      <c r="J33">
        <f>'IDE intérieur (3)'!J13</f>
        <v>29235</v>
      </c>
      <c r="K33">
        <f>'IDE intérieur (3)'!K13</f>
        <v>31470</v>
      </c>
      <c r="L33">
        <f>'IDE intérieur (3)'!L13</f>
        <v>28685</v>
      </c>
    </row>
    <row r="34" spans="2:12" x14ac:dyDescent="0.2">
      <c r="B34" t="str">
        <f t="shared" si="1"/>
        <v>Poland</v>
      </c>
      <c r="C34">
        <f>'IDE intérieur (3)'!C14</f>
        <v>6560</v>
      </c>
      <c r="D34">
        <f>'IDE intérieur (3)'!D14</f>
        <v>3020</v>
      </c>
      <c r="E34">
        <f>'IDE intérieur (3)'!E14</f>
        <v>1988</v>
      </c>
      <c r="F34">
        <f>'IDE intérieur (3)'!F14</f>
        <v>6928</v>
      </c>
      <c r="G34">
        <f>'IDE intérieur (3)'!G14</f>
        <v>7181</v>
      </c>
      <c r="H34">
        <f>'IDE intérieur (3)'!H14</f>
        <v>12251</v>
      </c>
      <c r="I34">
        <f>'IDE intérieur (3)'!I14</f>
        <v>7683</v>
      </c>
      <c r="J34">
        <f>'IDE intérieur (3)'!J14</f>
        <v>9615</v>
      </c>
      <c r="K34">
        <f>'IDE intérieur (3)'!K14</f>
        <v>9778</v>
      </c>
      <c r="L34">
        <f>'IDE intérieur (3)'!L14</f>
        <v>7220</v>
      </c>
    </row>
    <row r="35" spans="2:12" x14ac:dyDescent="0.2">
      <c r="B35" t="str">
        <f t="shared" si="1"/>
        <v>Portugal</v>
      </c>
      <c r="C35">
        <f>'IDE intérieur (3)'!C15</f>
        <v>39575</v>
      </c>
      <c r="D35">
        <f>'IDE intérieur (3)'!D15</f>
        <v>64264</v>
      </c>
      <c r="E35">
        <f>'IDE intérieur (3)'!E15</f>
        <v>39873</v>
      </c>
      <c r="F35">
        <f>'IDE intérieur (3)'!F15</f>
        <v>23503</v>
      </c>
      <c r="G35">
        <f>'IDE intérieur (3)'!G15</f>
        <v>58063</v>
      </c>
      <c r="H35">
        <f>'IDE intérieur (3)'!H15</f>
        <v>17842</v>
      </c>
      <c r="I35">
        <f>'IDE intérieur (3)'!I15</f>
        <v>14239</v>
      </c>
      <c r="J35">
        <f>'IDE intérieur (3)'!J15</f>
        <v>38318</v>
      </c>
      <c r="K35">
        <f>'IDE intérieur (3)'!K15</f>
        <v>44885</v>
      </c>
      <c r="L35">
        <f>'IDE intérieur (3)'!L15</f>
        <v>35914</v>
      </c>
    </row>
    <row r="36" spans="2:12" x14ac:dyDescent="0.2">
      <c r="B36" t="str">
        <f t="shared" si="1"/>
        <v>Spain</v>
      </c>
      <c r="C36">
        <f>'IDE intérieur (3)'!C16</f>
        <v>23433</v>
      </c>
      <c r="D36">
        <f>'IDE intérieur (3)'!D16</f>
        <v>28593</v>
      </c>
      <c r="E36">
        <f>'IDE intérieur (3)'!E16</f>
        <v>97</v>
      </c>
      <c r="F36">
        <f>'IDE intérieur (3)'!F16</f>
        <v>15264</v>
      </c>
      <c r="G36">
        <f>'IDE intérieur (3)'!G16</f>
        <v>5269</v>
      </c>
      <c r="H36">
        <f>'IDE intérieur (3)'!H16</f>
        <v>8761</v>
      </c>
      <c r="I36">
        <f>'IDE intérieur (3)'!I16</f>
        <v>20880</v>
      </c>
      <c r="J36">
        <f>'IDE intérieur (3)'!J16</f>
        <v>22364</v>
      </c>
      <c r="K36">
        <f>'IDE intérieur (3)'!K16</f>
        <v>44706</v>
      </c>
      <c r="L36">
        <f>'IDE intérieur (3)'!L16</f>
        <v>29418</v>
      </c>
    </row>
    <row r="37" spans="2:12" x14ac:dyDescent="0.2">
      <c r="B37" t="str">
        <f t="shared" si="1"/>
        <v>Sweden</v>
      </c>
      <c r="C37">
        <f>'IDE intérieur (3)'!C17</f>
        <v>19855</v>
      </c>
      <c r="D37">
        <f>'IDE intérieur (3)'!D17</f>
        <v>33538</v>
      </c>
      <c r="E37">
        <f>'IDE intérieur (3)'!E17</f>
        <v>29876</v>
      </c>
      <c r="F37">
        <f>'IDE intérieur (3)'!F17</f>
        <v>128156</v>
      </c>
      <c r="G37">
        <f>'IDE intérieur (3)'!G17</f>
        <v>-100954</v>
      </c>
      <c r="H37">
        <f>'IDE intérieur (3)'!H17</f>
        <v>-84436</v>
      </c>
      <c r="I37">
        <f>'IDE intérieur (3)'!I17</f>
        <v>-49570</v>
      </c>
      <c r="J37">
        <f>'IDE intérieur (3)'!J17</f>
        <v>-76785</v>
      </c>
      <c r="K37">
        <f>'IDE intérieur (3)'!K17</f>
        <v>-43248</v>
      </c>
      <c r="L37">
        <f>'IDE intérieur (3)'!L17</f>
        <v>13507</v>
      </c>
    </row>
    <row r="38" spans="2:12" x14ac:dyDescent="0.2">
      <c r="B38" t="str">
        <f>B18</f>
        <v>Switzerland</v>
      </c>
      <c r="C38">
        <f>'IDE intérieur (3)'!C18</f>
        <v>115304</v>
      </c>
      <c r="D38">
        <f>'IDE intérieur (3)'!D18</f>
        <v>176839</v>
      </c>
      <c r="E38">
        <f>'IDE intérieur (3)'!E18</f>
        <v>58200</v>
      </c>
      <c r="F38">
        <f>'IDE intérieur (3)'!F18</f>
        <v>96354</v>
      </c>
      <c r="G38">
        <f>'IDE intérieur (3)'!G18</f>
        <v>87837</v>
      </c>
      <c r="H38">
        <f>'IDE intérieur (3)'!H18</f>
        <v>53918</v>
      </c>
      <c r="I38">
        <f>'IDE intérieur (3)'!I18</f>
        <v>44397</v>
      </c>
      <c r="J38">
        <f>'IDE intérieur (3)'!J18</f>
        <v>-71174</v>
      </c>
      <c r="K38">
        <f>'IDE intérieur (3)'!K18</f>
        <v>14912</v>
      </c>
      <c r="L38">
        <f>'IDE intérieur (3)'!L18</f>
        <v>-89247</v>
      </c>
    </row>
    <row r="39" spans="2:12" x14ac:dyDescent="0.2">
      <c r="B39" t="str">
        <f t="shared" si="1"/>
        <v>United Kingdom</v>
      </c>
      <c r="C39">
        <f>'IDE intérieur (3)'!C19</f>
        <v>314007</v>
      </c>
      <c r="D39">
        <f>'IDE intérieur (3)'!D19</f>
        <v>215952</v>
      </c>
      <c r="E39">
        <f>'IDE intérieur (3)'!E19</f>
        <v>198049</v>
      </c>
      <c r="F39">
        <f>'IDE intérieur (3)'!F19</f>
        <v>308957</v>
      </c>
      <c r="G39">
        <f>'IDE intérieur (3)'!G19</f>
        <v>203234</v>
      </c>
      <c r="H39">
        <f>'IDE intérieur (3)'!H19</f>
        <v>229930</v>
      </c>
      <c r="I39">
        <f>'IDE intérieur (3)'!I19</f>
        <v>93296</v>
      </c>
      <c r="J39">
        <f>'IDE intérieur (3)'!J19</f>
        <v>389436</v>
      </c>
      <c r="K39">
        <f>'IDE intérieur (3)'!K19</f>
        <v>332352</v>
      </c>
      <c r="L39">
        <f>'IDE intérieur (3)'!L19</f>
        <v>310947</v>
      </c>
    </row>
    <row r="40" spans="2:12" x14ac:dyDescent="0.2">
      <c r="B40" t="str">
        <f t="shared" si="1"/>
        <v>United States</v>
      </c>
      <c r="C40">
        <f>'IDE intérieur (3)'!C20</f>
        <v>564990</v>
      </c>
      <c r="D40">
        <f>'IDE intérieur (3)'!D20</f>
        <v>668323</v>
      </c>
      <c r="E40">
        <f>'IDE intérieur (3)'!E20</f>
        <v>334958</v>
      </c>
      <c r="F40">
        <f>'IDE intérieur (3)'!F20</f>
        <v>274521</v>
      </c>
      <c r="G40">
        <f>'IDE intérieur (3)'!G20</f>
        <v>305556</v>
      </c>
      <c r="H40">
        <f>'IDE intérieur (3)'!H20</f>
        <v>627336</v>
      </c>
      <c r="I40">
        <f>'IDE intérieur (3)'!I20</f>
        <v>154889</v>
      </c>
      <c r="J40">
        <f>'IDE intérieur (3)'!J20</f>
        <v>266502</v>
      </c>
      <c r="K40">
        <f>'IDE intérieur (3)'!K20</f>
        <v>-84831</v>
      </c>
      <c r="L40">
        <f>'IDE intérieur (3)'!L20</f>
        <v>58645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F6664-0BC2-47C5-BD3B-477F8CCA6F80}">
  <sheetPr codeName="Feuil4"/>
  <dimension ref="A1:Y53"/>
  <sheetViews>
    <sheetView workbookViewId="0">
      <selection sqref="A1:XFD1048576"/>
    </sheetView>
  </sheetViews>
  <sheetFormatPr baseColWidth="10" defaultColWidth="9.140625" defaultRowHeight="12.75" x14ac:dyDescent="0.2"/>
  <cols>
    <col min="1" max="1" width="25.7109375" customWidth="1"/>
    <col min="2" max="25" width="15.7109375" customWidth="1"/>
  </cols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 x14ac:dyDescent="0.2">
      <c r="A2" t="s">
        <v>27</v>
      </c>
      <c r="B2">
        <v>144</v>
      </c>
      <c r="C2">
        <v>206</v>
      </c>
      <c r="D2">
        <v>133</v>
      </c>
      <c r="E2">
        <v>177</v>
      </c>
      <c r="F2">
        <v>346</v>
      </c>
      <c r="G2">
        <v>264</v>
      </c>
      <c r="H2">
        <v>324</v>
      </c>
      <c r="I2">
        <v>659</v>
      </c>
      <c r="J2">
        <v>974</v>
      </c>
      <c r="K2">
        <v>996</v>
      </c>
      <c r="L2">
        <v>1051</v>
      </c>
      <c r="M2">
        <v>876</v>
      </c>
      <c r="N2">
        <v>855</v>
      </c>
      <c r="O2">
        <v>1266</v>
      </c>
      <c r="P2">
        <v>1111</v>
      </c>
      <c r="Q2">
        <v>946</v>
      </c>
      <c r="R2">
        <v>1101</v>
      </c>
      <c r="S2">
        <v>1149</v>
      </c>
      <c r="T2">
        <v>1290</v>
      </c>
      <c r="U2">
        <v>1288</v>
      </c>
      <c r="V2">
        <v>1108</v>
      </c>
      <c r="W2">
        <v>1234</v>
      </c>
      <c r="X2">
        <v>1434</v>
      </c>
      <c r="Y2">
        <v>1630</v>
      </c>
    </row>
    <row r="3" spans="1:25" x14ac:dyDescent="0.2">
      <c r="A3" t="s">
        <v>28</v>
      </c>
      <c r="B3">
        <v>8501</v>
      </c>
      <c r="C3">
        <v>5689</v>
      </c>
      <c r="D3">
        <v>138</v>
      </c>
      <c r="E3">
        <v>6195</v>
      </c>
      <c r="F3">
        <v>3184</v>
      </c>
      <c r="G3">
        <v>10784</v>
      </c>
      <c r="H3">
        <v>4755</v>
      </c>
      <c r="I3">
        <v>25484</v>
      </c>
      <c r="J3">
        <v>7226</v>
      </c>
      <c r="K3">
        <v>9268</v>
      </c>
      <c r="L3">
        <v>2575</v>
      </c>
      <c r="M3">
        <v>10616</v>
      </c>
      <c r="N3">
        <v>3989</v>
      </c>
      <c r="O3">
        <v>5721</v>
      </c>
      <c r="P3">
        <v>4583</v>
      </c>
      <c r="Q3">
        <v>1488</v>
      </c>
      <c r="R3">
        <v>-8508</v>
      </c>
      <c r="S3">
        <v>14953</v>
      </c>
      <c r="T3">
        <v>5390</v>
      </c>
      <c r="U3">
        <v>4905</v>
      </c>
      <c r="V3">
        <v>-9983</v>
      </c>
      <c r="W3">
        <v>17092</v>
      </c>
      <c r="X3">
        <v>9326</v>
      </c>
      <c r="Y3">
        <v>4466</v>
      </c>
    </row>
    <row r="4" spans="1:25" x14ac:dyDescent="0.2">
      <c r="A4" t="s">
        <v>29</v>
      </c>
      <c r="B4">
        <v>119</v>
      </c>
      <c r="C4">
        <v>96</v>
      </c>
      <c r="D4">
        <v>247</v>
      </c>
      <c r="E4">
        <v>172</v>
      </c>
      <c r="F4">
        <v>164</v>
      </c>
      <c r="G4">
        <v>307</v>
      </c>
      <c r="H4">
        <v>357</v>
      </c>
      <c r="I4">
        <v>1807</v>
      </c>
      <c r="J4">
        <v>2188</v>
      </c>
      <c r="K4">
        <v>1877</v>
      </c>
      <c r="L4">
        <v>1393</v>
      </c>
      <c r="M4">
        <v>4002</v>
      </c>
      <c r="N4">
        <v>1429</v>
      </c>
      <c r="O4">
        <v>2230</v>
      </c>
      <c r="P4">
        <v>1828</v>
      </c>
      <c r="Q4">
        <v>1668</v>
      </c>
      <c r="R4">
        <v>1238</v>
      </c>
      <c r="S4">
        <v>1279</v>
      </c>
      <c r="T4">
        <v>1421</v>
      </c>
      <c r="U4">
        <v>1293</v>
      </c>
      <c r="V4">
        <v>1398</v>
      </c>
      <c r="W4">
        <v>1238</v>
      </c>
      <c r="X4">
        <v>1603</v>
      </c>
      <c r="Y4">
        <v>2060</v>
      </c>
    </row>
    <row r="5" spans="1:25" x14ac:dyDescent="0.2">
      <c r="A5" t="s">
        <v>30</v>
      </c>
      <c r="B5">
        <v>88739</v>
      </c>
      <c r="C5">
        <v>88203</v>
      </c>
      <c r="D5">
        <v>16251</v>
      </c>
      <c r="E5">
        <v>33476</v>
      </c>
      <c r="F5">
        <v>43558</v>
      </c>
      <c r="G5">
        <v>34370</v>
      </c>
      <c r="H5">
        <v>58893</v>
      </c>
      <c r="I5">
        <v>93431</v>
      </c>
      <c r="J5">
        <v>-13857</v>
      </c>
      <c r="K5">
        <v>64440</v>
      </c>
      <c r="L5">
        <v>57583</v>
      </c>
      <c r="M5">
        <v>83366</v>
      </c>
      <c r="N5">
        <v>11670</v>
      </c>
      <c r="O5">
        <v>23898</v>
      </c>
      <c r="P5">
        <v>-3506</v>
      </c>
      <c r="Q5">
        <v>28331</v>
      </c>
      <c r="R5">
        <v>68245</v>
      </c>
      <c r="S5">
        <v>-3065</v>
      </c>
      <c r="T5">
        <v>27137</v>
      </c>
      <c r="U5">
        <v>11861</v>
      </c>
      <c r="V5">
        <v>3133</v>
      </c>
      <c r="W5">
        <v>9905</v>
      </c>
      <c r="X5">
        <v>11551</v>
      </c>
      <c r="Y5">
        <v>23019</v>
      </c>
    </row>
    <row r="6" spans="1:25" x14ac:dyDescent="0.2">
      <c r="A6" t="s">
        <v>31</v>
      </c>
      <c r="B6">
        <v>67</v>
      </c>
      <c r="C6">
        <v>42</v>
      </c>
      <c r="D6">
        <v>5</v>
      </c>
      <c r="E6">
        <v>13</v>
      </c>
      <c r="F6">
        <v>832</v>
      </c>
      <c r="G6">
        <v>44</v>
      </c>
      <c r="H6">
        <v>261</v>
      </c>
      <c r="I6">
        <v>611</v>
      </c>
      <c r="J6">
        <v>78</v>
      </c>
      <c r="K6">
        <v>-70</v>
      </c>
      <c r="L6">
        <v>231</v>
      </c>
      <c r="M6">
        <v>-258</v>
      </c>
      <c r="N6">
        <v>48</v>
      </c>
      <c r="O6">
        <v>55</v>
      </c>
      <c r="P6">
        <v>-3</v>
      </c>
      <c r="Q6">
        <v>-143</v>
      </c>
      <c r="R6">
        <v>82</v>
      </c>
      <c r="S6">
        <v>-288</v>
      </c>
      <c r="T6">
        <v>95</v>
      </c>
      <c r="U6">
        <v>5</v>
      </c>
      <c r="V6">
        <v>112</v>
      </c>
      <c r="W6">
        <v>2</v>
      </c>
      <c r="X6">
        <v>10</v>
      </c>
      <c r="Y6">
        <v>156</v>
      </c>
    </row>
    <row r="7" spans="1:25" x14ac:dyDescent="0.2">
      <c r="A7" t="s">
        <v>32</v>
      </c>
      <c r="B7">
        <v>146</v>
      </c>
      <c r="C7">
        <v>119</v>
      </c>
      <c r="D7">
        <v>265</v>
      </c>
      <c r="E7">
        <v>381</v>
      </c>
      <c r="F7">
        <v>511</v>
      </c>
      <c r="G7">
        <v>351</v>
      </c>
      <c r="H7">
        <v>555</v>
      </c>
      <c r="I7">
        <v>1819</v>
      </c>
      <c r="J7">
        <v>1002</v>
      </c>
      <c r="K7">
        <v>250</v>
      </c>
      <c r="L7">
        <v>406</v>
      </c>
      <c r="M7">
        <v>497</v>
      </c>
      <c r="N7">
        <v>395</v>
      </c>
      <c r="O7">
        <v>276</v>
      </c>
      <c r="P7">
        <v>550</v>
      </c>
      <c r="Q7">
        <v>361</v>
      </c>
      <c r="R7">
        <v>350</v>
      </c>
      <c r="S7">
        <v>492</v>
      </c>
      <c r="T7">
        <v>581</v>
      </c>
      <c r="U7">
        <v>458</v>
      </c>
      <c r="V7">
        <v>480</v>
      </c>
      <c r="W7">
        <v>683</v>
      </c>
      <c r="X7">
        <v>775</v>
      </c>
      <c r="Y7">
        <v>946</v>
      </c>
    </row>
    <row r="8" spans="1:25" x14ac:dyDescent="0.2">
      <c r="A8" t="s">
        <v>33</v>
      </c>
      <c r="B8">
        <v>1016</v>
      </c>
      <c r="C8">
        <v>808</v>
      </c>
      <c r="D8">
        <v>922</v>
      </c>
      <c r="E8">
        <v>2089</v>
      </c>
      <c r="F8">
        <v>3397</v>
      </c>
      <c r="G8">
        <v>3920</v>
      </c>
      <c r="H8">
        <v>7805</v>
      </c>
      <c r="I8">
        <v>12389</v>
      </c>
      <c r="J8">
        <v>9855</v>
      </c>
      <c r="K8">
        <v>3385</v>
      </c>
      <c r="L8">
        <v>1549</v>
      </c>
      <c r="M8">
        <v>2052</v>
      </c>
      <c r="N8">
        <v>1697</v>
      </c>
      <c r="O8">
        <v>1838</v>
      </c>
      <c r="P8">
        <v>462</v>
      </c>
      <c r="Q8">
        <v>2217</v>
      </c>
      <c r="R8">
        <v>1040</v>
      </c>
      <c r="S8">
        <v>1814</v>
      </c>
      <c r="T8">
        <v>1143</v>
      </c>
      <c r="U8">
        <v>1835</v>
      </c>
      <c r="V8">
        <v>3397</v>
      </c>
      <c r="W8">
        <v>1794</v>
      </c>
      <c r="X8">
        <v>2771</v>
      </c>
      <c r="Y8">
        <v>3913</v>
      </c>
    </row>
    <row r="9" spans="1:25" x14ac:dyDescent="0.2">
      <c r="A9" t="s">
        <v>34</v>
      </c>
      <c r="B9">
        <v>66795</v>
      </c>
      <c r="C9">
        <v>27663</v>
      </c>
      <c r="D9">
        <v>22155</v>
      </c>
      <c r="E9">
        <v>7482</v>
      </c>
      <c r="F9">
        <v>-445</v>
      </c>
      <c r="G9">
        <v>25692</v>
      </c>
      <c r="H9">
        <v>60294</v>
      </c>
      <c r="I9">
        <v>116821</v>
      </c>
      <c r="J9">
        <v>61553</v>
      </c>
      <c r="K9">
        <v>22700</v>
      </c>
      <c r="L9">
        <v>28400</v>
      </c>
      <c r="M9">
        <v>39669</v>
      </c>
      <c r="N9">
        <v>43111</v>
      </c>
      <c r="O9">
        <v>69368</v>
      </c>
      <c r="P9">
        <v>59005</v>
      </c>
      <c r="Q9">
        <v>43836</v>
      </c>
      <c r="R9">
        <v>36056</v>
      </c>
      <c r="S9">
        <v>22767</v>
      </c>
      <c r="T9">
        <v>37662</v>
      </c>
      <c r="U9">
        <v>50544</v>
      </c>
      <c r="V9">
        <v>25594</v>
      </c>
      <c r="W9">
        <v>60382</v>
      </c>
      <c r="X9">
        <v>46175</v>
      </c>
      <c r="Y9">
        <v>50324</v>
      </c>
    </row>
    <row r="10" spans="1:25" x14ac:dyDescent="0.2">
      <c r="A10" t="s">
        <v>35</v>
      </c>
      <c r="B10">
        <v>990</v>
      </c>
      <c r="C10">
        <v>1036</v>
      </c>
      <c r="D10">
        <v>985</v>
      </c>
      <c r="E10">
        <v>1813</v>
      </c>
      <c r="F10">
        <v>1291</v>
      </c>
      <c r="G10">
        <v>1810</v>
      </c>
      <c r="H10">
        <v>3133</v>
      </c>
      <c r="I10">
        <v>4670</v>
      </c>
      <c r="J10">
        <v>5407</v>
      </c>
      <c r="K10">
        <v>2948</v>
      </c>
      <c r="L10">
        <v>1172</v>
      </c>
      <c r="M10">
        <v>1590</v>
      </c>
      <c r="N10">
        <v>1312</v>
      </c>
      <c r="O10">
        <v>905</v>
      </c>
      <c r="P10">
        <v>2889</v>
      </c>
      <c r="Q10">
        <v>75</v>
      </c>
      <c r="R10">
        <v>276</v>
      </c>
      <c r="S10">
        <v>529</v>
      </c>
      <c r="T10">
        <v>1199</v>
      </c>
      <c r="U10">
        <v>402</v>
      </c>
      <c r="V10">
        <v>146</v>
      </c>
      <c r="W10">
        <v>4486</v>
      </c>
      <c r="X10">
        <v>3590</v>
      </c>
      <c r="Y10">
        <v>2749</v>
      </c>
    </row>
    <row r="11" spans="1:25" x14ac:dyDescent="0.2">
      <c r="A11" t="s">
        <v>36</v>
      </c>
      <c r="B11">
        <v>838</v>
      </c>
      <c r="C11">
        <v>929</v>
      </c>
      <c r="D11">
        <v>1039</v>
      </c>
      <c r="E11">
        <v>891</v>
      </c>
      <c r="F11">
        <v>8595</v>
      </c>
      <c r="G11">
        <v>11091</v>
      </c>
      <c r="H11">
        <v>16726</v>
      </c>
      <c r="I11">
        <v>23238</v>
      </c>
      <c r="J11">
        <v>12247</v>
      </c>
      <c r="K11">
        <v>0</v>
      </c>
      <c r="L11">
        <v>33430</v>
      </c>
      <c r="M11">
        <v>36623</v>
      </c>
      <c r="N11">
        <v>63502</v>
      </c>
      <c r="O11">
        <v>22261</v>
      </c>
      <c r="P11">
        <v>46454</v>
      </c>
      <c r="Q11">
        <v>23946</v>
      </c>
      <c r="R11">
        <v>10928</v>
      </c>
      <c r="S11">
        <v>9438</v>
      </c>
      <c r="T11">
        <v>-413</v>
      </c>
      <c r="U11">
        <v>52330</v>
      </c>
      <c r="V11">
        <v>-24451</v>
      </c>
      <c r="W11">
        <v>7388</v>
      </c>
      <c r="X11">
        <v>5732</v>
      </c>
      <c r="Y11">
        <v>3447</v>
      </c>
    </row>
    <row r="12" spans="1:25" x14ac:dyDescent="0.2">
      <c r="A12" t="s">
        <v>37</v>
      </c>
      <c r="B12">
        <v>4985</v>
      </c>
      <c r="C12">
        <v>5642</v>
      </c>
      <c r="D12">
        <v>8482</v>
      </c>
      <c r="E12">
        <v>2103</v>
      </c>
      <c r="F12">
        <v>4974</v>
      </c>
      <c r="G12">
        <v>11653</v>
      </c>
      <c r="H12">
        <v>5463</v>
      </c>
      <c r="I12">
        <v>10444</v>
      </c>
      <c r="J12">
        <v>6451</v>
      </c>
      <c r="K12">
        <v>2927</v>
      </c>
      <c r="L12">
        <v>6141</v>
      </c>
      <c r="M12">
        <v>2318</v>
      </c>
      <c r="N12">
        <v>7984</v>
      </c>
      <c r="O12">
        <v>3639</v>
      </c>
      <c r="P12">
        <v>5492</v>
      </c>
      <c r="Q12">
        <v>465</v>
      </c>
      <c r="R12">
        <v>9815</v>
      </c>
      <c r="S12">
        <v>9522</v>
      </c>
      <c r="T12">
        <v>11010</v>
      </c>
      <c r="U12">
        <v>10108</v>
      </c>
      <c r="V12">
        <v>9411</v>
      </c>
      <c r="W12">
        <v>9051</v>
      </c>
      <c r="X12">
        <v>9248</v>
      </c>
      <c r="Y12">
        <v>7785</v>
      </c>
    </row>
    <row r="13" spans="1:25" x14ac:dyDescent="0.2">
      <c r="A13" t="s">
        <v>38</v>
      </c>
    </row>
    <row r="14" spans="1:25" x14ac:dyDescent="0.2">
      <c r="A14" t="s">
        <v>40</v>
      </c>
      <c r="B14">
        <v>33823</v>
      </c>
      <c r="C14">
        <v>11523</v>
      </c>
      <c r="D14">
        <v>6637</v>
      </c>
      <c r="E14">
        <v>2611</v>
      </c>
      <c r="F14">
        <v>-10716</v>
      </c>
      <c r="G14">
        <v>7534</v>
      </c>
      <c r="H14">
        <v>9531</v>
      </c>
      <c r="I14">
        <v>6638</v>
      </c>
      <c r="J14">
        <v>-742</v>
      </c>
      <c r="K14">
        <v>1045</v>
      </c>
      <c r="L14">
        <v>-8977</v>
      </c>
      <c r="M14">
        <v>11939</v>
      </c>
      <c r="N14">
        <v>776</v>
      </c>
      <c r="O14">
        <v>908</v>
      </c>
      <c r="P14">
        <v>4682</v>
      </c>
      <c r="Q14">
        <v>3616</v>
      </c>
      <c r="R14">
        <v>235</v>
      </c>
      <c r="S14">
        <v>5437</v>
      </c>
      <c r="T14">
        <v>-2497</v>
      </c>
      <c r="U14">
        <v>27029</v>
      </c>
      <c r="V14">
        <v>1372</v>
      </c>
      <c r="W14">
        <v>7095</v>
      </c>
      <c r="X14">
        <v>7750</v>
      </c>
      <c r="Y14">
        <v>8760</v>
      </c>
    </row>
    <row r="15" spans="1:25" x14ac:dyDescent="0.2">
      <c r="A15" t="s">
        <v>41</v>
      </c>
      <c r="B15">
        <v>391</v>
      </c>
      <c r="C15">
        <v>539</v>
      </c>
      <c r="D15">
        <v>289</v>
      </c>
      <c r="E15">
        <v>928</v>
      </c>
      <c r="F15">
        <v>957</v>
      </c>
      <c r="G15">
        <v>2799</v>
      </c>
      <c r="H15">
        <v>1334</v>
      </c>
      <c r="I15">
        <v>2311</v>
      </c>
      <c r="J15">
        <v>1830</v>
      </c>
      <c r="K15">
        <v>1839</v>
      </c>
      <c r="L15">
        <v>1509</v>
      </c>
      <c r="M15">
        <v>1005</v>
      </c>
      <c r="N15">
        <v>1565</v>
      </c>
      <c r="O15">
        <v>771</v>
      </c>
      <c r="P15">
        <v>553</v>
      </c>
      <c r="Q15">
        <v>111</v>
      </c>
      <c r="R15">
        <v>1033</v>
      </c>
      <c r="S15">
        <v>1277</v>
      </c>
      <c r="T15">
        <v>1426</v>
      </c>
      <c r="U15">
        <v>3053</v>
      </c>
      <c r="V15">
        <v>3541</v>
      </c>
      <c r="W15">
        <v>105</v>
      </c>
      <c r="X15">
        <v>1009</v>
      </c>
      <c r="Y15">
        <v>4577</v>
      </c>
    </row>
    <row r="16" spans="1:25" x14ac:dyDescent="0.2">
      <c r="A16" t="s">
        <v>42</v>
      </c>
      <c r="B16">
        <v>8834</v>
      </c>
      <c r="C16">
        <v>3732</v>
      </c>
      <c r="D16">
        <v>8046</v>
      </c>
      <c r="E16">
        <v>3319</v>
      </c>
      <c r="F16">
        <v>2827</v>
      </c>
      <c r="G16">
        <v>4750</v>
      </c>
      <c r="H16">
        <v>7652</v>
      </c>
      <c r="I16">
        <v>12451</v>
      </c>
      <c r="J16">
        <v>-1144</v>
      </c>
      <c r="K16">
        <v>718</v>
      </c>
      <c r="L16">
        <v>7359</v>
      </c>
      <c r="M16">
        <v>2550</v>
      </c>
      <c r="N16">
        <v>4154</v>
      </c>
      <c r="O16">
        <v>-106</v>
      </c>
      <c r="P16">
        <v>18571</v>
      </c>
      <c r="Q16">
        <v>2109</v>
      </c>
      <c r="R16">
        <v>8582</v>
      </c>
      <c r="S16">
        <v>2864</v>
      </c>
      <c r="T16">
        <v>-2172</v>
      </c>
      <c r="U16">
        <v>13456</v>
      </c>
      <c r="V16">
        <v>-1579</v>
      </c>
      <c r="W16">
        <v>13290</v>
      </c>
      <c r="X16">
        <v>5795</v>
      </c>
      <c r="Y16">
        <v>-1676</v>
      </c>
    </row>
    <row r="17" spans="1:25" x14ac:dyDescent="0.2">
      <c r="A17" t="s">
        <v>43</v>
      </c>
      <c r="B17">
        <v>27495</v>
      </c>
      <c r="C17">
        <v>15947</v>
      </c>
      <c r="D17">
        <v>21514</v>
      </c>
      <c r="E17">
        <v>7855</v>
      </c>
      <c r="F17">
        <v>-2574</v>
      </c>
      <c r="G17">
        <v>33229</v>
      </c>
      <c r="H17">
        <v>25326</v>
      </c>
      <c r="I17">
        <v>63500</v>
      </c>
      <c r="J17">
        <v>37593</v>
      </c>
      <c r="K17">
        <v>30733</v>
      </c>
      <c r="L17">
        <v>13890</v>
      </c>
      <c r="M17">
        <v>31642</v>
      </c>
      <c r="N17">
        <v>16062</v>
      </c>
      <c r="O17">
        <v>27310</v>
      </c>
      <c r="P17">
        <v>522</v>
      </c>
      <c r="Q17">
        <v>45816</v>
      </c>
      <c r="R17">
        <v>23904</v>
      </c>
      <c r="S17">
        <v>29300</v>
      </c>
      <c r="T17">
        <v>34671</v>
      </c>
      <c r="U17">
        <v>20426</v>
      </c>
      <c r="V17">
        <v>13174</v>
      </c>
      <c r="W17">
        <v>34109</v>
      </c>
      <c r="X17">
        <v>75979</v>
      </c>
      <c r="Y17">
        <v>42032</v>
      </c>
    </row>
    <row r="18" spans="1:25" x14ac:dyDescent="0.2">
      <c r="A18" t="s">
        <v>77</v>
      </c>
      <c r="C18">
        <v>1</v>
      </c>
    </row>
    <row r="19" spans="1:25" x14ac:dyDescent="0.2">
      <c r="A19" t="s">
        <v>44</v>
      </c>
      <c r="B19">
        <v>198279</v>
      </c>
      <c r="C19">
        <v>26402</v>
      </c>
      <c r="D19">
        <v>53522</v>
      </c>
      <c r="E19">
        <v>32377</v>
      </c>
      <c r="F19">
        <v>-10192</v>
      </c>
      <c r="G19">
        <v>47450</v>
      </c>
      <c r="H19">
        <v>55655</v>
      </c>
      <c r="I19">
        <v>80212</v>
      </c>
      <c r="J19">
        <v>8127</v>
      </c>
      <c r="K19">
        <v>23806</v>
      </c>
      <c r="L19">
        <v>65643</v>
      </c>
      <c r="M19">
        <v>67514</v>
      </c>
      <c r="N19">
        <v>28181</v>
      </c>
      <c r="O19">
        <v>12777</v>
      </c>
      <c r="P19">
        <v>-471</v>
      </c>
      <c r="Q19">
        <v>20340</v>
      </c>
      <c r="R19">
        <v>22680</v>
      </c>
      <c r="S19">
        <v>48390</v>
      </c>
      <c r="T19">
        <v>72022</v>
      </c>
      <c r="U19">
        <v>52684</v>
      </c>
      <c r="V19">
        <v>69954</v>
      </c>
      <c r="W19">
        <v>51218</v>
      </c>
      <c r="X19">
        <v>27411</v>
      </c>
      <c r="Y19">
        <v>36698</v>
      </c>
    </row>
    <row r="20" spans="1:25" x14ac:dyDescent="0.2">
      <c r="A20" t="s">
        <v>45</v>
      </c>
      <c r="B20">
        <v>1108</v>
      </c>
      <c r="C20">
        <v>1589</v>
      </c>
      <c r="D20">
        <v>40</v>
      </c>
      <c r="E20">
        <v>1275</v>
      </c>
      <c r="F20">
        <v>2102</v>
      </c>
      <c r="G20">
        <v>623</v>
      </c>
      <c r="H20">
        <v>5355</v>
      </c>
      <c r="I20">
        <v>2111</v>
      </c>
      <c r="J20">
        <v>4499</v>
      </c>
      <c r="K20">
        <v>2436</v>
      </c>
      <c r="L20">
        <v>330</v>
      </c>
      <c r="M20">
        <v>1143</v>
      </c>
      <c r="N20">
        <v>1740</v>
      </c>
      <c r="O20">
        <v>2818</v>
      </c>
      <c r="P20">
        <v>2687</v>
      </c>
      <c r="Q20">
        <v>1268</v>
      </c>
      <c r="R20">
        <v>2765</v>
      </c>
      <c r="S20">
        <v>3485</v>
      </c>
      <c r="T20">
        <v>3973</v>
      </c>
      <c r="U20">
        <v>5019</v>
      </c>
      <c r="V20">
        <v>3213</v>
      </c>
      <c r="W20">
        <v>6328</v>
      </c>
      <c r="X20">
        <v>8451</v>
      </c>
      <c r="Y20">
        <v>5430</v>
      </c>
    </row>
    <row r="21" spans="1:25" x14ac:dyDescent="0.2">
      <c r="A21" t="s">
        <v>46</v>
      </c>
      <c r="B21">
        <v>2764</v>
      </c>
      <c r="C21">
        <v>3936</v>
      </c>
      <c r="D21">
        <v>2994</v>
      </c>
      <c r="E21">
        <v>2137</v>
      </c>
      <c r="F21">
        <v>4266</v>
      </c>
      <c r="G21">
        <v>7709</v>
      </c>
      <c r="H21">
        <v>6818</v>
      </c>
      <c r="I21">
        <v>3951</v>
      </c>
      <c r="J21">
        <v>6410</v>
      </c>
      <c r="K21">
        <v>2172</v>
      </c>
      <c r="L21">
        <v>2353</v>
      </c>
      <c r="M21">
        <v>6537</v>
      </c>
      <c r="N21">
        <v>14606</v>
      </c>
      <c r="O21">
        <v>3585</v>
      </c>
      <c r="P21">
        <v>7968</v>
      </c>
      <c r="Q21">
        <v>-14537</v>
      </c>
      <c r="R21">
        <v>-5439</v>
      </c>
      <c r="S21">
        <v>3515</v>
      </c>
      <c r="T21">
        <v>6460</v>
      </c>
      <c r="U21">
        <v>4143</v>
      </c>
      <c r="V21">
        <v>6842</v>
      </c>
      <c r="W21">
        <v>8041</v>
      </c>
      <c r="X21">
        <v>9320</v>
      </c>
      <c r="Y21">
        <v>6016</v>
      </c>
    </row>
    <row r="22" spans="1:25" x14ac:dyDescent="0.2">
      <c r="A22" t="s">
        <v>47</v>
      </c>
      <c r="B22">
        <v>171</v>
      </c>
      <c r="C22">
        <v>174</v>
      </c>
      <c r="D22">
        <v>87</v>
      </c>
      <c r="E22">
        <v>332</v>
      </c>
      <c r="F22">
        <v>726</v>
      </c>
      <c r="G22">
        <v>3071</v>
      </c>
      <c r="H22">
        <v>3843</v>
      </c>
      <c r="I22">
        <v>6825</v>
      </c>
      <c r="J22">
        <v>920</v>
      </c>
      <c r="K22">
        <v>79</v>
      </c>
      <c r="L22">
        <v>245</v>
      </c>
      <c r="M22">
        <v>1107</v>
      </c>
      <c r="N22">
        <v>1025</v>
      </c>
      <c r="O22">
        <v>397</v>
      </c>
      <c r="P22">
        <v>447</v>
      </c>
      <c r="Q22">
        <v>709</v>
      </c>
      <c r="R22">
        <v>-427</v>
      </c>
      <c r="S22">
        <v>-41</v>
      </c>
      <c r="T22">
        <v>-381</v>
      </c>
      <c r="U22">
        <v>-225</v>
      </c>
      <c r="V22">
        <v>-928</v>
      </c>
      <c r="W22">
        <v>518</v>
      </c>
      <c r="X22">
        <v>859</v>
      </c>
      <c r="Y22">
        <v>977</v>
      </c>
    </row>
    <row r="23" spans="1:25" x14ac:dyDescent="0.2">
      <c r="A23" t="s">
        <v>48</v>
      </c>
      <c r="B23">
        <v>25779</v>
      </c>
      <c r="C23">
        <v>9651</v>
      </c>
      <c r="D23">
        <v>29324</v>
      </c>
      <c r="E23">
        <v>22781</v>
      </c>
      <c r="F23">
        <v>-10608</v>
      </c>
      <c r="G23">
        <v>-31689</v>
      </c>
      <c r="H23">
        <v>-5542</v>
      </c>
      <c r="I23">
        <v>24707</v>
      </c>
      <c r="J23">
        <v>-16453</v>
      </c>
      <c r="K23">
        <v>25715</v>
      </c>
      <c r="L23">
        <v>42804</v>
      </c>
      <c r="M23">
        <v>23545</v>
      </c>
      <c r="N23">
        <v>48884</v>
      </c>
      <c r="O23">
        <v>50610</v>
      </c>
      <c r="P23">
        <v>48247</v>
      </c>
      <c r="Q23">
        <v>217866</v>
      </c>
      <c r="R23">
        <v>39414</v>
      </c>
      <c r="S23">
        <v>52835</v>
      </c>
      <c r="T23">
        <v>-12017</v>
      </c>
      <c r="U23">
        <v>149433</v>
      </c>
      <c r="V23">
        <v>102519</v>
      </c>
      <c r="W23">
        <v>-3933</v>
      </c>
      <c r="X23">
        <v>-25058</v>
      </c>
      <c r="Y23">
        <v>-9165</v>
      </c>
    </row>
    <row r="24" spans="1:25" x14ac:dyDescent="0.2">
      <c r="A24" t="s">
        <v>49</v>
      </c>
      <c r="B24">
        <v>13375</v>
      </c>
      <c r="C24">
        <v>14871</v>
      </c>
      <c r="D24">
        <v>17055</v>
      </c>
      <c r="E24">
        <v>19424</v>
      </c>
      <c r="F24">
        <v>20126</v>
      </c>
      <c r="G24">
        <v>23291</v>
      </c>
      <c r="H24">
        <v>42581</v>
      </c>
      <c r="I24">
        <v>43849</v>
      </c>
      <c r="J24">
        <v>-10835</v>
      </c>
      <c r="K24">
        <v>20077</v>
      </c>
      <c r="L24">
        <v>9178</v>
      </c>
      <c r="M24">
        <v>34324</v>
      </c>
      <c r="N24">
        <v>93</v>
      </c>
      <c r="O24">
        <v>24279</v>
      </c>
      <c r="P24">
        <v>23254</v>
      </c>
      <c r="Q24">
        <v>19635</v>
      </c>
      <c r="R24">
        <v>28469</v>
      </c>
      <c r="S24">
        <v>24047</v>
      </c>
      <c r="T24">
        <v>37682</v>
      </c>
      <c r="U24">
        <v>22720</v>
      </c>
      <c r="V24">
        <v>-18576</v>
      </c>
      <c r="W24">
        <v>-2952</v>
      </c>
      <c r="X24">
        <v>32177</v>
      </c>
      <c r="Y24">
        <v>18219</v>
      </c>
    </row>
    <row r="25" spans="1:25" x14ac:dyDescent="0.2">
      <c r="A25" t="s">
        <v>50</v>
      </c>
      <c r="J25">
        <v>542</v>
      </c>
      <c r="K25">
        <v>399</v>
      </c>
      <c r="L25">
        <v>488</v>
      </c>
      <c r="M25">
        <v>534</v>
      </c>
      <c r="N25">
        <v>294</v>
      </c>
      <c r="O25">
        <v>372</v>
      </c>
      <c r="P25">
        <v>201</v>
      </c>
      <c r="Q25">
        <v>343</v>
      </c>
      <c r="R25">
        <v>243</v>
      </c>
      <c r="S25">
        <v>289</v>
      </c>
      <c r="T25">
        <v>321</v>
      </c>
      <c r="U25">
        <v>285</v>
      </c>
      <c r="V25">
        <v>395</v>
      </c>
      <c r="W25">
        <v>498</v>
      </c>
      <c r="X25">
        <v>771</v>
      </c>
      <c r="Y25">
        <v>913</v>
      </c>
    </row>
    <row r="26" spans="1:25" x14ac:dyDescent="0.2">
      <c r="A26" t="s">
        <v>51</v>
      </c>
      <c r="B26">
        <v>328</v>
      </c>
      <c r="C26">
        <v>105</v>
      </c>
      <c r="D26">
        <v>210</v>
      </c>
      <c r="E26">
        <v>280</v>
      </c>
      <c r="F26">
        <v>607</v>
      </c>
      <c r="G26">
        <v>706</v>
      </c>
      <c r="H26">
        <v>1663</v>
      </c>
      <c r="I26">
        <v>2324</v>
      </c>
      <c r="J26">
        <v>1264</v>
      </c>
      <c r="K26">
        <v>-22</v>
      </c>
      <c r="L26">
        <v>420</v>
      </c>
      <c r="M26">
        <v>1468</v>
      </c>
      <c r="N26">
        <v>1111</v>
      </c>
      <c r="O26">
        <v>902</v>
      </c>
      <c r="P26">
        <v>897</v>
      </c>
      <c r="Q26">
        <v>739</v>
      </c>
      <c r="R26">
        <v>255</v>
      </c>
      <c r="S26">
        <v>742</v>
      </c>
      <c r="T26">
        <v>960</v>
      </c>
      <c r="U26">
        <v>926</v>
      </c>
      <c r="V26">
        <v>1004</v>
      </c>
      <c r="W26">
        <v>3303</v>
      </c>
      <c r="X26">
        <v>1404</v>
      </c>
      <c r="Y26">
        <v>1212</v>
      </c>
    </row>
    <row r="27" spans="1:25" x14ac:dyDescent="0.2">
      <c r="A27" t="s">
        <v>52</v>
      </c>
      <c r="B27">
        <v>379</v>
      </c>
      <c r="C27">
        <v>446</v>
      </c>
      <c r="D27">
        <v>725</v>
      </c>
      <c r="E27">
        <v>180</v>
      </c>
      <c r="F27">
        <v>844</v>
      </c>
      <c r="G27">
        <v>1135</v>
      </c>
      <c r="H27">
        <v>2023</v>
      </c>
      <c r="I27">
        <v>2289</v>
      </c>
      <c r="J27">
        <v>1794</v>
      </c>
      <c r="K27">
        <v>-448</v>
      </c>
      <c r="L27">
        <v>1020</v>
      </c>
      <c r="M27">
        <v>1799</v>
      </c>
      <c r="N27">
        <v>802</v>
      </c>
      <c r="O27">
        <v>574</v>
      </c>
      <c r="P27">
        <v>-133</v>
      </c>
      <c r="Q27">
        <v>1055</v>
      </c>
      <c r="R27">
        <v>303</v>
      </c>
      <c r="S27">
        <v>1345</v>
      </c>
      <c r="T27">
        <v>972</v>
      </c>
      <c r="U27">
        <v>1441</v>
      </c>
      <c r="V27">
        <v>416</v>
      </c>
      <c r="W27">
        <v>2860</v>
      </c>
      <c r="X27">
        <v>2214</v>
      </c>
      <c r="Y27">
        <v>1868</v>
      </c>
    </row>
    <row r="28" spans="1:25" x14ac:dyDescent="0.2">
      <c r="A28" t="s">
        <v>53</v>
      </c>
      <c r="D28">
        <v>4243</v>
      </c>
      <c r="E28">
        <v>4291</v>
      </c>
      <c r="F28">
        <v>5180</v>
      </c>
      <c r="G28">
        <v>4645</v>
      </c>
      <c r="H28">
        <v>32220</v>
      </c>
      <c r="I28">
        <v>-29679</v>
      </c>
      <c r="J28">
        <v>7117</v>
      </c>
      <c r="K28">
        <v>27255</v>
      </c>
      <c r="L28">
        <v>39129</v>
      </c>
      <c r="M28">
        <v>8843</v>
      </c>
      <c r="N28">
        <v>2824</v>
      </c>
      <c r="O28">
        <v>23299</v>
      </c>
      <c r="P28">
        <v>20060</v>
      </c>
      <c r="Q28">
        <v>45432</v>
      </c>
      <c r="R28">
        <v>17581</v>
      </c>
      <c r="S28">
        <v>-27370</v>
      </c>
      <c r="T28">
        <v>-83336</v>
      </c>
      <c r="U28">
        <v>163718</v>
      </c>
      <c r="V28">
        <v>9839</v>
      </c>
      <c r="W28">
        <v>25123</v>
      </c>
      <c r="X28">
        <v>-359331</v>
      </c>
      <c r="Y28">
        <v>-62808</v>
      </c>
    </row>
    <row r="29" spans="1:25" x14ac:dyDescent="0.2">
      <c r="A29" t="s">
        <v>54</v>
      </c>
      <c r="B29">
        <v>582</v>
      </c>
      <c r="C29">
        <v>235</v>
      </c>
      <c r="D29">
        <v>-419</v>
      </c>
      <c r="E29">
        <v>960</v>
      </c>
      <c r="F29">
        <v>12608</v>
      </c>
      <c r="G29">
        <v>25083</v>
      </c>
      <c r="H29">
        <v>17691</v>
      </c>
      <c r="I29">
        <v>39620</v>
      </c>
      <c r="J29">
        <v>12689</v>
      </c>
      <c r="K29">
        <v>2907</v>
      </c>
      <c r="L29">
        <v>5409</v>
      </c>
      <c r="M29">
        <v>21876</v>
      </c>
      <c r="N29">
        <v>14184</v>
      </c>
      <c r="O29">
        <v>12008</v>
      </c>
      <c r="P29">
        <v>11205</v>
      </c>
      <c r="Q29">
        <v>5069</v>
      </c>
      <c r="R29">
        <v>4248</v>
      </c>
      <c r="S29">
        <v>3407</v>
      </c>
      <c r="T29">
        <v>4024</v>
      </c>
      <c r="U29">
        <v>3778</v>
      </c>
      <c r="V29">
        <v>3921</v>
      </c>
      <c r="W29">
        <v>28662</v>
      </c>
      <c r="X29">
        <v>19916</v>
      </c>
      <c r="Y29">
        <v>20900</v>
      </c>
    </row>
    <row r="30" spans="1:25" x14ac:dyDescent="0.2">
      <c r="A30" t="s">
        <v>78</v>
      </c>
      <c r="B30">
        <v>0</v>
      </c>
      <c r="G30">
        <v>5</v>
      </c>
      <c r="H30">
        <v>0</v>
      </c>
    </row>
    <row r="31" spans="1:25" x14ac:dyDescent="0.2">
      <c r="A31" t="s">
        <v>55</v>
      </c>
      <c r="J31">
        <v>960</v>
      </c>
      <c r="K31">
        <v>1527</v>
      </c>
      <c r="L31">
        <v>760</v>
      </c>
      <c r="M31">
        <v>558</v>
      </c>
      <c r="N31">
        <v>620</v>
      </c>
      <c r="O31">
        <v>447</v>
      </c>
      <c r="P31">
        <v>498</v>
      </c>
      <c r="Q31">
        <v>699</v>
      </c>
      <c r="R31">
        <v>226</v>
      </c>
      <c r="S31">
        <v>559</v>
      </c>
      <c r="T31">
        <v>490</v>
      </c>
      <c r="U31">
        <v>416</v>
      </c>
      <c r="V31">
        <v>532</v>
      </c>
      <c r="W31">
        <v>699</v>
      </c>
      <c r="X31">
        <v>877</v>
      </c>
      <c r="Y31">
        <v>526</v>
      </c>
    </row>
    <row r="32" spans="1:25" x14ac:dyDescent="0.2">
      <c r="A32" t="s">
        <v>56</v>
      </c>
      <c r="B32">
        <v>63855</v>
      </c>
      <c r="C32">
        <v>51927</v>
      </c>
      <c r="D32">
        <v>25038</v>
      </c>
      <c r="E32">
        <v>32900</v>
      </c>
      <c r="F32">
        <v>12452</v>
      </c>
      <c r="G32">
        <v>39047</v>
      </c>
      <c r="H32">
        <v>13978</v>
      </c>
      <c r="I32">
        <v>114161</v>
      </c>
      <c r="J32">
        <v>-6776</v>
      </c>
      <c r="K32">
        <v>38752</v>
      </c>
      <c r="L32">
        <v>-7184</v>
      </c>
      <c r="M32">
        <v>24156</v>
      </c>
      <c r="N32">
        <v>25013</v>
      </c>
      <c r="O32">
        <v>51119</v>
      </c>
      <c r="P32">
        <v>45034</v>
      </c>
      <c r="Q32">
        <v>176466</v>
      </c>
      <c r="R32">
        <v>59928</v>
      </c>
      <c r="S32">
        <v>26855</v>
      </c>
      <c r="T32">
        <v>102134</v>
      </c>
      <c r="U32">
        <v>15940</v>
      </c>
      <c r="V32">
        <v>-81651</v>
      </c>
      <c r="W32">
        <v>-70238</v>
      </c>
      <c r="X32">
        <v>-80438</v>
      </c>
      <c r="Y32">
        <v>-168450</v>
      </c>
    </row>
    <row r="33" spans="1:25" x14ac:dyDescent="0.2">
      <c r="A33" t="s">
        <v>57</v>
      </c>
      <c r="B33">
        <v>215</v>
      </c>
      <c r="C33">
        <v>447</v>
      </c>
      <c r="E33">
        <v>113</v>
      </c>
      <c r="F33">
        <v>324</v>
      </c>
      <c r="G33">
        <v>96</v>
      </c>
      <c r="H33">
        <v>433</v>
      </c>
      <c r="I33">
        <v>693</v>
      </c>
      <c r="J33">
        <v>586</v>
      </c>
      <c r="K33">
        <v>201</v>
      </c>
      <c r="L33">
        <v>213</v>
      </c>
      <c r="M33">
        <v>479</v>
      </c>
      <c r="N33">
        <v>143</v>
      </c>
      <c r="O33">
        <v>335</v>
      </c>
      <c r="P33">
        <v>273</v>
      </c>
      <c r="Q33">
        <v>240</v>
      </c>
      <c r="R33">
        <v>375</v>
      </c>
      <c r="S33">
        <v>205</v>
      </c>
      <c r="T33">
        <v>725</v>
      </c>
      <c r="U33">
        <v>446</v>
      </c>
      <c r="V33">
        <v>230</v>
      </c>
      <c r="W33">
        <v>556</v>
      </c>
      <c r="X33">
        <v>785</v>
      </c>
      <c r="Y33">
        <v>667</v>
      </c>
    </row>
    <row r="34" spans="1:25" x14ac:dyDescent="0.2">
      <c r="A34" t="s">
        <v>58</v>
      </c>
      <c r="B34">
        <v>6409</v>
      </c>
      <c r="C34">
        <v>2506</v>
      </c>
      <c r="D34">
        <v>1192</v>
      </c>
      <c r="E34">
        <v>2450</v>
      </c>
      <c r="F34">
        <v>954</v>
      </c>
      <c r="G34">
        <v>-2274</v>
      </c>
      <c r="H34">
        <v>8062</v>
      </c>
      <c r="I34">
        <v>2168</v>
      </c>
      <c r="J34">
        <v>8959</v>
      </c>
      <c r="K34">
        <v>19478</v>
      </c>
      <c r="L34">
        <v>14006</v>
      </c>
      <c r="M34">
        <v>11390</v>
      </c>
      <c r="N34">
        <v>14652</v>
      </c>
      <c r="O34">
        <v>1792</v>
      </c>
      <c r="P34">
        <v>-94</v>
      </c>
      <c r="Q34">
        <v>-3362</v>
      </c>
      <c r="R34">
        <v>-3368</v>
      </c>
      <c r="S34">
        <v>-9780</v>
      </c>
      <c r="T34">
        <v>1044</v>
      </c>
      <c r="U34">
        <v>17023</v>
      </c>
      <c r="V34">
        <v>-7990</v>
      </c>
      <c r="W34">
        <v>3825</v>
      </c>
      <c r="X34">
        <v>9644</v>
      </c>
      <c r="Y34">
        <v>7960</v>
      </c>
    </row>
    <row r="35" spans="1:25" x14ac:dyDescent="0.2">
      <c r="A35" t="s">
        <v>59</v>
      </c>
      <c r="B35">
        <v>9445</v>
      </c>
      <c r="C35">
        <v>5579</v>
      </c>
      <c r="D35">
        <v>4030</v>
      </c>
      <c r="E35">
        <v>3982</v>
      </c>
      <c r="F35">
        <v>12140</v>
      </c>
      <c r="G35">
        <v>8203</v>
      </c>
      <c r="H35">
        <v>14577</v>
      </c>
      <c r="I35">
        <v>19836</v>
      </c>
      <c r="J35">
        <v>12283</v>
      </c>
      <c r="K35">
        <v>10039</v>
      </c>
      <c r="L35">
        <v>12796</v>
      </c>
      <c r="M35">
        <v>15925</v>
      </c>
      <c r="N35">
        <v>12424</v>
      </c>
      <c r="O35">
        <v>3625</v>
      </c>
      <c r="P35">
        <v>14269</v>
      </c>
      <c r="Q35">
        <v>15271</v>
      </c>
      <c r="R35">
        <v>15690</v>
      </c>
      <c r="S35">
        <v>9172</v>
      </c>
      <c r="T35">
        <v>15996</v>
      </c>
      <c r="U35">
        <v>13510</v>
      </c>
      <c r="V35">
        <v>15195</v>
      </c>
      <c r="W35">
        <v>29235</v>
      </c>
      <c r="X35">
        <v>31470</v>
      </c>
      <c r="Y35">
        <v>28685</v>
      </c>
    </row>
    <row r="36" spans="1:25" x14ac:dyDescent="0.2">
      <c r="A36" t="s">
        <v>60</v>
      </c>
      <c r="B36">
        <v>6560</v>
      </c>
      <c r="C36">
        <v>6196</v>
      </c>
      <c r="D36">
        <v>1630</v>
      </c>
      <c r="E36">
        <v>7984</v>
      </c>
      <c r="F36">
        <v>2561</v>
      </c>
      <c r="G36">
        <v>3011</v>
      </c>
      <c r="H36">
        <v>7471</v>
      </c>
      <c r="I36">
        <v>3020</v>
      </c>
      <c r="J36">
        <v>2104</v>
      </c>
      <c r="K36">
        <v>1282</v>
      </c>
      <c r="L36">
        <v>1988</v>
      </c>
      <c r="M36">
        <v>5957</v>
      </c>
      <c r="N36">
        <v>8153</v>
      </c>
      <c r="O36">
        <v>8220</v>
      </c>
      <c r="P36">
        <v>4566</v>
      </c>
      <c r="Q36">
        <v>9182</v>
      </c>
      <c r="R36">
        <v>5689</v>
      </c>
      <c r="S36">
        <v>6928</v>
      </c>
      <c r="T36">
        <v>7181</v>
      </c>
      <c r="U36">
        <v>12251</v>
      </c>
      <c r="V36">
        <v>7683</v>
      </c>
      <c r="W36">
        <v>9615</v>
      </c>
      <c r="X36">
        <v>9778</v>
      </c>
      <c r="Y36">
        <v>7220</v>
      </c>
    </row>
    <row r="37" spans="1:25" x14ac:dyDescent="0.2">
      <c r="A37" t="s">
        <v>61</v>
      </c>
      <c r="B37">
        <v>128</v>
      </c>
      <c r="C37">
        <v>103</v>
      </c>
      <c r="D37">
        <v>84</v>
      </c>
      <c r="E37">
        <v>74</v>
      </c>
      <c r="F37">
        <v>146</v>
      </c>
      <c r="G37">
        <v>191</v>
      </c>
      <c r="H37">
        <v>258</v>
      </c>
      <c r="I37">
        <v>541</v>
      </c>
      <c r="J37">
        <v>711</v>
      </c>
      <c r="K37">
        <v>274</v>
      </c>
      <c r="L37">
        <v>293</v>
      </c>
      <c r="M37">
        <v>360</v>
      </c>
      <c r="N37">
        <v>241</v>
      </c>
      <c r="O37">
        <v>233</v>
      </c>
      <c r="P37">
        <v>342</v>
      </c>
      <c r="Q37">
        <v>237</v>
      </c>
      <c r="R37">
        <v>83</v>
      </c>
      <c r="S37">
        <v>152</v>
      </c>
      <c r="T37">
        <v>313</v>
      </c>
      <c r="U37">
        <v>523</v>
      </c>
      <c r="V37">
        <v>150</v>
      </c>
      <c r="W37">
        <v>404</v>
      </c>
      <c r="X37">
        <v>591</v>
      </c>
      <c r="Y37">
        <v>428</v>
      </c>
    </row>
    <row r="38" spans="1:25" x14ac:dyDescent="0.2">
      <c r="A38" t="s">
        <v>79</v>
      </c>
      <c r="C38">
        <v>0</v>
      </c>
      <c r="D38">
        <v>0</v>
      </c>
    </row>
    <row r="39" spans="1:25" x14ac:dyDescent="0.2">
      <c r="A39" t="s">
        <v>62</v>
      </c>
      <c r="B39">
        <v>1057</v>
      </c>
      <c r="C39">
        <v>1158</v>
      </c>
      <c r="D39">
        <v>1141</v>
      </c>
      <c r="E39">
        <v>2196</v>
      </c>
      <c r="F39">
        <v>6436</v>
      </c>
      <c r="G39">
        <v>6152</v>
      </c>
      <c r="H39">
        <v>10858</v>
      </c>
      <c r="I39">
        <v>9733</v>
      </c>
      <c r="J39">
        <v>13492</v>
      </c>
      <c r="K39">
        <v>4665</v>
      </c>
      <c r="L39">
        <v>2997</v>
      </c>
      <c r="M39">
        <v>2363</v>
      </c>
      <c r="N39">
        <v>3199</v>
      </c>
      <c r="O39">
        <v>3602</v>
      </c>
      <c r="P39">
        <v>3216</v>
      </c>
      <c r="Q39">
        <v>3840</v>
      </c>
      <c r="R39">
        <v>5000</v>
      </c>
      <c r="S39">
        <v>5419</v>
      </c>
      <c r="T39">
        <v>6219</v>
      </c>
      <c r="U39">
        <v>5791</v>
      </c>
      <c r="V39">
        <v>3432</v>
      </c>
      <c r="W39">
        <v>10574</v>
      </c>
      <c r="X39">
        <v>10572</v>
      </c>
      <c r="Y39">
        <v>7130</v>
      </c>
    </row>
    <row r="40" spans="1:25" x14ac:dyDescent="0.2">
      <c r="A40" t="s">
        <v>63</v>
      </c>
      <c r="B40">
        <v>2651</v>
      </c>
      <c r="C40">
        <v>2808</v>
      </c>
      <c r="D40">
        <v>3425</v>
      </c>
      <c r="E40">
        <v>7755</v>
      </c>
      <c r="F40">
        <v>15284</v>
      </c>
      <c r="G40">
        <v>14375</v>
      </c>
      <c r="H40">
        <v>37442</v>
      </c>
      <c r="I40">
        <v>54922</v>
      </c>
      <c r="J40">
        <v>75856</v>
      </c>
      <c r="K40">
        <v>27752</v>
      </c>
      <c r="L40">
        <v>31668</v>
      </c>
      <c r="M40">
        <v>36868</v>
      </c>
      <c r="N40">
        <v>30188</v>
      </c>
      <c r="O40">
        <v>53397</v>
      </c>
      <c r="P40">
        <v>29152</v>
      </c>
      <c r="Q40">
        <v>11858</v>
      </c>
      <c r="R40">
        <v>37176</v>
      </c>
      <c r="S40">
        <v>25954</v>
      </c>
      <c r="T40">
        <v>13228</v>
      </c>
      <c r="U40">
        <v>32076</v>
      </c>
      <c r="V40">
        <v>10410</v>
      </c>
      <c r="W40">
        <v>38639</v>
      </c>
      <c r="X40">
        <v>-15205</v>
      </c>
      <c r="Y40">
        <v>8364</v>
      </c>
    </row>
    <row r="41" spans="1:25" x14ac:dyDescent="0.2">
      <c r="A41" t="s">
        <v>64</v>
      </c>
      <c r="J41">
        <v>3972</v>
      </c>
      <c r="K41">
        <v>2896</v>
      </c>
      <c r="L41">
        <v>1686</v>
      </c>
      <c r="M41">
        <v>4932</v>
      </c>
      <c r="N41">
        <v>1299</v>
      </c>
      <c r="O41">
        <v>2053</v>
      </c>
      <c r="P41">
        <v>1999</v>
      </c>
      <c r="Q41">
        <v>2348</v>
      </c>
      <c r="R41">
        <v>2352</v>
      </c>
      <c r="S41">
        <v>2878</v>
      </c>
      <c r="T41">
        <v>4091</v>
      </c>
      <c r="U41">
        <v>4270</v>
      </c>
      <c r="V41">
        <v>3469</v>
      </c>
      <c r="W41">
        <v>4590</v>
      </c>
      <c r="X41">
        <v>4598</v>
      </c>
      <c r="Y41">
        <v>4870</v>
      </c>
    </row>
    <row r="42" spans="1:25" x14ac:dyDescent="0.2">
      <c r="A42" t="s">
        <v>65</v>
      </c>
      <c r="B42">
        <v>52</v>
      </c>
      <c r="C42">
        <v>177</v>
      </c>
      <c r="D42">
        <v>563</v>
      </c>
      <c r="E42">
        <v>1516</v>
      </c>
      <c r="F42">
        <v>1077</v>
      </c>
      <c r="G42">
        <v>2211</v>
      </c>
      <c r="H42">
        <v>5248</v>
      </c>
      <c r="I42">
        <v>5944</v>
      </c>
    </row>
    <row r="43" spans="1:25" x14ac:dyDescent="0.2">
      <c r="A43" t="s">
        <v>66</v>
      </c>
      <c r="B43">
        <v>2720</v>
      </c>
      <c r="C43">
        <v>2275</v>
      </c>
      <c r="D43">
        <v>5865</v>
      </c>
      <c r="E43">
        <v>2976</v>
      </c>
      <c r="F43">
        <v>4029</v>
      </c>
      <c r="G43">
        <v>3110</v>
      </c>
      <c r="H43">
        <v>5803</v>
      </c>
      <c r="I43">
        <v>4017</v>
      </c>
      <c r="J43">
        <v>4868</v>
      </c>
      <c r="K43">
        <v>-6</v>
      </c>
      <c r="L43">
        <v>1770</v>
      </c>
      <c r="M43">
        <v>3491</v>
      </c>
      <c r="N43">
        <v>2982</v>
      </c>
      <c r="O43">
        <v>-604</v>
      </c>
      <c r="P43">
        <v>-513</v>
      </c>
      <c r="Q43">
        <v>106</v>
      </c>
      <c r="R43">
        <v>806</v>
      </c>
      <c r="S43">
        <v>4017</v>
      </c>
      <c r="T43">
        <v>1675</v>
      </c>
      <c r="U43">
        <v>2511</v>
      </c>
      <c r="V43">
        <v>-2404</v>
      </c>
      <c r="W43">
        <v>1821</v>
      </c>
      <c r="X43">
        <v>2902</v>
      </c>
      <c r="Y43">
        <v>180</v>
      </c>
    </row>
    <row r="44" spans="1:25" x14ac:dyDescent="0.2">
      <c r="A44" t="s">
        <v>67</v>
      </c>
      <c r="B44">
        <v>137</v>
      </c>
      <c r="C44">
        <v>359</v>
      </c>
      <c r="D44">
        <v>1570</v>
      </c>
      <c r="E44">
        <v>271</v>
      </c>
      <c r="F44">
        <v>675</v>
      </c>
      <c r="G44">
        <v>562</v>
      </c>
      <c r="H44">
        <v>706</v>
      </c>
      <c r="I44">
        <v>757</v>
      </c>
      <c r="J44">
        <v>1218</v>
      </c>
      <c r="K44">
        <v>-476</v>
      </c>
      <c r="L44">
        <v>105</v>
      </c>
      <c r="M44">
        <v>1087</v>
      </c>
      <c r="N44">
        <v>339</v>
      </c>
      <c r="O44">
        <v>-151</v>
      </c>
      <c r="P44">
        <v>1051</v>
      </c>
      <c r="Q44">
        <v>1675</v>
      </c>
      <c r="R44">
        <v>1246</v>
      </c>
      <c r="S44">
        <v>898</v>
      </c>
      <c r="T44">
        <v>1384</v>
      </c>
      <c r="U44">
        <v>1463</v>
      </c>
      <c r="V44">
        <v>220</v>
      </c>
      <c r="W44">
        <v>1846</v>
      </c>
      <c r="X44">
        <v>2039</v>
      </c>
      <c r="Y44">
        <v>1103</v>
      </c>
    </row>
    <row r="45" spans="1:25" x14ac:dyDescent="0.2">
      <c r="A45" t="s">
        <v>68</v>
      </c>
      <c r="B45">
        <v>39575</v>
      </c>
      <c r="C45">
        <v>28408</v>
      </c>
      <c r="D45">
        <v>39223</v>
      </c>
      <c r="E45">
        <v>25819</v>
      </c>
      <c r="F45">
        <v>24761</v>
      </c>
      <c r="G45">
        <v>25020</v>
      </c>
      <c r="H45">
        <v>30802</v>
      </c>
      <c r="I45">
        <v>64264</v>
      </c>
      <c r="J45">
        <v>76993</v>
      </c>
      <c r="K45">
        <v>10407</v>
      </c>
      <c r="L45">
        <v>39873</v>
      </c>
      <c r="M45">
        <v>28379</v>
      </c>
      <c r="N45">
        <v>25696</v>
      </c>
      <c r="O45">
        <v>28100</v>
      </c>
      <c r="P45">
        <v>23308</v>
      </c>
      <c r="Q45">
        <v>14436</v>
      </c>
      <c r="R45">
        <v>29654</v>
      </c>
      <c r="S45">
        <v>23503</v>
      </c>
      <c r="T45">
        <v>58063</v>
      </c>
      <c r="U45">
        <v>17842</v>
      </c>
      <c r="V45">
        <v>14239</v>
      </c>
      <c r="W45">
        <v>38318</v>
      </c>
      <c r="X45">
        <v>44885</v>
      </c>
      <c r="Y45">
        <v>35914</v>
      </c>
    </row>
    <row r="46" spans="1:25" x14ac:dyDescent="0.2">
      <c r="A46" t="s">
        <v>69</v>
      </c>
      <c r="B46">
        <v>23433</v>
      </c>
      <c r="C46">
        <v>10914</v>
      </c>
      <c r="D46">
        <v>12273</v>
      </c>
      <c r="E46">
        <v>5280</v>
      </c>
      <c r="F46">
        <v>12093</v>
      </c>
      <c r="G46">
        <v>11516</v>
      </c>
      <c r="H46">
        <v>27446</v>
      </c>
      <c r="I46">
        <v>28593</v>
      </c>
      <c r="J46">
        <v>36947</v>
      </c>
      <c r="K46">
        <v>10147</v>
      </c>
      <c r="L46">
        <v>97</v>
      </c>
      <c r="M46">
        <v>12929</v>
      </c>
      <c r="N46">
        <v>16257</v>
      </c>
      <c r="O46">
        <v>3865</v>
      </c>
      <c r="P46">
        <v>5332</v>
      </c>
      <c r="Q46">
        <v>5235</v>
      </c>
      <c r="R46">
        <v>19610</v>
      </c>
      <c r="S46">
        <v>15264</v>
      </c>
      <c r="T46">
        <v>5269</v>
      </c>
      <c r="U46">
        <v>8761</v>
      </c>
      <c r="V46">
        <v>20880</v>
      </c>
      <c r="W46">
        <v>22364</v>
      </c>
      <c r="X46">
        <v>44706</v>
      </c>
      <c r="Y46">
        <v>29418</v>
      </c>
    </row>
    <row r="47" spans="1:25" x14ac:dyDescent="0.2">
      <c r="A47" t="s">
        <v>70</v>
      </c>
      <c r="B47">
        <v>19855</v>
      </c>
      <c r="C47">
        <v>9389</v>
      </c>
      <c r="D47">
        <v>6864</v>
      </c>
      <c r="E47">
        <v>17305</v>
      </c>
      <c r="F47">
        <v>1846</v>
      </c>
      <c r="G47">
        <v>-267</v>
      </c>
      <c r="H47">
        <v>44598</v>
      </c>
      <c r="I47">
        <v>33538</v>
      </c>
      <c r="J47">
        <v>16215</v>
      </c>
      <c r="K47">
        <v>29935</v>
      </c>
      <c r="L47">
        <v>29876</v>
      </c>
      <c r="M47">
        <v>26415</v>
      </c>
      <c r="N47">
        <v>29483</v>
      </c>
      <c r="O47">
        <v>1155</v>
      </c>
      <c r="P47">
        <v>9340</v>
      </c>
      <c r="Q47">
        <v>65063</v>
      </c>
      <c r="R47">
        <v>88472</v>
      </c>
      <c r="S47">
        <v>128156</v>
      </c>
      <c r="T47">
        <v>-100954</v>
      </c>
      <c r="U47">
        <v>-84436</v>
      </c>
      <c r="V47">
        <v>-49570</v>
      </c>
      <c r="W47">
        <v>-76785</v>
      </c>
      <c r="X47">
        <v>-43248</v>
      </c>
      <c r="Y47">
        <v>13507</v>
      </c>
    </row>
    <row r="48" spans="1:25" x14ac:dyDescent="0.2">
      <c r="A48" t="s">
        <v>71</v>
      </c>
      <c r="B48">
        <v>595</v>
      </c>
      <c r="C48">
        <v>792</v>
      </c>
      <c r="D48">
        <v>693</v>
      </c>
      <c r="E48">
        <v>1424</v>
      </c>
      <c r="F48">
        <v>1715</v>
      </c>
      <c r="G48">
        <v>7808</v>
      </c>
      <c r="H48">
        <v>5604</v>
      </c>
      <c r="I48">
        <v>9891</v>
      </c>
      <c r="J48">
        <v>10913</v>
      </c>
      <c r="K48">
        <v>4816</v>
      </c>
      <c r="L48">
        <v>6495</v>
      </c>
      <c r="M48">
        <v>7207</v>
      </c>
      <c r="N48">
        <v>8401</v>
      </c>
      <c r="O48">
        <v>4499</v>
      </c>
      <c r="P48">
        <v>410</v>
      </c>
      <c r="Q48">
        <v>-331</v>
      </c>
      <c r="R48">
        <v>4055</v>
      </c>
      <c r="S48">
        <v>3727</v>
      </c>
      <c r="T48">
        <v>4732</v>
      </c>
      <c r="U48">
        <v>6017</v>
      </c>
      <c r="V48">
        <v>-36</v>
      </c>
      <c r="W48">
        <v>7320</v>
      </c>
      <c r="X48">
        <v>557</v>
      </c>
      <c r="Y48">
        <v>4247</v>
      </c>
    </row>
    <row r="49" spans="1:25" x14ac:dyDescent="0.2">
      <c r="A49" t="s">
        <v>72</v>
      </c>
      <c r="B49">
        <v>115304</v>
      </c>
      <c r="C49">
        <v>35949</v>
      </c>
      <c r="D49">
        <v>19683</v>
      </c>
      <c r="E49">
        <v>16590</v>
      </c>
      <c r="F49">
        <v>61220</v>
      </c>
      <c r="G49">
        <v>182928</v>
      </c>
      <c r="H49">
        <v>147372</v>
      </c>
      <c r="I49">
        <v>176839</v>
      </c>
      <c r="J49">
        <v>92158</v>
      </c>
      <c r="K49">
        <v>89709</v>
      </c>
      <c r="L49">
        <v>58200</v>
      </c>
      <c r="M49">
        <v>42200</v>
      </c>
      <c r="N49">
        <v>55446</v>
      </c>
      <c r="O49">
        <v>51676</v>
      </c>
      <c r="P49">
        <v>24690</v>
      </c>
      <c r="Q49">
        <v>39186</v>
      </c>
      <c r="R49">
        <v>258699</v>
      </c>
      <c r="S49">
        <v>96354</v>
      </c>
      <c r="T49">
        <v>87837</v>
      </c>
      <c r="U49">
        <v>53918</v>
      </c>
      <c r="V49">
        <v>44397</v>
      </c>
      <c r="W49">
        <v>-71174</v>
      </c>
      <c r="X49">
        <v>14912</v>
      </c>
      <c r="Y49">
        <v>-89247</v>
      </c>
    </row>
    <row r="50" spans="1:25" x14ac:dyDescent="0.2">
      <c r="A50" t="s">
        <v>73</v>
      </c>
      <c r="B50">
        <v>314007</v>
      </c>
      <c r="C50">
        <v>159461</v>
      </c>
      <c r="D50">
        <v>74457</v>
      </c>
      <c r="E50">
        <v>53146</v>
      </c>
      <c r="F50">
        <v>135826</v>
      </c>
      <c r="G50">
        <v>104773</v>
      </c>
      <c r="H50">
        <v>237136</v>
      </c>
      <c r="I50">
        <v>215952</v>
      </c>
      <c r="J50">
        <v>306366</v>
      </c>
      <c r="K50">
        <v>143604</v>
      </c>
      <c r="L50">
        <v>198049</v>
      </c>
      <c r="M50">
        <v>229862</v>
      </c>
      <c r="N50">
        <v>199034</v>
      </c>
      <c r="O50">
        <v>201393</v>
      </c>
      <c r="P50">
        <v>201733</v>
      </c>
      <c r="Q50">
        <v>467625</v>
      </c>
      <c r="R50">
        <v>459419</v>
      </c>
      <c r="S50">
        <v>308957</v>
      </c>
      <c r="T50">
        <v>203234</v>
      </c>
      <c r="U50">
        <v>229930</v>
      </c>
      <c r="V50">
        <v>93296</v>
      </c>
      <c r="W50">
        <v>389436</v>
      </c>
      <c r="X50">
        <v>332352</v>
      </c>
      <c r="Y50">
        <v>310947</v>
      </c>
    </row>
    <row r="51" spans="1:25" x14ac:dyDescent="0.2">
      <c r="A51" t="s">
        <v>74</v>
      </c>
    </row>
    <row r="52" spans="1:25" x14ac:dyDescent="0.2">
      <c r="A52" t="s">
        <v>75</v>
      </c>
      <c r="B52">
        <v>1090809</v>
      </c>
      <c r="C52">
        <v>537103</v>
      </c>
      <c r="D52">
        <v>391582</v>
      </c>
      <c r="E52">
        <v>334434</v>
      </c>
      <c r="F52">
        <v>367503</v>
      </c>
      <c r="G52">
        <v>625994</v>
      </c>
      <c r="H52">
        <v>945783</v>
      </c>
      <c r="I52">
        <v>1274113</v>
      </c>
      <c r="J52">
        <v>792311</v>
      </c>
      <c r="K52">
        <v>642435</v>
      </c>
      <c r="L52">
        <v>674989</v>
      </c>
      <c r="M52">
        <v>815114</v>
      </c>
      <c r="N52">
        <v>642362</v>
      </c>
      <c r="O52">
        <v>684457</v>
      </c>
      <c r="P52">
        <v>575706</v>
      </c>
      <c r="Q52">
        <v>1238591</v>
      </c>
      <c r="R52">
        <v>1238652</v>
      </c>
      <c r="S52">
        <v>847890</v>
      </c>
      <c r="T52">
        <v>561698</v>
      </c>
      <c r="U52">
        <v>888836</v>
      </c>
      <c r="V52">
        <v>302385</v>
      </c>
      <c r="W52">
        <v>621179</v>
      </c>
      <c r="X52">
        <v>266927</v>
      </c>
      <c r="Y52">
        <v>374474</v>
      </c>
    </row>
    <row r="53" spans="1:25" x14ac:dyDescent="0.2">
      <c r="A53" t="s">
        <v>76</v>
      </c>
      <c r="B53">
        <v>564990</v>
      </c>
      <c r="C53">
        <v>298100</v>
      </c>
      <c r="D53">
        <v>262766</v>
      </c>
      <c r="E53">
        <v>226394</v>
      </c>
      <c r="F53">
        <v>155574</v>
      </c>
      <c r="G53">
        <v>297520</v>
      </c>
      <c r="H53">
        <v>410722</v>
      </c>
      <c r="I53">
        <v>668323</v>
      </c>
      <c r="J53">
        <v>220605</v>
      </c>
      <c r="K53">
        <v>296012</v>
      </c>
      <c r="L53">
        <v>334958</v>
      </c>
      <c r="M53">
        <v>445037</v>
      </c>
      <c r="N53">
        <v>319199</v>
      </c>
      <c r="O53">
        <v>315774</v>
      </c>
      <c r="P53">
        <v>290679</v>
      </c>
      <c r="Q53">
        <v>631254</v>
      </c>
      <c r="R53">
        <v>363449</v>
      </c>
      <c r="S53">
        <v>274521</v>
      </c>
      <c r="T53">
        <v>305556</v>
      </c>
      <c r="U53">
        <v>627336</v>
      </c>
      <c r="V53">
        <v>154889</v>
      </c>
      <c r="W53">
        <v>266502</v>
      </c>
      <c r="X53">
        <v>-84831</v>
      </c>
      <c r="Y53">
        <v>58645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27C6-4602-4A3E-A1C2-F4160FE7D11F}">
  <sheetPr codeName="Feuil5"/>
  <dimension ref="B1:AB23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1" sqref="D1:I1048576"/>
    </sheetView>
  </sheetViews>
  <sheetFormatPr baseColWidth="10" defaultColWidth="9.140625" defaultRowHeight="12.75" x14ac:dyDescent="0.2"/>
  <cols>
    <col min="2" max="2" width="25.7109375" customWidth="1"/>
    <col min="3" max="26" width="15.7109375" customWidth="1"/>
  </cols>
  <sheetData>
    <row r="1" spans="2:28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</row>
    <row r="2" spans="2:28" x14ac:dyDescent="0.2">
      <c r="B2" t="s">
        <v>28</v>
      </c>
      <c r="C2">
        <v>8501</v>
      </c>
      <c r="D2">
        <v>5689</v>
      </c>
      <c r="E2">
        <v>138</v>
      </c>
      <c r="F2">
        <v>6195</v>
      </c>
      <c r="G2">
        <v>3184</v>
      </c>
      <c r="H2">
        <v>10784</v>
      </c>
      <c r="I2">
        <v>4755</v>
      </c>
      <c r="J2">
        <v>25484</v>
      </c>
      <c r="K2">
        <v>7226</v>
      </c>
      <c r="L2">
        <v>9268</v>
      </c>
      <c r="M2">
        <v>2575</v>
      </c>
      <c r="N2">
        <v>10616</v>
      </c>
      <c r="O2">
        <v>3989</v>
      </c>
      <c r="P2">
        <v>5721</v>
      </c>
      <c r="Q2">
        <v>4583</v>
      </c>
      <c r="R2">
        <v>1488</v>
      </c>
      <c r="S2">
        <v>-8508</v>
      </c>
      <c r="T2">
        <v>14953</v>
      </c>
      <c r="U2">
        <v>5390</v>
      </c>
      <c r="V2">
        <v>4905</v>
      </c>
      <c r="W2">
        <v>-9983</v>
      </c>
      <c r="X2">
        <v>17092</v>
      </c>
      <c r="Y2">
        <v>9326</v>
      </c>
      <c r="Z2">
        <v>4466</v>
      </c>
    </row>
    <row r="3" spans="2:28" x14ac:dyDescent="0.2">
      <c r="B3" t="s">
        <v>30</v>
      </c>
      <c r="C3">
        <v>88739</v>
      </c>
      <c r="D3">
        <v>88203</v>
      </c>
      <c r="E3">
        <v>16251</v>
      </c>
      <c r="F3">
        <v>33476</v>
      </c>
      <c r="G3">
        <v>43558</v>
      </c>
      <c r="H3">
        <v>34370</v>
      </c>
      <c r="I3">
        <v>58893</v>
      </c>
      <c r="J3">
        <v>93431</v>
      </c>
      <c r="K3">
        <v>-13857</v>
      </c>
      <c r="L3">
        <v>64440</v>
      </c>
      <c r="M3">
        <v>57583</v>
      </c>
      <c r="N3">
        <v>83366</v>
      </c>
      <c r="O3">
        <v>11670</v>
      </c>
      <c r="P3">
        <v>23898</v>
      </c>
      <c r="Q3">
        <v>-3506</v>
      </c>
      <c r="R3">
        <v>28331</v>
      </c>
      <c r="S3">
        <v>68245</v>
      </c>
      <c r="T3">
        <v>-3065</v>
      </c>
      <c r="U3">
        <v>27137</v>
      </c>
      <c r="V3">
        <v>11861</v>
      </c>
      <c r="W3">
        <v>3133</v>
      </c>
      <c r="X3">
        <v>9905</v>
      </c>
      <c r="Y3">
        <v>11551</v>
      </c>
      <c r="Z3">
        <v>23019</v>
      </c>
    </row>
    <row r="4" spans="2:28" x14ac:dyDescent="0.2">
      <c r="B4" t="s">
        <v>31</v>
      </c>
      <c r="C4">
        <v>67</v>
      </c>
      <c r="D4">
        <v>42</v>
      </c>
      <c r="E4">
        <v>5</v>
      </c>
      <c r="F4">
        <v>13</v>
      </c>
      <c r="G4">
        <v>832</v>
      </c>
      <c r="H4">
        <v>44</v>
      </c>
      <c r="I4">
        <v>261</v>
      </c>
      <c r="J4">
        <v>611</v>
      </c>
      <c r="K4">
        <v>78</v>
      </c>
      <c r="L4">
        <v>-70</v>
      </c>
      <c r="M4">
        <v>231</v>
      </c>
      <c r="N4">
        <v>-258</v>
      </c>
      <c r="O4">
        <v>48</v>
      </c>
      <c r="P4">
        <v>55</v>
      </c>
      <c r="Q4">
        <v>-3</v>
      </c>
      <c r="R4">
        <v>-143</v>
      </c>
      <c r="S4">
        <v>82</v>
      </c>
      <c r="T4">
        <v>-288</v>
      </c>
      <c r="U4">
        <v>95</v>
      </c>
      <c r="V4">
        <v>5</v>
      </c>
      <c r="W4">
        <v>112</v>
      </c>
      <c r="X4">
        <v>2</v>
      </c>
      <c r="Y4">
        <v>10</v>
      </c>
      <c r="Z4">
        <v>156</v>
      </c>
    </row>
    <row r="5" spans="2:28" x14ac:dyDescent="0.2">
      <c r="B5" t="s">
        <v>34</v>
      </c>
      <c r="C5">
        <v>66795</v>
      </c>
      <c r="D5">
        <v>27663</v>
      </c>
      <c r="E5">
        <v>22155</v>
      </c>
      <c r="F5">
        <v>7482</v>
      </c>
      <c r="G5">
        <v>-445</v>
      </c>
      <c r="H5">
        <v>25692</v>
      </c>
      <c r="I5">
        <v>60294</v>
      </c>
      <c r="J5">
        <v>116821</v>
      </c>
      <c r="K5">
        <v>61553</v>
      </c>
      <c r="L5">
        <v>22700</v>
      </c>
      <c r="M5">
        <v>28400</v>
      </c>
      <c r="N5">
        <v>39669</v>
      </c>
      <c r="O5">
        <v>43111</v>
      </c>
      <c r="P5">
        <v>69368</v>
      </c>
      <c r="Q5">
        <v>59005</v>
      </c>
      <c r="R5">
        <v>43836</v>
      </c>
      <c r="S5">
        <v>36056</v>
      </c>
      <c r="T5">
        <v>22767</v>
      </c>
      <c r="U5">
        <v>37662</v>
      </c>
      <c r="V5">
        <v>50544</v>
      </c>
      <c r="W5">
        <v>25594</v>
      </c>
      <c r="X5">
        <v>60382</v>
      </c>
      <c r="Y5">
        <v>46175</v>
      </c>
      <c r="Z5">
        <v>50324</v>
      </c>
    </row>
    <row r="6" spans="2:28" x14ac:dyDescent="0.2">
      <c r="B6" t="s">
        <v>35</v>
      </c>
      <c r="C6">
        <v>990</v>
      </c>
      <c r="D6">
        <v>1036</v>
      </c>
      <c r="E6">
        <v>985</v>
      </c>
      <c r="F6">
        <v>1813</v>
      </c>
      <c r="G6">
        <v>1291</v>
      </c>
      <c r="H6">
        <v>1810</v>
      </c>
      <c r="I6">
        <v>3133</v>
      </c>
      <c r="J6">
        <v>4670</v>
      </c>
      <c r="K6">
        <v>5407</v>
      </c>
      <c r="L6">
        <v>2948</v>
      </c>
      <c r="M6">
        <v>1172</v>
      </c>
      <c r="N6">
        <v>1590</v>
      </c>
      <c r="O6">
        <v>1312</v>
      </c>
      <c r="P6">
        <v>905</v>
      </c>
      <c r="Q6">
        <v>2889</v>
      </c>
      <c r="R6">
        <v>75</v>
      </c>
      <c r="S6">
        <v>276</v>
      </c>
      <c r="T6">
        <v>529</v>
      </c>
      <c r="U6">
        <v>1199</v>
      </c>
      <c r="V6">
        <v>402</v>
      </c>
      <c r="W6">
        <v>146</v>
      </c>
      <c r="X6">
        <v>4486</v>
      </c>
      <c r="Y6">
        <v>3590</v>
      </c>
      <c r="Z6">
        <v>2749</v>
      </c>
    </row>
    <row r="7" spans="2:28" x14ac:dyDescent="0.2">
      <c r="B7" t="s">
        <v>36</v>
      </c>
      <c r="C7">
        <v>838</v>
      </c>
      <c r="D7">
        <v>929</v>
      </c>
      <c r="E7">
        <v>1039</v>
      </c>
      <c r="F7">
        <v>891</v>
      </c>
      <c r="G7">
        <v>8595</v>
      </c>
      <c r="H7">
        <v>11091</v>
      </c>
      <c r="I7">
        <v>16726</v>
      </c>
      <c r="J7">
        <v>23238</v>
      </c>
      <c r="K7">
        <v>12247</v>
      </c>
      <c r="L7">
        <v>0</v>
      </c>
      <c r="M7">
        <v>33430</v>
      </c>
      <c r="N7">
        <v>36623</v>
      </c>
      <c r="O7">
        <v>63502</v>
      </c>
      <c r="P7">
        <v>22261</v>
      </c>
      <c r="Q7">
        <v>46454</v>
      </c>
      <c r="R7">
        <v>23946</v>
      </c>
      <c r="S7">
        <v>10928</v>
      </c>
      <c r="T7">
        <v>9438</v>
      </c>
      <c r="U7">
        <v>-413</v>
      </c>
      <c r="V7">
        <v>52330</v>
      </c>
      <c r="W7">
        <v>-24451</v>
      </c>
      <c r="X7">
        <v>7388</v>
      </c>
      <c r="Y7">
        <v>5732</v>
      </c>
      <c r="Z7">
        <v>3447</v>
      </c>
    </row>
    <row r="8" spans="2:28" x14ac:dyDescent="0.2">
      <c r="B8" t="s">
        <v>40</v>
      </c>
      <c r="C8">
        <v>33823</v>
      </c>
      <c r="D8">
        <v>11523</v>
      </c>
      <c r="E8">
        <v>6637</v>
      </c>
      <c r="F8">
        <v>2611</v>
      </c>
      <c r="G8">
        <v>-10716</v>
      </c>
      <c r="H8">
        <v>7534</v>
      </c>
      <c r="I8">
        <v>9531</v>
      </c>
      <c r="J8">
        <v>6638</v>
      </c>
      <c r="K8">
        <v>-742</v>
      </c>
      <c r="L8">
        <v>1045</v>
      </c>
      <c r="M8">
        <v>-8977</v>
      </c>
      <c r="N8">
        <v>11939</v>
      </c>
      <c r="O8">
        <v>776</v>
      </c>
      <c r="P8">
        <v>908</v>
      </c>
      <c r="Q8">
        <v>4682</v>
      </c>
      <c r="R8">
        <v>3616</v>
      </c>
      <c r="S8">
        <v>235</v>
      </c>
      <c r="T8">
        <v>5437</v>
      </c>
      <c r="U8">
        <v>-2497</v>
      </c>
      <c r="V8">
        <v>27029</v>
      </c>
      <c r="W8">
        <v>1372</v>
      </c>
      <c r="X8">
        <v>7095</v>
      </c>
      <c r="Y8">
        <v>7750</v>
      </c>
      <c r="Z8">
        <v>8760</v>
      </c>
    </row>
    <row r="9" spans="2:28" x14ac:dyDescent="0.2">
      <c r="B9" t="s">
        <v>42</v>
      </c>
      <c r="C9">
        <v>8834</v>
      </c>
      <c r="D9">
        <v>3732</v>
      </c>
      <c r="E9">
        <v>8046</v>
      </c>
      <c r="F9">
        <v>3319</v>
      </c>
      <c r="G9">
        <v>2827</v>
      </c>
      <c r="H9">
        <v>4750</v>
      </c>
      <c r="I9">
        <v>7652</v>
      </c>
      <c r="J9">
        <v>12451</v>
      </c>
      <c r="K9">
        <v>-1144</v>
      </c>
      <c r="L9">
        <v>718</v>
      </c>
      <c r="M9">
        <v>7359</v>
      </c>
      <c r="N9">
        <v>2550</v>
      </c>
      <c r="O9">
        <v>4154</v>
      </c>
      <c r="P9">
        <v>-106</v>
      </c>
      <c r="Q9">
        <v>18571</v>
      </c>
      <c r="R9">
        <v>2109</v>
      </c>
      <c r="S9">
        <v>8582</v>
      </c>
      <c r="T9">
        <v>2864</v>
      </c>
      <c r="U9">
        <v>-2172</v>
      </c>
      <c r="V9">
        <v>13456</v>
      </c>
      <c r="W9">
        <v>-1579</v>
      </c>
      <c r="X9">
        <v>13290</v>
      </c>
      <c r="Y9">
        <v>5795</v>
      </c>
      <c r="Z9">
        <v>-1676</v>
      </c>
    </row>
    <row r="10" spans="2:28" s="1" customFormat="1" x14ac:dyDescent="0.2">
      <c r="B10" s="1" t="s">
        <v>43</v>
      </c>
      <c r="C10" s="1">
        <v>27495</v>
      </c>
      <c r="D10" s="1">
        <v>15947</v>
      </c>
      <c r="E10" s="1">
        <v>21514</v>
      </c>
      <c r="F10" s="1">
        <v>7855</v>
      </c>
      <c r="G10" s="1">
        <v>-2574</v>
      </c>
      <c r="H10" s="1">
        <v>33229</v>
      </c>
      <c r="I10" s="1">
        <v>25326</v>
      </c>
      <c r="J10" s="1">
        <v>63500</v>
      </c>
      <c r="K10" s="1">
        <v>37593</v>
      </c>
      <c r="L10" s="1">
        <v>30733</v>
      </c>
      <c r="M10" s="1">
        <v>13890</v>
      </c>
      <c r="N10" s="1">
        <v>31642</v>
      </c>
      <c r="O10" s="1">
        <v>16062</v>
      </c>
      <c r="P10" s="1">
        <v>27310</v>
      </c>
      <c r="Q10" s="1">
        <v>522</v>
      </c>
      <c r="R10" s="1">
        <v>45816</v>
      </c>
      <c r="S10" s="1">
        <v>23904</v>
      </c>
      <c r="T10" s="1">
        <v>29300</v>
      </c>
      <c r="U10" s="1">
        <v>34671</v>
      </c>
      <c r="V10" s="1">
        <v>20426</v>
      </c>
      <c r="W10" s="1">
        <v>13174</v>
      </c>
      <c r="X10" s="1">
        <v>34109</v>
      </c>
      <c r="Y10" s="1">
        <v>75979</v>
      </c>
      <c r="Z10" s="1">
        <v>42032</v>
      </c>
      <c r="AB10" s="1">
        <f>Z10/T10</f>
        <v>1.4345392491467577</v>
      </c>
    </row>
    <row r="11" spans="2:28" x14ac:dyDescent="0.2">
      <c r="B11" t="s">
        <v>77</v>
      </c>
      <c r="D11">
        <v>1</v>
      </c>
    </row>
    <row r="12" spans="2:28" x14ac:dyDescent="0.2">
      <c r="B12" t="s">
        <v>44</v>
      </c>
      <c r="C12">
        <v>198279</v>
      </c>
      <c r="D12">
        <v>26402</v>
      </c>
      <c r="E12">
        <v>53522</v>
      </c>
      <c r="F12">
        <v>32377</v>
      </c>
      <c r="G12">
        <v>-10192</v>
      </c>
      <c r="H12">
        <v>47450</v>
      </c>
      <c r="I12">
        <v>55655</v>
      </c>
      <c r="J12">
        <v>80212</v>
      </c>
      <c r="K12">
        <v>8127</v>
      </c>
      <c r="L12">
        <v>23806</v>
      </c>
      <c r="M12">
        <v>65643</v>
      </c>
      <c r="N12">
        <v>67514</v>
      </c>
      <c r="O12">
        <v>28181</v>
      </c>
      <c r="P12">
        <v>12777</v>
      </c>
      <c r="Q12">
        <v>-471</v>
      </c>
      <c r="R12">
        <v>20340</v>
      </c>
      <c r="S12">
        <v>22680</v>
      </c>
      <c r="T12">
        <v>48390</v>
      </c>
      <c r="U12">
        <v>72022</v>
      </c>
      <c r="V12">
        <v>52684</v>
      </c>
      <c r="W12">
        <v>69954</v>
      </c>
      <c r="X12">
        <v>51218</v>
      </c>
      <c r="Y12">
        <v>27411</v>
      </c>
      <c r="Z12">
        <v>36698</v>
      </c>
      <c r="AB12" s="1">
        <f>Z12/T12</f>
        <v>0.75837983054350078</v>
      </c>
    </row>
    <row r="13" spans="2:28" x14ac:dyDescent="0.2">
      <c r="B13" t="s">
        <v>48</v>
      </c>
      <c r="C13">
        <v>25779</v>
      </c>
      <c r="D13">
        <v>9651</v>
      </c>
      <c r="E13">
        <v>29324</v>
      </c>
      <c r="F13">
        <v>22781</v>
      </c>
      <c r="G13">
        <v>-10608</v>
      </c>
      <c r="H13">
        <v>-31689</v>
      </c>
      <c r="I13">
        <v>-5542</v>
      </c>
      <c r="J13">
        <v>24707</v>
      </c>
      <c r="K13">
        <v>-16453</v>
      </c>
      <c r="L13">
        <v>25715</v>
      </c>
      <c r="M13">
        <v>42804</v>
      </c>
      <c r="N13">
        <v>23545</v>
      </c>
      <c r="O13">
        <v>48884</v>
      </c>
      <c r="P13">
        <v>50610</v>
      </c>
      <c r="Q13">
        <v>48247</v>
      </c>
      <c r="R13">
        <v>217866</v>
      </c>
      <c r="S13">
        <v>39414</v>
      </c>
      <c r="T13">
        <v>52835</v>
      </c>
      <c r="U13">
        <v>-12017</v>
      </c>
      <c r="V13">
        <v>149433</v>
      </c>
      <c r="W13">
        <v>102519</v>
      </c>
      <c r="X13">
        <v>-3933</v>
      </c>
      <c r="Y13">
        <v>-25058</v>
      </c>
      <c r="Z13">
        <v>-9165</v>
      </c>
    </row>
    <row r="14" spans="2:28" x14ac:dyDescent="0.2">
      <c r="B14" t="s">
        <v>49</v>
      </c>
      <c r="C14">
        <v>13375</v>
      </c>
      <c r="D14">
        <v>14871</v>
      </c>
      <c r="E14">
        <v>17055</v>
      </c>
      <c r="F14">
        <v>19424</v>
      </c>
      <c r="G14">
        <v>20126</v>
      </c>
      <c r="H14">
        <v>23291</v>
      </c>
      <c r="I14">
        <v>42581</v>
      </c>
      <c r="J14">
        <v>43849</v>
      </c>
      <c r="K14">
        <v>-10835</v>
      </c>
      <c r="L14">
        <v>20077</v>
      </c>
      <c r="M14">
        <v>9178</v>
      </c>
      <c r="N14">
        <v>34324</v>
      </c>
      <c r="O14">
        <v>93</v>
      </c>
      <c r="P14">
        <v>24279</v>
      </c>
      <c r="Q14">
        <v>23254</v>
      </c>
      <c r="R14">
        <v>19635</v>
      </c>
      <c r="S14">
        <v>28469</v>
      </c>
      <c r="T14">
        <v>24047</v>
      </c>
      <c r="U14">
        <v>37682</v>
      </c>
      <c r="V14">
        <v>22720</v>
      </c>
      <c r="W14">
        <v>-18576</v>
      </c>
      <c r="X14">
        <v>-2952</v>
      </c>
      <c r="Y14">
        <v>32177</v>
      </c>
      <c r="Z14">
        <v>18219</v>
      </c>
    </row>
    <row r="15" spans="2:28" x14ac:dyDescent="0.2">
      <c r="B15" t="s">
        <v>56</v>
      </c>
      <c r="C15">
        <v>63855</v>
      </c>
      <c r="D15">
        <v>51927</v>
      </c>
      <c r="E15">
        <v>25038</v>
      </c>
      <c r="F15">
        <v>32900</v>
      </c>
      <c r="G15">
        <v>12452</v>
      </c>
      <c r="H15">
        <v>39047</v>
      </c>
      <c r="I15">
        <v>13978</v>
      </c>
      <c r="J15">
        <v>114161</v>
      </c>
      <c r="K15">
        <v>-6776</v>
      </c>
      <c r="L15">
        <v>38752</v>
      </c>
      <c r="M15">
        <v>-7184</v>
      </c>
      <c r="N15">
        <v>24156</v>
      </c>
      <c r="O15">
        <v>25013</v>
      </c>
      <c r="P15">
        <v>51119</v>
      </c>
      <c r="Q15">
        <v>45034</v>
      </c>
      <c r="R15">
        <v>176466</v>
      </c>
      <c r="S15">
        <v>59928</v>
      </c>
      <c r="T15">
        <v>26855</v>
      </c>
      <c r="U15">
        <v>102134</v>
      </c>
      <c r="V15">
        <v>15940</v>
      </c>
      <c r="W15">
        <v>-81651</v>
      </c>
      <c r="X15">
        <v>-70238</v>
      </c>
      <c r="Y15">
        <v>-80438</v>
      </c>
      <c r="Z15">
        <v>-168450</v>
      </c>
    </row>
    <row r="16" spans="2:28" x14ac:dyDescent="0.2">
      <c r="B16" t="s">
        <v>59</v>
      </c>
      <c r="C16">
        <v>9445</v>
      </c>
      <c r="D16">
        <v>5579</v>
      </c>
      <c r="E16">
        <v>4030</v>
      </c>
      <c r="F16">
        <v>3982</v>
      </c>
      <c r="G16">
        <v>12140</v>
      </c>
      <c r="H16">
        <v>8203</v>
      </c>
      <c r="I16">
        <v>14577</v>
      </c>
      <c r="J16">
        <v>19836</v>
      </c>
      <c r="K16">
        <v>12283</v>
      </c>
      <c r="L16">
        <v>10039</v>
      </c>
      <c r="M16">
        <v>12796</v>
      </c>
      <c r="N16">
        <v>15925</v>
      </c>
      <c r="O16">
        <v>12424</v>
      </c>
      <c r="P16">
        <v>3625</v>
      </c>
      <c r="Q16">
        <v>14269</v>
      </c>
      <c r="R16">
        <v>15271</v>
      </c>
      <c r="S16">
        <v>15690</v>
      </c>
      <c r="T16">
        <v>9172</v>
      </c>
      <c r="U16">
        <v>15996</v>
      </c>
      <c r="V16">
        <v>13510</v>
      </c>
      <c r="W16">
        <v>15195</v>
      </c>
      <c r="X16">
        <v>29235</v>
      </c>
      <c r="Y16">
        <v>31470</v>
      </c>
      <c r="Z16">
        <v>28685</v>
      </c>
    </row>
    <row r="17" spans="2:26" x14ac:dyDescent="0.2">
      <c r="B17" t="s">
        <v>60</v>
      </c>
      <c r="C17">
        <v>6560</v>
      </c>
      <c r="D17">
        <v>6196</v>
      </c>
      <c r="E17">
        <v>1630</v>
      </c>
      <c r="F17">
        <v>7984</v>
      </c>
      <c r="G17">
        <v>2561</v>
      </c>
      <c r="H17">
        <v>3011</v>
      </c>
      <c r="I17">
        <v>7471</v>
      </c>
      <c r="J17">
        <v>3020</v>
      </c>
      <c r="K17">
        <v>2104</v>
      </c>
      <c r="L17">
        <v>1282</v>
      </c>
      <c r="M17">
        <v>1988</v>
      </c>
      <c r="N17">
        <v>5957</v>
      </c>
      <c r="O17">
        <v>8153</v>
      </c>
      <c r="P17">
        <v>8220</v>
      </c>
      <c r="Q17">
        <v>4566</v>
      </c>
      <c r="R17">
        <v>9182</v>
      </c>
      <c r="S17">
        <v>5689</v>
      </c>
      <c r="T17">
        <v>6928</v>
      </c>
      <c r="U17">
        <v>7181</v>
      </c>
      <c r="V17">
        <v>12251</v>
      </c>
      <c r="W17">
        <v>7683</v>
      </c>
      <c r="X17">
        <v>9615</v>
      </c>
      <c r="Y17">
        <v>9778</v>
      </c>
      <c r="Z17">
        <v>7220</v>
      </c>
    </row>
    <row r="18" spans="2:26" x14ac:dyDescent="0.2">
      <c r="B18" t="s">
        <v>68</v>
      </c>
      <c r="C18">
        <v>39575</v>
      </c>
      <c r="D18">
        <v>28408</v>
      </c>
      <c r="E18">
        <v>39223</v>
      </c>
      <c r="F18">
        <v>25819</v>
      </c>
      <c r="G18">
        <v>24761</v>
      </c>
      <c r="H18">
        <v>25020</v>
      </c>
      <c r="I18">
        <v>30802</v>
      </c>
      <c r="J18">
        <v>64264</v>
      </c>
      <c r="K18">
        <v>76993</v>
      </c>
      <c r="L18">
        <v>10407</v>
      </c>
      <c r="M18">
        <v>39873</v>
      </c>
      <c r="N18">
        <v>28379</v>
      </c>
      <c r="O18">
        <v>25696</v>
      </c>
      <c r="P18">
        <v>28100</v>
      </c>
      <c r="Q18">
        <v>23308</v>
      </c>
      <c r="R18">
        <v>14436</v>
      </c>
      <c r="S18">
        <v>29654</v>
      </c>
      <c r="T18">
        <v>23503</v>
      </c>
      <c r="U18">
        <v>58063</v>
      </c>
      <c r="V18">
        <v>17842</v>
      </c>
      <c r="W18">
        <v>14239</v>
      </c>
      <c r="X18">
        <v>38318</v>
      </c>
      <c r="Y18">
        <v>44885</v>
      </c>
      <c r="Z18">
        <v>35914</v>
      </c>
    </row>
    <row r="19" spans="2:26" x14ac:dyDescent="0.2">
      <c r="B19" t="s">
        <v>69</v>
      </c>
      <c r="C19">
        <v>23433</v>
      </c>
      <c r="D19">
        <v>10914</v>
      </c>
      <c r="E19">
        <v>12273</v>
      </c>
      <c r="F19">
        <v>5280</v>
      </c>
      <c r="G19">
        <v>12093</v>
      </c>
      <c r="H19">
        <v>11516</v>
      </c>
      <c r="I19">
        <v>27446</v>
      </c>
      <c r="J19">
        <v>28593</v>
      </c>
      <c r="K19">
        <v>36947</v>
      </c>
      <c r="L19">
        <v>10147</v>
      </c>
      <c r="M19">
        <v>97</v>
      </c>
      <c r="N19">
        <v>12929</v>
      </c>
      <c r="O19">
        <v>16257</v>
      </c>
      <c r="P19">
        <v>3865</v>
      </c>
      <c r="Q19">
        <v>5332</v>
      </c>
      <c r="R19">
        <v>5235</v>
      </c>
      <c r="S19">
        <v>19610</v>
      </c>
      <c r="T19">
        <v>15264</v>
      </c>
      <c r="U19">
        <v>5269</v>
      </c>
      <c r="V19">
        <v>8761</v>
      </c>
      <c r="W19">
        <v>20880</v>
      </c>
      <c r="X19">
        <v>22364</v>
      </c>
      <c r="Y19">
        <v>44706</v>
      </c>
      <c r="Z19">
        <v>29418</v>
      </c>
    </row>
    <row r="20" spans="2:26" x14ac:dyDescent="0.2">
      <c r="B20" t="s">
        <v>70</v>
      </c>
      <c r="C20">
        <v>19855</v>
      </c>
      <c r="D20">
        <v>9389</v>
      </c>
      <c r="E20">
        <v>6864</v>
      </c>
      <c r="F20">
        <v>17305</v>
      </c>
      <c r="G20">
        <v>1846</v>
      </c>
      <c r="H20">
        <v>-267</v>
      </c>
      <c r="I20">
        <v>44598</v>
      </c>
      <c r="J20">
        <v>33538</v>
      </c>
      <c r="K20">
        <v>16215</v>
      </c>
      <c r="L20">
        <v>29935</v>
      </c>
      <c r="M20">
        <v>29876</v>
      </c>
      <c r="N20">
        <v>26415</v>
      </c>
      <c r="O20">
        <v>29483</v>
      </c>
      <c r="P20">
        <v>1155</v>
      </c>
      <c r="Q20">
        <v>9340</v>
      </c>
      <c r="R20">
        <v>65063</v>
      </c>
      <c r="S20">
        <v>88472</v>
      </c>
      <c r="T20">
        <v>128156</v>
      </c>
      <c r="U20">
        <v>-100954</v>
      </c>
      <c r="V20">
        <v>-84436</v>
      </c>
      <c r="W20">
        <v>-49570</v>
      </c>
      <c r="X20">
        <v>-76785</v>
      </c>
      <c r="Y20">
        <v>-43248</v>
      </c>
      <c r="Z20">
        <v>13507</v>
      </c>
    </row>
    <row r="21" spans="2:26" x14ac:dyDescent="0.2">
      <c r="B21" t="s">
        <v>72</v>
      </c>
      <c r="C21">
        <v>115304</v>
      </c>
      <c r="D21">
        <v>35949</v>
      </c>
      <c r="E21">
        <v>19683</v>
      </c>
      <c r="F21">
        <v>16590</v>
      </c>
      <c r="G21">
        <v>61220</v>
      </c>
      <c r="H21">
        <v>182928</v>
      </c>
      <c r="I21">
        <v>147372</v>
      </c>
      <c r="J21">
        <v>176839</v>
      </c>
      <c r="K21">
        <v>92158</v>
      </c>
      <c r="L21">
        <v>89709</v>
      </c>
      <c r="M21">
        <v>58200</v>
      </c>
      <c r="N21">
        <v>42200</v>
      </c>
      <c r="O21">
        <v>55446</v>
      </c>
      <c r="P21">
        <v>51676</v>
      </c>
      <c r="Q21">
        <v>24690</v>
      </c>
      <c r="R21">
        <v>39186</v>
      </c>
      <c r="S21">
        <v>258699</v>
      </c>
      <c r="T21">
        <v>96354</v>
      </c>
      <c r="U21">
        <v>87837</v>
      </c>
      <c r="V21">
        <v>53918</v>
      </c>
      <c r="W21">
        <v>44397</v>
      </c>
      <c r="X21">
        <v>-71174</v>
      </c>
      <c r="Y21">
        <v>14912</v>
      </c>
      <c r="Z21">
        <v>-89247</v>
      </c>
    </row>
    <row r="22" spans="2:26" x14ac:dyDescent="0.2">
      <c r="B22" t="s">
        <v>73</v>
      </c>
      <c r="C22">
        <v>314007</v>
      </c>
      <c r="D22">
        <v>159461</v>
      </c>
      <c r="E22">
        <v>74457</v>
      </c>
      <c r="F22">
        <v>53146</v>
      </c>
      <c r="G22">
        <v>135826</v>
      </c>
      <c r="H22">
        <v>104773</v>
      </c>
      <c r="I22">
        <v>237136</v>
      </c>
      <c r="J22">
        <v>215952</v>
      </c>
      <c r="K22">
        <v>306366</v>
      </c>
      <c r="L22">
        <v>143604</v>
      </c>
      <c r="M22">
        <v>198049</v>
      </c>
      <c r="N22">
        <v>229862</v>
      </c>
      <c r="O22">
        <v>199034</v>
      </c>
      <c r="P22">
        <v>201393</v>
      </c>
      <c r="Q22">
        <v>201733</v>
      </c>
      <c r="R22">
        <v>467625</v>
      </c>
      <c r="S22">
        <v>459419</v>
      </c>
      <c r="T22">
        <v>308957</v>
      </c>
      <c r="U22">
        <v>203234</v>
      </c>
      <c r="V22">
        <v>229930</v>
      </c>
      <c r="W22">
        <v>93296</v>
      </c>
      <c r="X22">
        <v>389436</v>
      </c>
      <c r="Y22">
        <v>332352</v>
      </c>
      <c r="Z22">
        <v>310947</v>
      </c>
    </row>
    <row r="23" spans="2:26" x14ac:dyDescent="0.2">
      <c r="B23" t="s">
        <v>76</v>
      </c>
      <c r="C23">
        <v>564990</v>
      </c>
      <c r="D23">
        <v>298100</v>
      </c>
      <c r="E23">
        <v>262766</v>
      </c>
      <c r="F23">
        <v>226394</v>
      </c>
      <c r="G23">
        <v>155574</v>
      </c>
      <c r="H23">
        <v>297520</v>
      </c>
      <c r="I23">
        <v>410722</v>
      </c>
      <c r="J23">
        <v>668323</v>
      </c>
      <c r="K23">
        <v>220605</v>
      </c>
      <c r="L23">
        <v>296012</v>
      </c>
      <c r="M23">
        <v>334958</v>
      </c>
      <c r="N23">
        <v>445037</v>
      </c>
      <c r="O23">
        <v>319199</v>
      </c>
      <c r="P23">
        <v>315774</v>
      </c>
      <c r="Q23">
        <v>290679</v>
      </c>
      <c r="R23">
        <v>631254</v>
      </c>
      <c r="S23">
        <v>363449</v>
      </c>
      <c r="T23">
        <v>274521</v>
      </c>
      <c r="U23">
        <v>305556</v>
      </c>
      <c r="V23">
        <v>627336</v>
      </c>
      <c r="W23">
        <v>154889</v>
      </c>
      <c r="X23">
        <v>266502</v>
      </c>
      <c r="Y23">
        <v>-84831</v>
      </c>
      <c r="Z23">
        <v>58645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CA272-6E35-4680-8E95-512A7FC309F4}">
  <sheetPr codeName="Feuil6"/>
  <dimension ref="B2:N22"/>
  <sheetViews>
    <sheetView workbookViewId="0">
      <selection activeCell="C1" sqref="C1:C1048576"/>
    </sheetView>
  </sheetViews>
  <sheetFormatPr baseColWidth="10" defaultColWidth="9.140625" defaultRowHeight="12.75" x14ac:dyDescent="0.2"/>
  <cols>
    <col min="2" max="2" width="25.7109375" customWidth="1"/>
    <col min="3" max="12" width="10.7109375" customWidth="1"/>
  </cols>
  <sheetData>
    <row r="2" spans="2:14" x14ac:dyDescent="0.2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</row>
    <row r="3" spans="2:14" x14ac:dyDescent="0.2">
      <c r="B3" t="s">
        <v>28</v>
      </c>
      <c r="C3">
        <v>8501</v>
      </c>
      <c r="D3">
        <v>25484</v>
      </c>
      <c r="E3">
        <v>2575</v>
      </c>
      <c r="F3">
        <v>14953</v>
      </c>
      <c r="G3">
        <v>5390</v>
      </c>
      <c r="H3">
        <v>4905</v>
      </c>
      <c r="I3">
        <v>-9983</v>
      </c>
      <c r="J3">
        <v>17092</v>
      </c>
      <c r="K3">
        <v>9326</v>
      </c>
      <c r="L3">
        <v>4466</v>
      </c>
      <c r="N3" s="1">
        <f>L3/F3</f>
        <v>0.29866916337858623</v>
      </c>
    </row>
    <row r="4" spans="2:14" x14ac:dyDescent="0.2">
      <c r="B4" t="s">
        <v>30</v>
      </c>
      <c r="C4">
        <v>88739</v>
      </c>
      <c r="D4">
        <v>93431</v>
      </c>
      <c r="E4">
        <v>57583</v>
      </c>
      <c r="F4">
        <v>-3065</v>
      </c>
      <c r="G4">
        <v>27137</v>
      </c>
      <c r="H4">
        <v>11861</v>
      </c>
      <c r="I4">
        <v>3133</v>
      </c>
      <c r="J4">
        <v>9905</v>
      </c>
      <c r="K4">
        <v>11551</v>
      </c>
      <c r="L4">
        <v>23019</v>
      </c>
      <c r="N4" s="1">
        <f>L4/F4</f>
        <v>-7.5102773246329528</v>
      </c>
    </row>
    <row r="5" spans="2:14" x14ac:dyDescent="0.2">
      <c r="B5" t="s">
        <v>34</v>
      </c>
      <c r="C5">
        <v>66795</v>
      </c>
      <c r="D5">
        <v>116821</v>
      </c>
      <c r="E5">
        <v>28400</v>
      </c>
      <c r="F5">
        <v>22767</v>
      </c>
      <c r="G5">
        <v>37662</v>
      </c>
      <c r="H5">
        <v>50544</v>
      </c>
      <c r="I5">
        <v>25594</v>
      </c>
      <c r="J5">
        <v>60382</v>
      </c>
      <c r="K5">
        <v>46175</v>
      </c>
      <c r="L5">
        <v>50324</v>
      </c>
      <c r="N5" s="1">
        <f t="shared" ref="N5:N20" si="0">L5/F5</f>
        <v>2.2103922343743139</v>
      </c>
    </row>
    <row r="6" spans="2:14" x14ac:dyDescent="0.2">
      <c r="B6" t="s">
        <v>40</v>
      </c>
      <c r="C6">
        <v>33823</v>
      </c>
      <c r="D6">
        <v>6638</v>
      </c>
      <c r="E6">
        <v>-8977</v>
      </c>
      <c r="F6">
        <v>5437</v>
      </c>
      <c r="G6">
        <v>-2497</v>
      </c>
      <c r="H6">
        <v>27029</v>
      </c>
      <c r="I6">
        <v>1372</v>
      </c>
      <c r="J6">
        <v>7095</v>
      </c>
      <c r="K6">
        <v>7750</v>
      </c>
      <c r="L6">
        <v>8760</v>
      </c>
      <c r="N6" s="1">
        <f t="shared" si="0"/>
        <v>1.6111826374839067</v>
      </c>
    </row>
    <row r="7" spans="2:14" x14ac:dyDescent="0.2">
      <c r="B7" t="s">
        <v>42</v>
      </c>
      <c r="C7">
        <v>8834</v>
      </c>
      <c r="D7">
        <v>12451</v>
      </c>
      <c r="E7">
        <v>7359</v>
      </c>
      <c r="F7">
        <v>2864</v>
      </c>
      <c r="G7">
        <v>-2172</v>
      </c>
      <c r="H7">
        <v>13456</v>
      </c>
      <c r="I7">
        <v>-1579</v>
      </c>
      <c r="J7">
        <v>13290</v>
      </c>
      <c r="K7">
        <v>5795</v>
      </c>
      <c r="L7">
        <v>-1676</v>
      </c>
      <c r="N7" s="1">
        <f t="shared" si="0"/>
        <v>-0.58519553072625696</v>
      </c>
    </row>
    <row r="8" spans="2:14" s="1" customFormat="1" x14ac:dyDescent="0.2">
      <c r="B8" s="1" t="s">
        <v>43</v>
      </c>
      <c r="C8" s="1">
        <v>27495</v>
      </c>
      <c r="D8" s="1">
        <v>63500</v>
      </c>
      <c r="E8" s="1">
        <v>13890</v>
      </c>
      <c r="F8" s="1">
        <v>29300</v>
      </c>
      <c r="G8" s="1">
        <v>34671</v>
      </c>
      <c r="H8" s="1">
        <v>20426</v>
      </c>
      <c r="I8" s="1">
        <v>13174</v>
      </c>
      <c r="J8" s="1">
        <v>34109</v>
      </c>
      <c r="K8" s="1">
        <v>75979</v>
      </c>
      <c r="L8" s="1">
        <v>42032</v>
      </c>
      <c r="N8" s="1">
        <f t="shared" si="0"/>
        <v>1.4345392491467577</v>
      </c>
    </row>
    <row r="9" spans="2:14" x14ac:dyDescent="0.2">
      <c r="B9" t="s">
        <v>44</v>
      </c>
      <c r="C9">
        <v>198279</v>
      </c>
      <c r="D9">
        <v>80212</v>
      </c>
      <c r="E9">
        <v>65643</v>
      </c>
      <c r="F9">
        <v>48390</v>
      </c>
      <c r="G9">
        <v>72022</v>
      </c>
      <c r="H9">
        <v>52684</v>
      </c>
      <c r="I9">
        <v>69954</v>
      </c>
      <c r="J9">
        <v>51218</v>
      </c>
      <c r="K9">
        <v>27411</v>
      </c>
      <c r="L9">
        <v>36698</v>
      </c>
      <c r="N9" s="1">
        <f t="shared" si="0"/>
        <v>0.75837983054350078</v>
      </c>
    </row>
    <row r="10" spans="2:14" x14ac:dyDescent="0.2">
      <c r="B10" t="s">
        <v>48</v>
      </c>
      <c r="C10">
        <v>25779</v>
      </c>
      <c r="D10">
        <v>24707</v>
      </c>
      <c r="E10">
        <v>42804</v>
      </c>
      <c r="F10">
        <v>52835</v>
      </c>
      <c r="G10">
        <v>-12017</v>
      </c>
      <c r="H10">
        <v>149433</v>
      </c>
      <c r="I10">
        <v>102519</v>
      </c>
      <c r="J10">
        <v>-3933</v>
      </c>
      <c r="K10">
        <v>-25058</v>
      </c>
      <c r="L10">
        <v>-9165</v>
      </c>
      <c r="N10" s="1">
        <f t="shared" si="0"/>
        <v>-0.17346455947761899</v>
      </c>
    </row>
    <row r="11" spans="2:14" x14ac:dyDescent="0.2">
      <c r="B11" t="s">
        <v>49</v>
      </c>
      <c r="C11">
        <v>13375</v>
      </c>
      <c r="D11">
        <v>43849</v>
      </c>
      <c r="E11">
        <v>9178</v>
      </c>
      <c r="F11">
        <v>24047</v>
      </c>
      <c r="G11">
        <v>37682</v>
      </c>
      <c r="H11">
        <v>22720</v>
      </c>
      <c r="I11">
        <v>-18576</v>
      </c>
      <c r="J11">
        <v>-2952</v>
      </c>
      <c r="K11">
        <v>32177</v>
      </c>
      <c r="L11">
        <v>18219</v>
      </c>
      <c r="N11" s="1">
        <f t="shared" si="0"/>
        <v>0.75764128581527845</v>
      </c>
    </row>
    <row r="12" spans="2:14" x14ac:dyDescent="0.2">
      <c r="B12" t="s">
        <v>90</v>
      </c>
      <c r="C12">
        <v>63855</v>
      </c>
      <c r="D12">
        <v>114161</v>
      </c>
      <c r="E12">
        <v>-7184</v>
      </c>
      <c r="F12">
        <v>26855</v>
      </c>
      <c r="G12">
        <v>102134</v>
      </c>
      <c r="H12">
        <v>15940</v>
      </c>
      <c r="I12">
        <v>-81651</v>
      </c>
      <c r="J12">
        <v>-70238</v>
      </c>
      <c r="K12">
        <v>-80438</v>
      </c>
      <c r="L12">
        <v>-168450</v>
      </c>
      <c r="N12" s="1">
        <f t="shared" si="0"/>
        <v>-6.2725749394898527</v>
      </c>
    </row>
    <row r="13" spans="2:14" x14ac:dyDescent="0.2">
      <c r="B13" t="s">
        <v>59</v>
      </c>
      <c r="C13">
        <v>9445</v>
      </c>
      <c r="D13">
        <v>19836</v>
      </c>
      <c r="E13">
        <v>12796</v>
      </c>
      <c r="F13">
        <v>9172</v>
      </c>
      <c r="G13">
        <v>15996</v>
      </c>
      <c r="H13">
        <v>13510</v>
      </c>
      <c r="I13">
        <v>15195</v>
      </c>
      <c r="J13">
        <v>29235</v>
      </c>
      <c r="K13">
        <v>31470</v>
      </c>
      <c r="L13">
        <v>28685</v>
      </c>
      <c r="N13" s="1">
        <f t="shared" si="0"/>
        <v>3.127453118185783</v>
      </c>
    </row>
    <row r="14" spans="2:14" x14ac:dyDescent="0.2">
      <c r="B14" t="s">
        <v>60</v>
      </c>
      <c r="C14">
        <v>6560</v>
      </c>
      <c r="D14">
        <v>3020</v>
      </c>
      <c r="E14">
        <v>1988</v>
      </c>
      <c r="F14">
        <v>6928</v>
      </c>
      <c r="G14">
        <v>7181</v>
      </c>
      <c r="H14">
        <v>12251</v>
      </c>
      <c r="I14">
        <v>7683</v>
      </c>
      <c r="J14">
        <v>9615</v>
      </c>
      <c r="K14">
        <v>9778</v>
      </c>
      <c r="L14">
        <v>7220</v>
      </c>
      <c r="N14" s="1">
        <f t="shared" si="0"/>
        <v>1.042147806004619</v>
      </c>
    </row>
    <row r="15" spans="2:14" x14ac:dyDescent="0.2">
      <c r="B15" t="s">
        <v>68</v>
      </c>
      <c r="C15">
        <v>39575</v>
      </c>
      <c r="D15">
        <v>64264</v>
      </c>
      <c r="E15">
        <v>39873</v>
      </c>
      <c r="F15">
        <v>23503</v>
      </c>
      <c r="G15">
        <v>58063</v>
      </c>
      <c r="H15">
        <v>17842</v>
      </c>
      <c r="I15">
        <v>14239</v>
      </c>
      <c r="J15">
        <v>38318</v>
      </c>
      <c r="K15">
        <v>44885</v>
      </c>
      <c r="L15">
        <v>35914</v>
      </c>
      <c r="N15" s="1">
        <f t="shared" si="0"/>
        <v>1.5280602476279623</v>
      </c>
    </row>
    <row r="16" spans="2:14" x14ac:dyDescent="0.2">
      <c r="B16" t="s">
        <v>69</v>
      </c>
      <c r="C16">
        <v>23433</v>
      </c>
      <c r="D16">
        <v>28593</v>
      </c>
      <c r="E16">
        <v>97</v>
      </c>
      <c r="F16">
        <v>15264</v>
      </c>
      <c r="G16">
        <v>5269</v>
      </c>
      <c r="H16">
        <v>8761</v>
      </c>
      <c r="I16">
        <v>20880</v>
      </c>
      <c r="J16">
        <v>22364</v>
      </c>
      <c r="K16">
        <v>44706</v>
      </c>
      <c r="L16">
        <v>29418</v>
      </c>
      <c r="N16" s="1">
        <f t="shared" si="0"/>
        <v>1.9272798742138364</v>
      </c>
    </row>
    <row r="17" spans="2:14" x14ac:dyDescent="0.2">
      <c r="B17" t="s">
        <v>70</v>
      </c>
      <c r="C17">
        <v>19855</v>
      </c>
      <c r="D17">
        <v>33538</v>
      </c>
      <c r="E17">
        <v>29876</v>
      </c>
      <c r="F17">
        <v>128156</v>
      </c>
      <c r="G17">
        <v>-100954</v>
      </c>
      <c r="H17">
        <v>-84436</v>
      </c>
      <c r="I17">
        <v>-49570</v>
      </c>
      <c r="J17">
        <v>-76785</v>
      </c>
      <c r="K17">
        <v>-43248</v>
      </c>
      <c r="L17">
        <v>13507</v>
      </c>
      <c r="N17" s="1">
        <f t="shared" si="0"/>
        <v>0.10539498735915603</v>
      </c>
    </row>
    <row r="18" spans="2:14" x14ac:dyDescent="0.2">
      <c r="B18" t="s">
        <v>72</v>
      </c>
      <c r="C18">
        <v>115304</v>
      </c>
      <c r="D18">
        <v>176839</v>
      </c>
      <c r="E18">
        <v>58200</v>
      </c>
      <c r="F18">
        <v>96354</v>
      </c>
      <c r="G18">
        <v>87837</v>
      </c>
      <c r="H18">
        <v>53918</v>
      </c>
      <c r="I18">
        <v>44397</v>
      </c>
      <c r="J18">
        <v>-71174</v>
      </c>
      <c r="K18">
        <v>14912</v>
      </c>
      <c r="L18">
        <v>-89247</v>
      </c>
      <c r="N18" s="1">
        <f t="shared" si="0"/>
        <v>-0.92624073728127532</v>
      </c>
    </row>
    <row r="19" spans="2:14" x14ac:dyDescent="0.2">
      <c r="B19" t="s">
        <v>73</v>
      </c>
      <c r="C19">
        <v>314007</v>
      </c>
      <c r="D19">
        <v>215952</v>
      </c>
      <c r="E19">
        <v>198049</v>
      </c>
      <c r="F19">
        <v>308957</v>
      </c>
      <c r="G19">
        <v>203234</v>
      </c>
      <c r="H19">
        <v>229930</v>
      </c>
      <c r="I19">
        <v>93296</v>
      </c>
      <c r="J19">
        <v>389436</v>
      </c>
      <c r="K19">
        <v>332352</v>
      </c>
      <c r="L19">
        <v>310947</v>
      </c>
      <c r="N19" s="1">
        <f t="shared" si="0"/>
        <v>1.0064410257738132</v>
      </c>
    </row>
    <row r="20" spans="2:14" x14ac:dyDescent="0.2">
      <c r="B20" t="s">
        <v>76</v>
      </c>
      <c r="C20">
        <v>564990</v>
      </c>
      <c r="D20">
        <v>668323</v>
      </c>
      <c r="E20">
        <v>334958</v>
      </c>
      <c r="F20">
        <v>274521</v>
      </c>
      <c r="G20">
        <v>305556</v>
      </c>
      <c r="H20">
        <v>627336</v>
      </c>
      <c r="I20">
        <v>154889</v>
      </c>
      <c r="J20">
        <v>266502</v>
      </c>
      <c r="K20">
        <v>-84831</v>
      </c>
      <c r="L20">
        <v>58645</v>
      </c>
      <c r="N20" s="1">
        <f t="shared" si="0"/>
        <v>0.21362664422758187</v>
      </c>
    </row>
    <row r="22" spans="2:14" x14ac:dyDescent="0.2">
      <c r="C22" t="str">
        <f>MID(C2,1,4)</f>
        <v>2000</v>
      </c>
      <c r="D22" t="str">
        <f>MID(D2,1,4)</f>
        <v>2007</v>
      </c>
      <c r="E22" t="str">
        <f>MID(E2,1,4)</f>
        <v>2010</v>
      </c>
      <c r="F22" t="str">
        <f>MID(F2,1,4)</f>
        <v>2017</v>
      </c>
      <c r="G22" t="str">
        <f>MID(G2,1,4)</f>
        <v>2018</v>
      </c>
      <c r="H22" t="str">
        <f>MID(H2,1,4)</f>
        <v>2019</v>
      </c>
      <c r="I22" t="str">
        <f>MID(I2,1,4)</f>
        <v>2020</v>
      </c>
      <c r="J22" t="str">
        <f>MID(J2,1,4)</f>
        <v>2021</v>
      </c>
      <c r="K22" t="str">
        <f>MID(K2,1,4)</f>
        <v>2022</v>
      </c>
      <c r="L22" t="str">
        <f>MID(L2,1,4)</f>
        <v>2023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4061-80B9-43A8-9CD4-CA5A93CB619D}">
  <sheetPr codeName="Feuil7"/>
  <dimension ref="B2:O20"/>
  <sheetViews>
    <sheetView workbookViewId="0">
      <selection activeCell="F27" sqref="F27"/>
    </sheetView>
  </sheetViews>
  <sheetFormatPr baseColWidth="10" defaultColWidth="15.7109375" defaultRowHeight="12.75" x14ac:dyDescent="0.2"/>
  <cols>
    <col min="2" max="2" width="17.5703125" customWidth="1"/>
    <col min="3" max="13" width="10.7109375" customWidth="1"/>
  </cols>
  <sheetData>
    <row r="2" spans="2:15" ht="15" x14ac:dyDescent="0.2">
      <c r="B2" s="3"/>
      <c r="C2" s="7" t="s">
        <v>80</v>
      </c>
      <c r="D2" s="7" t="s">
        <v>81</v>
      </c>
      <c r="E2" s="7" t="s">
        <v>82</v>
      </c>
      <c r="F2" s="7" t="s">
        <v>83</v>
      </c>
      <c r="G2" s="7" t="s">
        <v>84</v>
      </c>
      <c r="H2" s="7" t="s">
        <v>85</v>
      </c>
      <c r="I2" s="7" t="s">
        <v>86</v>
      </c>
      <c r="J2" s="7" t="s">
        <v>87</v>
      </c>
      <c r="K2" s="7" t="s">
        <v>88</v>
      </c>
      <c r="L2" s="7" t="s">
        <v>89</v>
      </c>
      <c r="M2" s="3"/>
      <c r="N2" s="7" t="s">
        <v>93</v>
      </c>
      <c r="O2" s="7" t="s">
        <v>94</v>
      </c>
    </row>
    <row r="3" spans="2:15" ht="15" x14ac:dyDescent="0.2">
      <c r="B3" s="3" t="s">
        <v>28</v>
      </c>
      <c r="C3" s="3">
        <v>31165</v>
      </c>
      <c r="D3" s="3">
        <v>159552</v>
      </c>
      <c r="E3" s="3">
        <v>160615</v>
      </c>
      <c r="F3" s="3">
        <v>191438</v>
      </c>
      <c r="G3" s="3">
        <v>185192</v>
      </c>
      <c r="H3" s="3">
        <v>193534</v>
      </c>
      <c r="I3" s="3">
        <v>206082</v>
      </c>
      <c r="J3" s="3">
        <v>210197</v>
      </c>
      <c r="K3" s="3">
        <v>206490</v>
      </c>
      <c r="L3" s="3">
        <v>226276</v>
      </c>
      <c r="M3" s="3"/>
      <c r="N3" s="4">
        <f>(L3/C3*100-100)/100</f>
        <v>6.2605807797208408</v>
      </c>
      <c r="O3" s="4">
        <f>(L3/F3*100-100)/100</f>
        <v>0.18198058901576489</v>
      </c>
    </row>
    <row r="4" spans="2:15" ht="15" x14ac:dyDescent="0.2">
      <c r="B4" s="3" t="s">
        <v>30</v>
      </c>
      <c r="C4" s="3">
        <v>195219</v>
      </c>
      <c r="D4" s="3">
        <v>810944</v>
      </c>
      <c r="E4" s="3">
        <v>473358</v>
      </c>
      <c r="F4" s="3">
        <v>580176</v>
      </c>
      <c r="G4" s="3">
        <v>502433</v>
      </c>
      <c r="H4" s="3">
        <v>583747</v>
      </c>
      <c r="I4" s="3">
        <v>609616</v>
      </c>
      <c r="J4" s="3">
        <v>563793</v>
      </c>
      <c r="K4" s="3">
        <v>531007</v>
      </c>
      <c r="L4" s="3">
        <v>577961</v>
      </c>
      <c r="M4" s="3"/>
      <c r="N4" s="4">
        <f t="shared" ref="N4:N20" si="0">(L4/C4*100-100)/100</f>
        <v>1.9605776077123642</v>
      </c>
      <c r="O4" s="4">
        <f t="shared" ref="O4:O20" si="1">(L4/F4*100-100)/100</f>
        <v>-3.8178070102866E-3</v>
      </c>
    </row>
    <row r="5" spans="2:15" ht="15" x14ac:dyDescent="0.2">
      <c r="B5" s="3" t="s">
        <v>34</v>
      </c>
      <c r="C5" s="3">
        <v>325020</v>
      </c>
      <c r="D5" s="3">
        <v>1032966</v>
      </c>
      <c r="E5" s="3">
        <v>983889</v>
      </c>
      <c r="F5" s="3">
        <v>963583</v>
      </c>
      <c r="G5" s="3">
        <v>965461</v>
      </c>
      <c r="H5" s="3">
        <v>1387443</v>
      </c>
      <c r="I5" s="3">
        <v>1297537</v>
      </c>
      <c r="J5" s="3">
        <v>1548813</v>
      </c>
      <c r="K5" s="3">
        <v>1495991</v>
      </c>
      <c r="L5" s="3">
        <v>1665774</v>
      </c>
      <c r="M5" s="3"/>
      <c r="N5" s="4">
        <f t="shared" si="0"/>
        <v>4.1251430681188852</v>
      </c>
      <c r="O5" s="4">
        <f t="shared" si="1"/>
        <v>0.72872912867910711</v>
      </c>
    </row>
    <row r="6" spans="2:15" ht="15" x14ac:dyDescent="0.2">
      <c r="B6" s="3" t="s">
        <v>40</v>
      </c>
      <c r="C6" s="3">
        <v>73574</v>
      </c>
      <c r="D6" s="3">
        <v>107610</v>
      </c>
      <c r="E6" s="3">
        <v>96136</v>
      </c>
      <c r="F6" s="3">
        <v>115887</v>
      </c>
      <c r="G6" s="3">
        <v>117653</v>
      </c>
      <c r="H6" s="3">
        <v>128998</v>
      </c>
      <c r="I6" s="3">
        <v>143824</v>
      </c>
      <c r="J6" s="3">
        <v>124389</v>
      </c>
      <c r="K6" s="3">
        <v>116291</v>
      </c>
      <c r="L6" s="3">
        <v>125051</v>
      </c>
      <c r="M6" s="3"/>
      <c r="N6" s="4">
        <f t="shared" si="0"/>
        <v>0.69966292440264222</v>
      </c>
      <c r="O6" s="4">
        <f t="shared" si="1"/>
        <v>7.9077031936282793E-2</v>
      </c>
    </row>
    <row r="7" spans="2:15" ht="15" x14ac:dyDescent="0.2">
      <c r="B7" s="3" t="s">
        <v>42</v>
      </c>
      <c r="C7" s="3">
        <v>24273</v>
      </c>
      <c r="D7" s="3">
        <v>91703</v>
      </c>
      <c r="E7" s="3">
        <v>86698</v>
      </c>
      <c r="F7" s="3">
        <v>89985</v>
      </c>
      <c r="G7" s="3">
        <v>72072</v>
      </c>
      <c r="H7" s="3">
        <v>85821</v>
      </c>
      <c r="I7" s="3">
        <v>90468</v>
      </c>
      <c r="J7" s="3">
        <v>86166</v>
      </c>
      <c r="K7" s="3">
        <v>82980</v>
      </c>
      <c r="L7" s="3">
        <v>149649</v>
      </c>
      <c r="M7" s="3"/>
      <c r="N7" s="4">
        <f t="shared" si="0"/>
        <v>5.1652453343220861</v>
      </c>
      <c r="O7" s="4">
        <f t="shared" si="1"/>
        <v>0.66304384064010657</v>
      </c>
    </row>
    <row r="8" spans="2:15" s="1" customFormat="1" ht="15" x14ac:dyDescent="0.2">
      <c r="B8" s="5" t="s">
        <v>43</v>
      </c>
      <c r="C8" s="5">
        <v>184215</v>
      </c>
      <c r="D8" s="5">
        <v>623625</v>
      </c>
      <c r="E8" s="5">
        <v>630710</v>
      </c>
      <c r="F8" s="5">
        <v>828676</v>
      </c>
      <c r="G8" s="5">
        <v>800886</v>
      </c>
      <c r="H8" s="5">
        <v>833848</v>
      </c>
      <c r="I8" s="5">
        <v>957362</v>
      </c>
      <c r="J8" s="5">
        <v>944582</v>
      </c>
      <c r="K8" s="5">
        <v>947200</v>
      </c>
      <c r="L8" s="5">
        <v>1012705</v>
      </c>
      <c r="M8" s="6"/>
      <c r="N8" s="4">
        <f t="shared" si="0"/>
        <v>4.4974079200933694</v>
      </c>
      <c r="O8" s="4">
        <f t="shared" si="1"/>
        <v>0.2220759380023074</v>
      </c>
    </row>
    <row r="9" spans="2:15" ht="15" x14ac:dyDescent="0.2">
      <c r="B9" s="3" t="s">
        <v>44</v>
      </c>
      <c r="C9" s="3">
        <v>470938</v>
      </c>
      <c r="D9" s="3">
        <v>952220</v>
      </c>
      <c r="E9" s="3">
        <v>955881</v>
      </c>
      <c r="F9" s="3">
        <v>963099</v>
      </c>
      <c r="G9" s="3">
        <v>940577</v>
      </c>
      <c r="H9" s="3">
        <v>963566</v>
      </c>
      <c r="I9" s="3">
        <v>1153099</v>
      </c>
      <c r="J9" s="3">
        <v>1105367</v>
      </c>
      <c r="K9" s="3">
        <v>1091561</v>
      </c>
      <c r="L9" s="3">
        <v>1128259</v>
      </c>
      <c r="M9" s="3"/>
      <c r="N9" s="4">
        <f t="shared" si="0"/>
        <v>1.3957697191562373</v>
      </c>
      <c r="O9" s="4">
        <f t="shared" si="1"/>
        <v>0.17148808170291943</v>
      </c>
    </row>
    <row r="10" spans="2:15" ht="15" x14ac:dyDescent="0.2">
      <c r="B10" s="3" t="s">
        <v>48</v>
      </c>
      <c r="C10" s="3">
        <v>127089</v>
      </c>
      <c r="D10" s="3">
        <v>203683</v>
      </c>
      <c r="E10" s="3">
        <v>285575</v>
      </c>
      <c r="F10" s="3">
        <v>1057987</v>
      </c>
      <c r="G10" s="3">
        <v>1049411</v>
      </c>
      <c r="H10" s="3">
        <v>1212789</v>
      </c>
      <c r="I10" s="3">
        <v>1413834</v>
      </c>
      <c r="J10" s="3">
        <v>1424156</v>
      </c>
      <c r="K10" s="3">
        <v>1369156</v>
      </c>
      <c r="L10" s="3">
        <v>1410084</v>
      </c>
      <c r="M10" s="3"/>
      <c r="N10" s="4">
        <f t="shared" si="0"/>
        <v>10.09524821188301</v>
      </c>
      <c r="O10" s="4">
        <f t="shared" si="1"/>
        <v>0.33279898524272966</v>
      </c>
    </row>
    <row r="11" spans="2:15" ht="15" x14ac:dyDescent="0.2">
      <c r="B11" s="3" t="s">
        <v>49</v>
      </c>
      <c r="C11" s="3">
        <v>122533</v>
      </c>
      <c r="D11" s="3">
        <v>376513</v>
      </c>
      <c r="E11" s="3">
        <v>328058</v>
      </c>
      <c r="F11" s="3">
        <v>424733</v>
      </c>
      <c r="G11" s="3">
        <v>434643</v>
      </c>
      <c r="H11" s="3">
        <v>443554</v>
      </c>
      <c r="I11" s="3">
        <v>490197</v>
      </c>
      <c r="J11" s="3">
        <v>454494</v>
      </c>
      <c r="K11" s="3">
        <v>458915</v>
      </c>
      <c r="L11" s="3">
        <v>493530</v>
      </c>
      <c r="M11" s="3"/>
      <c r="N11" s="4">
        <f t="shared" si="0"/>
        <v>3.0277313050361947</v>
      </c>
      <c r="O11" s="4">
        <f t="shared" si="1"/>
        <v>0.16197705381969385</v>
      </c>
    </row>
    <row r="12" spans="2:15" ht="15" x14ac:dyDescent="0.2">
      <c r="B12" s="3" t="s">
        <v>91</v>
      </c>
      <c r="C12" s="3">
        <v>243733</v>
      </c>
      <c r="D12" s="3">
        <v>767456</v>
      </c>
      <c r="E12" s="3">
        <v>588077</v>
      </c>
      <c r="F12" s="3">
        <v>1518093</v>
      </c>
      <c r="G12" s="3">
        <v>1480919</v>
      </c>
      <c r="H12" s="3">
        <v>1465759</v>
      </c>
      <c r="I12" s="3">
        <v>2809748</v>
      </c>
      <c r="J12" s="3">
        <v>2840795</v>
      </c>
      <c r="K12" s="3">
        <v>2775591</v>
      </c>
      <c r="L12" s="3">
        <v>2678218</v>
      </c>
      <c r="M12" s="3"/>
      <c r="N12" s="4">
        <f t="shared" si="0"/>
        <v>9.9883273910385544</v>
      </c>
      <c r="O12" s="4">
        <f t="shared" si="1"/>
        <v>0.7641988995404102</v>
      </c>
    </row>
    <row r="13" spans="2:15" ht="15" x14ac:dyDescent="0.2">
      <c r="B13" s="3" t="s">
        <v>59</v>
      </c>
      <c r="C13" s="3">
        <v>33477</v>
      </c>
      <c r="D13" s="3">
        <v>164370</v>
      </c>
      <c r="E13" s="3">
        <v>187602</v>
      </c>
      <c r="F13" s="3">
        <v>240382</v>
      </c>
      <c r="G13" s="3">
        <v>229527</v>
      </c>
      <c r="H13" s="3">
        <v>240586</v>
      </c>
      <c r="I13" s="3">
        <v>256008</v>
      </c>
      <c r="J13" s="3">
        <v>272243</v>
      </c>
      <c r="K13" s="3">
        <v>268019</v>
      </c>
      <c r="L13" s="3">
        <v>335540</v>
      </c>
      <c r="M13" s="3"/>
      <c r="N13" s="4">
        <f t="shared" si="0"/>
        <v>9.0230008662663916</v>
      </c>
      <c r="O13" s="4">
        <f t="shared" si="1"/>
        <v>0.39586158697406632</v>
      </c>
    </row>
    <row r="14" spans="2:15" ht="15" x14ac:dyDescent="0.2">
      <c r="B14" s="3" t="s">
        <v>60</v>
      </c>
      <c r="C14" s="3">
        <v>34224</v>
      </c>
      <c r="D14" s="3">
        <v>95866</v>
      </c>
      <c r="E14" s="3">
        <v>90900</v>
      </c>
      <c r="F14" s="3">
        <v>152165</v>
      </c>
      <c r="G14" s="3">
        <v>147834</v>
      </c>
      <c r="H14" s="3">
        <v>157846</v>
      </c>
      <c r="I14" s="3">
        <v>176301</v>
      </c>
      <c r="J14" s="3">
        <v>177801</v>
      </c>
      <c r="K14" s="3">
        <v>177165</v>
      </c>
      <c r="L14" s="3">
        <v>195340</v>
      </c>
      <c r="M14" s="3"/>
      <c r="N14" s="4">
        <f t="shared" si="0"/>
        <v>4.7076905095839177</v>
      </c>
      <c r="O14" s="4">
        <f t="shared" si="1"/>
        <v>0.2837380475142115</v>
      </c>
    </row>
    <row r="15" spans="2:15" ht="15" x14ac:dyDescent="0.2">
      <c r="B15" s="3" t="s">
        <v>68</v>
      </c>
      <c r="C15" s="3">
        <v>156348</v>
      </c>
      <c r="D15" s="3">
        <v>585857</v>
      </c>
      <c r="E15" s="3">
        <v>628341</v>
      </c>
      <c r="F15" s="3">
        <v>669803</v>
      </c>
      <c r="G15" s="3">
        <v>690529</v>
      </c>
      <c r="H15" s="3">
        <v>713588</v>
      </c>
      <c r="I15" s="3">
        <v>798136</v>
      </c>
      <c r="J15" s="3">
        <v>799149</v>
      </c>
      <c r="K15" s="3">
        <v>812740</v>
      </c>
      <c r="L15" s="3">
        <v>897268</v>
      </c>
      <c r="M15" s="3"/>
      <c r="N15" s="4">
        <f t="shared" si="0"/>
        <v>4.7389157520403202</v>
      </c>
      <c r="O15" s="4">
        <f t="shared" si="1"/>
        <v>0.33959985249394237</v>
      </c>
    </row>
    <row r="16" spans="2:15" ht="15" x14ac:dyDescent="0.2">
      <c r="B16" s="3" t="s">
        <v>69</v>
      </c>
      <c r="C16" s="3">
        <v>93791</v>
      </c>
      <c r="D16" s="3">
        <v>297183</v>
      </c>
      <c r="E16" s="3">
        <v>324478</v>
      </c>
      <c r="F16" s="3">
        <v>337867</v>
      </c>
      <c r="G16" s="3">
        <v>314353</v>
      </c>
      <c r="H16" s="3">
        <v>326634</v>
      </c>
      <c r="I16" s="3">
        <v>394008</v>
      </c>
      <c r="J16" s="3">
        <v>403416</v>
      </c>
      <c r="K16" s="3">
        <v>384021</v>
      </c>
      <c r="L16" s="3">
        <v>413135</v>
      </c>
      <c r="M16" s="3"/>
      <c r="N16" s="4">
        <f t="shared" si="0"/>
        <v>3.4048469469352067</v>
      </c>
      <c r="O16" s="4">
        <f t="shared" si="1"/>
        <v>0.22277405014399165</v>
      </c>
    </row>
    <row r="17" spans="2:15" ht="15" x14ac:dyDescent="0.2">
      <c r="B17" s="3" t="s">
        <v>70</v>
      </c>
      <c r="C17" s="3">
        <v>101635</v>
      </c>
      <c r="D17" s="3">
        <v>381391</v>
      </c>
      <c r="E17" s="3">
        <v>648092</v>
      </c>
      <c r="F17" s="3">
        <v>1125690</v>
      </c>
      <c r="G17" s="3">
        <v>1075642</v>
      </c>
      <c r="H17" s="3">
        <v>1098557</v>
      </c>
      <c r="I17" s="3">
        <v>1181032</v>
      </c>
      <c r="J17" s="3">
        <v>1100368</v>
      </c>
      <c r="K17" s="3">
        <v>1038034</v>
      </c>
      <c r="L17" s="3">
        <v>1136788</v>
      </c>
      <c r="M17" s="3"/>
      <c r="N17" s="4">
        <f t="shared" si="0"/>
        <v>10.185005165543366</v>
      </c>
      <c r="O17" s="4">
        <f t="shared" si="1"/>
        <v>9.8588421323810849E-3</v>
      </c>
    </row>
    <row r="18" spans="2:15" ht="15" x14ac:dyDescent="0.2">
      <c r="B18" s="3" t="s">
        <v>72</v>
      </c>
      <c r="C18" s="3">
        <v>439458</v>
      </c>
      <c r="D18" s="3">
        <v>1124650</v>
      </c>
      <c r="E18" s="3">
        <v>1068187</v>
      </c>
      <c r="F18" s="3">
        <v>1881476</v>
      </c>
      <c r="G18" s="3">
        <v>1996777</v>
      </c>
      <c r="H18" s="3">
        <v>2152764</v>
      </c>
      <c r="I18" s="3">
        <v>2575605</v>
      </c>
      <c r="J18" s="3">
        <v>2689966</v>
      </c>
      <c r="K18" s="3">
        <v>2718892</v>
      </c>
      <c r="L18" s="3">
        <v>3048932</v>
      </c>
      <c r="M18" s="3"/>
      <c r="N18" s="4">
        <f t="shared" si="0"/>
        <v>5.9379371862612569</v>
      </c>
      <c r="O18" s="4">
        <f t="shared" si="1"/>
        <v>0.62050007547266095</v>
      </c>
    </row>
    <row r="19" spans="2:15" ht="15" x14ac:dyDescent="0.2">
      <c r="B19" s="3" t="s">
        <v>73</v>
      </c>
      <c r="C19" s="3">
        <v>2783235</v>
      </c>
      <c r="D19" s="3">
        <v>3551307</v>
      </c>
      <c r="E19" s="3">
        <v>3422293</v>
      </c>
      <c r="F19" s="3">
        <v>7806330</v>
      </c>
      <c r="G19" s="3">
        <v>7346877</v>
      </c>
      <c r="H19" s="3">
        <v>8951143</v>
      </c>
      <c r="I19" s="3">
        <v>10141194</v>
      </c>
      <c r="J19" s="3">
        <v>12891721</v>
      </c>
      <c r="K19" s="3">
        <v>10383947</v>
      </c>
      <c r="L19" s="3">
        <v>12817063</v>
      </c>
      <c r="M19" s="3"/>
      <c r="N19" s="4">
        <f t="shared" si="0"/>
        <v>3.6050955093623065</v>
      </c>
      <c r="O19" s="4">
        <f t="shared" si="1"/>
        <v>0.64188075574565773</v>
      </c>
    </row>
    <row r="20" spans="2:15" ht="15" x14ac:dyDescent="0.2">
      <c r="B20" s="3" t="s">
        <v>95</v>
      </c>
      <c r="C20" s="3">
        <v>1882785</v>
      </c>
      <c r="D20" s="3">
        <v>6162032</v>
      </c>
      <c r="E20" s="3">
        <v>5902599</v>
      </c>
      <c r="F20" s="3">
        <v>8628194</v>
      </c>
      <c r="G20" s="3">
        <v>8390703</v>
      </c>
      <c r="H20" s="3">
        <v>8969039</v>
      </c>
      <c r="I20" s="3">
        <v>12464889</v>
      </c>
      <c r="J20" s="3">
        <v>12185493</v>
      </c>
      <c r="K20" s="3">
        <v>11672194</v>
      </c>
      <c r="L20" s="3">
        <v>12453733</v>
      </c>
      <c r="M20" s="3"/>
      <c r="N20" s="4">
        <f t="shared" si="0"/>
        <v>5.6145274155041598</v>
      </c>
      <c r="O20" s="4">
        <f t="shared" si="1"/>
        <v>0.44337656292846445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BB6E1-1665-4ACF-88FD-B73BB110CFD3}">
  <sheetPr codeName="Feuil8"/>
  <dimension ref="B2:N51"/>
  <sheetViews>
    <sheetView topLeftCell="C1" workbookViewId="0">
      <selection activeCell="N18" sqref="N18"/>
    </sheetView>
  </sheetViews>
  <sheetFormatPr baseColWidth="10" defaultColWidth="9.140625" defaultRowHeight="12.75" x14ac:dyDescent="0.2"/>
  <cols>
    <col min="2" max="2" width="25.7109375" customWidth="1"/>
    <col min="3" max="12" width="15.7109375" customWidth="1"/>
  </cols>
  <sheetData>
    <row r="2" spans="2:12" x14ac:dyDescent="0.2">
      <c r="B2" t="s">
        <v>0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</row>
    <row r="3" spans="2:12" x14ac:dyDescent="0.2">
      <c r="B3" t="s">
        <v>27</v>
      </c>
      <c r="D3">
        <v>24</v>
      </c>
      <c r="E3">
        <v>6</v>
      </c>
      <c r="F3">
        <v>26</v>
      </c>
      <c r="G3">
        <v>83</v>
      </c>
      <c r="H3">
        <v>128</v>
      </c>
      <c r="I3">
        <v>88</v>
      </c>
      <c r="J3">
        <v>63</v>
      </c>
      <c r="K3">
        <v>181</v>
      </c>
      <c r="L3">
        <v>265</v>
      </c>
    </row>
    <row r="4" spans="2:12" x14ac:dyDescent="0.2">
      <c r="B4" t="s">
        <v>28</v>
      </c>
      <c r="C4">
        <v>5509</v>
      </c>
      <c r="D4">
        <v>35840</v>
      </c>
      <c r="E4">
        <v>9585</v>
      </c>
      <c r="F4">
        <v>10251</v>
      </c>
      <c r="G4">
        <v>5612</v>
      </c>
      <c r="H4">
        <v>12486</v>
      </c>
      <c r="I4">
        <v>7284</v>
      </c>
      <c r="J4">
        <v>25243</v>
      </c>
      <c r="K4">
        <v>7523</v>
      </c>
      <c r="L4">
        <v>9594</v>
      </c>
    </row>
    <row r="5" spans="2:12" x14ac:dyDescent="0.2">
      <c r="B5" t="s">
        <v>29</v>
      </c>
      <c r="C5">
        <v>0</v>
      </c>
      <c r="D5">
        <v>15</v>
      </c>
      <c r="E5">
        <v>51</v>
      </c>
      <c r="F5">
        <v>70</v>
      </c>
      <c r="G5">
        <v>50</v>
      </c>
      <c r="H5">
        <v>16</v>
      </c>
      <c r="I5">
        <v>88</v>
      </c>
      <c r="J5">
        <v>-71</v>
      </c>
      <c r="K5">
        <v>173</v>
      </c>
      <c r="L5">
        <v>23</v>
      </c>
    </row>
    <row r="6" spans="2:12" x14ac:dyDescent="0.2">
      <c r="B6" t="s">
        <v>30</v>
      </c>
      <c r="C6">
        <v>86362</v>
      </c>
      <c r="D6">
        <v>80127</v>
      </c>
      <c r="E6">
        <v>576</v>
      </c>
      <c r="F6">
        <v>29627</v>
      </c>
      <c r="G6">
        <v>43581</v>
      </c>
      <c r="H6">
        <v>6111</v>
      </c>
      <c r="I6">
        <v>5420</v>
      </c>
      <c r="J6">
        <v>30095</v>
      </c>
      <c r="K6">
        <v>20311</v>
      </c>
      <c r="L6">
        <v>12072</v>
      </c>
    </row>
    <row r="7" spans="2:12" x14ac:dyDescent="0.2">
      <c r="B7" t="s">
        <v>31</v>
      </c>
      <c r="C7">
        <v>14</v>
      </c>
      <c r="D7">
        <v>105</v>
      </c>
      <c r="E7">
        <v>-33</v>
      </c>
      <c r="F7">
        <v>-42</v>
      </c>
      <c r="G7">
        <v>-35</v>
      </c>
      <c r="H7">
        <v>-38</v>
      </c>
      <c r="I7">
        <v>-11</v>
      </c>
      <c r="J7">
        <v>-27</v>
      </c>
      <c r="K7">
        <v>21</v>
      </c>
      <c r="L7">
        <v>21</v>
      </c>
    </row>
    <row r="8" spans="2:12" x14ac:dyDescent="0.2">
      <c r="B8" t="s">
        <v>32</v>
      </c>
      <c r="D8">
        <v>28</v>
      </c>
      <c r="E8">
        <v>46</v>
      </c>
      <c r="F8">
        <v>79</v>
      </c>
      <c r="G8">
        <v>2</v>
      </c>
      <c r="H8">
        <v>35</v>
      </c>
      <c r="I8">
        <v>73</v>
      </c>
      <c r="J8">
        <v>46</v>
      </c>
      <c r="K8">
        <v>50</v>
      </c>
      <c r="L8">
        <v>48</v>
      </c>
    </row>
    <row r="9" spans="2:12" x14ac:dyDescent="0.2">
      <c r="B9" t="s">
        <v>33</v>
      </c>
      <c r="C9">
        <v>3</v>
      </c>
      <c r="D9">
        <v>282</v>
      </c>
      <c r="E9">
        <v>313</v>
      </c>
      <c r="F9">
        <v>331</v>
      </c>
      <c r="G9">
        <v>249</v>
      </c>
      <c r="H9">
        <v>449</v>
      </c>
      <c r="I9">
        <v>246</v>
      </c>
      <c r="J9">
        <v>318</v>
      </c>
      <c r="K9">
        <v>561</v>
      </c>
      <c r="L9">
        <v>598</v>
      </c>
    </row>
    <row r="10" spans="2:12" x14ac:dyDescent="0.2">
      <c r="B10" t="s">
        <v>34</v>
      </c>
      <c r="C10">
        <v>44678</v>
      </c>
      <c r="D10">
        <v>64627</v>
      </c>
      <c r="E10">
        <v>34723</v>
      </c>
      <c r="F10">
        <v>76188</v>
      </c>
      <c r="G10">
        <v>58049</v>
      </c>
      <c r="H10">
        <v>77492</v>
      </c>
      <c r="I10">
        <v>43667</v>
      </c>
      <c r="J10">
        <v>104878</v>
      </c>
      <c r="K10">
        <v>83012</v>
      </c>
      <c r="L10">
        <v>89583</v>
      </c>
    </row>
    <row r="11" spans="2:12" x14ac:dyDescent="0.2">
      <c r="B11" t="s">
        <v>35</v>
      </c>
      <c r="C11">
        <v>48</v>
      </c>
      <c r="D11">
        <v>383</v>
      </c>
      <c r="E11">
        <v>99</v>
      </c>
      <c r="F11">
        <v>-737</v>
      </c>
      <c r="G11">
        <v>206</v>
      </c>
      <c r="H11">
        <v>-118</v>
      </c>
      <c r="I11">
        <v>35</v>
      </c>
      <c r="J11">
        <v>926</v>
      </c>
      <c r="K11">
        <v>-254</v>
      </c>
      <c r="L11">
        <v>1178</v>
      </c>
    </row>
    <row r="12" spans="2:12" x14ac:dyDescent="0.2">
      <c r="B12" t="s">
        <v>36</v>
      </c>
      <c r="C12">
        <v>169</v>
      </c>
      <c r="D12">
        <v>23841</v>
      </c>
      <c r="E12">
        <v>33872</v>
      </c>
      <c r="F12">
        <v>8932</v>
      </c>
      <c r="G12">
        <v>-6941</v>
      </c>
      <c r="H12">
        <v>51415</v>
      </c>
      <c r="I12">
        <v>-32965</v>
      </c>
      <c r="J12">
        <v>3278</v>
      </c>
      <c r="K12">
        <v>-905</v>
      </c>
      <c r="L12">
        <v>-1833</v>
      </c>
    </row>
    <row r="13" spans="2:12" x14ac:dyDescent="0.2">
      <c r="B13" t="s">
        <v>37</v>
      </c>
      <c r="C13">
        <v>43</v>
      </c>
      <c r="D13">
        <v>1620</v>
      </c>
      <c r="E13">
        <v>1167</v>
      </c>
      <c r="F13">
        <v>7560</v>
      </c>
      <c r="G13">
        <v>8663</v>
      </c>
      <c r="H13">
        <v>4128</v>
      </c>
      <c r="I13">
        <v>2990</v>
      </c>
      <c r="J13">
        <v>7734</v>
      </c>
      <c r="K13">
        <v>5675</v>
      </c>
      <c r="L13">
        <v>7052</v>
      </c>
    </row>
    <row r="14" spans="2:12" x14ac:dyDescent="0.2">
      <c r="B14" t="s">
        <v>38</v>
      </c>
    </row>
    <row r="15" spans="2:12" x14ac:dyDescent="0.2">
      <c r="B15" t="s">
        <v>40</v>
      </c>
      <c r="C15">
        <v>26549</v>
      </c>
      <c r="D15">
        <v>12985</v>
      </c>
      <c r="E15">
        <v>1372</v>
      </c>
      <c r="F15">
        <v>11507</v>
      </c>
      <c r="G15">
        <v>-3971</v>
      </c>
      <c r="H15">
        <v>36425</v>
      </c>
      <c r="I15">
        <v>9660</v>
      </c>
      <c r="J15">
        <v>26138</v>
      </c>
      <c r="K15">
        <v>5868</v>
      </c>
      <c r="L15">
        <v>15129</v>
      </c>
    </row>
    <row r="16" spans="2:12" x14ac:dyDescent="0.2">
      <c r="B16" t="s">
        <v>41</v>
      </c>
      <c r="C16">
        <v>61</v>
      </c>
      <c r="D16">
        <v>1684</v>
      </c>
      <c r="E16">
        <v>167</v>
      </c>
      <c r="F16">
        <v>253</v>
      </c>
      <c r="G16">
        <v>-46</v>
      </c>
      <c r="H16">
        <v>1868</v>
      </c>
      <c r="I16">
        <v>292</v>
      </c>
      <c r="J16">
        <v>-770</v>
      </c>
      <c r="K16">
        <v>842</v>
      </c>
      <c r="L16">
        <v>1506</v>
      </c>
    </row>
    <row r="17" spans="2:14" x14ac:dyDescent="0.2">
      <c r="B17" t="s">
        <v>42</v>
      </c>
      <c r="C17">
        <v>24030</v>
      </c>
      <c r="D17">
        <v>7203</v>
      </c>
      <c r="E17">
        <v>10167</v>
      </c>
      <c r="F17">
        <v>-574</v>
      </c>
      <c r="G17">
        <v>11455</v>
      </c>
      <c r="H17">
        <v>4865</v>
      </c>
      <c r="I17">
        <v>5856</v>
      </c>
      <c r="J17">
        <v>9156</v>
      </c>
      <c r="K17">
        <v>13275</v>
      </c>
      <c r="L17">
        <v>1372</v>
      </c>
    </row>
    <row r="18" spans="2:14" s="1" customFormat="1" x14ac:dyDescent="0.2">
      <c r="B18" s="1" t="s">
        <v>43</v>
      </c>
      <c r="C18" s="1">
        <v>161948</v>
      </c>
      <c r="D18" s="1">
        <v>110643</v>
      </c>
      <c r="E18" s="1">
        <v>48155</v>
      </c>
      <c r="F18" s="1">
        <v>32080</v>
      </c>
      <c r="G18" s="1">
        <v>95621</v>
      </c>
      <c r="H18" s="1">
        <v>51459</v>
      </c>
      <c r="I18" s="1">
        <v>23676</v>
      </c>
      <c r="J18" s="1">
        <v>55087</v>
      </c>
      <c r="K18" s="1">
        <v>52776</v>
      </c>
      <c r="L18" s="1">
        <v>72356</v>
      </c>
      <c r="N18" s="1">
        <f t="shared" ref="N18" si="0">L18/F18</f>
        <v>2.2554862842892769</v>
      </c>
    </row>
    <row r="19" spans="2:14" x14ac:dyDescent="0.2">
      <c r="B19" t="s">
        <v>44</v>
      </c>
      <c r="C19">
        <v>57086</v>
      </c>
      <c r="D19">
        <v>169320</v>
      </c>
      <c r="E19">
        <v>125451</v>
      </c>
      <c r="F19">
        <v>86078</v>
      </c>
      <c r="G19">
        <v>97117</v>
      </c>
      <c r="H19">
        <v>151078</v>
      </c>
      <c r="I19">
        <v>38700</v>
      </c>
      <c r="J19">
        <v>147604</v>
      </c>
      <c r="K19">
        <v>145528</v>
      </c>
      <c r="L19">
        <v>101254</v>
      </c>
    </row>
    <row r="20" spans="2:14" x14ac:dyDescent="0.2">
      <c r="B20" t="s">
        <v>45</v>
      </c>
      <c r="C20">
        <v>2137</v>
      </c>
      <c r="D20">
        <v>5246</v>
      </c>
      <c r="E20">
        <v>1557</v>
      </c>
      <c r="F20">
        <v>168</v>
      </c>
      <c r="G20">
        <v>477</v>
      </c>
      <c r="H20">
        <v>642</v>
      </c>
      <c r="I20">
        <v>549</v>
      </c>
      <c r="J20">
        <v>1109</v>
      </c>
      <c r="K20">
        <v>3198</v>
      </c>
      <c r="L20">
        <v>3952</v>
      </c>
    </row>
    <row r="21" spans="2:14" x14ac:dyDescent="0.2">
      <c r="B21" t="s">
        <v>46</v>
      </c>
      <c r="C21">
        <v>620</v>
      </c>
      <c r="D21">
        <v>4432</v>
      </c>
      <c r="E21">
        <v>1233</v>
      </c>
      <c r="F21">
        <v>1220</v>
      </c>
      <c r="G21">
        <v>3364</v>
      </c>
      <c r="H21">
        <v>3155</v>
      </c>
      <c r="I21">
        <v>4436</v>
      </c>
      <c r="J21">
        <v>4141</v>
      </c>
      <c r="K21">
        <v>4123</v>
      </c>
      <c r="L21">
        <v>3299</v>
      </c>
    </row>
    <row r="22" spans="2:14" x14ac:dyDescent="0.2">
      <c r="B22" t="s">
        <v>47</v>
      </c>
      <c r="C22">
        <v>390</v>
      </c>
      <c r="D22">
        <v>10109</v>
      </c>
      <c r="E22">
        <v>-2368</v>
      </c>
      <c r="F22">
        <v>-208</v>
      </c>
      <c r="G22">
        <v>76</v>
      </c>
      <c r="H22">
        <v>479</v>
      </c>
      <c r="I22">
        <v>-427</v>
      </c>
      <c r="J22">
        <v>3</v>
      </c>
      <c r="K22">
        <v>-118</v>
      </c>
      <c r="L22">
        <v>-181</v>
      </c>
    </row>
    <row r="23" spans="2:14" x14ac:dyDescent="0.2">
      <c r="B23" t="s">
        <v>48</v>
      </c>
      <c r="C23">
        <v>4629</v>
      </c>
      <c r="D23">
        <v>21146</v>
      </c>
      <c r="E23">
        <v>22348</v>
      </c>
      <c r="F23">
        <v>-2048</v>
      </c>
      <c r="G23">
        <v>5154</v>
      </c>
      <c r="H23">
        <v>32083</v>
      </c>
      <c r="I23">
        <v>-11400</v>
      </c>
      <c r="J23">
        <v>56146</v>
      </c>
      <c r="K23">
        <v>9395</v>
      </c>
      <c r="L23">
        <v>-6595</v>
      </c>
    </row>
    <row r="24" spans="2:14" x14ac:dyDescent="0.2">
      <c r="B24" t="s">
        <v>49</v>
      </c>
      <c r="C24">
        <v>6686</v>
      </c>
      <c r="D24">
        <v>96231</v>
      </c>
      <c r="E24">
        <v>32685</v>
      </c>
      <c r="F24">
        <v>24531</v>
      </c>
      <c r="G24">
        <v>31542</v>
      </c>
      <c r="H24">
        <v>24362</v>
      </c>
      <c r="I24">
        <v>2929</v>
      </c>
      <c r="J24">
        <v>26415</v>
      </c>
      <c r="K24">
        <v>16543</v>
      </c>
      <c r="L24">
        <v>13014</v>
      </c>
    </row>
    <row r="25" spans="2:14" x14ac:dyDescent="0.2">
      <c r="B25" t="s">
        <v>50</v>
      </c>
      <c r="E25">
        <v>50</v>
      </c>
      <c r="F25">
        <v>49</v>
      </c>
      <c r="G25">
        <v>55</v>
      </c>
      <c r="H25">
        <v>74</v>
      </c>
      <c r="I25">
        <v>67</v>
      </c>
      <c r="J25">
        <v>119</v>
      </c>
      <c r="K25">
        <v>184</v>
      </c>
      <c r="L25">
        <v>205</v>
      </c>
    </row>
    <row r="26" spans="2:14" x14ac:dyDescent="0.2">
      <c r="B26" t="s">
        <v>51</v>
      </c>
      <c r="C26">
        <v>10</v>
      </c>
      <c r="D26">
        <v>370</v>
      </c>
      <c r="E26">
        <v>41</v>
      </c>
      <c r="F26">
        <v>141</v>
      </c>
      <c r="G26">
        <v>207</v>
      </c>
      <c r="H26">
        <v>-104</v>
      </c>
      <c r="I26">
        <v>255</v>
      </c>
      <c r="J26">
        <v>2324</v>
      </c>
      <c r="K26">
        <v>115</v>
      </c>
      <c r="L26">
        <v>582</v>
      </c>
    </row>
    <row r="27" spans="2:14" x14ac:dyDescent="0.2">
      <c r="B27" t="s">
        <v>52</v>
      </c>
      <c r="C27">
        <v>4</v>
      </c>
      <c r="D27">
        <v>554</v>
      </c>
      <c r="E27">
        <v>42</v>
      </c>
      <c r="F27">
        <v>79</v>
      </c>
      <c r="G27">
        <v>699</v>
      </c>
      <c r="H27">
        <v>382</v>
      </c>
      <c r="I27">
        <v>-46</v>
      </c>
      <c r="J27">
        <v>1323</v>
      </c>
      <c r="K27">
        <v>367</v>
      </c>
      <c r="L27">
        <v>758</v>
      </c>
    </row>
    <row r="28" spans="2:14" x14ac:dyDescent="0.2">
      <c r="B28" t="s">
        <v>53</v>
      </c>
      <c r="D28">
        <v>71294</v>
      </c>
      <c r="E28">
        <v>23253</v>
      </c>
      <c r="F28">
        <v>15019</v>
      </c>
      <c r="G28">
        <v>21857</v>
      </c>
      <c r="H28">
        <v>176767</v>
      </c>
      <c r="I28">
        <v>148012</v>
      </c>
      <c r="J28">
        <v>52174</v>
      </c>
      <c r="K28">
        <v>-294199</v>
      </c>
      <c r="L28">
        <v>-23679</v>
      </c>
    </row>
    <row r="29" spans="2:14" x14ac:dyDescent="0.2">
      <c r="B29" t="s">
        <v>54</v>
      </c>
      <c r="C29">
        <v>20</v>
      </c>
      <c r="D29">
        <v>18683</v>
      </c>
      <c r="E29">
        <v>-410</v>
      </c>
      <c r="F29">
        <v>7249</v>
      </c>
      <c r="G29">
        <v>7401</v>
      </c>
      <c r="H29">
        <v>6960</v>
      </c>
      <c r="I29">
        <v>7235</v>
      </c>
      <c r="J29">
        <v>24676</v>
      </c>
      <c r="K29">
        <v>24625</v>
      </c>
      <c r="L29">
        <v>20860</v>
      </c>
    </row>
    <row r="30" spans="2:14" x14ac:dyDescent="0.2">
      <c r="B30" t="s">
        <v>55</v>
      </c>
      <c r="E30">
        <v>29</v>
      </c>
      <c r="F30">
        <v>11</v>
      </c>
      <c r="G30">
        <v>109</v>
      </c>
      <c r="H30">
        <v>75</v>
      </c>
      <c r="I30">
        <v>-5</v>
      </c>
      <c r="J30">
        <v>11</v>
      </c>
      <c r="K30">
        <v>53</v>
      </c>
      <c r="L30">
        <v>63</v>
      </c>
    </row>
    <row r="31" spans="2:14" x14ac:dyDescent="0.2">
      <c r="B31" t="s">
        <v>56</v>
      </c>
      <c r="C31">
        <v>75634</v>
      </c>
      <c r="D31">
        <v>55605</v>
      </c>
      <c r="E31">
        <v>68358</v>
      </c>
      <c r="F31">
        <v>24863</v>
      </c>
      <c r="G31">
        <v>-44152</v>
      </c>
      <c r="H31">
        <v>31023</v>
      </c>
      <c r="I31">
        <v>-173903</v>
      </c>
      <c r="J31">
        <v>92375</v>
      </c>
      <c r="K31">
        <v>38227</v>
      </c>
      <c r="L31">
        <v>-142185</v>
      </c>
    </row>
    <row r="32" spans="2:14" x14ac:dyDescent="0.2">
      <c r="B32" t="s">
        <v>57</v>
      </c>
      <c r="C32">
        <v>-1</v>
      </c>
      <c r="D32">
        <v>-1</v>
      </c>
      <c r="E32">
        <v>5</v>
      </c>
      <c r="F32">
        <v>2</v>
      </c>
      <c r="G32">
        <v>12</v>
      </c>
      <c r="H32">
        <v>40</v>
      </c>
      <c r="I32">
        <v>53</v>
      </c>
      <c r="J32">
        <v>98</v>
      </c>
      <c r="K32">
        <v>96</v>
      </c>
      <c r="L32">
        <v>101</v>
      </c>
    </row>
    <row r="33" spans="2:12" x14ac:dyDescent="0.2">
      <c r="B33" t="s">
        <v>58</v>
      </c>
      <c r="C33">
        <v>8222</v>
      </c>
      <c r="D33">
        <v>8851</v>
      </c>
      <c r="E33">
        <v>19260</v>
      </c>
      <c r="F33">
        <v>-3495</v>
      </c>
      <c r="G33">
        <v>11181</v>
      </c>
      <c r="H33">
        <v>14436</v>
      </c>
      <c r="I33">
        <v>9930</v>
      </c>
      <c r="J33">
        <v>12842</v>
      </c>
      <c r="K33">
        <v>13085</v>
      </c>
      <c r="L33">
        <v>8153</v>
      </c>
    </row>
    <row r="34" spans="2:12" x14ac:dyDescent="0.2">
      <c r="B34" t="s">
        <v>59</v>
      </c>
      <c r="C34">
        <v>17</v>
      </c>
      <c r="D34">
        <v>1680</v>
      </c>
      <c r="E34">
        <v>6147</v>
      </c>
      <c r="F34">
        <v>2169</v>
      </c>
      <c r="G34">
        <v>891</v>
      </c>
      <c r="H34">
        <v>1854</v>
      </c>
      <c r="I34">
        <v>851</v>
      </c>
      <c r="J34">
        <v>3168</v>
      </c>
      <c r="K34">
        <v>6325</v>
      </c>
      <c r="L34">
        <v>10403</v>
      </c>
    </row>
    <row r="35" spans="2:12" x14ac:dyDescent="0.2">
      <c r="B35" t="s">
        <v>60</v>
      </c>
      <c r="C35">
        <v>8055</v>
      </c>
      <c r="D35">
        <v>7356</v>
      </c>
      <c r="E35">
        <v>-10065</v>
      </c>
      <c r="F35">
        <v>-930</v>
      </c>
      <c r="G35">
        <v>1375</v>
      </c>
      <c r="H35">
        <v>4010</v>
      </c>
      <c r="I35">
        <v>2526</v>
      </c>
      <c r="J35">
        <v>1468</v>
      </c>
      <c r="K35">
        <v>2686</v>
      </c>
      <c r="L35">
        <v>3556</v>
      </c>
    </row>
    <row r="36" spans="2:12" x14ac:dyDescent="0.2">
      <c r="B36" t="s">
        <v>61</v>
      </c>
      <c r="C36">
        <v>0</v>
      </c>
      <c r="D36">
        <v>17</v>
      </c>
      <c r="E36">
        <v>3</v>
      </c>
      <c r="F36">
        <v>13</v>
      </c>
      <c r="G36">
        <v>38</v>
      </c>
      <c r="H36">
        <v>43</v>
      </c>
      <c r="I36">
        <v>-2</v>
      </c>
      <c r="J36">
        <v>33</v>
      </c>
      <c r="K36">
        <v>50</v>
      </c>
      <c r="L36">
        <v>12</v>
      </c>
    </row>
    <row r="37" spans="2:12" x14ac:dyDescent="0.2">
      <c r="B37" t="s">
        <v>62</v>
      </c>
      <c r="C37">
        <v>-13</v>
      </c>
      <c r="D37">
        <v>278</v>
      </c>
      <c r="E37">
        <v>-50</v>
      </c>
      <c r="F37">
        <v>-97</v>
      </c>
      <c r="G37">
        <v>379</v>
      </c>
      <c r="H37">
        <v>363</v>
      </c>
      <c r="I37">
        <v>53</v>
      </c>
      <c r="J37">
        <v>141</v>
      </c>
      <c r="K37">
        <v>1297</v>
      </c>
      <c r="L37">
        <v>40</v>
      </c>
    </row>
    <row r="38" spans="2:12" x14ac:dyDescent="0.2">
      <c r="B38" t="s">
        <v>63</v>
      </c>
      <c r="C38">
        <v>3152</v>
      </c>
      <c r="D38">
        <v>43849</v>
      </c>
      <c r="E38">
        <v>41116</v>
      </c>
      <c r="F38">
        <v>34153</v>
      </c>
      <c r="G38">
        <v>35820</v>
      </c>
      <c r="H38">
        <v>22024</v>
      </c>
      <c r="I38">
        <v>6778</v>
      </c>
      <c r="J38">
        <v>64072</v>
      </c>
      <c r="K38">
        <v>11510</v>
      </c>
      <c r="L38">
        <v>29110</v>
      </c>
    </row>
    <row r="39" spans="2:12" x14ac:dyDescent="0.2">
      <c r="B39" t="s">
        <v>64</v>
      </c>
      <c r="E39">
        <v>185</v>
      </c>
      <c r="F39">
        <v>147</v>
      </c>
      <c r="G39">
        <v>363</v>
      </c>
      <c r="H39">
        <v>294</v>
      </c>
      <c r="I39">
        <v>112</v>
      </c>
      <c r="J39">
        <v>264</v>
      </c>
      <c r="K39">
        <v>41</v>
      </c>
      <c r="L39">
        <v>308</v>
      </c>
    </row>
    <row r="40" spans="2:12" x14ac:dyDescent="0.2">
      <c r="B40" t="s">
        <v>65</v>
      </c>
      <c r="C40">
        <v>2</v>
      </c>
      <c r="D40">
        <v>1116</v>
      </c>
    </row>
    <row r="41" spans="2:12" x14ac:dyDescent="0.2">
      <c r="B41" t="s">
        <v>66</v>
      </c>
      <c r="C41">
        <v>41</v>
      </c>
      <c r="D41">
        <v>673</v>
      </c>
      <c r="E41">
        <v>946</v>
      </c>
      <c r="F41">
        <v>1325</v>
      </c>
      <c r="G41">
        <v>322</v>
      </c>
      <c r="H41">
        <v>43</v>
      </c>
      <c r="I41">
        <v>348</v>
      </c>
      <c r="J41">
        <v>297</v>
      </c>
      <c r="K41">
        <v>433</v>
      </c>
      <c r="L41">
        <v>89</v>
      </c>
    </row>
    <row r="42" spans="2:12" x14ac:dyDescent="0.2">
      <c r="B42" t="s">
        <v>67</v>
      </c>
      <c r="C42">
        <v>66</v>
      </c>
      <c r="D42">
        <v>1579</v>
      </c>
      <c r="E42">
        <v>-18</v>
      </c>
      <c r="F42">
        <v>338</v>
      </c>
      <c r="G42">
        <v>281</v>
      </c>
      <c r="H42">
        <v>610</v>
      </c>
      <c r="I42">
        <v>519</v>
      </c>
      <c r="J42">
        <v>1356</v>
      </c>
      <c r="K42">
        <v>683</v>
      </c>
      <c r="L42">
        <v>540</v>
      </c>
    </row>
    <row r="43" spans="2:12" x14ac:dyDescent="0.2">
      <c r="B43" t="s">
        <v>68</v>
      </c>
      <c r="C43">
        <v>58213</v>
      </c>
      <c r="D43">
        <v>137052</v>
      </c>
      <c r="E43">
        <v>37844</v>
      </c>
      <c r="F43">
        <v>38215</v>
      </c>
      <c r="G43">
        <v>37944</v>
      </c>
      <c r="H43">
        <v>26196</v>
      </c>
      <c r="I43">
        <v>33539</v>
      </c>
      <c r="J43">
        <v>17260</v>
      </c>
      <c r="K43">
        <v>42900</v>
      </c>
      <c r="L43">
        <v>30335</v>
      </c>
    </row>
    <row r="44" spans="2:12" x14ac:dyDescent="0.2">
      <c r="B44" t="s">
        <v>69</v>
      </c>
      <c r="C44">
        <v>40907</v>
      </c>
      <c r="D44">
        <v>39079</v>
      </c>
      <c r="E44">
        <v>20730</v>
      </c>
      <c r="F44">
        <v>28839</v>
      </c>
      <c r="G44">
        <v>20852</v>
      </c>
      <c r="H44">
        <v>16286</v>
      </c>
      <c r="I44">
        <v>25576</v>
      </c>
      <c r="J44">
        <v>30494</v>
      </c>
      <c r="K44">
        <v>61873</v>
      </c>
      <c r="L44">
        <v>47498</v>
      </c>
    </row>
    <row r="45" spans="2:12" x14ac:dyDescent="0.2">
      <c r="B45" t="s">
        <v>70</v>
      </c>
      <c r="C45">
        <v>44673</v>
      </c>
      <c r="D45">
        <v>51598</v>
      </c>
      <c r="E45">
        <v>86183</v>
      </c>
      <c r="F45">
        <v>27957</v>
      </c>
      <c r="G45">
        <v>64955</v>
      </c>
      <c r="H45">
        <v>-46659</v>
      </c>
      <c r="I45">
        <v>-41041</v>
      </c>
      <c r="J45">
        <v>-76161</v>
      </c>
      <c r="K45">
        <v>-74020</v>
      </c>
      <c r="L45">
        <v>104954</v>
      </c>
    </row>
    <row r="46" spans="2:12" x14ac:dyDescent="0.2">
      <c r="B46" t="s">
        <v>71</v>
      </c>
      <c r="C46">
        <v>1</v>
      </c>
      <c r="D46">
        <v>673</v>
      </c>
      <c r="E46">
        <v>736</v>
      </c>
      <c r="F46">
        <v>281</v>
      </c>
      <c r="G46">
        <v>-127</v>
      </c>
      <c r="H46">
        <v>842</v>
      </c>
      <c r="I46">
        <v>22</v>
      </c>
      <c r="J46">
        <v>-198</v>
      </c>
      <c r="K46">
        <v>344</v>
      </c>
      <c r="L46">
        <v>42</v>
      </c>
    </row>
    <row r="47" spans="2:12" x14ac:dyDescent="0.2">
      <c r="B47" t="s">
        <v>72</v>
      </c>
      <c r="C47">
        <v>232744</v>
      </c>
      <c r="D47">
        <v>335885</v>
      </c>
      <c r="E47">
        <v>48092</v>
      </c>
      <c r="F47">
        <v>142373</v>
      </c>
      <c r="G47">
        <v>82961</v>
      </c>
      <c r="H47">
        <v>11717</v>
      </c>
      <c r="I47">
        <v>-95877</v>
      </c>
      <c r="J47">
        <v>84918</v>
      </c>
      <c r="K47">
        <v>95352</v>
      </c>
      <c r="L47">
        <v>2007</v>
      </c>
    </row>
    <row r="48" spans="2:12" x14ac:dyDescent="0.2">
      <c r="B48" t="s">
        <v>73</v>
      </c>
      <c r="C48">
        <v>142626</v>
      </c>
      <c r="D48">
        <v>393518</v>
      </c>
      <c r="E48">
        <v>277779</v>
      </c>
      <c r="F48">
        <v>327781</v>
      </c>
      <c r="G48">
        <v>-157407</v>
      </c>
      <c r="H48">
        <v>35056</v>
      </c>
      <c r="I48">
        <v>224465</v>
      </c>
      <c r="J48">
        <v>278526</v>
      </c>
      <c r="K48">
        <v>366386</v>
      </c>
      <c r="L48">
        <v>404316</v>
      </c>
    </row>
    <row r="49" spans="2:12" x14ac:dyDescent="0.2">
      <c r="B49" t="s">
        <v>74</v>
      </c>
    </row>
    <row r="50" spans="2:12" x14ac:dyDescent="0.2">
      <c r="B50" t="s">
        <v>75</v>
      </c>
      <c r="C50">
        <v>1035166</v>
      </c>
      <c r="D50">
        <v>1791760</v>
      </c>
      <c r="E50">
        <v>907557</v>
      </c>
      <c r="F50">
        <v>922845</v>
      </c>
      <c r="G50">
        <v>443262</v>
      </c>
      <c r="H50">
        <v>709439</v>
      </c>
      <c r="I50">
        <v>283615</v>
      </c>
      <c r="J50">
        <v>1085813</v>
      </c>
      <c r="K50">
        <v>667094</v>
      </c>
      <c r="L50">
        <v>823609</v>
      </c>
    </row>
    <row r="51" spans="2:12" x14ac:dyDescent="0.2">
      <c r="B51" t="s">
        <v>76</v>
      </c>
      <c r="C51">
        <v>558833</v>
      </c>
      <c r="D51">
        <v>905186</v>
      </c>
      <c r="E51">
        <v>435567</v>
      </c>
      <c r="F51">
        <v>326391</v>
      </c>
      <c r="G51">
        <v>340138</v>
      </c>
      <c r="H51">
        <v>644799</v>
      </c>
      <c r="I51">
        <v>102670</v>
      </c>
      <c r="J51">
        <v>619677</v>
      </c>
      <c r="K51">
        <v>169790</v>
      </c>
      <c r="L51">
        <v>182746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A910-A9F2-4B7B-ACA7-C6B7C7C86840}">
  <sheetPr codeName="Feuil11"/>
  <dimension ref="A1:R38"/>
  <sheetViews>
    <sheetView tabSelected="1" topLeftCell="B13" workbookViewId="0">
      <selection activeCell="R25" sqref="R25"/>
    </sheetView>
  </sheetViews>
  <sheetFormatPr baseColWidth="10" defaultColWidth="15.7109375" defaultRowHeight="12.75" x14ac:dyDescent="0.2"/>
  <cols>
    <col min="1" max="1" width="6.42578125" customWidth="1"/>
    <col min="2" max="2" width="17.5703125" customWidth="1"/>
    <col min="3" max="12" width="10.7109375" customWidth="1"/>
    <col min="13" max="13" width="5.42578125" customWidth="1"/>
    <col min="14" max="16" width="10.7109375" customWidth="1"/>
  </cols>
  <sheetData>
    <row r="1" spans="1:17" ht="8.25" customHeight="1" x14ac:dyDescent="0.2"/>
    <row r="2" spans="1:17" ht="15" customHeight="1" x14ac:dyDescent="0.25">
      <c r="B2" s="11" t="s">
        <v>97</v>
      </c>
      <c r="C2" s="8" t="s">
        <v>80</v>
      </c>
      <c r="D2" s="9" t="s">
        <v>81</v>
      </c>
      <c r="E2" s="9" t="s">
        <v>82</v>
      </c>
      <c r="F2" s="9" t="s">
        <v>83</v>
      </c>
      <c r="G2" s="9" t="s">
        <v>84</v>
      </c>
      <c r="H2" s="9" t="s">
        <v>85</v>
      </c>
      <c r="I2" s="9" t="s">
        <v>86</v>
      </c>
      <c r="J2" s="9" t="s">
        <v>87</v>
      </c>
      <c r="K2" s="9" t="s">
        <v>88</v>
      </c>
      <c r="L2" s="10" t="s">
        <v>89</v>
      </c>
      <c r="M2" s="3"/>
      <c r="N2" s="20" t="s">
        <v>93</v>
      </c>
      <c r="O2" s="36" t="s">
        <v>99</v>
      </c>
      <c r="P2" s="21" t="s">
        <v>94</v>
      </c>
    </row>
    <row r="3" spans="1:17" ht="15" customHeight="1" x14ac:dyDescent="0.2">
      <c r="B3" s="12" t="s">
        <v>28</v>
      </c>
      <c r="C3" s="14">
        <f>'IDE stock intérieur'!C3/1000</f>
        <v>31.164999999999999</v>
      </c>
      <c r="D3" s="15">
        <f>'IDE stock intérieur'!D3/1000</f>
        <v>159.55199999999999</v>
      </c>
      <c r="E3" s="15">
        <f>'IDE stock intérieur'!E3/1000</f>
        <v>160.61500000000001</v>
      </c>
      <c r="F3" s="15">
        <f>'IDE stock intérieur'!F3/1000</f>
        <v>191.43799999999999</v>
      </c>
      <c r="G3" s="15">
        <f>'IDE stock intérieur'!G3/1000</f>
        <v>185.19200000000001</v>
      </c>
      <c r="H3" s="15">
        <f>'IDE stock intérieur'!H3/1000</f>
        <v>193.53399999999999</v>
      </c>
      <c r="I3" s="15">
        <f>'IDE stock intérieur'!I3/1000</f>
        <v>206.08199999999999</v>
      </c>
      <c r="J3" s="15">
        <f>'IDE stock intérieur'!J3/1000</f>
        <v>210.197</v>
      </c>
      <c r="K3" s="15">
        <f>'IDE stock intérieur'!K3/1000</f>
        <v>206.49</v>
      </c>
      <c r="L3" s="16">
        <f>'IDE stock intérieur'!L3/1000</f>
        <v>226.27600000000001</v>
      </c>
      <c r="M3" s="3"/>
      <c r="N3" s="40">
        <f>(L3/C3*100-100)/100</f>
        <v>6.2605807797208408</v>
      </c>
      <c r="O3" s="41">
        <f>((F3/C3)*100-100)/100</f>
        <v>5.1427242098507939</v>
      </c>
      <c r="P3" s="42">
        <f>(L3/F3*100-100)/100</f>
        <v>0.18198058901576503</v>
      </c>
    </row>
    <row r="4" spans="1:17" ht="15" customHeight="1" x14ac:dyDescent="0.2">
      <c r="B4" s="13" t="s">
        <v>30</v>
      </c>
      <c r="C4" s="17">
        <f>'IDE stock intérieur'!C4/1000</f>
        <v>195.21899999999999</v>
      </c>
      <c r="D4" s="18">
        <f>'IDE stock intérieur'!D4/1000</f>
        <v>810.94399999999996</v>
      </c>
      <c r="E4" s="18">
        <f>'IDE stock intérieur'!E4/1000</f>
        <v>473.358</v>
      </c>
      <c r="F4" s="18">
        <f>'IDE stock intérieur'!F4/1000</f>
        <v>580.17600000000004</v>
      </c>
      <c r="G4" s="18">
        <f>'IDE stock intérieur'!G4/1000</f>
        <v>502.43299999999999</v>
      </c>
      <c r="H4" s="18">
        <f>'IDE stock intérieur'!H4/1000</f>
        <v>583.74699999999996</v>
      </c>
      <c r="I4" s="18">
        <f>'IDE stock intérieur'!I4/1000</f>
        <v>609.61599999999999</v>
      </c>
      <c r="J4" s="18">
        <f>'IDE stock intérieur'!J4/1000</f>
        <v>563.79300000000001</v>
      </c>
      <c r="K4" s="18">
        <f>'IDE stock intérieur'!K4/1000</f>
        <v>531.00699999999995</v>
      </c>
      <c r="L4" s="19">
        <f>'IDE stock intérieur'!L4/1000</f>
        <v>577.96100000000001</v>
      </c>
      <c r="M4" s="3"/>
      <c r="N4" s="22">
        <f t="shared" ref="N4:N19" si="0">(L4/C4*100-100)/100</f>
        <v>1.9605776077123642</v>
      </c>
      <c r="O4" s="37">
        <f t="shared" ref="O4:O19" si="1">((F4/C4)*100-100)/100</f>
        <v>1.9719238393803886</v>
      </c>
      <c r="P4" s="23">
        <f t="shared" ref="P4:P19" si="2">(L4/F4*100-100)/100</f>
        <v>-3.8178070102866E-3</v>
      </c>
    </row>
    <row r="5" spans="1:17" ht="15" customHeight="1" x14ac:dyDescent="0.2">
      <c r="B5" s="13" t="s">
        <v>34</v>
      </c>
      <c r="C5" s="17">
        <f>'IDE stock intérieur'!C5/1000</f>
        <v>325.02</v>
      </c>
      <c r="D5" s="18">
        <f>'IDE stock intérieur'!D5/1000</f>
        <v>1032.9659999999999</v>
      </c>
      <c r="E5" s="18">
        <f>'IDE stock intérieur'!E5/1000</f>
        <v>983.88900000000001</v>
      </c>
      <c r="F5" s="18">
        <f>'IDE stock intérieur'!F5/1000</f>
        <v>963.58299999999997</v>
      </c>
      <c r="G5" s="18">
        <f>'IDE stock intérieur'!G5/1000</f>
        <v>965.46100000000001</v>
      </c>
      <c r="H5" s="18">
        <f>'IDE stock intérieur'!H5/1000</f>
        <v>1387.443</v>
      </c>
      <c r="I5" s="18">
        <f>'IDE stock intérieur'!I5/1000</f>
        <v>1297.537</v>
      </c>
      <c r="J5" s="18">
        <f>'IDE stock intérieur'!J5/1000</f>
        <v>1548.8130000000001</v>
      </c>
      <c r="K5" s="18">
        <f>'IDE stock intérieur'!K5/1000</f>
        <v>1495.991</v>
      </c>
      <c r="L5" s="19">
        <f>'IDE stock intérieur'!L5/1000</f>
        <v>1665.7739999999999</v>
      </c>
      <c r="M5" s="3"/>
      <c r="N5" s="22">
        <f t="shared" si="0"/>
        <v>4.1251430681188852</v>
      </c>
      <c r="O5" s="37">
        <f t="shared" si="1"/>
        <v>1.9646883268721929</v>
      </c>
      <c r="P5" s="23">
        <f t="shared" si="2"/>
        <v>0.72872912867910689</v>
      </c>
    </row>
    <row r="6" spans="1:17" ht="15" customHeight="1" x14ac:dyDescent="0.2">
      <c r="B6" s="13" t="s">
        <v>40</v>
      </c>
      <c r="C6" s="17">
        <f>'IDE stock intérieur'!C6/1000</f>
        <v>73.573999999999998</v>
      </c>
      <c r="D6" s="18">
        <f>'IDE stock intérieur'!D6/1000</f>
        <v>107.61</v>
      </c>
      <c r="E6" s="18">
        <f>'IDE stock intérieur'!E6/1000</f>
        <v>96.135999999999996</v>
      </c>
      <c r="F6" s="18">
        <f>'IDE stock intérieur'!F6/1000</f>
        <v>115.887</v>
      </c>
      <c r="G6" s="18">
        <f>'IDE stock intérieur'!G6/1000</f>
        <v>117.65300000000001</v>
      </c>
      <c r="H6" s="18">
        <f>'IDE stock intérieur'!H6/1000</f>
        <v>128.99799999999999</v>
      </c>
      <c r="I6" s="18">
        <f>'IDE stock intérieur'!I6/1000</f>
        <v>143.82400000000001</v>
      </c>
      <c r="J6" s="18">
        <f>'IDE stock intérieur'!J6/1000</f>
        <v>124.389</v>
      </c>
      <c r="K6" s="18">
        <f>'IDE stock intérieur'!K6/1000</f>
        <v>116.291</v>
      </c>
      <c r="L6" s="19">
        <f>'IDE stock intérieur'!L6/1000</f>
        <v>125.051</v>
      </c>
      <c r="M6" s="3"/>
      <c r="N6" s="22">
        <f t="shared" si="0"/>
        <v>0.69966292440264222</v>
      </c>
      <c r="O6" s="37">
        <f t="shared" si="1"/>
        <v>0.57510805447576585</v>
      </c>
      <c r="P6" s="23">
        <f t="shared" si="2"/>
        <v>7.9077031936282793E-2</v>
      </c>
    </row>
    <row r="7" spans="1:17" ht="15" customHeight="1" x14ac:dyDescent="0.2">
      <c r="B7" s="13" t="s">
        <v>42</v>
      </c>
      <c r="C7" s="17">
        <f>'IDE stock intérieur'!C7/1000</f>
        <v>24.273</v>
      </c>
      <c r="D7" s="18">
        <f>'IDE stock intérieur'!D7/1000</f>
        <v>91.703000000000003</v>
      </c>
      <c r="E7" s="18">
        <f>'IDE stock intérieur'!E7/1000</f>
        <v>86.697999999999993</v>
      </c>
      <c r="F7" s="18">
        <f>'IDE stock intérieur'!F7/1000</f>
        <v>89.984999999999999</v>
      </c>
      <c r="G7" s="18">
        <f>'IDE stock intérieur'!G7/1000</f>
        <v>72.072000000000003</v>
      </c>
      <c r="H7" s="18">
        <f>'IDE stock intérieur'!H7/1000</f>
        <v>85.820999999999998</v>
      </c>
      <c r="I7" s="18">
        <f>'IDE stock intérieur'!I7/1000</f>
        <v>90.468000000000004</v>
      </c>
      <c r="J7" s="18">
        <f>'IDE stock intérieur'!J7/1000</f>
        <v>86.165999999999997</v>
      </c>
      <c r="K7" s="18">
        <f>'IDE stock intérieur'!K7/1000</f>
        <v>82.98</v>
      </c>
      <c r="L7" s="19">
        <f>'IDE stock intérieur'!L7/1000</f>
        <v>149.649</v>
      </c>
      <c r="M7" s="3"/>
      <c r="N7" s="22">
        <f t="shared" si="0"/>
        <v>5.1652453343220861</v>
      </c>
      <c r="O7" s="37">
        <f t="shared" si="1"/>
        <v>2.7072055370164376</v>
      </c>
      <c r="P7" s="23">
        <f t="shared" si="2"/>
        <v>0.66304384064010657</v>
      </c>
    </row>
    <row r="8" spans="1:17" s="1" customFormat="1" ht="15" customHeight="1" x14ac:dyDescent="0.25">
      <c r="A8" s="2"/>
      <c r="B8" s="24" t="s">
        <v>43</v>
      </c>
      <c r="C8" s="25">
        <f>'IDE stock intérieur'!C8/1000</f>
        <v>184.215</v>
      </c>
      <c r="D8" s="26">
        <f>'IDE stock intérieur'!D8/1000</f>
        <v>623.625</v>
      </c>
      <c r="E8" s="26">
        <f>'IDE stock intérieur'!E8/1000</f>
        <v>630.71</v>
      </c>
      <c r="F8" s="26">
        <f>'IDE stock intérieur'!F8/1000</f>
        <v>828.67600000000004</v>
      </c>
      <c r="G8" s="26">
        <f>'IDE stock intérieur'!G8/1000</f>
        <v>800.88599999999997</v>
      </c>
      <c r="H8" s="26">
        <f>'IDE stock intérieur'!H8/1000</f>
        <v>833.84799999999996</v>
      </c>
      <c r="I8" s="26">
        <f>'IDE stock intérieur'!I8/1000</f>
        <v>957.36199999999997</v>
      </c>
      <c r="J8" s="26">
        <f>'IDE stock intérieur'!J8/1000</f>
        <v>944.58199999999999</v>
      </c>
      <c r="K8" s="26">
        <f>'IDE stock intérieur'!K8/1000</f>
        <v>947.2</v>
      </c>
      <c r="L8" s="27">
        <f>'IDE stock intérieur'!L8/1000</f>
        <v>1012.705</v>
      </c>
      <c r="M8" s="6"/>
      <c r="N8" s="28">
        <f t="shared" si="0"/>
        <v>4.4974079200933694</v>
      </c>
      <c r="O8" s="38">
        <f t="shared" si="1"/>
        <v>3.4984176098580466</v>
      </c>
      <c r="P8" s="29">
        <f t="shared" si="2"/>
        <v>0.2220759380023071</v>
      </c>
      <c r="Q8" s="2"/>
    </row>
    <row r="9" spans="1:17" ht="15" customHeight="1" x14ac:dyDescent="0.2">
      <c r="B9" s="13" t="s">
        <v>44</v>
      </c>
      <c r="C9" s="17">
        <f>'IDE stock intérieur'!C9/1000</f>
        <v>470.93799999999999</v>
      </c>
      <c r="D9" s="18">
        <f>'IDE stock intérieur'!D9/1000</f>
        <v>952.22</v>
      </c>
      <c r="E9" s="18">
        <f>'IDE stock intérieur'!E9/1000</f>
        <v>955.88099999999997</v>
      </c>
      <c r="F9" s="18">
        <f>'IDE stock intérieur'!F9/1000</f>
        <v>963.09900000000005</v>
      </c>
      <c r="G9" s="18">
        <f>'IDE stock intérieur'!G9/1000</f>
        <v>940.577</v>
      </c>
      <c r="H9" s="18">
        <f>'IDE stock intérieur'!H9/1000</f>
        <v>963.56600000000003</v>
      </c>
      <c r="I9" s="18">
        <f>'IDE stock intérieur'!I9/1000</f>
        <v>1153.0989999999999</v>
      </c>
      <c r="J9" s="18">
        <f>'IDE stock intérieur'!J9/1000</f>
        <v>1105.367</v>
      </c>
      <c r="K9" s="18">
        <f>'IDE stock intérieur'!K9/1000</f>
        <v>1091.5609999999999</v>
      </c>
      <c r="L9" s="19">
        <f>'IDE stock intérieur'!L9/1000</f>
        <v>1128.259</v>
      </c>
      <c r="M9" s="3"/>
      <c r="N9" s="22">
        <f t="shared" si="0"/>
        <v>1.3957697191562373</v>
      </c>
      <c r="O9" s="37">
        <f t="shared" si="1"/>
        <v>1.0450653801561993</v>
      </c>
      <c r="P9" s="23">
        <f t="shared" si="2"/>
        <v>0.17148808170291943</v>
      </c>
    </row>
    <row r="10" spans="1:17" ht="15" customHeight="1" x14ac:dyDescent="0.2">
      <c r="B10" s="13" t="s">
        <v>48</v>
      </c>
      <c r="C10" s="17">
        <f>'IDE stock intérieur'!C10/1000</f>
        <v>127.089</v>
      </c>
      <c r="D10" s="18">
        <f>'IDE stock intérieur'!D10/1000</f>
        <v>203.68299999999999</v>
      </c>
      <c r="E10" s="18">
        <f>'IDE stock intérieur'!E10/1000</f>
        <v>285.57499999999999</v>
      </c>
      <c r="F10" s="18">
        <f>'IDE stock intérieur'!F10/1000</f>
        <v>1057.9870000000001</v>
      </c>
      <c r="G10" s="18">
        <f>'IDE stock intérieur'!G10/1000</f>
        <v>1049.4110000000001</v>
      </c>
      <c r="H10" s="18">
        <f>'IDE stock intérieur'!H10/1000</f>
        <v>1212.789</v>
      </c>
      <c r="I10" s="18">
        <f>'IDE stock intérieur'!I10/1000</f>
        <v>1413.8340000000001</v>
      </c>
      <c r="J10" s="18">
        <f>'IDE stock intérieur'!J10/1000</f>
        <v>1424.1559999999999</v>
      </c>
      <c r="K10" s="18">
        <f>'IDE stock intérieur'!K10/1000</f>
        <v>1369.1559999999999</v>
      </c>
      <c r="L10" s="19">
        <f>'IDE stock intérieur'!L10/1000</f>
        <v>1410.0840000000001</v>
      </c>
      <c r="M10" s="3"/>
      <c r="N10" s="22">
        <f t="shared" si="0"/>
        <v>10.095248211883012</v>
      </c>
      <c r="O10" s="37">
        <f t="shared" si="1"/>
        <v>7.3247724035911848</v>
      </c>
      <c r="P10" s="23">
        <f t="shared" si="2"/>
        <v>0.33279898524272966</v>
      </c>
    </row>
    <row r="11" spans="1:17" ht="15" customHeight="1" x14ac:dyDescent="0.2">
      <c r="B11" s="13" t="s">
        <v>49</v>
      </c>
      <c r="C11" s="17">
        <f>'IDE stock intérieur'!C11/1000</f>
        <v>122.533</v>
      </c>
      <c r="D11" s="18">
        <f>'IDE stock intérieur'!D11/1000</f>
        <v>376.51299999999998</v>
      </c>
      <c r="E11" s="18">
        <f>'IDE stock intérieur'!E11/1000</f>
        <v>328.05799999999999</v>
      </c>
      <c r="F11" s="18">
        <f>'IDE stock intérieur'!F11/1000</f>
        <v>424.733</v>
      </c>
      <c r="G11" s="18">
        <f>'IDE stock intérieur'!G11/1000</f>
        <v>434.64299999999997</v>
      </c>
      <c r="H11" s="18">
        <f>'IDE stock intérieur'!H11/1000</f>
        <v>443.55399999999997</v>
      </c>
      <c r="I11" s="18">
        <f>'IDE stock intérieur'!I11/1000</f>
        <v>490.197</v>
      </c>
      <c r="J11" s="18">
        <f>'IDE stock intérieur'!J11/1000</f>
        <v>454.49400000000003</v>
      </c>
      <c r="K11" s="18">
        <f>'IDE stock intérieur'!K11/1000</f>
        <v>458.91500000000002</v>
      </c>
      <c r="L11" s="19">
        <f>'IDE stock intérieur'!L11/1000</f>
        <v>493.53</v>
      </c>
      <c r="M11" s="3"/>
      <c r="N11" s="22">
        <f t="shared" si="0"/>
        <v>3.0277313050361938</v>
      </c>
      <c r="O11" s="37">
        <f t="shared" si="1"/>
        <v>2.4662743913884424</v>
      </c>
      <c r="P11" s="23">
        <f t="shared" si="2"/>
        <v>0.16197705381969357</v>
      </c>
    </row>
    <row r="12" spans="1:17" ht="15" customHeight="1" x14ac:dyDescent="0.2">
      <c r="B12" s="13" t="s">
        <v>91</v>
      </c>
      <c r="C12" s="17">
        <f>'IDE stock intérieur'!C12/1000</f>
        <v>243.733</v>
      </c>
      <c r="D12" s="18">
        <f>'IDE stock intérieur'!D12/1000</f>
        <v>767.45600000000002</v>
      </c>
      <c r="E12" s="18">
        <f>'IDE stock intérieur'!E12/1000</f>
        <v>588.077</v>
      </c>
      <c r="F12" s="18">
        <f>'IDE stock intérieur'!F12/1000</f>
        <v>1518.0930000000001</v>
      </c>
      <c r="G12" s="18">
        <f>'IDE stock intérieur'!G12/1000</f>
        <v>1480.9190000000001</v>
      </c>
      <c r="H12" s="18">
        <f>'IDE stock intérieur'!H12/1000</f>
        <v>1465.759</v>
      </c>
      <c r="I12" s="18">
        <f>'IDE stock intérieur'!I12/1000</f>
        <v>2809.748</v>
      </c>
      <c r="J12" s="18">
        <f>'IDE stock intérieur'!J12/1000</f>
        <v>2840.7950000000001</v>
      </c>
      <c r="K12" s="18">
        <f>'IDE stock intérieur'!K12/1000</f>
        <v>2775.5909999999999</v>
      </c>
      <c r="L12" s="19">
        <f>'IDE stock intérieur'!L12/1000</f>
        <v>2678.2179999999998</v>
      </c>
      <c r="M12" s="3"/>
      <c r="N12" s="22">
        <f t="shared" si="0"/>
        <v>9.9883273910385544</v>
      </c>
      <c r="O12" s="37">
        <f t="shared" si="1"/>
        <v>5.2285082446775775</v>
      </c>
      <c r="P12" s="23">
        <f t="shared" si="2"/>
        <v>0.76419889954040998</v>
      </c>
    </row>
    <row r="13" spans="1:17" ht="15" customHeight="1" x14ac:dyDescent="0.2">
      <c r="B13" s="13" t="s">
        <v>60</v>
      </c>
      <c r="C13" s="17">
        <f>'IDE stock intérieur'!C14/1000</f>
        <v>34.223999999999997</v>
      </c>
      <c r="D13" s="18">
        <f>'IDE stock intérieur'!D14/1000</f>
        <v>95.866</v>
      </c>
      <c r="E13" s="18">
        <f>'IDE stock intérieur'!E14/1000</f>
        <v>90.9</v>
      </c>
      <c r="F13" s="18">
        <f>'IDE stock intérieur'!F14/1000</f>
        <v>152.16499999999999</v>
      </c>
      <c r="G13" s="18">
        <f>'IDE stock intérieur'!G14/1000</f>
        <v>147.834</v>
      </c>
      <c r="H13" s="18">
        <f>'IDE stock intérieur'!H14/1000</f>
        <v>157.846</v>
      </c>
      <c r="I13" s="18">
        <f>'IDE stock intérieur'!I14/1000</f>
        <v>176.30099999999999</v>
      </c>
      <c r="J13" s="18">
        <f>'IDE stock intérieur'!J14/1000</f>
        <v>177.80099999999999</v>
      </c>
      <c r="K13" s="18">
        <f>'IDE stock intérieur'!K14/1000</f>
        <v>177.16499999999999</v>
      </c>
      <c r="L13" s="19">
        <f>'IDE stock intérieur'!L14/1000</f>
        <v>195.34</v>
      </c>
      <c r="M13" s="3"/>
      <c r="N13" s="22">
        <f t="shared" si="0"/>
        <v>4.7076905095839185</v>
      </c>
      <c r="O13" s="37">
        <f t="shared" si="1"/>
        <v>3.446148901355774</v>
      </c>
      <c r="P13" s="23">
        <f t="shared" si="2"/>
        <v>0.28373804751421178</v>
      </c>
    </row>
    <row r="14" spans="1:17" ht="15" customHeight="1" x14ac:dyDescent="0.2">
      <c r="B14" s="13" t="s">
        <v>68</v>
      </c>
      <c r="C14" s="17">
        <f>'IDE stock intérieur'!C15/1000</f>
        <v>156.34800000000001</v>
      </c>
      <c r="D14" s="18">
        <f>'IDE stock intérieur'!D15/1000</f>
        <v>585.85699999999997</v>
      </c>
      <c r="E14" s="18">
        <f>'IDE stock intérieur'!E15/1000</f>
        <v>628.34100000000001</v>
      </c>
      <c r="F14" s="18">
        <f>'IDE stock intérieur'!F15/1000</f>
        <v>669.803</v>
      </c>
      <c r="G14" s="18">
        <f>'IDE stock intérieur'!G15/1000</f>
        <v>690.529</v>
      </c>
      <c r="H14" s="18">
        <f>'IDE stock intérieur'!H15/1000</f>
        <v>713.58799999999997</v>
      </c>
      <c r="I14" s="18">
        <f>'IDE stock intérieur'!I15/1000</f>
        <v>798.13599999999997</v>
      </c>
      <c r="J14" s="18">
        <f>'IDE stock intérieur'!J15/1000</f>
        <v>799.149</v>
      </c>
      <c r="K14" s="18">
        <f>'IDE stock intérieur'!K15/1000</f>
        <v>812.74</v>
      </c>
      <c r="L14" s="19">
        <f>'IDE stock intérieur'!L15/1000</f>
        <v>897.26800000000003</v>
      </c>
      <c r="M14" s="3"/>
      <c r="N14" s="22">
        <f t="shared" si="0"/>
        <v>4.7389157520403202</v>
      </c>
      <c r="O14" s="37">
        <f t="shared" si="1"/>
        <v>3.2840522424335448</v>
      </c>
      <c r="P14" s="23">
        <f t="shared" si="2"/>
        <v>0.33959985249394237</v>
      </c>
    </row>
    <row r="15" spans="1:17" ht="15" customHeight="1" x14ac:dyDescent="0.2">
      <c r="B15" s="13" t="s">
        <v>69</v>
      </c>
      <c r="C15" s="17">
        <f>'IDE stock intérieur'!C16/1000</f>
        <v>93.790999999999997</v>
      </c>
      <c r="D15" s="18">
        <f>'IDE stock intérieur'!D16/1000</f>
        <v>297.18299999999999</v>
      </c>
      <c r="E15" s="18">
        <f>'IDE stock intérieur'!E16/1000</f>
        <v>324.47800000000001</v>
      </c>
      <c r="F15" s="18">
        <f>'IDE stock intérieur'!F16/1000</f>
        <v>337.86700000000002</v>
      </c>
      <c r="G15" s="18">
        <f>'IDE stock intérieur'!G16/1000</f>
        <v>314.35300000000001</v>
      </c>
      <c r="H15" s="18">
        <f>'IDE stock intérieur'!H16/1000</f>
        <v>326.63400000000001</v>
      </c>
      <c r="I15" s="18">
        <f>'IDE stock intérieur'!I16/1000</f>
        <v>394.00799999999998</v>
      </c>
      <c r="J15" s="18">
        <f>'IDE stock intérieur'!J16/1000</f>
        <v>403.416</v>
      </c>
      <c r="K15" s="18">
        <f>'IDE stock intérieur'!K16/1000</f>
        <v>384.02100000000002</v>
      </c>
      <c r="L15" s="19">
        <f>'IDE stock intérieur'!L16/1000</f>
        <v>413.13499999999999</v>
      </c>
      <c r="M15" s="3"/>
      <c r="N15" s="22">
        <f t="shared" si="0"/>
        <v>3.4048469469352067</v>
      </c>
      <c r="O15" s="37">
        <f t="shared" si="1"/>
        <v>2.6023392436374495</v>
      </c>
      <c r="P15" s="23">
        <f t="shared" si="2"/>
        <v>0.22277405014399135</v>
      </c>
    </row>
    <row r="16" spans="1:17" ht="15" customHeight="1" x14ac:dyDescent="0.2">
      <c r="B16" s="13" t="s">
        <v>70</v>
      </c>
      <c r="C16" s="17">
        <f>'IDE stock intérieur'!C17/1000</f>
        <v>101.63500000000001</v>
      </c>
      <c r="D16" s="18">
        <f>'IDE stock intérieur'!D17/1000</f>
        <v>381.39100000000002</v>
      </c>
      <c r="E16" s="18">
        <f>'IDE stock intérieur'!E17/1000</f>
        <v>648.09199999999998</v>
      </c>
      <c r="F16" s="18">
        <f>'IDE stock intérieur'!F17/1000</f>
        <v>1125.69</v>
      </c>
      <c r="G16" s="18">
        <f>'IDE stock intérieur'!G17/1000</f>
        <v>1075.6420000000001</v>
      </c>
      <c r="H16" s="18">
        <f>'IDE stock intérieur'!H17/1000</f>
        <v>1098.557</v>
      </c>
      <c r="I16" s="18">
        <f>'IDE stock intérieur'!I17/1000</f>
        <v>1181.0319999999999</v>
      </c>
      <c r="J16" s="18">
        <f>'IDE stock intérieur'!J17/1000</f>
        <v>1100.3679999999999</v>
      </c>
      <c r="K16" s="18">
        <f>'IDE stock intérieur'!K17/1000</f>
        <v>1038.0340000000001</v>
      </c>
      <c r="L16" s="19">
        <f>'IDE stock intérieur'!L17/1000</f>
        <v>1136.788</v>
      </c>
      <c r="M16" s="3"/>
      <c r="N16" s="22">
        <f t="shared" si="0"/>
        <v>10.185005165543366</v>
      </c>
      <c r="O16" s="37">
        <f t="shared" si="1"/>
        <v>10.075810498351945</v>
      </c>
      <c r="P16" s="23">
        <f t="shared" si="2"/>
        <v>9.8588421323810849E-3</v>
      </c>
    </row>
    <row r="17" spans="2:18" ht="15" customHeight="1" x14ac:dyDescent="0.2">
      <c r="B17" s="13" t="s">
        <v>72</v>
      </c>
      <c r="C17" s="17">
        <f>'IDE stock intérieur'!C18/1000</f>
        <v>439.45800000000003</v>
      </c>
      <c r="D17" s="18">
        <f>'IDE stock intérieur'!D18/1000</f>
        <v>1124.6500000000001</v>
      </c>
      <c r="E17" s="18">
        <f>'IDE stock intérieur'!E18/1000</f>
        <v>1068.1869999999999</v>
      </c>
      <c r="F17" s="18">
        <f>'IDE stock intérieur'!F18/1000</f>
        <v>1881.4760000000001</v>
      </c>
      <c r="G17" s="18">
        <f>'IDE stock intérieur'!G18/1000</f>
        <v>1996.777</v>
      </c>
      <c r="H17" s="18">
        <f>'IDE stock intérieur'!H18/1000</f>
        <v>2152.7640000000001</v>
      </c>
      <c r="I17" s="18">
        <f>'IDE stock intérieur'!I18/1000</f>
        <v>2575.605</v>
      </c>
      <c r="J17" s="18">
        <f>'IDE stock intérieur'!J18/1000</f>
        <v>2689.9659999999999</v>
      </c>
      <c r="K17" s="18">
        <f>'IDE stock intérieur'!K18/1000</f>
        <v>2718.8919999999998</v>
      </c>
      <c r="L17" s="19">
        <f>'IDE stock intérieur'!L18/1000</f>
        <v>3048.9319999999998</v>
      </c>
      <c r="M17" s="3"/>
      <c r="N17" s="22">
        <f t="shared" si="0"/>
        <v>5.9379371862612569</v>
      </c>
      <c r="O17" s="37">
        <f t="shared" si="1"/>
        <v>3.2813556699388791</v>
      </c>
      <c r="P17" s="23">
        <f t="shared" si="2"/>
        <v>0.62050007547266062</v>
      </c>
    </row>
    <row r="18" spans="2:18" ht="15" customHeight="1" x14ac:dyDescent="0.2">
      <c r="B18" s="13" t="s">
        <v>73</v>
      </c>
      <c r="C18" s="17">
        <f>'IDE stock intérieur'!C19/1000</f>
        <v>2783.2350000000001</v>
      </c>
      <c r="D18" s="18">
        <f>'IDE stock intérieur'!D19/1000</f>
        <v>3551.3069999999998</v>
      </c>
      <c r="E18" s="18">
        <f>'IDE stock intérieur'!E19/1000</f>
        <v>3422.2930000000001</v>
      </c>
      <c r="F18" s="18">
        <f>'IDE stock intérieur'!F19/1000</f>
        <v>7806.33</v>
      </c>
      <c r="G18" s="18">
        <f>'IDE stock intérieur'!G19/1000</f>
        <v>7346.8770000000004</v>
      </c>
      <c r="H18" s="18">
        <f>'IDE stock intérieur'!H19/1000</f>
        <v>8951.143</v>
      </c>
      <c r="I18" s="18">
        <f>'IDE stock intérieur'!I19/1000</f>
        <v>10141.194</v>
      </c>
      <c r="J18" s="18">
        <f>'IDE stock intérieur'!J19/1000</f>
        <v>12891.721</v>
      </c>
      <c r="K18" s="18">
        <f>'IDE stock intérieur'!K19/1000</f>
        <v>10383.947</v>
      </c>
      <c r="L18" s="19">
        <f>'IDE stock intérieur'!L19/1000</f>
        <v>12817.063</v>
      </c>
      <c r="M18" s="3"/>
      <c r="N18" s="22">
        <f t="shared" si="0"/>
        <v>3.6050955093623065</v>
      </c>
      <c r="O18" s="37">
        <f t="shared" si="1"/>
        <v>1.8047685517033238</v>
      </c>
      <c r="P18" s="23">
        <f t="shared" si="2"/>
        <v>0.64188075574565773</v>
      </c>
    </row>
    <row r="19" spans="2:18" ht="15" customHeight="1" x14ac:dyDescent="0.25">
      <c r="B19" s="30" t="s">
        <v>96</v>
      </c>
      <c r="C19" s="31">
        <f>'IDE stock intérieur'!C20/1000</f>
        <v>1882.7850000000001</v>
      </c>
      <c r="D19" s="32">
        <f>'IDE stock intérieur'!D20/1000</f>
        <v>6162.0320000000002</v>
      </c>
      <c r="E19" s="32">
        <f>'IDE stock intérieur'!E20/1000</f>
        <v>5902.5990000000002</v>
      </c>
      <c r="F19" s="32">
        <f>'IDE stock intérieur'!F20/1000</f>
        <v>8628.1939999999995</v>
      </c>
      <c r="G19" s="32">
        <f>'IDE stock intérieur'!G20/1000</f>
        <v>8390.7029999999995</v>
      </c>
      <c r="H19" s="32">
        <f>'IDE stock intérieur'!H20/1000</f>
        <v>8969.0390000000007</v>
      </c>
      <c r="I19" s="32">
        <f>'IDE stock intérieur'!I20/1000</f>
        <v>12464.888999999999</v>
      </c>
      <c r="J19" s="32">
        <f>'IDE stock intérieur'!J20/1000</f>
        <v>12185.493</v>
      </c>
      <c r="K19" s="32">
        <f>'IDE stock intérieur'!K20/1000</f>
        <v>11672.194</v>
      </c>
      <c r="L19" s="33">
        <f>'IDE stock intérieur'!L20/1000</f>
        <v>12453.733</v>
      </c>
      <c r="M19" s="3"/>
      <c r="N19" s="34">
        <f t="shared" si="0"/>
        <v>5.6145274155041598</v>
      </c>
      <c r="O19" s="39">
        <f t="shared" si="1"/>
        <v>3.5826761951045922</v>
      </c>
      <c r="P19" s="35">
        <f t="shared" si="2"/>
        <v>0.44337656292846472</v>
      </c>
    </row>
    <row r="20" spans="2:18" ht="9" customHeight="1" x14ac:dyDescent="0.2"/>
    <row r="21" spans="2:18" ht="15" customHeight="1" x14ac:dyDescent="0.25">
      <c r="B21" s="11" t="s">
        <v>98</v>
      </c>
      <c r="C21" s="8" t="s">
        <v>80</v>
      </c>
      <c r="D21" s="9" t="s">
        <v>81</v>
      </c>
      <c r="E21" s="9" t="s">
        <v>82</v>
      </c>
      <c r="F21" s="9" t="s">
        <v>83</v>
      </c>
      <c r="G21" s="9" t="s">
        <v>84</v>
      </c>
      <c r="H21" s="9" t="s">
        <v>85</v>
      </c>
      <c r="I21" s="9" t="s">
        <v>86</v>
      </c>
      <c r="J21" s="9" t="s">
        <v>87</v>
      </c>
      <c r="K21" s="9" t="s">
        <v>88</v>
      </c>
      <c r="L21" s="10" t="s">
        <v>89</v>
      </c>
      <c r="M21" s="3"/>
      <c r="N21" s="20" t="s">
        <v>93</v>
      </c>
      <c r="O21" s="36" t="s">
        <v>99</v>
      </c>
      <c r="P21" s="21" t="s">
        <v>94</v>
      </c>
    </row>
    <row r="22" spans="2:18" ht="15" customHeight="1" x14ac:dyDescent="0.2">
      <c r="B22" s="12" t="s">
        <v>28</v>
      </c>
      <c r="C22" s="14">
        <f>'IDE stock extérieur (3)'!C3</f>
        <v>24.821000000000002</v>
      </c>
      <c r="D22" s="15">
        <f>'IDE stock extérieur (3)'!D3</f>
        <v>150.30000000000001</v>
      </c>
      <c r="E22" s="15">
        <f>'IDE stock extérieur (3)'!E3</f>
        <v>181.63800000000001</v>
      </c>
      <c r="F22" s="15">
        <f>'IDE stock extérieur (3)'!F3</f>
        <v>233.756</v>
      </c>
      <c r="G22" s="15">
        <f>'IDE stock extérieur (3)'!G3</f>
        <v>229.988</v>
      </c>
      <c r="H22" s="15">
        <f>'IDE stock extérieur (3)'!H3</f>
        <v>239.47800000000001</v>
      </c>
      <c r="I22" s="15">
        <f>'IDE stock extérieur (3)'!I3</f>
        <v>253.16499999999999</v>
      </c>
      <c r="J22" s="15">
        <f>'IDE stock extérieur (3)'!J3</f>
        <v>253.28399999999999</v>
      </c>
      <c r="K22" s="15">
        <f>'IDE stock extérieur (3)'!K3</f>
        <v>253.98599999999999</v>
      </c>
      <c r="L22" s="16">
        <f>'IDE stock extérieur (3)'!L3</f>
        <v>273.20999999999998</v>
      </c>
      <c r="M22" s="3"/>
      <c r="N22" s="22">
        <f>'IDE stock extérieur (3)'!N3</f>
        <v>10.007211635308812</v>
      </c>
      <c r="O22" s="41">
        <f>((F22/C22)*100-100)/100</f>
        <v>8.4176705209298568</v>
      </c>
      <c r="P22" s="23">
        <f>'IDE stock extérieur (3)'!O3</f>
        <v>0.16878283338181688</v>
      </c>
    </row>
    <row r="23" spans="2:18" ht="15" customHeight="1" x14ac:dyDescent="0.2">
      <c r="B23" s="13" t="s">
        <v>30</v>
      </c>
      <c r="C23" s="17">
        <f>'IDE stock extérieur (3)'!C4</f>
        <v>179.773</v>
      </c>
      <c r="D23" s="18">
        <f>'IDE stock extérieur (3)'!D4</f>
        <v>648.65599999999995</v>
      </c>
      <c r="E23" s="18">
        <f>'IDE stock extérieur (3)'!E4</f>
        <v>431.613</v>
      </c>
      <c r="F23" s="18">
        <f>'IDE stock extérieur (3)'!F4</f>
        <v>707.81100000000004</v>
      </c>
      <c r="G23" s="18">
        <f>'IDE stock extérieur (3)'!G4</f>
        <v>544.16</v>
      </c>
      <c r="H23" s="18">
        <f>'IDE stock extérieur (3)'!H4</f>
        <v>658.30899999999997</v>
      </c>
      <c r="I23" s="18">
        <f>'IDE stock extérieur (3)'!I4</f>
        <v>687.04899999999998</v>
      </c>
      <c r="J23" s="18">
        <f>'IDE stock extérieur (3)'!J4</f>
        <v>717.76099999999997</v>
      </c>
      <c r="K23" s="18">
        <f>'IDE stock extérieur (3)'!K4</f>
        <v>685.49800000000005</v>
      </c>
      <c r="L23" s="19">
        <f>'IDE stock extérieur (3)'!L4</f>
        <v>770.505</v>
      </c>
      <c r="M23" s="3"/>
      <c r="N23" s="22">
        <f>'IDE stock extérieur (3)'!N4</f>
        <v>3.2859884409783451</v>
      </c>
      <c r="O23" s="37">
        <f t="shared" ref="O23:O38" si="3">((F23/C23)*100-100)/100</f>
        <v>2.9372486413421375</v>
      </c>
      <c r="P23" s="23">
        <f>'IDE stock extérieur (3)'!O4</f>
        <v>8.8574492343294939E-2</v>
      </c>
    </row>
    <row r="24" spans="2:18" ht="15" customHeight="1" x14ac:dyDescent="0.2">
      <c r="B24" s="13" t="s">
        <v>34</v>
      </c>
      <c r="C24" s="17">
        <f>'IDE stock extérieur (3)'!C5</f>
        <v>442.62299999999999</v>
      </c>
      <c r="D24" s="18">
        <f>'IDE stock extérieur (3)'!D5</f>
        <v>951.29499999999996</v>
      </c>
      <c r="E24" s="18">
        <f>'IDE stock extérieur (3)'!E5</f>
        <v>998.46600000000001</v>
      </c>
      <c r="F24" s="18">
        <f>'IDE stock extérieur (3)'!F5</f>
        <v>1581.5070000000001</v>
      </c>
      <c r="G24" s="18">
        <f>'IDE stock extérieur (3)'!G5</f>
        <v>1408.873</v>
      </c>
      <c r="H24" s="18">
        <f>'IDE stock extérieur (3)'!H5</f>
        <v>1918.829</v>
      </c>
      <c r="I24" s="18">
        <f>'IDE stock extérieur (3)'!I5</f>
        <v>2071.9769999999999</v>
      </c>
      <c r="J24" s="18">
        <f>'IDE stock extérieur (3)'!J5</f>
        <v>2402.1</v>
      </c>
      <c r="K24" s="18">
        <f>'IDE stock extérieur (3)'!K5</f>
        <v>2287.7579999999998</v>
      </c>
      <c r="L24" s="19">
        <f>'IDE stock extérieur (3)'!L5</f>
        <v>2746.8919999999998</v>
      </c>
      <c r="M24" s="3"/>
      <c r="N24" s="22">
        <f>'IDE stock extérieur (3)'!N5</f>
        <v>5.2059404956362414</v>
      </c>
      <c r="O24" s="37">
        <f t="shared" si="3"/>
        <v>2.5730339363295629</v>
      </c>
      <c r="P24" s="23">
        <f>'IDE stock extérieur (3)'!O5</f>
        <v>0.73688260627363633</v>
      </c>
    </row>
    <row r="25" spans="2:18" ht="15" customHeight="1" x14ac:dyDescent="0.2">
      <c r="B25" s="13" t="s">
        <v>40</v>
      </c>
      <c r="C25" s="17">
        <f>'IDE stock extérieur (3)'!C6</f>
        <v>73.099999999999994</v>
      </c>
      <c r="D25" s="18">
        <f>'IDE stock extérieur (3)'!D6</f>
        <v>122.746</v>
      </c>
      <c r="E25" s="18">
        <f>'IDE stock extérieur (3)'!E6</f>
        <v>163.13300000000001</v>
      </c>
      <c r="F25" s="18">
        <f>'IDE stock extérieur (3)'!F6</f>
        <v>205.107</v>
      </c>
      <c r="G25" s="18">
        <f>'IDE stock extérieur (3)'!G6</f>
        <v>208.36199999999999</v>
      </c>
      <c r="H25" s="18">
        <f>'IDE stock extérieur (3)'!H6</f>
        <v>220.72399999999999</v>
      </c>
      <c r="I25" s="18">
        <f>'IDE stock extérieur (3)'!I6</f>
        <v>244.82599999999999</v>
      </c>
      <c r="J25" s="18">
        <f>'IDE stock extérieur (3)'!J6</f>
        <v>246.14500000000001</v>
      </c>
      <c r="K25" s="18">
        <f>'IDE stock extérieur (3)'!K6</f>
        <v>221.83799999999999</v>
      </c>
      <c r="L25" s="19">
        <f>'IDE stock extérieur (3)'!L6</f>
        <v>236.96700000000001</v>
      </c>
      <c r="M25" s="3"/>
      <c r="N25" s="22">
        <f>'IDE stock extérieur (3)'!N6</f>
        <v>2.2416826265389882</v>
      </c>
      <c r="O25" s="37">
        <f t="shared" si="3"/>
        <v>1.8058413132694937</v>
      </c>
      <c r="P25" s="23">
        <f>'IDE stock extérieur (3)'!O6</f>
        <v>0.1553335576065176</v>
      </c>
    </row>
    <row r="26" spans="2:18" ht="15" customHeight="1" x14ac:dyDescent="0.2">
      <c r="B26" s="13" t="s">
        <v>42</v>
      </c>
      <c r="C26" s="17">
        <f>'IDE stock extérieur (3)'!C7</f>
        <v>52.109000000000002</v>
      </c>
      <c r="D26" s="18">
        <f>'IDE stock extérieur (3)'!D7</f>
        <v>116.53100000000001</v>
      </c>
      <c r="E26" s="18">
        <f>'IDE stock extérieur (3)'!E7</f>
        <v>137.66300000000001</v>
      </c>
      <c r="F26" s="18">
        <f>'IDE stock extérieur (3)'!F7</f>
        <v>124.90600000000001</v>
      </c>
      <c r="G26" s="18">
        <f>'IDE stock extérieur (3)'!G7</f>
        <v>128.851</v>
      </c>
      <c r="H26" s="18">
        <f>'IDE stock extérieur (3)'!H7</f>
        <v>146.47</v>
      </c>
      <c r="I26" s="18">
        <f>'IDE stock extérieur (3)'!I7</f>
        <v>144.56</v>
      </c>
      <c r="J26" s="18">
        <f>'IDE stock extérieur (3)'!J7</f>
        <v>141.35300000000001</v>
      </c>
      <c r="K26" s="18">
        <f>'IDE stock extérieur (3)'!K7</f>
        <v>139.07599999999999</v>
      </c>
      <c r="L26" s="19">
        <f>'IDE stock extérieur (3)'!L7</f>
        <v>210.12100000000001</v>
      </c>
      <c r="M26" s="3"/>
      <c r="N26" s="22">
        <f>'IDE stock extérieur (3)'!N7</f>
        <v>3.0323360647872732</v>
      </c>
      <c r="O26" s="37">
        <f t="shared" si="3"/>
        <v>1.3970139515246887</v>
      </c>
      <c r="P26" s="23">
        <f>'IDE stock extérieur (3)'!O7</f>
        <v>0.6822330392455126</v>
      </c>
    </row>
    <row r="27" spans="2:18" ht="15" customHeight="1" x14ac:dyDescent="0.25">
      <c r="B27" s="24" t="s">
        <v>43</v>
      </c>
      <c r="C27" s="25">
        <f>'IDE stock extérieur (3)'!C8</f>
        <v>365.87099999999998</v>
      </c>
      <c r="D27" s="26">
        <f>'IDE stock extérieur (3)'!D8</f>
        <v>1010.034</v>
      </c>
      <c r="E27" s="26">
        <f>'IDE stock extérieur (3)'!E8</f>
        <v>1172.9939999999999</v>
      </c>
      <c r="F27" s="26">
        <f>'IDE stock extérieur (3)'!F8</f>
        <v>1414.635</v>
      </c>
      <c r="G27" s="26">
        <f>'IDE stock extérieur (3)'!G8</f>
        <v>1464.9659999999999</v>
      </c>
      <c r="H27" s="26">
        <f>'IDE stock extérieur (3)'!H8</f>
        <v>1484.038</v>
      </c>
      <c r="I27" s="26">
        <f>'IDE stock extérieur (3)'!I8</f>
        <v>1596.8979999999999</v>
      </c>
      <c r="J27" s="26">
        <f>'IDE stock extérieur (3)'!J8</f>
        <v>1563.7639999999999</v>
      </c>
      <c r="K27" s="26">
        <f>'IDE stock extérieur (3)'!K8</f>
        <v>1544.549</v>
      </c>
      <c r="L27" s="27">
        <f>'IDE stock extérieur (3)'!L8</f>
        <v>1635.68</v>
      </c>
      <c r="M27" s="6"/>
      <c r="N27" s="28">
        <f>'IDE stock extérieur (3)'!N8</f>
        <v>3.4706467580103375</v>
      </c>
      <c r="O27" s="38">
        <f t="shared" si="3"/>
        <v>2.8664857285764658</v>
      </c>
      <c r="P27" s="29">
        <f>'IDE stock extérieur (3)'!O8</f>
        <v>0.15625585398353636</v>
      </c>
    </row>
    <row r="28" spans="2:18" ht="15" customHeight="1" x14ac:dyDescent="0.2">
      <c r="B28" s="13" t="s">
        <v>44</v>
      </c>
      <c r="C28" s="17">
        <f>'IDE stock extérieur (3)'!C9</f>
        <v>483.94600000000003</v>
      </c>
      <c r="D28" s="18">
        <f>'IDE stock extérieur (3)'!D9</f>
        <v>1247.08</v>
      </c>
      <c r="E28" s="18">
        <f>'IDE stock extérieur (3)'!E9</f>
        <v>1364.5650000000001</v>
      </c>
      <c r="F28" s="18">
        <f>'IDE stock extérieur (3)'!F9</f>
        <v>1650.2529999999999</v>
      </c>
      <c r="G28" s="18">
        <f>'IDE stock extérieur (3)'!G9</f>
        <v>1707.7080000000001</v>
      </c>
      <c r="H28" s="18">
        <f>'IDE stock extérieur (3)'!H9</f>
        <v>1822.0940000000001</v>
      </c>
      <c r="I28" s="18">
        <f>'IDE stock extérieur (3)'!I9</f>
        <v>2022.877</v>
      </c>
      <c r="J28" s="18">
        <f>'IDE stock extérieur (3)'!J9</f>
        <v>2135.5810000000001</v>
      </c>
      <c r="K28" s="18">
        <f>'IDE stock extérieur (3)'!K9</f>
        <v>2077.9870000000001</v>
      </c>
      <c r="L28" s="19">
        <f>'IDE stock extérieur (3)'!L9</f>
        <v>2179.2399999999998</v>
      </c>
      <c r="M28" s="3"/>
      <c r="N28" s="22">
        <f>'IDE stock extérieur (3)'!N9</f>
        <v>3.5030643914816939</v>
      </c>
      <c r="O28" s="37">
        <f t="shared" si="3"/>
        <v>2.4099940902497381</v>
      </c>
      <c r="P28" s="23">
        <f>'IDE stock extérieur (3)'!O9</f>
        <v>0.32054903096676696</v>
      </c>
      <c r="R28">
        <v>1</v>
      </c>
    </row>
    <row r="29" spans="2:18" ht="15" customHeight="1" x14ac:dyDescent="0.2">
      <c r="B29" s="13" t="s">
        <v>48</v>
      </c>
      <c r="C29" s="17">
        <f>'IDE stock extérieur (3)'!C10</f>
        <v>27.925000000000001</v>
      </c>
      <c r="D29" s="18">
        <f>'IDE stock extérieur (3)'!D10</f>
        <v>150.06</v>
      </c>
      <c r="E29" s="18">
        <f>'IDE stock extérieur (3)'!E10</f>
        <v>340.11399999999998</v>
      </c>
      <c r="F29" s="18">
        <f>'IDE stock extérieur (3)'!F10</f>
        <v>986.822</v>
      </c>
      <c r="G29" s="18">
        <f>'IDE stock extérieur (3)'!G10</f>
        <v>960.57299999999998</v>
      </c>
      <c r="H29" s="18">
        <f>'IDE stock extérieur (3)'!H10</f>
        <v>1125.2940000000001</v>
      </c>
      <c r="I29" s="18">
        <f>'IDE stock extérieur (3)'!I10</f>
        <v>1264.165</v>
      </c>
      <c r="J29" s="18">
        <f>'IDE stock extérieur (3)'!J10</f>
        <v>1489.61</v>
      </c>
      <c r="K29" s="18">
        <f>'IDE stock extérieur (3)'!K10</f>
        <v>1200.117</v>
      </c>
      <c r="L29" s="19">
        <f>'IDE stock extérieur (3)'!L10</f>
        <v>1336.414</v>
      </c>
      <c r="M29" s="3"/>
      <c r="N29" s="22">
        <f>'IDE stock extérieur (3)'!N10</f>
        <v>46.857260519247987</v>
      </c>
      <c r="O29" s="37">
        <f t="shared" si="3"/>
        <v>34.338299015219334</v>
      </c>
      <c r="P29" s="23">
        <f>'IDE stock extérieur (3)'!O10</f>
        <v>0.35426044413278163</v>
      </c>
    </row>
    <row r="30" spans="2:18" ht="15" customHeight="1" x14ac:dyDescent="0.2">
      <c r="B30" s="13" t="s">
        <v>49</v>
      </c>
      <c r="C30" s="17">
        <f>'IDE stock extérieur (3)'!C11</f>
        <v>169.95699999999999</v>
      </c>
      <c r="D30" s="18">
        <f>'IDE stock extérieur (3)'!D11</f>
        <v>417.875</v>
      </c>
      <c r="E30" s="18">
        <f>'IDE stock extérieur (3)'!E11</f>
        <v>491.20800000000003</v>
      </c>
      <c r="F30" s="18">
        <f>'IDE stock extérieur (3)'!F11</f>
        <v>547.56399999999996</v>
      </c>
      <c r="G30" s="18">
        <f>'IDE stock extérieur (3)'!G11</f>
        <v>554.38400000000001</v>
      </c>
      <c r="H30" s="18">
        <f>'IDE stock extérieur (3)'!H11</f>
        <v>558.60599999999999</v>
      </c>
      <c r="I30" s="18">
        <f>'IDE stock extérieur (3)'!I11</f>
        <v>587.82500000000005</v>
      </c>
      <c r="J30" s="18">
        <f>'IDE stock extérieur (3)'!J11</f>
        <v>561.81500000000005</v>
      </c>
      <c r="K30" s="18">
        <f>'IDE stock extérieur (3)'!K11</f>
        <v>558.62599999999998</v>
      </c>
      <c r="L30" s="19">
        <f>'IDE stock extérieur (3)'!L11</f>
        <v>584.03099999999995</v>
      </c>
      <c r="M30" s="3"/>
      <c r="N30" s="22">
        <f>'IDE stock extérieur (3)'!N11</f>
        <v>2.4363456639032224</v>
      </c>
      <c r="O30" s="37">
        <f t="shared" si="3"/>
        <v>2.2217796266114376</v>
      </c>
      <c r="P30" s="23">
        <f>'IDE stock extérieur (3)'!O11</f>
        <v>6.659860765134297E-2</v>
      </c>
    </row>
    <row r="31" spans="2:18" ht="15" customHeight="1" x14ac:dyDescent="0.2">
      <c r="B31" s="13" t="s">
        <v>91</v>
      </c>
      <c r="C31" s="17">
        <f>'IDE stock extérieur (3)'!C12</f>
        <v>305.46100000000001</v>
      </c>
      <c r="D31" s="18">
        <f>'IDE stock extérieur (3)'!D12</f>
        <v>945.45299999999997</v>
      </c>
      <c r="E31" s="18">
        <f>'IDE stock extérieur (3)'!E12</f>
        <v>968.10500000000002</v>
      </c>
      <c r="F31" s="18">
        <f>'IDE stock extérieur (3)'!F12</f>
        <v>2407.37</v>
      </c>
      <c r="G31" s="18">
        <f>'IDE stock extérieur (3)'!G12</f>
        <v>2213.2979999999998</v>
      </c>
      <c r="H31" s="18">
        <f>'IDE stock extérieur (3)'!H12</f>
        <v>2300.1350000000002</v>
      </c>
      <c r="I31" s="18">
        <f>'IDE stock extérieur (3)'!I12</f>
        <v>3674.3139999999999</v>
      </c>
      <c r="J31" s="18">
        <f>'IDE stock extérieur (3)'!J12</f>
        <v>3626.598</v>
      </c>
      <c r="K31" s="18">
        <f>'IDE stock extérieur (3)'!K12</f>
        <v>3395.3989999999999</v>
      </c>
      <c r="L31" s="19">
        <f>'IDE stock extérieur (3)'!L12</f>
        <v>3386.2689999999998</v>
      </c>
      <c r="M31" s="3"/>
      <c r="N31" s="22">
        <f>'IDE stock extérieur (3)'!N12</f>
        <v>10.08576544959913</v>
      </c>
      <c r="O31" s="37">
        <f t="shared" si="3"/>
        <v>6.8811042980937005</v>
      </c>
      <c r="P31" s="23">
        <f>'IDE stock extérieur (3)'!O12</f>
        <v>0.40662590295633805</v>
      </c>
    </row>
    <row r="32" spans="2:18" ht="15" customHeight="1" x14ac:dyDescent="0.2">
      <c r="B32" s="13" t="s">
        <v>60</v>
      </c>
      <c r="C32" s="17">
        <f>'IDE stock extérieur (3)'!C14</f>
        <v>19.417000000000002</v>
      </c>
      <c r="D32" s="18">
        <f>'IDE stock extérieur (3)'!D14</f>
        <v>58.713000000000001</v>
      </c>
      <c r="E32" s="18">
        <f>'IDE stock extérieur (3)'!E14</f>
        <v>52.497</v>
      </c>
      <c r="F32" s="18">
        <f>'IDE stock extérieur (3)'!F14</f>
        <v>62.670999999999999</v>
      </c>
      <c r="G32" s="18">
        <f>'IDE stock extérieur (3)'!G14</f>
        <v>52.524999999999999</v>
      </c>
      <c r="H32" s="18">
        <f>'IDE stock extérieur (3)'!H14</f>
        <v>56.18</v>
      </c>
      <c r="I32" s="18">
        <f>'IDE stock extérieur (3)'!I14</f>
        <v>62.12</v>
      </c>
      <c r="J32" s="18">
        <f>'IDE stock extérieur (3)'!J14</f>
        <v>61.99</v>
      </c>
      <c r="K32" s="18">
        <f>'IDE stock extérieur (3)'!K14</f>
        <v>62.9</v>
      </c>
      <c r="L32" s="19">
        <f>'IDE stock extérieur (3)'!L14</f>
        <v>69.040999999999997</v>
      </c>
      <c r="M32" s="3"/>
      <c r="N32" s="22">
        <f>'IDE stock extérieur (3)'!N14</f>
        <v>2.5556986146160572</v>
      </c>
      <c r="O32" s="37">
        <f t="shared" si="3"/>
        <v>2.2276355770716378</v>
      </c>
      <c r="P32" s="23">
        <f>'IDE stock extérieur (3)'!O14</f>
        <v>0.10164190774042225</v>
      </c>
    </row>
    <row r="33" spans="2:16" ht="15" customHeight="1" x14ac:dyDescent="0.2">
      <c r="B33" s="13" t="s">
        <v>68</v>
      </c>
      <c r="C33" s="17">
        <f>'IDE stock extérieur (3)'!C15</f>
        <v>129.19399999999999</v>
      </c>
      <c r="D33" s="18">
        <f>'IDE stock extérieur (3)'!D15</f>
        <v>582.05600000000004</v>
      </c>
      <c r="E33" s="18">
        <f>'IDE stock extérieur (3)'!E15</f>
        <v>653.23599999999999</v>
      </c>
      <c r="F33" s="18">
        <f>'IDE stock extérieur (3)'!F15</f>
        <v>575.73</v>
      </c>
      <c r="G33" s="18">
        <f>'IDE stock extérieur (3)'!G15</f>
        <v>549.10900000000004</v>
      </c>
      <c r="H33" s="18">
        <f>'IDE stock extérieur (3)'!H15</f>
        <v>582.63300000000004</v>
      </c>
      <c r="I33" s="18">
        <f>'IDE stock extérieur (3)'!I15</f>
        <v>560.43200000000002</v>
      </c>
      <c r="J33" s="18">
        <f>'IDE stock extérieur (3)'!J15</f>
        <v>557.61099999999999</v>
      </c>
      <c r="K33" s="18">
        <f>'IDE stock extérieur (3)'!K15</f>
        <v>567.88099999999997</v>
      </c>
      <c r="L33" s="19">
        <f>'IDE stock extérieur (3)'!L15</f>
        <v>630.18899999999996</v>
      </c>
      <c r="M33" s="3"/>
      <c r="N33" s="22">
        <f>'IDE stock extérieur (3)'!N15</f>
        <v>3.8778503645680145</v>
      </c>
      <c r="O33" s="37">
        <f t="shared" si="3"/>
        <v>3.4563215009984987</v>
      </c>
      <c r="P33" s="23">
        <f>'IDE stock extérieur (3)'!O15</f>
        <v>9.4591214631858656E-2</v>
      </c>
    </row>
    <row r="34" spans="2:16" ht="15" customHeight="1" x14ac:dyDescent="0.2">
      <c r="B34" s="13" t="s">
        <v>69</v>
      </c>
      <c r="C34" s="17">
        <f>'IDE stock extérieur (3)'!C16</f>
        <v>123.61799999999999</v>
      </c>
      <c r="D34" s="18">
        <f>'IDE stock extérieur (3)'!D16</f>
        <v>348.14</v>
      </c>
      <c r="E34" s="18">
        <f>'IDE stock extérieur (3)'!E16</f>
        <v>377.25799999999998</v>
      </c>
      <c r="F34" s="18">
        <f>'IDE stock extérieur (3)'!F16</f>
        <v>372.46499999999997</v>
      </c>
      <c r="G34" s="18">
        <f>'IDE stock extérieur (3)'!G16</f>
        <v>382.149</v>
      </c>
      <c r="H34" s="18">
        <f>'IDE stock extérieur (3)'!H16</f>
        <v>397.95600000000002</v>
      </c>
      <c r="I34" s="18">
        <f>'IDE stock extérieur (3)'!I16</f>
        <v>456.53300000000002</v>
      </c>
      <c r="J34" s="18">
        <f>'IDE stock extérieur (3)'!J16</f>
        <v>469.76</v>
      </c>
      <c r="K34" s="18">
        <f>'IDE stock extérieur (3)'!K16</f>
        <v>519.61099999999999</v>
      </c>
      <c r="L34" s="19">
        <f>'IDE stock extérieur (3)'!L16</f>
        <v>527.17700000000002</v>
      </c>
      <c r="M34" s="3"/>
      <c r="N34" s="22">
        <f>'IDE stock extérieur (3)'!N16</f>
        <v>3.2645650309825429</v>
      </c>
      <c r="O34" s="37">
        <f t="shared" si="3"/>
        <v>2.0130320827064021</v>
      </c>
      <c r="P34" s="23">
        <f>'IDE stock extérieur (3)'!O16</f>
        <v>0.41537325654759516</v>
      </c>
    </row>
    <row r="35" spans="2:16" ht="15" customHeight="1" x14ac:dyDescent="0.2">
      <c r="B35" s="13" t="s">
        <v>70</v>
      </c>
      <c r="C35" s="17">
        <f>'IDE stock extérieur (3)'!C17</f>
        <v>232.202</v>
      </c>
      <c r="D35" s="18">
        <f>'IDE stock extérieur (3)'!D17</f>
        <v>654.32000000000005</v>
      </c>
      <c r="E35" s="18">
        <f>'IDE stock extérieur (3)'!E17</f>
        <v>1043.1990000000001</v>
      </c>
      <c r="F35" s="18">
        <f>'IDE stock extérieur (3)'!F17</f>
        <v>1265.498</v>
      </c>
      <c r="G35" s="18">
        <f>'IDE stock extérieur (3)'!G17</f>
        <v>1375.2090000000001</v>
      </c>
      <c r="H35" s="18">
        <f>'IDE stock extérieur (3)'!H17</f>
        <v>1382.6890000000001</v>
      </c>
      <c r="I35" s="18">
        <f>'IDE stock extérieur (3)'!I17</f>
        <v>1540.07</v>
      </c>
      <c r="J35" s="18">
        <f>'IDE stock extérieur (3)'!J17</f>
        <v>1473.8579999999999</v>
      </c>
      <c r="K35" s="18">
        <f>'IDE stock extérieur (3)'!K17</f>
        <v>1316.327</v>
      </c>
      <c r="L35" s="19">
        <f>'IDE stock extérieur (3)'!L17</f>
        <v>1472.9590000000001</v>
      </c>
      <c r="M35" s="3"/>
      <c r="N35" s="22">
        <f>'IDE stock extérieur (3)'!N17</f>
        <v>5.3434380410160118</v>
      </c>
      <c r="O35" s="37">
        <f t="shared" si="3"/>
        <v>4.4499875108741529</v>
      </c>
      <c r="P35" s="23">
        <f>'IDE stock extérieur (3)'!O17</f>
        <v>0.163936252763734</v>
      </c>
    </row>
    <row r="36" spans="2:16" ht="15" customHeight="1" x14ac:dyDescent="0.2">
      <c r="B36" s="13" t="s">
        <v>72</v>
      </c>
      <c r="C36" s="17">
        <f>'IDE stock extérieur (3)'!C18</f>
        <v>940.197</v>
      </c>
      <c r="D36" s="18">
        <f>'IDE stock extérieur (3)'!D18</f>
        <v>1846.798</v>
      </c>
      <c r="E36" s="18">
        <f>'IDE stock extérieur (3)'!E18</f>
        <v>1686.26</v>
      </c>
      <c r="F36" s="18">
        <f>'IDE stock extérieur (3)'!F18</f>
        <v>1849.7560000000001</v>
      </c>
      <c r="G36" s="18">
        <f>'IDE stock extérieur (3)'!G18</f>
        <v>1844.7570000000001</v>
      </c>
      <c r="H36" s="18">
        <f>'IDE stock extérieur (3)'!H18</f>
        <v>2167.3449999999998</v>
      </c>
      <c r="I36" s="18">
        <f>'IDE stock extérieur (3)'!I18</f>
        <v>2352.9380000000001</v>
      </c>
      <c r="J36" s="18">
        <f>'IDE stock extérieur (3)'!J18</f>
        <v>2376.902</v>
      </c>
      <c r="K36" s="18">
        <f>'IDE stock extérieur (3)'!K18</f>
        <v>2168.5300000000002</v>
      </c>
      <c r="L36" s="19">
        <f>'IDE stock extérieur (3)'!L18</f>
        <v>2124.1909999999998</v>
      </c>
      <c r="M36" s="3"/>
      <c r="N36" s="22">
        <f>'IDE stock extérieur (3)'!N18</f>
        <v>1.2593041671054044</v>
      </c>
      <c r="O36" s="37">
        <f t="shared" si="3"/>
        <v>0.9674132123374144</v>
      </c>
      <c r="P36" s="23">
        <f>'IDE stock extérieur (3)'!O18</f>
        <v>0.14836281109508476</v>
      </c>
    </row>
    <row r="37" spans="2:16" ht="15" customHeight="1" x14ac:dyDescent="0.2">
      <c r="B37" s="13" t="s">
        <v>73</v>
      </c>
      <c r="C37" s="17">
        <f>'IDE stock extérieur (3)'!C19</f>
        <v>2694.0140000000001</v>
      </c>
      <c r="D37" s="18">
        <f>'IDE stock extérieur (3)'!D19</f>
        <v>5274.991</v>
      </c>
      <c r="E37" s="18">
        <f>'IDE stock extérieur (3)'!E19</f>
        <v>4809.5870000000004</v>
      </c>
      <c r="F37" s="18">
        <f>'IDE stock extérieur (3)'!F19</f>
        <v>7865.018</v>
      </c>
      <c r="G37" s="18">
        <f>'IDE stock extérieur (3)'!G19</f>
        <v>6370.7219999999998</v>
      </c>
      <c r="H37" s="18">
        <f>'IDE stock extérieur (3)'!H19</f>
        <v>7546.2529999999997</v>
      </c>
      <c r="I37" s="18">
        <f>'IDE stock extérieur (3)'!I19</f>
        <v>8209.4439999999995</v>
      </c>
      <c r="J37" s="18">
        <f>'IDE stock extérieur (3)'!J19</f>
        <v>9667.5849999999991</v>
      </c>
      <c r="K37" s="18">
        <f>'IDE stock extérieur (3)'!K19</f>
        <v>7982.8329999999996</v>
      </c>
      <c r="L37" s="19">
        <f>'IDE stock extérieur (3)'!L19</f>
        <v>9433.9259999999995</v>
      </c>
      <c r="M37" s="3"/>
      <c r="N37" s="22">
        <f>'IDE stock extérieur (3)'!N19</f>
        <v>2.501810309820216</v>
      </c>
      <c r="O37" s="37">
        <f t="shared" si="3"/>
        <v>1.919442140983677</v>
      </c>
      <c r="P37" s="23">
        <f>'IDE stock extérieur (3)'!O19</f>
        <v>0.19947926374739366</v>
      </c>
    </row>
    <row r="38" spans="2:16" ht="15" customHeight="1" x14ac:dyDescent="0.25">
      <c r="B38" s="30" t="s">
        <v>96</v>
      </c>
      <c r="C38" s="31">
        <f>'IDE stock extérieur (3)'!C20</f>
        <v>1967.1120000000001</v>
      </c>
      <c r="D38" s="32">
        <f>'IDE stock extérieur (3)'!D20</f>
        <v>6226.6629999999996</v>
      </c>
      <c r="E38" s="32">
        <f>'IDE stock extérieur (3)'!E20</f>
        <v>6952.3720000000003</v>
      </c>
      <c r="F38" s="32">
        <f>'IDE stock extérieur (3)'!F20</f>
        <v>10249.424000000001</v>
      </c>
      <c r="G38" s="32">
        <f>'IDE stock extérieur (3)'!G20</f>
        <v>9951.4879999999994</v>
      </c>
      <c r="H38" s="32">
        <f>'IDE stock extérieur (3)'!H20</f>
        <v>10726.541999999999</v>
      </c>
      <c r="I38" s="32">
        <f>'IDE stock extérieur (3)'!I20</f>
        <v>14189.953</v>
      </c>
      <c r="J38" s="32">
        <f>'IDE stock extérieur (3)'!J20</f>
        <v>14385.617</v>
      </c>
      <c r="K38" s="32">
        <f>'IDE stock extérieur (3)'!K20</f>
        <v>13530.528</v>
      </c>
      <c r="L38" s="33">
        <f>'IDE stock extérieur (3)'!L20</f>
        <v>14499.617</v>
      </c>
      <c r="M38" s="3"/>
      <c r="N38" s="34">
        <f>'IDE stock extérieur (3)'!N20</f>
        <v>6.3710175119667811</v>
      </c>
      <c r="O38" s="39">
        <f t="shared" si="3"/>
        <v>4.2103916807990602</v>
      </c>
      <c r="P38" s="35">
        <f>'IDE stock extérieur (3)'!O20</f>
        <v>0.41467627839379051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IDE extérieur</vt:lpstr>
      <vt:lpstr>IDE extérieur (2)</vt:lpstr>
      <vt:lpstr>IDE extérieur (3)</vt:lpstr>
      <vt:lpstr>IDE intérieur</vt:lpstr>
      <vt:lpstr>IDE intérieur (2)</vt:lpstr>
      <vt:lpstr>IDE intérieur (3)</vt:lpstr>
      <vt:lpstr>IDE stock intérieur</vt:lpstr>
      <vt:lpstr>IDE stock intérieur (2)</vt:lpstr>
      <vt:lpstr>IDE stock intérieur publié</vt:lpstr>
      <vt:lpstr>IDE stock extérieur</vt:lpstr>
      <vt:lpstr>IDE stock extérieur (2)</vt:lpstr>
      <vt:lpstr>IDE stock extérieur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pc</cp:lastModifiedBy>
  <cp:revision>0</cp:revision>
  <dcterms:created xsi:type="dcterms:W3CDTF">2025-05-24T18:40:47Z</dcterms:created>
  <dcterms:modified xsi:type="dcterms:W3CDTF">2025-05-24T20:06:59Z</dcterms:modified>
  <dc:language>fr-FR</dc:language>
</cp:coreProperties>
</file>