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E:\Tableaux excel1\"/>
    </mc:Choice>
  </mc:AlternateContent>
  <xr:revisionPtr revIDLastSave="0" documentId="8_{D72162E1-B014-4571-8BC6-5EB312A1748F}" xr6:coauthVersionLast="36" xr6:coauthVersionMax="36" xr10:uidLastSave="{00000000-0000-0000-0000-000000000000}"/>
  <bookViews>
    <workbookView xWindow="0" yWindow="0" windowWidth="21600" windowHeight="11895" firstSheet="1" activeTab="3" xr2:uid="{00000000-000D-0000-FFFF-FFFF00000000}"/>
  </bookViews>
  <sheets>
    <sheet name="Métadonnées" sheetId="7" r:id="rId1"/>
    <sheet name="emploi" sheetId="10" r:id="rId2"/>
    <sheet name="T_6201d en niveau (3)" sheetId="9" r:id="rId3"/>
    <sheet name="publié" sheetId="13" r:id="rId4"/>
    <sheet name="Feuil3" sheetId="12" r:id="rId5"/>
  </sheets>
  <calcPr calcId="191029"/>
</workbook>
</file>

<file path=xl/calcChain.xml><?xml version="1.0" encoding="utf-8"?>
<calcChain xmlns="http://schemas.openxmlformats.org/spreadsheetml/2006/main">
  <c r="H44" i="13" l="1"/>
  <c r="I44" i="13"/>
  <c r="J44" i="13"/>
  <c r="G44" i="13"/>
  <c r="F44" i="13"/>
  <c r="E44" i="13"/>
  <c r="D44" i="13"/>
  <c r="K35" i="13" l="1"/>
  <c r="K28" i="13"/>
  <c r="K18" i="13"/>
  <c r="Z46" i="10"/>
  <c r="K44" i="13" s="1"/>
  <c r="BZ13" i="12"/>
  <c r="Z19" i="10" s="1"/>
  <c r="AC28" i="10"/>
  <c r="Z40" i="10"/>
  <c r="Z35" i="10"/>
  <c r="Z28" i="10"/>
  <c r="Z18" i="10"/>
  <c r="Z7" i="10"/>
  <c r="J42" i="13"/>
  <c r="K42" i="13" s="1"/>
  <c r="I42" i="13"/>
  <c r="H42" i="13"/>
  <c r="G42" i="13"/>
  <c r="F42" i="13"/>
  <c r="E42" i="13"/>
  <c r="D42" i="13"/>
  <c r="J41" i="13"/>
  <c r="I41" i="13"/>
  <c r="H41" i="13"/>
  <c r="G41" i="13"/>
  <c r="F41" i="13"/>
  <c r="E41" i="13"/>
  <c r="D41" i="13"/>
  <c r="J39" i="13"/>
  <c r="I39" i="13"/>
  <c r="H39" i="13"/>
  <c r="G39" i="13"/>
  <c r="F39" i="13"/>
  <c r="E39" i="13"/>
  <c r="D39" i="13"/>
  <c r="J38" i="13"/>
  <c r="I38" i="13"/>
  <c r="H38" i="13"/>
  <c r="G38" i="13"/>
  <c r="F38" i="13"/>
  <c r="E38" i="13"/>
  <c r="D38" i="13"/>
  <c r="J37" i="13"/>
  <c r="I37" i="13"/>
  <c r="H37" i="13"/>
  <c r="G37" i="13"/>
  <c r="F37" i="13"/>
  <c r="E37" i="13"/>
  <c r="D37" i="13"/>
  <c r="J36" i="13"/>
  <c r="I36" i="13"/>
  <c r="H36" i="13"/>
  <c r="G36" i="13"/>
  <c r="F36" i="13"/>
  <c r="E36" i="13"/>
  <c r="D36" i="13"/>
  <c r="J35" i="13"/>
  <c r="I35" i="13"/>
  <c r="H35" i="13"/>
  <c r="G35" i="13"/>
  <c r="F35" i="13"/>
  <c r="E35" i="13"/>
  <c r="D35" i="13"/>
  <c r="J34" i="13"/>
  <c r="I34" i="13"/>
  <c r="H34" i="13"/>
  <c r="G34" i="13"/>
  <c r="F34" i="13"/>
  <c r="E34" i="13"/>
  <c r="D34" i="13"/>
  <c r="J33" i="13"/>
  <c r="I33" i="13"/>
  <c r="H33" i="13"/>
  <c r="G33" i="13"/>
  <c r="F33" i="13"/>
  <c r="E33" i="13"/>
  <c r="D33" i="13"/>
  <c r="J32" i="13"/>
  <c r="I32" i="13"/>
  <c r="H32" i="13"/>
  <c r="G32" i="13"/>
  <c r="F32" i="13"/>
  <c r="E32" i="13"/>
  <c r="D32" i="13"/>
  <c r="J31" i="13"/>
  <c r="I31" i="13"/>
  <c r="H31" i="13"/>
  <c r="G31" i="13"/>
  <c r="F31" i="13"/>
  <c r="E31" i="13"/>
  <c r="D31" i="13"/>
  <c r="J30" i="13"/>
  <c r="I30" i="13"/>
  <c r="H30" i="13"/>
  <c r="G30" i="13"/>
  <c r="F30" i="13"/>
  <c r="E30" i="13"/>
  <c r="D30" i="13"/>
  <c r="J29" i="13"/>
  <c r="I29" i="13"/>
  <c r="H29" i="13"/>
  <c r="G29" i="13"/>
  <c r="F29" i="13"/>
  <c r="E29" i="13"/>
  <c r="D29" i="13"/>
  <c r="J28" i="13"/>
  <c r="I28" i="13"/>
  <c r="H28" i="13"/>
  <c r="G28" i="13"/>
  <c r="F28" i="13"/>
  <c r="E28" i="13"/>
  <c r="D28" i="13"/>
  <c r="J27" i="13"/>
  <c r="I27" i="13"/>
  <c r="H27" i="13"/>
  <c r="G27" i="13"/>
  <c r="F27" i="13"/>
  <c r="E27" i="13"/>
  <c r="D27" i="13"/>
  <c r="J26" i="13"/>
  <c r="I26" i="13"/>
  <c r="H26" i="13"/>
  <c r="G26" i="13"/>
  <c r="F26" i="13"/>
  <c r="E26" i="13"/>
  <c r="D26" i="13"/>
  <c r="J25" i="13"/>
  <c r="I25" i="13"/>
  <c r="H25" i="13"/>
  <c r="G25" i="13"/>
  <c r="F25" i="13"/>
  <c r="E25" i="13"/>
  <c r="D25" i="13"/>
  <c r="J24" i="13"/>
  <c r="K24" i="13" s="1"/>
  <c r="I24" i="13"/>
  <c r="H24" i="13"/>
  <c r="G24" i="13"/>
  <c r="F24" i="13"/>
  <c r="E24" i="13"/>
  <c r="D24" i="13"/>
  <c r="J23" i="13"/>
  <c r="K23" i="13" s="1"/>
  <c r="I23" i="13"/>
  <c r="H23" i="13"/>
  <c r="G23" i="13"/>
  <c r="F23" i="13"/>
  <c r="E23" i="13"/>
  <c r="D23" i="13"/>
  <c r="J22" i="13"/>
  <c r="I22" i="13"/>
  <c r="H22" i="13"/>
  <c r="G22" i="13"/>
  <c r="F22" i="13"/>
  <c r="E22" i="13"/>
  <c r="D22" i="13"/>
  <c r="J21" i="13"/>
  <c r="I21" i="13"/>
  <c r="H21" i="13"/>
  <c r="G21" i="13"/>
  <c r="F21" i="13"/>
  <c r="E21" i="13"/>
  <c r="D21" i="13"/>
  <c r="J20" i="13"/>
  <c r="I20" i="13"/>
  <c r="H20" i="13"/>
  <c r="G20" i="13"/>
  <c r="F20" i="13"/>
  <c r="E20" i="13"/>
  <c r="D20" i="13"/>
  <c r="J19" i="13"/>
  <c r="I19" i="13"/>
  <c r="H19" i="13"/>
  <c r="G19" i="13"/>
  <c r="F19" i="13"/>
  <c r="E19" i="13"/>
  <c r="D19" i="13"/>
  <c r="J18" i="13"/>
  <c r="I18" i="13"/>
  <c r="H18" i="13"/>
  <c r="G18" i="13"/>
  <c r="F18" i="13"/>
  <c r="E18" i="13"/>
  <c r="D18" i="13"/>
  <c r="J17" i="13"/>
  <c r="I17" i="13"/>
  <c r="H17" i="13"/>
  <c r="G17" i="13"/>
  <c r="F17" i="13"/>
  <c r="E17" i="13"/>
  <c r="D17" i="13"/>
  <c r="J16" i="13"/>
  <c r="I16" i="13"/>
  <c r="H16" i="13"/>
  <c r="G16" i="13"/>
  <c r="F16" i="13"/>
  <c r="E16" i="13"/>
  <c r="D16" i="13"/>
  <c r="J15" i="13"/>
  <c r="I15" i="13"/>
  <c r="H15" i="13"/>
  <c r="G15" i="13"/>
  <c r="F15" i="13"/>
  <c r="E15" i="13"/>
  <c r="D15" i="13"/>
  <c r="J14" i="13"/>
  <c r="I14" i="13"/>
  <c r="H14" i="13"/>
  <c r="G14" i="13"/>
  <c r="F14" i="13"/>
  <c r="E14" i="13"/>
  <c r="D14" i="13"/>
  <c r="J13" i="13"/>
  <c r="I13" i="13"/>
  <c r="H13" i="13"/>
  <c r="G13" i="13"/>
  <c r="F13" i="13"/>
  <c r="E13" i="13"/>
  <c r="D13" i="13"/>
  <c r="J12" i="13"/>
  <c r="I12" i="13"/>
  <c r="H12" i="13"/>
  <c r="G12" i="13"/>
  <c r="F12" i="13"/>
  <c r="E12" i="13"/>
  <c r="D12" i="13"/>
  <c r="J11" i="13"/>
  <c r="I11" i="13"/>
  <c r="H11" i="13"/>
  <c r="G11" i="13"/>
  <c r="F11" i="13"/>
  <c r="E11" i="13"/>
  <c r="D11" i="13"/>
  <c r="J10" i="13"/>
  <c r="I10" i="13"/>
  <c r="H10" i="13"/>
  <c r="G10" i="13"/>
  <c r="F10" i="13"/>
  <c r="E10" i="13"/>
  <c r="D10" i="13"/>
  <c r="J9" i="13"/>
  <c r="I9" i="13"/>
  <c r="H9" i="13"/>
  <c r="G9" i="13"/>
  <c r="F9" i="13"/>
  <c r="E9" i="13"/>
  <c r="D9" i="13"/>
  <c r="J8" i="13"/>
  <c r="I8" i="13"/>
  <c r="H8" i="13"/>
  <c r="G8" i="13"/>
  <c r="F8" i="13"/>
  <c r="E8" i="13"/>
  <c r="D8" i="13"/>
  <c r="Y43" i="9"/>
  <c r="Y42" i="9"/>
  <c r="Y41" i="9"/>
  <c r="Y40" i="9"/>
  <c r="Y39" i="9"/>
  <c r="Y38" i="9"/>
  <c r="Y37" i="9"/>
  <c r="Y36" i="9"/>
  <c r="Y35" i="9"/>
  <c r="Y34" i="9"/>
  <c r="Y33" i="9"/>
  <c r="Y32" i="9"/>
  <c r="Y31" i="9"/>
  <c r="Y30" i="9"/>
  <c r="Y29" i="9"/>
  <c r="Y28" i="9"/>
  <c r="Y27" i="9"/>
  <c r="Y26" i="9"/>
  <c r="Y25" i="9"/>
  <c r="Y24" i="9"/>
  <c r="Y23" i="9"/>
  <c r="Y22" i="9"/>
  <c r="Y21" i="9"/>
  <c r="Y20" i="9"/>
  <c r="Y19" i="9"/>
  <c r="Y18" i="9"/>
  <c r="Y17" i="9"/>
  <c r="Y16" i="9"/>
  <c r="Y15" i="9"/>
  <c r="Y14" i="9"/>
  <c r="Y13" i="9"/>
  <c r="Y12" i="9"/>
  <c r="Y11" i="9"/>
  <c r="Y10" i="9"/>
  <c r="Y9" i="9"/>
  <c r="Y8" i="9"/>
  <c r="D7" i="9"/>
  <c r="H7" i="9"/>
  <c r="L7" i="9"/>
  <c r="P7" i="9"/>
  <c r="T7" i="9"/>
  <c r="X7" i="9"/>
  <c r="D8" i="9"/>
  <c r="E8" i="9"/>
  <c r="F8" i="9"/>
  <c r="G8" i="9"/>
  <c r="H8" i="9"/>
  <c r="I8" i="9"/>
  <c r="J8" i="9"/>
  <c r="K8" i="9"/>
  <c r="L8" i="9"/>
  <c r="M8" i="9"/>
  <c r="N8" i="9"/>
  <c r="O8" i="9"/>
  <c r="P8" i="9"/>
  <c r="Q8" i="9"/>
  <c r="R8" i="9"/>
  <c r="S8" i="9"/>
  <c r="T8" i="9"/>
  <c r="U8" i="9"/>
  <c r="V8" i="9"/>
  <c r="W8" i="9"/>
  <c r="X8" i="9"/>
  <c r="D9" i="9"/>
  <c r="E9" i="9"/>
  <c r="F9" i="9"/>
  <c r="G9" i="9"/>
  <c r="H9" i="9"/>
  <c r="I9" i="9"/>
  <c r="J9" i="9"/>
  <c r="K9" i="9"/>
  <c r="L9" i="9"/>
  <c r="M9" i="9"/>
  <c r="N9" i="9"/>
  <c r="O9" i="9"/>
  <c r="P9" i="9"/>
  <c r="Q9" i="9"/>
  <c r="R9" i="9"/>
  <c r="S9" i="9"/>
  <c r="T9" i="9"/>
  <c r="U9" i="9"/>
  <c r="V9" i="9"/>
  <c r="W9" i="9"/>
  <c r="X9" i="9"/>
  <c r="D10" i="9"/>
  <c r="E10" i="9"/>
  <c r="F10" i="9"/>
  <c r="G10" i="9"/>
  <c r="H10" i="9"/>
  <c r="I10" i="9"/>
  <c r="J10" i="9"/>
  <c r="K10" i="9"/>
  <c r="L10" i="9"/>
  <c r="M10" i="9"/>
  <c r="N10" i="9"/>
  <c r="O10" i="9"/>
  <c r="P10" i="9"/>
  <c r="Q10" i="9"/>
  <c r="R10" i="9"/>
  <c r="S10" i="9"/>
  <c r="T10" i="9"/>
  <c r="U10" i="9"/>
  <c r="V10" i="9"/>
  <c r="W10" i="9"/>
  <c r="X10" i="9"/>
  <c r="D11" i="9"/>
  <c r="E11" i="9"/>
  <c r="F11" i="9"/>
  <c r="G11" i="9"/>
  <c r="H11" i="9"/>
  <c r="I11" i="9"/>
  <c r="J11" i="9"/>
  <c r="K11" i="9"/>
  <c r="L11" i="9"/>
  <c r="M11" i="9"/>
  <c r="N11" i="9"/>
  <c r="O11" i="9"/>
  <c r="P11" i="9"/>
  <c r="Q11" i="9"/>
  <c r="R11" i="9"/>
  <c r="S11" i="9"/>
  <c r="T11" i="9"/>
  <c r="U11" i="9"/>
  <c r="V11" i="9"/>
  <c r="W11" i="9"/>
  <c r="X11" i="9"/>
  <c r="D12" i="9"/>
  <c r="E12" i="9"/>
  <c r="F12" i="9"/>
  <c r="G12" i="9"/>
  <c r="H12" i="9"/>
  <c r="I12" i="9"/>
  <c r="J12" i="9"/>
  <c r="K12" i="9"/>
  <c r="L12" i="9"/>
  <c r="M12" i="9"/>
  <c r="N12" i="9"/>
  <c r="O12" i="9"/>
  <c r="P12" i="9"/>
  <c r="Q12" i="9"/>
  <c r="R12" i="9"/>
  <c r="S12" i="9"/>
  <c r="T12" i="9"/>
  <c r="U12" i="9"/>
  <c r="V12" i="9"/>
  <c r="W12" i="9"/>
  <c r="X12" i="9"/>
  <c r="D13" i="9"/>
  <c r="E13" i="9"/>
  <c r="F13" i="9"/>
  <c r="G13" i="9"/>
  <c r="H13" i="9"/>
  <c r="I13" i="9"/>
  <c r="J13" i="9"/>
  <c r="K13" i="9"/>
  <c r="L13" i="9"/>
  <c r="M13" i="9"/>
  <c r="N13" i="9"/>
  <c r="O13" i="9"/>
  <c r="P13" i="9"/>
  <c r="Q13" i="9"/>
  <c r="R13" i="9"/>
  <c r="S13" i="9"/>
  <c r="T13" i="9"/>
  <c r="U13" i="9"/>
  <c r="V13" i="9"/>
  <c r="W13" i="9"/>
  <c r="X13" i="9"/>
  <c r="D14" i="9"/>
  <c r="E14" i="9"/>
  <c r="F14" i="9"/>
  <c r="G14" i="9"/>
  <c r="H14" i="9"/>
  <c r="I14" i="9"/>
  <c r="J14" i="9"/>
  <c r="K14" i="9"/>
  <c r="L14" i="9"/>
  <c r="M14" i="9"/>
  <c r="N14" i="9"/>
  <c r="O14" i="9"/>
  <c r="P14" i="9"/>
  <c r="Q14" i="9"/>
  <c r="R14" i="9"/>
  <c r="S14" i="9"/>
  <c r="T14" i="9"/>
  <c r="U14" i="9"/>
  <c r="V14" i="9"/>
  <c r="W14" i="9"/>
  <c r="X14" i="9"/>
  <c r="D15" i="9"/>
  <c r="E15" i="9"/>
  <c r="F15" i="9"/>
  <c r="G15" i="9"/>
  <c r="H15" i="9"/>
  <c r="I15" i="9"/>
  <c r="J15" i="9"/>
  <c r="K15" i="9"/>
  <c r="L15" i="9"/>
  <c r="M15" i="9"/>
  <c r="N15" i="9"/>
  <c r="O15" i="9"/>
  <c r="P15" i="9"/>
  <c r="Q15" i="9"/>
  <c r="R15" i="9"/>
  <c r="S15" i="9"/>
  <c r="T15" i="9"/>
  <c r="U15" i="9"/>
  <c r="V15" i="9"/>
  <c r="W15" i="9"/>
  <c r="X15" i="9"/>
  <c r="D16" i="9"/>
  <c r="E16" i="9"/>
  <c r="F16" i="9"/>
  <c r="G16" i="9"/>
  <c r="H16" i="9"/>
  <c r="I16" i="9"/>
  <c r="J16" i="9"/>
  <c r="K16" i="9"/>
  <c r="L16" i="9"/>
  <c r="M16" i="9"/>
  <c r="N16" i="9"/>
  <c r="O16" i="9"/>
  <c r="P16" i="9"/>
  <c r="Q16" i="9"/>
  <c r="R16" i="9"/>
  <c r="S16" i="9"/>
  <c r="T16" i="9"/>
  <c r="U16" i="9"/>
  <c r="V16" i="9"/>
  <c r="W16" i="9"/>
  <c r="X16" i="9"/>
  <c r="D17" i="9"/>
  <c r="E17" i="9"/>
  <c r="F17" i="9"/>
  <c r="G17" i="9"/>
  <c r="H17" i="9"/>
  <c r="I17" i="9"/>
  <c r="J17" i="9"/>
  <c r="K17" i="9"/>
  <c r="L17" i="9"/>
  <c r="M17" i="9"/>
  <c r="N17" i="9"/>
  <c r="O17" i="9"/>
  <c r="P17" i="9"/>
  <c r="Q17" i="9"/>
  <c r="R17" i="9"/>
  <c r="S17" i="9"/>
  <c r="T17" i="9"/>
  <c r="U17" i="9"/>
  <c r="V17" i="9"/>
  <c r="W17" i="9"/>
  <c r="X17" i="9"/>
  <c r="D18" i="9"/>
  <c r="E18" i="9"/>
  <c r="F18" i="9"/>
  <c r="G18" i="9"/>
  <c r="H18" i="9"/>
  <c r="I18" i="9"/>
  <c r="J18" i="9"/>
  <c r="K18" i="9"/>
  <c r="L18" i="9"/>
  <c r="M18" i="9"/>
  <c r="N18" i="9"/>
  <c r="O18" i="9"/>
  <c r="P18" i="9"/>
  <c r="Q18" i="9"/>
  <c r="R18" i="9"/>
  <c r="S18" i="9"/>
  <c r="T18" i="9"/>
  <c r="U18" i="9"/>
  <c r="V18" i="9"/>
  <c r="W18" i="9"/>
  <c r="X18" i="9"/>
  <c r="D19" i="9"/>
  <c r="E19" i="9"/>
  <c r="F19" i="9"/>
  <c r="G19" i="9"/>
  <c r="H19" i="9"/>
  <c r="I19" i="9"/>
  <c r="J19" i="9"/>
  <c r="K19" i="9"/>
  <c r="L19" i="9"/>
  <c r="M19" i="9"/>
  <c r="N19" i="9"/>
  <c r="O19" i="9"/>
  <c r="P19" i="9"/>
  <c r="Q19" i="9"/>
  <c r="R19" i="9"/>
  <c r="S19" i="9"/>
  <c r="T19" i="9"/>
  <c r="U19" i="9"/>
  <c r="V19" i="9"/>
  <c r="W19" i="9"/>
  <c r="X19" i="9"/>
  <c r="D20" i="9"/>
  <c r="E20" i="9"/>
  <c r="F20" i="9"/>
  <c r="G20" i="9"/>
  <c r="H20" i="9"/>
  <c r="I20" i="9"/>
  <c r="J20" i="9"/>
  <c r="K20" i="9"/>
  <c r="L20" i="9"/>
  <c r="M20" i="9"/>
  <c r="N20" i="9"/>
  <c r="O20" i="9"/>
  <c r="P20" i="9"/>
  <c r="Q20" i="9"/>
  <c r="R20" i="9"/>
  <c r="S20" i="9"/>
  <c r="T20" i="9"/>
  <c r="U20" i="9"/>
  <c r="V20" i="9"/>
  <c r="W20" i="9"/>
  <c r="X20" i="9"/>
  <c r="D21" i="9"/>
  <c r="E21" i="9"/>
  <c r="F21" i="9"/>
  <c r="G21" i="9"/>
  <c r="H21" i="9"/>
  <c r="I21" i="9"/>
  <c r="J21" i="9"/>
  <c r="K21" i="9"/>
  <c r="L21" i="9"/>
  <c r="M21" i="9"/>
  <c r="N21" i="9"/>
  <c r="O21" i="9"/>
  <c r="P21" i="9"/>
  <c r="Q21" i="9"/>
  <c r="R21" i="9"/>
  <c r="S21" i="9"/>
  <c r="T21" i="9"/>
  <c r="U21" i="9"/>
  <c r="V21" i="9"/>
  <c r="W21" i="9"/>
  <c r="X21" i="9"/>
  <c r="D22" i="9"/>
  <c r="E22" i="9"/>
  <c r="F22" i="9"/>
  <c r="G22" i="9"/>
  <c r="H22" i="9"/>
  <c r="I22" i="9"/>
  <c r="J22" i="9"/>
  <c r="K22" i="9"/>
  <c r="L22" i="9"/>
  <c r="M22" i="9"/>
  <c r="N22" i="9"/>
  <c r="O22" i="9"/>
  <c r="P22" i="9"/>
  <c r="Q22" i="9"/>
  <c r="R22" i="9"/>
  <c r="S22" i="9"/>
  <c r="T22" i="9"/>
  <c r="U22" i="9"/>
  <c r="V22" i="9"/>
  <c r="W22" i="9"/>
  <c r="X22" i="9"/>
  <c r="D23" i="9"/>
  <c r="E23" i="9"/>
  <c r="F23" i="9"/>
  <c r="G23" i="9"/>
  <c r="H23" i="9"/>
  <c r="I23" i="9"/>
  <c r="J23" i="9"/>
  <c r="K23" i="9"/>
  <c r="L23" i="9"/>
  <c r="M23" i="9"/>
  <c r="N23" i="9"/>
  <c r="O23" i="9"/>
  <c r="P23" i="9"/>
  <c r="Q23" i="9"/>
  <c r="R23" i="9"/>
  <c r="S23" i="9"/>
  <c r="T23" i="9"/>
  <c r="U23" i="9"/>
  <c r="V23" i="9"/>
  <c r="W23" i="9"/>
  <c r="X23" i="9"/>
  <c r="D24" i="9"/>
  <c r="E24" i="9"/>
  <c r="F24" i="9"/>
  <c r="G24" i="9"/>
  <c r="H24" i="9"/>
  <c r="I24" i="9"/>
  <c r="J24" i="9"/>
  <c r="K24" i="9"/>
  <c r="L24" i="9"/>
  <c r="M24" i="9"/>
  <c r="N24" i="9"/>
  <c r="O24" i="9"/>
  <c r="P24" i="9"/>
  <c r="Q24" i="9"/>
  <c r="R24" i="9"/>
  <c r="S24" i="9"/>
  <c r="T24" i="9"/>
  <c r="U24" i="9"/>
  <c r="V24" i="9"/>
  <c r="W24" i="9"/>
  <c r="X24" i="9"/>
  <c r="D25" i="9"/>
  <c r="E25" i="9"/>
  <c r="F25" i="9"/>
  <c r="G25" i="9"/>
  <c r="H25" i="9"/>
  <c r="I25" i="9"/>
  <c r="J25" i="9"/>
  <c r="K25" i="9"/>
  <c r="L25" i="9"/>
  <c r="M25" i="9"/>
  <c r="N25" i="9"/>
  <c r="O25" i="9"/>
  <c r="P25" i="9"/>
  <c r="Q25" i="9"/>
  <c r="R25" i="9"/>
  <c r="S25" i="9"/>
  <c r="T25" i="9"/>
  <c r="U25" i="9"/>
  <c r="V25" i="9"/>
  <c r="W25" i="9"/>
  <c r="X25" i="9"/>
  <c r="D26" i="9"/>
  <c r="E26" i="9"/>
  <c r="F26" i="9"/>
  <c r="G26" i="9"/>
  <c r="H26" i="9"/>
  <c r="I26" i="9"/>
  <c r="J26" i="9"/>
  <c r="K26" i="9"/>
  <c r="L26" i="9"/>
  <c r="M26" i="9"/>
  <c r="N26" i="9"/>
  <c r="O26" i="9"/>
  <c r="P26" i="9"/>
  <c r="Q26" i="9"/>
  <c r="R26" i="9"/>
  <c r="S26" i="9"/>
  <c r="T26" i="9"/>
  <c r="U26" i="9"/>
  <c r="V26" i="9"/>
  <c r="W26" i="9"/>
  <c r="X26" i="9"/>
  <c r="D27" i="9"/>
  <c r="E27" i="9"/>
  <c r="F27" i="9"/>
  <c r="G27" i="9"/>
  <c r="H27" i="9"/>
  <c r="I27" i="9"/>
  <c r="J27" i="9"/>
  <c r="K27" i="9"/>
  <c r="L27" i="9"/>
  <c r="M27" i="9"/>
  <c r="N27" i="9"/>
  <c r="O27" i="9"/>
  <c r="P27" i="9"/>
  <c r="Q27" i="9"/>
  <c r="R27" i="9"/>
  <c r="S27" i="9"/>
  <c r="T27" i="9"/>
  <c r="U27" i="9"/>
  <c r="V27" i="9"/>
  <c r="W27" i="9"/>
  <c r="X27" i="9"/>
  <c r="D28" i="9"/>
  <c r="E28" i="9"/>
  <c r="F28" i="9"/>
  <c r="G28" i="9"/>
  <c r="H28" i="9"/>
  <c r="I28" i="9"/>
  <c r="J28" i="9"/>
  <c r="K28" i="9"/>
  <c r="L28" i="9"/>
  <c r="M28" i="9"/>
  <c r="N28" i="9"/>
  <c r="O28" i="9"/>
  <c r="P28" i="9"/>
  <c r="Q28" i="9"/>
  <c r="R28" i="9"/>
  <c r="S28" i="9"/>
  <c r="T28" i="9"/>
  <c r="U28" i="9"/>
  <c r="V28" i="9"/>
  <c r="W28" i="9"/>
  <c r="X28" i="9"/>
  <c r="D29" i="9"/>
  <c r="E29" i="9"/>
  <c r="F29" i="9"/>
  <c r="G29" i="9"/>
  <c r="H29" i="9"/>
  <c r="I29" i="9"/>
  <c r="J29" i="9"/>
  <c r="K29" i="9"/>
  <c r="L29" i="9"/>
  <c r="M29" i="9"/>
  <c r="N29" i="9"/>
  <c r="O29" i="9"/>
  <c r="P29" i="9"/>
  <c r="Q29" i="9"/>
  <c r="R29" i="9"/>
  <c r="S29" i="9"/>
  <c r="T29" i="9"/>
  <c r="U29" i="9"/>
  <c r="V29" i="9"/>
  <c r="W29" i="9"/>
  <c r="X29" i="9"/>
  <c r="D30" i="9"/>
  <c r="E30" i="9"/>
  <c r="F30" i="9"/>
  <c r="G30" i="9"/>
  <c r="H30" i="9"/>
  <c r="I30" i="9"/>
  <c r="J30" i="9"/>
  <c r="K30" i="9"/>
  <c r="L30" i="9"/>
  <c r="M30" i="9"/>
  <c r="N30" i="9"/>
  <c r="O30" i="9"/>
  <c r="P30" i="9"/>
  <c r="Q30" i="9"/>
  <c r="R30" i="9"/>
  <c r="S30" i="9"/>
  <c r="T30" i="9"/>
  <c r="U30" i="9"/>
  <c r="V30" i="9"/>
  <c r="W30" i="9"/>
  <c r="X30" i="9"/>
  <c r="D31" i="9"/>
  <c r="E31" i="9"/>
  <c r="F31" i="9"/>
  <c r="G31" i="9"/>
  <c r="H31" i="9"/>
  <c r="I31" i="9"/>
  <c r="J31" i="9"/>
  <c r="K31" i="9"/>
  <c r="L31" i="9"/>
  <c r="M31" i="9"/>
  <c r="N31" i="9"/>
  <c r="O31" i="9"/>
  <c r="P31" i="9"/>
  <c r="Q31" i="9"/>
  <c r="R31" i="9"/>
  <c r="S31" i="9"/>
  <c r="T31" i="9"/>
  <c r="U31" i="9"/>
  <c r="V31" i="9"/>
  <c r="W31" i="9"/>
  <c r="X31" i="9"/>
  <c r="D32" i="9"/>
  <c r="E32" i="9"/>
  <c r="F32" i="9"/>
  <c r="G32" i="9"/>
  <c r="H32" i="9"/>
  <c r="I32" i="9"/>
  <c r="J32" i="9"/>
  <c r="K32" i="9"/>
  <c r="L32" i="9"/>
  <c r="M32" i="9"/>
  <c r="N32" i="9"/>
  <c r="O32" i="9"/>
  <c r="P32" i="9"/>
  <c r="Q32" i="9"/>
  <c r="R32" i="9"/>
  <c r="S32" i="9"/>
  <c r="T32" i="9"/>
  <c r="U32" i="9"/>
  <c r="V32" i="9"/>
  <c r="W32" i="9"/>
  <c r="X32" i="9"/>
  <c r="D33" i="9"/>
  <c r="E33" i="9"/>
  <c r="F33" i="9"/>
  <c r="G33" i="9"/>
  <c r="H33" i="9"/>
  <c r="I33" i="9"/>
  <c r="J33" i="9"/>
  <c r="K33" i="9"/>
  <c r="L33" i="9"/>
  <c r="M33" i="9"/>
  <c r="N33" i="9"/>
  <c r="O33" i="9"/>
  <c r="P33" i="9"/>
  <c r="Q33" i="9"/>
  <c r="R33" i="9"/>
  <c r="S33" i="9"/>
  <c r="T33" i="9"/>
  <c r="U33" i="9"/>
  <c r="V33" i="9"/>
  <c r="W33" i="9"/>
  <c r="X33" i="9"/>
  <c r="D34" i="9"/>
  <c r="E34" i="9"/>
  <c r="F34" i="9"/>
  <c r="G34" i="9"/>
  <c r="H34" i="9"/>
  <c r="I34" i="9"/>
  <c r="J34" i="9"/>
  <c r="K34" i="9"/>
  <c r="L34" i="9"/>
  <c r="M34" i="9"/>
  <c r="N34" i="9"/>
  <c r="O34" i="9"/>
  <c r="P34" i="9"/>
  <c r="Q34" i="9"/>
  <c r="R34" i="9"/>
  <c r="S34" i="9"/>
  <c r="T34" i="9"/>
  <c r="U34" i="9"/>
  <c r="V34" i="9"/>
  <c r="W34" i="9"/>
  <c r="X34" i="9"/>
  <c r="D35" i="9"/>
  <c r="E35" i="9"/>
  <c r="F35" i="9"/>
  <c r="G35" i="9"/>
  <c r="H35" i="9"/>
  <c r="I35" i="9"/>
  <c r="J35" i="9"/>
  <c r="K35" i="9"/>
  <c r="L35" i="9"/>
  <c r="M35" i="9"/>
  <c r="N35" i="9"/>
  <c r="O35" i="9"/>
  <c r="P35" i="9"/>
  <c r="Q35" i="9"/>
  <c r="R35" i="9"/>
  <c r="S35" i="9"/>
  <c r="T35" i="9"/>
  <c r="U35" i="9"/>
  <c r="V35" i="9"/>
  <c r="W35" i="9"/>
  <c r="X35" i="9"/>
  <c r="D36" i="9"/>
  <c r="E36" i="9"/>
  <c r="F36" i="9"/>
  <c r="G36" i="9"/>
  <c r="H36" i="9"/>
  <c r="I36" i="9"/>
  <c r="J36" i="9"/>
  <c r="K36" i="9"/>
  <c r="L36" i="9"/>
  <c r="M36" i="9"/>
  <c r="N36" i="9"/>
  <c r="O36" i="9"/>
  <c r="P36" i="9"/>
  <c r="Q36" i="9"/>
  <c r="R36" i="9"/>
  <c r="S36" i="9"/>
  <c r="T36" i="9"/>
  <c r="U36" i="9"/>
  <c r="V36" i="9"/>
  <c r="W36" i="9"/>
  <c r="X36" i="9"/>
  <c r="D37" i="9"/>
  <c r="E37" i="9"/>
  <c r="F37" i="9"/>
  <c r="G37" i="9"/>
  <c r="H37" i="9"/>
  <c r="I37" i="9"/>
  <c r="J37" i="9"/>
  <c r="K37" i="9"/>
  <c r="L37" i="9"/>
  <c r="M37" i="9"/>
  <c r="N37" i="9"/>
  <c r="O37" i="9"/>
  <c r="P37" i="9"/>
  <c r="Q37" i="9"/>
  <c r="R37" i="9"/>
  <c r="S37" i="9"/>
  <c r="T37" i="9"/>
  <c r="U37" i="9"/>
  <c r="V37" i="9"/>
  <c r="W37" i="9"/>
  <c r="X37" i="9"/>
  <c r="D38" i="9"/>
  <c r="E38" i="9"/>
  <c r="F38" i="9"/>
  <c r="G38" i="9"/>
  <c r="H38" i="9"/>
  <c r="I38" i="9"/>
  <c r="J38" i="9"/>
  <c r="K38" i="9"/>
  <c r="L38" i="9"/>
  <c r="M38" i="9"/>
  <c r="N38" i="9"/>
  <c r="O38" i="9"/>
  <c r="P38" i="9"/>
  <c r="Q38" i="9"/>
  <c r="R38" i="9"/>
  <c r="S38" i="9"/>
  <c r="T38" i="9"/>
  <c r="U38" i="9"/>
  <c r="V38" i="9"/>
  <c r="W38" i="9"/>
  <c r="X38" i="9"/>
  <c r="D39" i="9"/>
  <c r="E39" i="9"/>
  <c r="F39" i="9"/>
  <c r="G39" i="9"/>
  <c r="H39" i="9"/>
  <c r="I39" i="9"/>
  <c r="J39" i="9"/>
  <c r="K39" i="9"/>
  <c r="L39" i="9"/>
  <c r="M39" i="9"/>
  <c r="N39" i="9"/>
  <c r="O39" i="9"/>
  <c r="P39" i="9"/>
  <c r="Q39" i="9"/>
  <c r="R39" i="9"/>
  <c r="S39" i="9"/>
  <c r="T39" i="9"/>
  <c r="U39" i="9"/>
  <c r="V39" i="9"/>
  <c r="W39" i="9"/>
  <c r="X39" i="9"/>
  <c r="D40" i="9"/>
  <c r="E40" i="9"/>
  <c r="F40" i="9"/>
  <c r="G40" i="9"/>
  <c r="H40" i="9"/>
  <c r="I40" i="9"/>
  <c r="J40" i="9"/>
  <c r="K40" i="9"/>
  <c r="L40" i="9"/>
  <c r="M40" i="9"/>
  <c r="N40" i="9"/>
  <c r="O40" i="9"/>
  <c r="P40" i="9"/>
  <c r="Q40" i="9"/>
  <c r="R40" i="9"/>
  <c r="S40" i="9"/>
  <c r="T40" i="9"/>
  <c r="U40" i="9"/>
  <c r="V40" i="9"/>
  <c r="W40" i="9"/>
  <c r="X40" i="9"/>
  <c r="D41" i="9"/>
  <c r="E41" i="9"/>
  <c r="F41" i="9"/>
  <c r="G41" i="9"/>
  <c r="H41" i="9"/>
  <c r="I41" i="9"/>
  <c r="J41" i="9"/>
  <c r="K41" i="9"/>
  <c r="L41" i="9"/>
  <c r="M41" i="9"/>
  <c r="N41" i="9"/>
  <c r="O41" i="9"/>
  <c r="P41" i="9"/>
  <c r="Q41" i="9"/>
  <c r="R41" i="9"/>
  <c r="S41" i="9"/>
  <c r="T41" i="9"/>
  <c r="U41" i="9"/>
  <c r="V41" i="9"/>
  <c r="W41" i="9"/>
  <c r="X41" i="9"/>
  <c r="D42" i="9"/>
  <c r="E42" i="9"/>
  <c r="F42" i="9"/>
  <c r="G42" i="9"/>
  <c r="H42" i="9"/>
  <c r="I42" i="9"/>
  <c r="J42" i="9"/>
  <c r="K42" i="9"/>
  <c r="L42" i="9"/>
  <c r="M42" i="9"/>
  <c r="N42" i="9"/>
  <c r="O42" i="9"/>
  <c r="P42" i="9"/>
  <c r="Q42" i="9"/>
  <c r="R42" i="9"/>
  <c r="S42" i="9"/>
  <c r="T42" i="9"/>
  <c r="U42" i="9"/>
  <c r="V42" i="9"/>
  <c r="W42" i="9"/>
  <c r="X42" i="9"/>
  <c r="D43" i="9"/>
  <c r="E43" i="9"/>
  <c r="F43" i="9"/>
  <c r="G43" i="9"/>
  <c r="H43" i="9"/>
  <c r="I43" i="9"/>
  <c r="J43" i="9"/>
  <c r="K43" i="9"/>
  <c r="L43" i="9"/>
  <c r="M43" i="9"/>
  <c r="N43" i="9"/>
  <c r="O43" i="9"/>
  <c r="P43" i="9"/>
  <c r="Q43" i="9"/>
  <c r="R43" i="9"/>
  <c r="S43" i="9"/>
  <c r="T43" i="9"/>
  <c r="U43" i="9"/>
  <c r="V43" i="9"/>
  <c r="W43" i="9"/>
  <c r="X43"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7" i="9"/>
  <c r="C7" i="10"/>
  <c r="C45" i="10" s="1"/>
  <c r="C47" i="10" s="1"/>
  <c r="D7" i="10"/>
  <c r="D45" i="10" s="1"/>
  <c r="D47" i="10" s="1"/>
  <c r="E7" i="10"/>
  <c r="E45" i="10" s="1"/>
  <c r="E47" i="10" s="1"/>
  <c r="F7" i="10"/>
  <c r="F45" i="10" s="1"/>
  <c r="F47" i="10" s="1"/>
  <c r="G7" i="10"/>
  <c r="G45" i="10" s="1"/>
  <c r="G47" i="10" s="1"/>
  <c r="H7" i="10"/>
  <c r="H45" i="10" s="1"/>
  <c r="H47" i="10" s="1"/>
  <c r="I7" i="10"/>
  <c r="I45" i="10" s="1"/>
  <c r="I47" i="10" s="1"/>
  <c r="J7" i="10"/>
  <c r="J45" i="10" s="1"/>
  <c r="J47" i="10" s="1"/>
  <c r="K7" i="10"/>
  <c r="K45" i="10" s="1"/>
  <c r="K47" i="10" s="1"/>
  <c r="L7" i="10"/>
  <c r="L45" i="10" s="1"/>
  <c r="L47" i="10" s="1"/>
  <c r="M7" i="10"/>
  <c r="M45" i="10" s="1"/>
  <c r="M47" i="10" s="1"/>
  <c r="N7" i="10"/>
  <c r="N45" i="10" s="1"/>
  <c r="N47" i="10" s="1"/>
  <c r="O7" i="10"/>
  <c r="O45" i="10" s="1"/>
  <c r="O47" i="10" s="1"/>
  <c r="P7" i="10"/>
  <c r="P45" i="10" s="1"/>
  <c r="P47" i="10" s="1"/>
  <c r="Q7" i="10"/>
  <c r="Q45" i="10" s="1"/>
  <c r="Q47" i="10" s="1"/>
  <c r="R7" i="10"/>
  <c r="R45" i="10" s="1"/>
  <c r="R47" i="10" s="1"/>
  <c r="S7" i="10"/>
  <c r="S45" i="10" s="1"/>
  <c r="S47" i="10" s="1"/>
  <c r="T7" i="10"/>
  <c r="T45" i="10" s="1"/>
  <c r="T47" i="10" s="1"/>
  <c r="U7" i="10"/>
  <c r="U45" i="10" s="1"/>
  <c r="U47" i="10" s="1"/>
  <c r="V7" i="10"/>
  <c r="V45" i="10" s="1"/>
  <c r="V47" i="10" s="1"/>
  <c r="W7" i="10"/>
  <c r="W45" i="10" s="1"/>
  <c r="W47" i="10" s="1"/>
  <c r="X7" i="10"/>
  <c r="X45" i="10" s="1"/>
  <c r="X47" i="10" s="1"/>
  <c r="Y7" i="10"/>
  <c r="Y45" i="10" s="1"/>
  <c r="Y48" i="10" l="1"/>
  <c r="Y47" i="10"/>
  <c r="W7" i="9"/>
  <c r="S7" i="9"/>
  <c r="S44" i="9" s="1"/>
  <c r="O7" i="9"/>
  <c r="K7" i="9"/>
  <c r="G7" i="9"/>
  <c r="Y7" i="9"/>
  <c r="Y44" i="9" s="1"/>
  <c r="G7" i="13"/>
  <c r="M19" i="13"/>
  <c r="F7" i="13"/>
  <c r="J7" i="13"/>
  <c r="V7" i="9"/>
  <c r="R7" i="9"/>
  <c r="N7" i="9"/>
  <c r="J7" i="9"/>
  <c r="F7" i="9"/>
  <c r="D7" i="13"/>
  <c r="H7" i="13"/>
  <c r="U7" i="9"/>
  <c r="Q7" i="9"/>
  <c r="M7" i="9"/>
  <c r="I7" i="9"/>
  <c r="E7" i="9"/>
  <c r="E7" i="13"/>
  <c r="I7" i="13"/>
  <c r="Z45" i="10"/>
  <c r="Z47" i="10" s="1"/>
  <c r="Z48" i="10"/>
  <c r="E40" i="13"/>
  <c r="E43" i="13" s="1"/>
  <c r="G40" i="13"/>
  <c r="G43" i="13" s="1"/>
  <c r="I40" i="13"/>
  <c r="I43" i="13" s="1"/>
  <c r="K41" i="13"/>
  <c r="K40" i="13" s="1"/>
  <c r="J40" i="13"/>
  <c r="D40" i="13"/>
  <c r="D43" i="13" s="1"/>
  <c r="F40" i="13"/>
  <c r="F43" i="13" s="1"/>
  <c r="H40" i="13"/>
  <c r="K10" i="13"/>
  <c r="W44" i="9"/>
  <c r="U44" i="9"/>
  <c r="Q44" i="9"/>
  <c r="O44" i="9"/>
  <c r="M44" i="9"/>
  <c r="K44" i="9"/>
  <c r="I44" i="9"/>
  <c r="G44" i="9"/>
  <c r="E44" i="9"/>
  <c r="X44" i="9"/>
  <c r="V44" i="9"/>
  <c r="T44" i="9"/>
  <c r="R44" i="9"/>
  <c r="P44" i="9"/>
  <c r="N44" i="9"/>
  <c r="L44" i="9"/>
  <c r="J44" i="9"/>
  <c r="H44" i="9"/>
  <c r="F44" i="9"/>
  <c r="D44" i="9"/>
  <c r="K19" i="13"/>
  <c r="K7" i="13"/>
  <c r="C44" i="9"/>
  <c r="K43" i="13" l="1"/>
  <c r="J43" i="13"/>
  <c r="H43" i="13"/>
</calcChain>
</file>

<file path=xl/sharedStrings.xml><?xml version="1.0" encoding="utf-8"?>
<sst xmlns="http://schemas.openxmlformats.org/spreadsheetml/2006/main" count="1077" uniqueCount="591">
  <si>
    <t>Unité : Milliard d'euros</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</si>
  <si>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</si>
  <si>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</si>
  <si>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</si>
  <si>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</si>
  <si>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</si>
  <si>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</si>
  <si>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</si>
  <si>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</si>
  <si>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</si>
  <si>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</si>
  <si>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</si>
  <si>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</si>
  <si>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</si>
  <si>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</si>
  <si>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</si>
  <si>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</si>
  <si>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</si>
  <si>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</si>
  <si>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</si>
  <si>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</si>
  <si>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</si>
  <si>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</si>
  <si>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</si>
  <si>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</si>
  <si>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</si>
  <si>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
  </si>
  <si>
    <t>Agriculture, sylviculture et pêche</t>
  </si>
  <si>
    <t>Industries extractives</t>
  </si>
  <si>
    <t>Fabrication de denrées alimentaires, de boissons et de produits à base de tabac</t>
  </si>
  <si>
    <t>Fabrication de textiles, industries de l'habillement, industrie du cuir et de la chaussure</t>
  </si>
  <si>
    <t>Travail du bois, industries du papier et imprimerie</t>
  </si>
  <si>
    <t>Cokéfaction et raffinage</t>
  </si>
  <si>
    <t>Industrie chimique</t>
  </si>
  <si>
    <t>Industrie pharmaceutique</t>
  </si>
  <si>
    <t>Fabrication de produits en caoutchouc et en plastique ainsi que d'autres produits minéraux non métalliques</t>
  </si>
  <si>
    <t>Métallurgie et fabrication de produits métalliques à l'exception des machines et des équipements</t>
  </si>
  <si>
    <t>Fabrication de produits informatiques, électroniques et optiques</t>
  </si>
  <si>
    <t>Fabrication d'équipements électriques</t>
  </si>
  <si>
    <t>Fabrication de machines et équipements n.c.a.</t>
  </si>
  <si>
    <t>Fabrication de matériels de transport</t>
  </si>
  <si>
    <t>Autres industries manufacturières ; réparation et installation de machines et d'équipements</t>
  </si>
  <si>
    <t>Production et distribution d'électricité, de gaz, de vapeur et d'air conditionné</t>
  </si>
  <si>
    <t>Production et distribution d'eau ; assainissement, gestion des déchets et dépollution</t>
  </si>
  <si>
    <t>Construction</t>
  </si>
  <si>
    <t>Commerce ; réparation d'automobiles et de motocycles</t>
  </si>
  <si>
    <t>Transports et entreposage</t>
  </si>
  <si>
    <t>A38_IZ</t>
  </si>
  <si>
    <t>Hébergement et restauration</t>
  </si>
  <si>
    <t>A88_55</t>
  </si>
  <si>
    <t xml:space="preserve">  Hébergement</t>
  </si>
  <si>
    <t>A88_56</t>
  </si>
  <si>
    <t xml:space="preserve">  Restauration</t>
  </si>
  <si>
    <t>A38_JA</t>
  </si>
  <si>
    <t>Edition, audiovisuel et diffusion</t>
  </si>
  <si>
    <t>A88_58</t>
  </si>
  <si>
    <t xml:space="preserve">  Édition</t>
  </si>
  <si>
    <t>A88_59</t>
  </si>
  <si>
    <t xml:space="preserve">  Production de films cinématographiques, de vidéo et de programmes de télévision ; enregistrement sonore et édition musicale</t>
  </si>
  <si>
    <t>A88_60</t>
  </si>
  <si>
    <t xml:space="preserve">  Programmation et diffusion</t>
  </si>
  <si>
    <t>A38_JB</t>
  </si>
  <si>
    <t>Télécommunications</t>
  </si>
  <si>
    <t>A38_JC</t>
  </si>
  <si>
    <t>Activités informatiques et services d'information</t>
  </si>
  <si>
    <t>A88_62</t>
  </si>
  <si>
    <t xml:space="preserve">  Programmation, conseil et autres activités informatiques</t>
  </si>
  <si>
    <t>A88_63</t>
  </si>
  <si>
    <t xml:space="preserve">  Services d'information</t>
  </si>
  <si>
    <t>Activités financières et d'assurance</t>
  </si>
  <si>
    <t>A38_LZ</t>
  </si>
  <si>
    <t>Activités immobilières</t>
  </si>
  <si>
    <t>A38_MA</t>
  </si>
  <si>
    <t>Activités juridiques, comptables, de gestion, d'architecture, d'ingénierie, de contrôle et d'analyses techniques</t>
  </si>
  <si>
    <t>A88_69</t>
  </si>
  <si>
    <t xml:space="preserve">  Activités juridiques et comptables</t>
  </si>
  <si>
    <t>A88_70</t>
  </si>
  <si>
    <t xml:space="preserve">  Activités des sièges sociaux ; conseil de gestion</t>
  </si>
  <si>
    <t>A88_71</t>
  </si>
  <si>
    <t xml:space="preserve">  Activités d'architecture et d'ingénierie ; activités de contrôle et analyses techniques</t>
  </si>
  <si>
    <t>A38_MB</t>
  </si>
  <si>
    <t>Recherche-développement scientifique</t>
  </si>
  <si>
    <t>A38_MC</t>
  </si>
  <si>
    <t>Autres activités spécialisées, scientifiques et techniques</t>
  </si>
  <si>
    <t>A88_73</t>
  </si>
  <si>
    <t xml:space="preserve">  Publicité et études de marché</t>
  </si>
  <si>
    <t>A88_74</t>
  </si>
  <si>
    <t xml:space="preserve">  Autres activités spécialisées, scientifiques et techniques</t>
  </si>
  <si>
    <t>A88_75</t>
  </si>
  <si>
    <t xml:space="preserve">  Activités vétérinaires</t>
  </si>
  <si>
    <t>A38_NZ</t>
  </si>
  <si>
    <t>Activités de services administratifs et de soutien</t>
  </si>
  <si>
    <t>A88_77</t>
  </si>
  <si>
    <t xml:space="preserve">  Activités de location et location-bail</t>
  </si>
  <si>
    <t>A88_78</t>
  </si>
  <si>
    <t xml:space="preserve">  Activités liées à l'emploi</t>
  </si>
  <si>
    <t>A88_79</t>
  </si>
  <si>
    <t xml:space="preserve">  Activités des agences de voyage, voyagistes, services de réservation et activités connexes</t>
  </si>
  <si>
    <t>A88_80</t>
  </si>
  <si>
    <t xml:space="preserve">  Enquêtes et sécurité</t>
  </si>
  <si>
    <t>A88_81</t>
  </si>
  <si>
    <t xml:space="preserve">  Services relatifs aux bâtiments et aménagement paysager</t>
  </si>
  <si>
    <t>A88_82</t>
  </si>
  <si>
    <t xml:space="preserve">  Activités administratives et autres activités de soutien aux entreprises</t>
  </si>
  <si>
    <t>Enseignement</t>
  </si>
  <si>
    <t>Activités pour la santé humaine</t>
  </si>
  <si>
    <t>Hébergement médico-social et social et action sociale sans hébergement</t>
  </si>
  <si>
    <t>A38_RZ</t>
  </si>
  <si>
    <t>Arts, spectacles et activités récréatives</t>
  </si>
  <si>
    <t>A88_90</t>
  </si>
  <si>
    <t xml:space="preserve">  Activités créatives, artistiques et de spectacle</t>
  </si>
  <si>
    <t>A88_91</t>
  </si>
  <si>
    <t xml:space="preserve">  Bibliothèques, archives, musées et autres activités culturelles</t>
  </si>
  <si>
    <t>A88_92</t>
  </si>
  <si>
    <t xml:space="preserve">  Organisation de jeux de hasard et d'argent</t>
  </si>
  <si>
    <t>A88_93</t>
  </si>
  <si>
    <t xml:space="preserve">  Activités sportives, récréatives et de loisirs</t>
  </si>
  <si>
    <t>A38_SZ</t>
  </si>
  <si>
    <t>Autres activités de services</t>
  </si>
  <si>
    <t>A88_94</t>
  </si>
  <si>
    <t xml:space="preserve">  Activités des organisations associatives</t>
  </si>
  <si>
    <t>A88_95</t>
  </si>
  <si>
    <t xml:space="preserve">  Réparation d'ordinateurs et de biens personnels et domestiques</t>
  </si>
  <si>
    <t>A88_96</t>
  </si>
  <si>
    <t xml:space="preserve">  Autres services personnels</t>
  </si>
  <si>
    <t>A38_TZ</t>
  </si>
  <si>
    <t>Activités des ménages en tant qu'employeurs ; activités indifférenciées des ménages en tant que producteurs de biens et services pour usage propre</t>
  </si>
  <si>
    <t>_T</t>
  </si>
  <si>
    <t>Total</t>
  </si>
  <si>
    <t>6.201d – Valeur ajoutée brute par branche à prix courants</t>
  </si>
  <si>
    <t>Source : Comptes nationaux annuels (base 2020)</t>
  </si>
  <si>
    <t>6.201d – Evolution de la valeur ajoutée brute par branche à prix courants</t>
  </si>
  <si>
    <t>6.202d – Valeur ajoutée brute par branche en volume aux prix de l'année précédente chaînés</t>
  </si>
  <si>
    <t>6.202d – Evolution de la valeur ajoutée brute par branche en volume aux prix de l'année précédente chaînés</t>
  </si>
  <si>
    <t>6.203d – Indice de prix de la valeur ajoutée brute par branche</t>
  </si>
  <si>
    <t>6.203d – Evolution de l'indice de prix de la valeur ajoutée brute par branche</t>
  </si>
  <si>
    <t>2024-05-30T14:24:57</t>
  </si>
  <si>
    <t>Onglet</t>
  </si>
  <si>
    <t>T_6201d en niveau</t>
  </si>
  <si>
    <t>T_6201d en évolution</t>
  </si>
  <si>
    <t>T_6202d en niveau</t>
  </si>
  <si>
    <t>T_6202d en évolution</t>
  </si>
  <si>
    <t>T_6203d en niveau</t>
  </si>
  <si>
    <t>T_6203d en évolution</t>
  </si>
  <si>
    <t>T_6201d_6203d</t>
  </si>
  <si>
    <t>Nom du fichier xlsx</t>
  </si>
  <si>
    <t>Date de création du fichier</t>
  </si>
  <si>
    <t>Source</t>
  </si>
  <si>
    <t>Comptes nationaux annuels (base 2020)</t>
  </si>
  <si>
    <t>COD_VAR</t>
  </si>
  <si>
    <t>LIB_VAR</t>
  </si>
  <si>
    <t>COD_MOD</t>
  </si>
  <si>
    <t>LIB_MOD</t>
  </si>
  <si>
    <t>FREQ</t>
  </si>
  <si>
    <t>Fréquence</t>
  </si>
  <si>
    <t>A</t>
  </si>
  <si>
    <t>Annuel</t>
  </si>
  <si>
    <t>TIME_PERIOD</t>
  </si>
  <si>
    <t>Période temporelle</t>
  </si>
  <si>
    <t>1999 -&gt; 2023</t>
  </si>
  <si>
    <t>GEO_DATE</t>
  </si>
  <si>
    <t>Millésime géographique</t>
  </si>
  <si>
    <t>GEO_SCOPE</t>
  </si>
  <si>
    <t>Périmètre géographique</t>
  </si>
  <si>
    <t>FE</t>
  </si>
  <si>
    <t>France entière</t>
  </si>
  <si>
    <t>GEO_OBJECT</t>
  </si>
  <si>
    <t>Niveau géographique</t>
  </si>
  <si>
    <t>NAT</t>
  </si>
  <si>
    <t>Niveau national</t>
  </si>
  <si>
    <t>ACCOUNTING_ENTRY</t>
  </si>
  <si>
    <t>Position de compte</t>
  </si>
  <si>
    <t>B</t>
  </si>
  <si>
    <t>Solde</t>
  </si>
  <si>
    <t>ACTIVITY</t>
  </si>
  <si>
    <t>Activité économique</t>
  </si>
  <si>
    <t>A38_AZ|A38_AZ|A38_AZ|A38_AZ|A38_AZ|A38_AZ</t>
  </si>
  <si>
    <t>A01</t>
  </si>
  <si>
    <t>Culture et production animale, chasse et services annexes</t>
  </si>
  <si>
    <t>A88_01|A88_01|A88_01|A88_01|A88_01|A88_01</t>
  </si>
  <si>
    <t>A02</t>
  </si>
  <si>
    <t>Sylviculture et exploitation forestière</t>
  </si>
  <si>
    <t>A88_02|A88_02|A88_02|A88_02|A88_02|A88_02</t>
  </si>
  <si>
    <t>A03</t>
  </si>
  <si>
    <t>Pêche et aquaculture</t>
  </si>
  <si>
    <t>A88_03|A88_03|A88_03|A88_03|A88_03|A88_03</t>
  </si>
  <si>
    <t>A38_BZ|A38_BZ|A38_BZ|A38_BZ|A38_BZ|A38_BZ</t>
  </si>
  <si>
    <t>B05</t>
  </si>
  <si>
    <t>Extraction de houille et de lignite</t>
  </si>
  <si>
    <t>A88_05|A88_05|A88_05|A88_05|A88_05|A88_05</t>
  </si>
  <si>
    <t>B06</t>
  </si>
  <si>
    <t>Extraction d'hydrocarbures</t>
  </si>
  <si>
    <t>A88_06|A88_06|A88_06|A88_06|A88_06|A88_06</t>
  </si>
  <si>
    <t>B07</t>
  </si>
  <si>
    <t>Extraction de minerais métalliques</t>
  </si>
  <si>
    <t>A88_07|A88_07|A88_07|A88_07|A88_07|A88_07</t>
  </si>
  <si>
    <t>B08</t>
  </si>
  <si>
    <t>Autres industries extractives</t>
  </si>
  <si>
    <t>A88_08|A88_08|A88_08|A88_08|A88_08|A88_08</t>
  </si>
  <si>
    <t>B09</t>
  </si>
  <si>
    <t>Services de soutien aux industries extractives</t>
  </si>
  <si>
    <t>A88_09|A88_09|A88_09|A88_09|A88_09|A88_09</t>
  </si>
  <si>
    <t>C10T12</t>
  </si>
  <si>
    <t>A38_CA|A38_CA|A38_CA|A38_CA|A38_CA|A38_CA</t>
  </si>
  <si>
    <t>C10</t>
  </si>
  <si>
    <t>Industries alimentaires</t>
  </si>
  <si>
    <t>A88_10|A88_10|A88_10|A88_10|A88_10|A88_10</t>
  </si>
  <si>
    <t>C11</t>
  </si>
  <si>
    <t>Fabrication de boissons</t>
  </si>
  <si>
    <t>A88_11|A88_11|A88_11|A88_11|A88_11|A88_11</t>
  </si>
  <si>
    <t>C12</t>
  </si>
  <si>
    <t>Fabrication de produits à base de tabac</t>
  </si>
  <si>
    <t>A88_12|A88_12|A88_12|A88_12|A88_12|A88_12</t>
  </si>
  <si>
    <t>C13T15</t>
  </si>
  <si>
    <t>A38_CB|A38_CB|A38_CB|A38_CB|A38_CB|A38_CB</t>
  </si>
  <si>
    <t>C13</t>
  </si>
  <si>
    <t>Fabrication de textiles</t>
  </si>
  <si>
    <t>A88_13|A88_13|A88_13|A88_13|A88_13|A88_13</t>
  </si>
  <si>
    <t>C14</t>
  </si>
  <si>
    <t>Industrie de l'habillement</t>
  </si>
  <si>
    <t>A88_14|A88_14|A88_14|A88_14|A88_14|A88_14</t>
  </si>
  <si>
    <t>C15</t>
  </si>
  <si>
    <t>Industrie du cuir et de la chaussure</t>
  </si>
  <si>
    <t>A88_15|A88_15|A88_15|A88_15|A88_15|A88_15</t>
  </si>
  <si>
    <t>C16T18</t>
  </si>
  <si>
    <t>A38_CC|A38_CC|A38_CC|A38_CC|A38_CC|A38_CC</t>
  </si>
  <si>
    <t>C16</t>
  </si>
  <si>
    <t>Travail du bois et fabrication d'articles en bois et en liège, à l'exception des meubles ; fabrication d'articles en vannerie et sparterie</t>
  </si>
  <si>
    <t>A88_16|A88_16|A88_16|A88_16|A88_16|A88_16</t>
  </si>
  <si>
    <t>C17</t>
  </si>
  <si>
    <t>Industrie du papier et du carton</t>
  </si>
  <si>
    <t>A88_17|A88_17|A88_17|A88_17|A88_17|A88_17</t>
  </si>
  <si>
    <t>C18</t>
  </si>
  <si>
    <t>Imprimerie et reproduction d'enregistrements</t>
  </si>
  <si>
    <t>A88_18|A88_18|A88_18|A88_18|A88_18|A88_18</t>
  </si>
  <si>
    <t>C19</t>
  </si>
  <si>
    <t>A38_CD|A38_CD|A38_CD|A38_CD|A38_CD|A38_CD</t>
  </si>
  <si>
    <t>C20</t>
  </si>
  <si>
    <t>A38_CE|A38_CE|A38_CE|A38_CE|A38_CE|A38_CE</t>
  </si>
  <si>
    <t>C21</t>
  </si>
  <si>
    <t>A38_CF|A38_CF|A38_CF|A38_CF|A38_CF|A38_CF</t>
  </si>
  <si>
    <t>C22_23</t>
  </si>
  <si>
    <t>A38_CG|A38_CG|A38_CG|A38_CG|A38_CG|A38_CG</t>
  </si>
  <si>
    <t>C22</t>
  </si>
  <si>
    <t>Fabrication de produits en caoutchouc et en plastique</t>
  </si>
  <si>
    <t>A88_22|A88_22|A88_22|A88_22|A88_22|A88_22</t>
  </si>
  <si>
    <t>C23</t>
  </si>
  <si>
    <t>Fabrication d'autres produits minéraux non métalliques</t>
  </si>
  <si>
    <t>A88_23|A88_23|A88_23|A88_23|A88_23|A88_23</t>
  </si>
  <si>
    <t>C24_25</t>
  </si>
  <si>
    <t>A38_CH|A38_CH|A38_CH|A38_CH|A38_CH|A38_CH</t>
  </si>
  <si>
    <t>C24</t>
  </si>
  <si>
    <t>Métallurgie</t>
  </si>
  <si>
    <t>A88_24|A88_24|A88_24|A88_24|A88_24|A88_24</t>
  </si>
  <si>
    <t>C25</t>
  </si>
  <si>
    <t>Fabrication de produits métalliques, à l'exception des machines et des équipements</t>
  </si>
  <si>
    <t>A88_25|A88_25|A88_25|A88_25|A88_25|A88_25</t>
  </si>
  <si>
    <t>C26</t>
  </si>
  <si>
    <t>A38_CI|A38_CI|A38_CI|A38_CI|A38_CI|A38_CI</t>
  </si>
  <si>
    <t>C27</t>
  </si>
  <si>
    <t>A38_CJ|A38_CJ|A38_CJ|A38_CJ|A38_CJ|A38_CJ</t>
  </si>
  <si>
    <t>C28</t>
  </si>
  <si>
    <t>A38_CK|A38_CK|A38_CK|A38_CK|A38_CK|A38_CK</t>
  </si>
  <si>
    <t>C29_30</t>
  </si>
  <si>
    <t>A38_CL|A38_CL|A38_CL|A38_CL|A38_CL|A38_CL</t>
  </si>
  <si>
    <t>C29</t>
  </si>
  <si>
    <t>Industrie automobile</t>
  </si>
  <si>
    <t>A88_29|A88_29|A88_29|A88_29|A88_29|A88_29</t>
  </si>
  <si>
    <t>C30</t>
  </si>
  <si>
    <t>Fabrication d'autres matériels de transport</t>
  </si>
  <si>
    <t>A88_30|A88_30|A88_30|A88_30|A88_30|A88_30</t>
  </si>
  <si>
    <t>C31T33</t>
  </si>
  <si>
    <t>A38_CM|A38_CM|A38_CM|A38_CM|A38_CM|A38_CM</t>
  </si>
  <si>
    <t>C31</t>
  </si>
  <si>
    <t>Fabrication de meubles</t>
  </si>
  <si>
    <t>A88_31|A88_31|A88_31|A88_31|A88_31|A88_31</t>
  </si>
  <si>
    <t>C32</t>
  </si>
  <si>
    <t>Autres industries manufacturières</t>
  </si>
  <si>
    <t>A88_32|A88_32|A88_32|A88_32|A88_32|A88_32</t>
  </si>
  <si>
    <t>C33</t>
  </si>
  <si>
    <t>Réparation et installation de machines et d'équipements</t>
  </si>
  <si>
    <t>A88_33|A88_33|A88_33|A88_33|A88_33|A88_33</t>
  </si>
  <si>
    <t>D35</t>
  </si>
  <si>
    <t>A38_DZ|A38_DZ|A38_DZ|A38_DZ|A38_DZ|A38_DZ</t>
  </si>
  <si>
    <t>E</t>
  </si>
  <si>
    <t>A38_EZ|A38_EZ|A38_EZ|A38_EZ|A38_EZ|A38_EZ</t>
  </si>
  <si>
    <t>E36</t>
  </si>
  <si>
    <t>Captage, traitement et distribution d'eau</t>
  </si>
  <si>
    <t>A88_36|A88_36|A88_36|A88_36|A88_36|A88_36</t>
  </si>
  <si>
    <t>E37</t>
  </si>
  <si>
    <t>Collecte et traitement des eaux usées</t>
  </si>
  <si>
    <t>A88_37|A88_37|A88_37|A88_37|A88_37|A88_37</t>
  </si>
  <si>
    <t>E38</t>
  </si>
  <si>
    <t>Collecte, traitement et élimination des déchets ; récupération</t>
  </si>
  <si>
    <t>A88_38|A88_38|A88_38|A88_38|A88_38|A88_38</t>
  </si>
  <si>
    <t>E39</t>
  </si>
  <si>
    <t>Dépollution et autres services de gestion des déchets</t>
  </si>
  <si>
    <t>A88_39|A88_39|A88_39|A88_39|A88_39|A88_39</t>
  </si>
  <si>
    <t>F</t>
  </si>
  <si>
    <t>A38_FZ|A38_FZ|A38_FZ|A38_FZ|A38_FZ|A38_FZ</t>
  </si>
  <si>
    <t>F41</t>
  </si>
  <si>
    <t>Construction de bâtiments</t>
  </si>
  <si>
    <t>A88_41|A88_41|A88_41|A88_41|A88_41|A88_41</t>
  </si>
  <si>
    <t>F42</t>
  </si>
  <si>
    <t>Génie civil</t>
  </si>
  <si>
    <t>A88_42|A88_42|A88_42|A88_42|A88_42|A88_42</t>
  </si>
  <si>
    <t>F43</t>
  </si>
  <si>
    <t>Travaux de construction spécialisés</t>
  </si>
  <si>
    <t>A88_43|A88_43|A88_43|A88_43|A88_43|A88_43</t>
  </si>
  <si>
    <t>G</t>
  </si>
  <si>
    <t>A38_GZ|A38_GZ|A38_GZ|A38_GZ|A38_GZ|A38_GZ</t>
  </si>
  <si>
    <t>G45</t>
  </si>
  <si>
    <t>Commerce et réparation d'automobiles et de motocycles</t>
  </si>
  <si>
    <t>A88_45|A88_45|A88_45|A88_45|A88_45|A88_45</t>
  </si>
  <si>
    <t>G46</t>
  </si>
  <si>
    <t>Commerce de gros, à l'exception des automobiles et des motocycles</t>
  </si>
  <si>
    <t>A88_46|A88_46|A88_46|A88_46|A88_46|A88_46</t>
  </si>
  <si>
    <t>G47</t>
  </si>
  <si>
    <t>Commerce de détail, à l'exception des automobiles et des motocycles</t>
  </si>
  <si>
    <t>A88_47|A88_47|A88_47|A88_47|A88_47|A88_47</t>
  </si>
  <si>
    <t>H</t>
  </si>
  <si>
    <t>A38_HZ|A38_HZ|A38_HZ|A38_HZ|A38_HZ|A38_HZ</t>
  </si>
  <si>
    <t>H49</t>
  </si>
  <si>
    <t>Transports terrestres et transport par conduites</t>
  </si>
  <si>
    <t>A88_49|A88_49|A88_49|A88_49|A88_49|A88_49</t>
  </si>
  <si>
    <t>H50</t>
  </si>
  <si>
    <t>Transports par eau</t>
  </si>
  <si>
    <t>A88_50|A88_50|A88_50|A88_50|A88_50|A88_50</t>
  </si>
  <si>
    <t>H51</t>
  </si>
  <si>
    <t>Transports aériens</t>
  </si>
  <si>
    <t>A88_51|A88_51|A88_51|A88_51|A88_51|A88_51</t>
  </si>
  <si>
    <t>H52</t>
  </si>
  <si>
    <t>Entreposage et services auxiliaires des transports</t>
  </si>
  <si>
    <t>A88_52|A88_52|A88_52|A88_52|A88_52|A88_52</t>
  </si>
  <si>
    <t>H53</t>
  </si>
  <si>
    <t>Activités de poste et de courrier</t>
  </si>
  <si>
    <t>A88_53|A88_53|A88_53|A88_53|A88_53|A88_53</t>
  </si>
  <si>
    <t>I</t>
  </si>
  <si>
    <t>A38_IZ|A38_IZ|A38_IZ|A38_IZ|A38_IZ|A38_IZ</t>
  </si>
  <si>
    <t>I55</t>
  </si>
  <si>
    <t>Hébergement</t>
  </si>
  <si>
    <t>A88_55|A88_55|A88_55|A88_55|A88_55|A88_55</t>
  </si>
  <si>
    <t>I56</t>
  </si>
  <si>
    <t>Restauration</t>
  </si>
  <si>
    <t>A88_56|A88_56|A88_56|A88_56|A88_56|A88_56</t>
  </si>
  <si>
    <t>J58T60</t>
  </si>
  <si>
    <t>A38_JA|A38_JA|A38_JA|A38_JA|A38_JA|A38_JA</t>
  </si>
  <si>
    <t>J58</t>
  </si>
  <si>
    <t>Edition</t>
  </si>
  <si>
    <t>A88_58|A88_58|A88_58|A88_58|A88_58|A88_58</t>
  </si>
  <si>
    <t>J59</t>
  </si>
  <si>
    <t>Production de films cinématographiques, de vidéo et de programmes de télévision ; enregistrement sonore et édition musicale</t>
  </si>
  <si>
    <t>A88_59|A88_59|A88_59|A88_59|A88_59|A88_59</t>
  </si>
  <si>
    <t>J60</t>
  </si>
  <si>
    <t>Programmation et diffusion</t>
  </si>
  <si>
    <t>A88_60|A88_60|A88_60|A88_60|A88_60|A88_60</t>
  </si>
  <si>
    <t>J61</t>
  </si>
  <si>
    <t>A38_JB|A38_JB|A38_JB|A38_JB|A38_JB|A38_JB</t>
  </si>
  <si>
    <t>J62_63</t>
  </si>
  <si>
    <t>Programmation, conseil et autres activités informatiques ; services d'information</t>
  </si>
  <si>
    <t>A38_JC|A38_JC|A38_JC|A38_JC|A38_JC|A38_JC</t>
  </si>
  <si>
    <t>J62</t>
  </si>
  <si>
    <t>Programmation, conseil et autres activités informatiques</t>
  </si>
  <si>
    <t>A88_62|A88_62|A88_62|A88_62|A88_62|A88_62</t>
  </si>
  <si>
    <t>J63</t>
  </si>
  <si>
    <t>Services d'information</t>
  </si>
  <si>
    <t>A88_63|A88_63|A88_63|A88_63|A88_63|A88_63</t>
  </si>
  <si>
    <t>K</t>
  </si>
  <si>
    <t>A38_KZ|A38_KZ|A38_KZ|A38_KZ|A38_KZ|A38_KZ</t>
  </si>
  <si>
    <t>K64</t>
  </si>
  <si>
    <t>Activités des services financiers, hors assurance et caisses de retraite</t>
  </si>
  <si>
    <t>A88_64|A88_64|A88_64|A88_64|A88_64|A88_64</t>
  </si>
  <si>
    <t>K65</t>
  </si>
  <si>
    <t>Assurance</t>
  </si>
  <si>
    <t>A88_65|A88_65|A88_65|A88_65|A88_65|A88_65</t>
  </si>
  <si>
    <t>K66</t>
  </si>
  <si>
    <t>Activités auxiliaires de services financiers et d'assurance</t>
  </si>
  <si>
    <t>A88_66|A88_66|A88_66|A88_66|A88_66|A88_66</t>
  </si>
  <si>
    <t>L</t>
  </si>
  <si>
    <t>A38_LZ|A38_LZ|A38_LZ|A38_LZ|A38_LZ|A38_LZ</t>
  </si>
  <si>
    <t>M69T71</t>
  </si>
  <si>
    <t>A38_MA|A38_MA|A38_MA|A38_MA|A38_MA|A38_MA</t>
  </si>
  <si>
    <t>M69</t>
  </si>
  <si>
    <t>Activités juridiques et comptables</t>
  </si>
  <si>
    <t>A88_69|A88_69|A88_69|A88_69|A88_69|A88_69</t>
  </si>
  <si>
    <t>M70</t>
  </si>
  <si>
    <t>Activités des sièges sociaux ; conseil de gestion</t>
  </si>
  <si>
    <t>A88_70|A88_70|A88_70|A88_70|A88_70|A88_70</t>
  </si>
  <si>
    <t>M71</t>
  </si>
  <si>
    <t>Activités d'architecture et d'ingénierie ; activités de contrôle et analyses techniques</t>
  </si>
  <si>
    <t>A88_71|A88_71|A88_71|A88_71|A88_71|A88_71</t>
  </si>
  <si>
    <t>M72</t>
  </si>
  <si>
    <t>A38_MB|A38_MB|A38_MB|A38_MB|A38_MB|A38_MB</t>
  </si>
  <si>
    <t>M73T75</t>
  </si>
  <si>
    <t>A38_MC|A38_MC|A38_MC|A38_MC|A38_MC|A38_MC</t>
  </si>
  <si>
    <t>M73</t>
  </si>
  <si>
    <t>Publicité et études de marché</t>
  </si>
  <si>
    <t>A88_73|A88_73|A88_73|A88_73|A88_73|A88_73</t>
  </si>
  <si>
    <t>M74</t>
  </si>
  <si>
    <t>A88_74|A88_74|A88_74|A88_74|A88_74|A88_74</t>
  </si>
  <si>
    <t>M75</t>
  </si>
  <si>
    <t>Activités vétérinaires</t>
  </si>
  <si>
    <t>A88_75|A88_75|A88_75|A88_75|A88_75|A88_75</t>
  </si>
  <si>
    <t>N</t>
  </si>
  <si>
    <t>A38_NZ|A38_NZ|A38_NZ|A38_NZ|A38_NZ|A38_NZ</t>
  </si>
  <si>
    <t>N77</t>
  </si>
  <si>
    <t>Activités de location et location-bail</t>
  </si>
  <si>
    <t>A88_77|A88_77|A88_77|A88_77|A88_77|A88_77</t>
  </si>
  <si>
    <t>N78</t>
  </si>
  <si>
    <t>Activités liées à l'emploi</t>
  </si>
  <si>
    <t>A88_78|A88_78|A88_78|A88_78|A88_78|A88_78</t>
  </si>
  <si>
    <t>N79</t>
  </si>
  <si>
    <t>Activités des agences de voyage, voyagistes, services de réservation et activités connexes</t>
  </si>
  <si>
    <t>A88_79|A88_79|A88_79|A88_79|A88_79|A88_79</t>
  </si>
  <si>
    <t>N80</t>
  </si>
  <si>
    <t>Enquêtes et sécurité</t>
  </si>
  <si>
    <t>A88_80|A88_80|A88_80|A88_80|A88_80|A88_80</t>
  </si>
  <si>
    <t>N81</t>
  </si>
  <si>
    <t>Services relatifs aux bâtiments et aménagement paysager</t>
  </si>
  <si>
    <t>A88_81|A88_81|A88_81|A88_81|A88_81|A88_81</t>
  </si>
  <si>
    <t>N82</t>
  </si>
  <si>
    <t>Activités administratives et autres activités de soutien aux entreprises</t>
  </si>
  <si>
    <t>A88_82|A88_82|A88_82|A88_82|A88_82|A88_82</t>
  </si>
  <si>
    <t>O84</t>
  </si>
  <si>
    <t>Administration publique et défense ; sécurité sociale obligatoire</t>
  </si>
  <si>
    <t>A38_OZ|A38_OZ|A38_OZ|A38_OZ|A38_OZ|A38_OZ</t>
  </si>
  <si>
    <t>P85</t>
  </si>
  <si>
    <t>A38_PZ|A38_PZ|A38_PZ|A38_PZ|A38_PZ|A38_PZ</t>
  </si>
  <si>
    <t>Q86</t>
  </si>
  <si>
    <t>A38_QA|A38_QA|A38_QA|A38_QA|A38_QA|A38_QA</t>
  </si>
  <si>
    <t>Q87_88</t>
  </si>
  <si>
    <t>A38_QB|A38_QB|A38_QB|A38_QB|A38_QB|A38_QB</t>
  </si>
  <si>
    <t>Q87</t>
  </si>
  <si>
    <t>Hébergement médico-social et social</t>
  </si>
  <si>
    <t>A88_87|A88_87|A88_87|A88_87|A88_87|A88_87</t>
  </si>
  <si>
    <t>Q88</t>
  </si>
  <si>
    <t>Action sociale sans hébergement</t>
  </si>
  <si>
    <t>A88_88|A88_88|A88_88|A88_88|A88_88|A88_88</t>
  </si>
  <si>
    <t>R</t>
  </si>
  <si>
    <t>A38_RZ|A38_RZ|A38_RZ|A38_RZ|A38_RZ|A38_RZ</t>
  </si>
  <si>
    <t>R90</t>
  </si>
  <si>
    <t>Activités créatives, artistiques et de spectacle</t>
  </si>
  <si>
    <t>A88_90|A88_90|A88_90|A88_90|A88_90|A88_90</t>
  </si>
  <si>
    <t>R91</t>
  </si>
  <si>
    <t>Bibliothèques, archives, musées et autres activités culturelles</t>
  </si>
  <si>
    <t>A88_91|A88_91|A88_91|A88_91|A88_91|A88_91</t>
  </si>
  <si>
    <t>R92</t>
  </si>
  <si>
    <t>Organisation de jeux de hasard et d'argent</t>
  </si>
  <si>
    <t>A88_92|A88_92|A88_92|A88_92|A88_92|A88_92</t>
  </si>
  <si>
    <t>R93</t>
  </si>
  <si>
    <t>Activités sportives, récréatives et de loisirs</t>
  </si>
  <si>
    <t>A88_93|A88_93|A88_93|A88_93|A88_93|A88_93</t>
  </si>
  <si>
    <t>S</t>
  </si>
  <si>
    <t>A38_SZ|A38_SZ|A38_SZ|A38_SZ|A38_SZ|A38_SZ</t>
  </si>
  <si>
    <t>S94</t>
  </si>
  <si>
    <t>Activités des organisations associatives</t>
  </si>
  <si>
    <t>A88_94|A88_94|A88_94|A88_94|A88_94|A88_94</t>
  </si>
  <si>
    <t>S95</t>
  </si>
  <si>
    <t>Réparation d'ordinateurs et de biens personnels et domestiques</t>
  </si>
  <si>
    <t>A88_95|A88_95|A88_95|A88_95|A88_95|A88_95</t>
  </si>
  <si>
    <t>S96</t>
  </si>
  <si>
    <t>Autres services personnels</t>
  </si>
  <si>
    <t>A88_96|A88_96|A88_96|A88_96|A88_96|A88_96</t>
  </si>
  <si>
    <t>T</t>
  </si>
  <si>
    <t>A38_TZ|A38_TZ|A38_TZ|A38_TZ|A38_TZ|A38_TZ</t>
  </si>
  <si>
    <t>T97</t>
  </si>
  <si>
    <t>Activités des ménages en tant qu'employeurs de personnel domestique</t>
  </si>
  <si>
    <t>A88_97|A88_97|A88_97|A88_97|A88_97|A88_97</t>
  </si>
  <si>
    <t>COUNTERPART_AREA</t>
  </si>
  <si>
    <t>Zone de contrepartie</t>
  </si>
  <si>
    <t>W0</t>
  </si>
  <si>
    <t>Monde</t>
  </si>
  <si>
    <t>EXPENDITURE</t>
  </si>
  <si>
    <t>Type de dépense de consommation</t>
  </si>
  <si>
    <t>_Z</t>
  </si>
  <si>
    <t>INSTR_ASSET</t>
  </si>
  <si>
    <t>Classe d'actifs passifs</t>
  </si>
  <si>
    <t>PRICES</t>
  </si>
  <si>
    <t>Valorisation des prix</t>
  </si>
  <si>
    <t>D</t>
  </si>
  <si>
    <t>Déflateur</t>
  </si>
  <si>
    <t>En volume aux prix de l’année précédente chaînés</t>
  </si>
  <si>
    <t>V</t>
  </si>
  <si>
    <t>En valeur aux prix courants</t>
  </si>
  <si>
    <t>PRODUCT</t>
  </si>
  <si>
    <t>Produit</t>
  </si>
  <si>
    <t>REF_SECTOR</t>
  </si>
  <si>
    <t>Secteur institutionnel</t>
  </si>
  <si>
    <t>S1</t>
  </si>
  <si>
    <t>Économie totale</t>
  </si>
  <si>
    <t>STO</t>
  </si>
  <si>
    <t>Opération comptable</t>
  </si>
  <si>
    <t>B1G</t>
  </si>
  <si>
    <t>Valeur ajoutée brute</t>
  </si>
  <si>
    <t>TRANSFORMATION</t>
  </si>
  <si>
    <t>Transformation chronologique</t>
  </si>
  <si>
    <t>GY</t>
  </si>
  <si>
    <t xml:space="preserve">Croissance annuelle </t>
  </si>
  <si>
    <t>Aucune</t>
  </si>
  <si>
    <t>UNIT_MEASURE</t>
  </si>
  <si>
    <t>Unité de mesure</t>
  </si>
  <si>
    <t>PT</t>
  </si>
  <si>
    <t>Pourcentage</t>
  </si>
  <si>
    <t>XDC</t>
  </si>
  <si>
    <t>Euros</t>
  </si>
  <si>
    <t>Total services marchands</t>
  </si>
  <si>
    <t>6.208d – Emploi intérieur total par branche en nombre de personnes</t>
  </si>
  <si>
    <t>Unité : Millier de personnes</t>
  </si>
  <si>
    <t>1990</t>
  </si>
  <si>
    <t>1991</t>
  </si>
  <si>
    <t>1992</t>
  </si>
  <si>
    <t>1993</t>
  </si>
  <si>
    <t>1994</t>
  </si>
  <si>
    <t>1995</t>
  </si>
  <si>
    <t>1996</t>
  </si>
  <si>
    <t>1997</t>
  </si>
  <si>
    <t>1998</t>
  </si>
  <si>
    <t>6.208 – Emploi intérieur total par branche en nombre de personnes</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</si>
  <si>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</si>
  <si>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</si>
  <si>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</si>
  <si>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</si>
  <si>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</si>
  <si>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</si>
  <si>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</si>
  <si>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</si>
  <si>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</si>
  <si>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</si>
  <si>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</si>
  <si>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</si>
  <si>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</si>
  <si>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</si>
  <si>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</si>
  <si>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</si>
  <si>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</si>
  <si>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</si>
  <si>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</si>
  <si>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</si>
  <si>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</si>
  <si>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</si>
  <si>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</si>
  <si>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</si>
  <si>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</si>
  <si>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</si>
  <si>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</si>
  <si>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</si>
  <si>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</si>
  <si>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</si>
  <si>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</si>
  <si>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</si>
  <si>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</si>
  <si>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</si>
  <si>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</si>
  <si>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</si>
  <si>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</si>
  <si>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</si>
  <si>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</si>
  <si>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</si>
  <si>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</si>
  <si>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A17_IZ</t>
  </si>
  <si>
    <t xml:space="preserve">    Hébergement et restauration</t>
  </si>
  <si>
    <t>A10_JZ</t>
  </si>
  <si>
    <t xml:space="preserve">  Information et communication</t>
  </si>
  <si>
    <t xml:space="preserve">      Edition, audiovisuel et diffusion</t>
  </si>
  <si>
    <t xml:space="preserve">      Télécommunications</t>
  </si>
  <si>
    <t xml:space="preserve">      Activités informatiques et services d'information</t>
  </si>
  <si>
    <t>A10_LZ</t>
  </si>
  <si>
    <t xml:space="preserve">  Activités immobilières</t>
  </si>
  <si>
    <t>A10_MN</t>
  </si>
  <si>
    <t xml:space="preserve">  Activités spécialisées, scientifiques et techniques et activités de services administratifs et de soutien</t>
  </si>
  <si>
    <t xml:space="preserve">      Activités juridiques, comptables, de gestion, d'architecture, d'ingénierie, de contrôle et d'analyses techniques</t>
  </si>
  <si>
    <t xml:space="preserve">      Recherche-développement scientifique</t>
  </si>
  <si>
    <t xml:space="preserve">      Autres activités spécialisées, scientifiques et techniques</t>
  </si>
  <si>
    <t xml:space="preserve">      Activités de services administratifs et de soutien</t>
  </si>
  <si>
    <t>A10_RU</t>
  </si>
  <si>
    <t xml:space="preserve">  Arts, divertissement et loisirs ; autres activités de services ; activités des ménages, des organismes et organisations extraterritoriaux</t>
  </si>
  <si>
    <t xml:space="preserve">      Arts, spectacles et activités récréatives</t>
  </si>
  <si>
    <t xml:space="preserve">      Autres activités de services</t>
  </si>
  <si>
    <t>Note : (*) Le poste "Services principalement non marchands" correspond au regroupement des items "Administration publique", "Enseignement", "Santé humaine et action sociale", soit au poste OQ des niveaux A10 et A17 de la Nomenclature Agrégée (NA) 2008.</t>
  </si>
  <si>
    <t>Total (en milliers)</t>
  </si>
  <si>
    <t xml:space="preserve">  Production de films cinématographiques</t>
  </si>
  <si>
    <t>Activités juridiques, comptables, d'architecture</t>
  </si>
  <si>
    <t xml:space="preserve">  Activités d'architecture et d'ingénierie </t>
  </si>
  <si>
    <t xml:space="preserve">Autres activités spécialisées, scientifiques </t>
  </si>
  <si>
    <t xml:space="preserve">  Activités des agences de voyage</t>
  </si>
  <si>
    <t xml:space="preserve">  Activités administratives et activités de soutien</t>
  </si>
  <si>
    <t xml:space="preserve">  Bibliothèques, archives, musées et activités culturelles</t>
  </si>
  <si>
    <t>Autres activités de services (hors associations)</t>
  </si>
  <si>
    <t xml:space="preserve">  Réparation d'ordinateurs et de biens </t>
  </si>
  <si>
    <t>Source : Insee, comptes nationaux, base 2020</t>
  </si>
  <si>
    <t>Emploi intérieur total par branche en nombre de personnes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</si>
</sst>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indexed="8"/>
      <name val="Calibri"/>
      <family val="2"/>
      <scheme val="minor"/>
    </font>
    <font>
      <b/>
      <sz val="10"/>
      <name val="Arial"/>
      <family val="2"/>
    </font>
    <font>
      <sz val="10"/>
      <name val="Arial"/>
      <family val="2"/>
    </font>
    <font>
      <sz val="10"/>
      <name val="Arial"/>
      <family val="2"/>
    </font>
    <font>
      <sz val="10"/>
      <name val="Arial"/>
      <family val="2"/>
    </font>
    <font>
      <b/>
      <sz val="8"/>
      <name val="Arial"/>
      <family val="2"/>
    </font>
    <font>
      <b/>
      <sz val="10"/>
      <name val="Arial"/>
      <family val="2"/>
    </font>
    <font>
      <sz val="10"/>
      <name val="Arial"/>
      <family val="2"/>
    </font>
    <font>
      <b/>
      <sz val="8"/>
      <name val="Arial"/>
      <family val="2"/>
    </font>
    <font>
      <sz val="8"/>
      <name val="Arial"/>
      <family val="2"/>
    </font>
    <font>
      <sz val="1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xf numFmtId="0" fontId="2" fillId="0" borderId="0" xfId="0" applyFont="1" applyAlignment="1">
      <alignment horizontal="right"/>
    </xf>
    <xf numFmtId="0" fontId="3" fillId="0" borderId="0" xfId="0" applyFont="1" applyAlignment="1">
      <alignment vertical="center" wrapText="1"/>
    </xf>
    <xf numFmtId="0" fontId="5" fillId="0" borderId="0" xfId="0" applyFont="1"/>
    <xf numFmtId="0" fontId="2" fillId="0" borderId="0" xfId="0" applyFont="1" applyAlignment="1">
      <alignment vertical="center" wrapText="1"/>
    </xf>
    <xf numFmtId="0" fontId="3" fillId="2" borderId="0" xfId="0" applyFont="1" applyFill="1" applyAlignment="1">
      <alignment vertical="center" wrapText="1"/>
    </xf>
    <xf numFmtId="0" fontId="0" fillId="2" borderId="0" xfId="0" applyFill="1"/>
    <xf numFmtId="0" fontId="2" fillId="2" borderId="0" xfId="0" applyFont="1" applyFill="1" applyAlignment="1">
      <alignment vertical="center" wrapText="1"/>
    </xf>
    <xf numFmtId="0" fontId="0" fillId="3" borderId="0" xfId="0" applyFill="1"/>
    <xf numFmtId="0" fontId="6" fillId="0" borderId="0" xfId="0" applyFont="1"/>
    <xf numFmtId="0" fontId="7" fillId="0" borderId="0" xfId="0" applyFont="1" applyAlignment="1">
      <alignment horizontal="right"/>
    </xf>
    <xf numFmtId="0" fontId="6" fillId="0" borderId="0" xfId="0" applyFont="1" applyAlignment="1">
      <alignment vertical="center" wrapText="1"/>
    </xf>
    <xf numFmtId="0" fontId="8" fillId="0" borderId="0" xfId="0" applyFont="1"/>
    <xf numFmtId="165" fontId="4" fillId="0" borderId="0" xfId="0" applyNumberFormat="1" applyFont="1"/>
    <xf numFmtId="165" fontId="0" fillId="0" borderId="0" xfId="0" applyNumberFormat="1"/>
    <xf numFmtId="164" fontId="0" fillId="0" borderId="0" xfId="0" applyNumberFormat="1"/>
    <xf numFmtId="164" fontId="2" fillId="0" borderId="0" xfId="0" applyNumberFormat="1" applyFont="1"/>
    <xf numFmtId="0" fontId="1" fillId="0" borderId="0" xfId="0" applyFont="1" applyAlignment="1">
      <alignment vertical="center" wrapText="1"/>
    </xf>
    <xf numFmtId="0" fontId="9" fillId="0" borderId="0" xfId="0" applyFont="1"/>
    <xf numFmtId="164" fontId="2" fillId="2" borderId="0" xfId="0" applyNumberFormat="1" applyFont="1" applyFill="1"/>
    <xf numFmtId="165" fontId="4" fillId="2" borderId="0" xfId="0" applyNumberFormat="1" applyFont="1" applyFill="1"/>
    <xf numFmtId="0" fontId="1" fillId="3" borderId="0" xfId="0" applyFont="1" applyFill="1"/>
    <xf numFmtId="0" fontId="2" fillId="3" borderId="0" xfId="0" applyFont="1" applyFill="1" applyAlignment="1">
      <alignment horizontal="right"/>
    </xf>
    <xf numFmtId="165" fontId="1" fillId="3" borderId="2" xfId="0" applyNumberFormat="1" applyFont="1" applyFill="1" applyBorder="1"/>
    <xf numFmtId="165" fontId="1" fillId="3" borderId="3" xfId="0" applyNumberFormat="1" applyFont="1" applyFill="1" applyBorder="1"/>
    <xf numFmtId="165" fontId="1" fillId="3" borderId="4" xfId="0" applyNumberFormat="1" applyFont="1" applyFill="1" applyBorder="1"/>
    <xf numFmtId="165" fontId="2" fillId="3" borderId="5" xfId="0" applyNumberFormat="1" applyFont="1" applyFill="1" applyBorder="1"/>
    <xf numFmtId="165" fontId="2" fillId="3" borderId="0" xfId="0" applyNumberFormat="1" applyFont="1" applyFill="1" applyBorder="1"/>
    <xf numFmtId="165" fontId="2" fillId="3" borderId="6" xfId="0" applyNumberFormat="1" applyFont="1" applyFill="1" applyBorder="1"/>
    <xf numFmtId="165" fontId="1" fillId="3" borderId="5" xfId="0" applyNumberFormat="1" applyFont="1" applyFill="1" applyBorder="1"/>
    <xf numFmtId="165" fontId="1" fillId="3" borderId="0" xfId="0" applyNumberFormat="1" applyFont="1" applyFill="1" applyBorder="1"/>
    <xf numFmtId="165" fontId="1" fillId="3" borderId="6" xfId="0" applyNumberFormat="1" applyFont="1" applyFill="1" applyBorder="1"/>
    <xf numFmtId="0" fontId="1" fillId="3" borderId="11" xfId="0" applyFont="1" applyFill="1" applyBorder="1" applyAlignment="1">
      <alignment vertical="center" wrapText="1"/>
    </xf>
    <xf numFmtId="3" fontId="1" fillId="0" borderId="7" xfId="0" applyNumberFormat="1" applyFont="1" applyBorder="1"/>
    <xf numFmtId="3" fontId="1" fillId="0" borderId="8" xfId="0" applyNumberFormat="1" applyFont="1" applyBorder="1"/>
    <xf numFmtId="3" fontId="1" fillId="0" borderId="9" xfId="0" applyNumberFormat="1" applyFont="1" applyBorder="1"/>
    <xf numFmtId="0" fontId="0" fillId="0" borderId="10" xfId="0" applyBorder="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3" borderId="2" xfId="0" applyFont="1" applyFill="1" applyBorder="1" applyAlignment="1">
      <alignment vertical="center" wrapText="1"/>
    </xf>
    <xf numFmtId="0" fontId="2" fillId="3" borderId="5" xfId="0" applyFont="1" applyFill="1" applyBorder="1" applyAlignment="1">
      <alignment vertical="center" wrapText="1"/>
    </xf>
    <xf numFmtId="0" fontId="1" fillId="3" borderId="5" xfId="0" applyFont="1" applyFill="1" applyBorder="1" applyAlignment="1">
      <alignment vertical="center" wrapText="1"/>
    </xf>
    <xf numFmtId="0" fontId="2" fillId="3" borderId="7" xfId="0" applyFont="1" applyFill="1" applyBorder="1" applyAlignment="1">
      <alignment vertical="center" wrapText="1"/>
    </xf>
    <xf numFmtId="0" fontId="1" fillId="2" borderId="7" xfId="0" applyFont="1" applyFill="1" applyBorder="1" applyAlignment="1">
      <alignment vertical="center" wrapText="1"/>
    </xf>
    <xf numFmtId="165" fontId="1" fillId="2" borderId="7" xfId="0" applyNumberFormat="1" applyFont="1" applyFill="1" applyBorder="1"/>
    <xf numFmtId="165" fontId="1" fillId="2" borderId="8" xfId="0" applyNumberFormat="1" applyFont="1" applyFill="1" applyBorder="1"/>
    <xf numFmtId="165" fontId="1" fillId="2" borderId="9" xfId="0" applyNumberFormat="1" applyFont="1" applyFill="1" applyBorder="1"/>
    <xf numFmtId="0" fontId="1" fillId="3" borderId="1" xfId="0" applyFont="1" applyFill="1" applyBorder="1" applyAlignment="1">
      <alignment vertical="center" wrapText="1"/>
    </xf>
    <xf numFmtId="0" fontId="10" fillId="3" borderId="3" xfId="0" applyFont="1" applyFill="1" applyBorder="1" applyAlignment="1">
      <alignment vertical="center" wrapText="1"/>
    </xf>
    <xf numFmtId="0" fontId="0" fillId="0" borderId="3"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insee.fr/fr/metadonnees/source/serie/s21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1"/>
  <sheetViews>
    <sheetView workbookViewId="0"/>
  </sheetViews>
  <sheetFormatPr baseColWidth="10" defaultColWidth="8.85546875" defaultRowHeight="15" x14ac:dyDescent="0.25"/>
  <cols>
    <col min="1" max="1" width="26.28515625" bestFit="1" customWidth="1"/>
    <col min="2" max="2" width="39.42578125" bestFit="1" customWidth="1"/>
    <col min="3" max="3" width="104.28515625" bestFit="1" customWidth="1"/>
    <col min="4" max="4" width="143" bestFit="1" customWidth="1"/>
  </cols>
  <sheetData>
    <row r="1" spans="1:4" x14ac:dyDescent="0.25">
      <c r="A1" t="s">
        <v>145</v>
      </c>
      <c r="B1" t="s">
        <v>144</v>
      </c>
    </row>
    <row r="2" spans="1:4" x14ac:dyDescent="0.25">
      <c r="A2" t="s">
        <v>146</v>
      </c>
      <c r="B2" t="s">
        <v>136</v>
      </c>
    </row>
    <row r="3" spans="1:4" x14ac:dyDescent="0.25">
      <c r="A3" t="s">
        <v>137</v>
      </c>
      <c r="B3" t="s">
        <v>138</v>
      </c>
      <c r="C3" t="s">
        <v>129</v>
      </c>
    </row>
    <row r="4" spans="1:4" x14ac:dyDescent="0.25">
      <c r="A4" t="s">
        <v>137</v>
      </c>
      <c r="B4" t="s">
        <v>139</v>
      </c>
      <c r="C4" t="s">
        <v>131</v>
      </c>
    </row>
    <row r="5" spans="1:4" x14ac:dyDescent="0.25">
      <c r="A5" t="s">
        <v>137</v>
      </c>
      <c r="B5" t="s">
        <v>140</v>
      </c>
      <c r="C5" t="s">
        <v>132</v>
      </c>
    </row>
    <row r="6" spans="1:4" x14ac:dyDescent="0.25">
      <c r="A6" t="s">
        <v>137</v>
      </c>
      <c r="B6" t="s">
        <v>141</v>
      </c>
      <c r="C6" t="s">
        <v>133</v>
      </c>
    </row>
    <row r="7" spans="1:4" x14ac:dyDescent="0.25">
      <c r="A7" t="s">
        <v>137</v>
      </c>
      <c r="B7" t="s">
        <v>142</v>
      </c>
      <c r="C7" t="s">
        <v>134</v>
      </c>
    </row>
    <row r="8" spans="1:4" x14ac:dyDescent="0.25">
      <c r="A8" t="s">
        <v>137</v>
      </c>
      <c r="B8" t="s">
        <v>143</v>
      </c>
      <c r="C8" t="s">
        <v>135</v>
      </c>
    </row>
    <row r="9" spans="1:4" x14ac:dyDescent="0.25">
      <c r="A9" t="s">
        <v>147</v>
      </c>
      <c r="B9" t="s">
        <v>148</v>
      </c>
    </row>
    <row r="11" spans="1:4" x14ac:dyDescent="0.25">
      <c r="A11" t="s">
        <v>149</v>
      </c>
      <c r="B11" t="s">
        <v>150</v>
      </c>
      <c r="C11" t="s">
        <v>151</v>
      </c>
      <c r="D11" t="s">
        <v>152</v>
      </c>
    </row>
    <row r="12" spans="1:4" x14ac:dyDescent="0.25">
      <c r="A12" t="s">
        <v>153</v>
      </c>
      <c r="B12" t="s">
        <v>154</v>
      </c>
      <c r="C12" t="s">
        <v>155</v>
      </c>
      <c r="D12" t="s">
        <v>156</v>
      </c>
    </row>
    <row r="13" spans="1:4" x14ac:dyDescent="0.25">
      <c r="A13" t="s">
        <v>157</v>
      </c>
      <c r="B13" t="s">
        <v>158</v>
      </c>
      <c r="C13" t="s">
        <v>159</v>
      </c>
      <c r="D13" t="s">
        <v>159</v>
      </c>
    </row>
    <row r="14" spans="1:4" x14ac:dyDescent="0.25">
      <c r="A14" t="s">
        <v>160</v>
      </c>
      <c r="B14" t="s">
        <v>161</v>
      </c>
    </row>
    <row r="15" spans="1:4" x14ac:dyDescent="0.25">
      <c r="A15" t="s">
        <v>162</v>
      </c>
      <c r="B15" t="s">
        <v>163</v>
      </c>
      <c r="C15" t="s">
        <v>164</v>
      </c>
      <c r="D15" t="s">
        <v>165</v>
      </c>
    </row>
    <row r="16" spans="1:4" x14ac:dyDescent="0.25">
      <c r="A16" t="s">
        <v>166</v>
      </c>
      <c r="B16" t="s">
        <v>167</v>
      </c>
      <c r="C16" t="s">
        <v>168</v>
      </c>
      <c r="D16" t="s">
        <v>169</v>
      </c>
    </row>
    <row r="17" spans="1:5" x14ac:dyDescent="0.25">
      <c r="A17" t="s">
        <v>170</v>
      </c>
      <c r="B17" t="s">
        <v>171</v>
      </c>
      <c r="C17" t="s">
        <v>172</v>
      </c>
      <c r="D17" t="s">
        <v>173</v>
      </c>
      <c r="E17" t="s">
        <v>26</v>
      </c>
    </row>
    <row r="18" spans="1:5" x14ac:dyDescent="0.25">
      <c r="A18" t="s">
        <v>174</v>
      </c>
      <c r="B18" t="s">
        <v>175</v>
      </c>
      <c r="C18" t="s">
        <v>155</v>
      </c>
      <c r="D18" t="s">
        <v>27</v>
      </c>
      <c r="E18" t="s">
        <v>176</v>
      </c>
    </row>
    <row r="19" spans="1:5" x14ac:dyDescent="0.25">
      <c r="A19" t="s">
        <v>174</v>
      </c>
      <c r="B19" t="s">
        <v>175</v>
      </c>
      <c r="C19" t="s">
        <v>177</v>
      </c>
      <c r="D19" t="s">
        <v>178</v>
      </c>
      <c r="E19" t="s">
        <v>179</v>
      </c>
    </row>
    <row r="20" spans="1:5" x14ac:dyDescent="0.25">
      <c r="A20" t="s">
        <v>174</v>
      </c>
      <c r="B20" t="s">
        <v>175</v>
      </c>
      <c r="C20" t="s">
        <v>180</v>
      </c>
      <c r="D20" t="s">
        <v>181</v>
      </c>
      <c r="E20" t="s">
        <v>182</v>
      </c>
    </row>
    <row r="21" spans="1:5" x14ac:dyDescent="0.25">
      <c r="A21" t="s">
        <v>174</v>
      </c>
      <c r="B21" t="s">
        <v>175</v>
      </c>
      <c r="C21" t="s">
        <v>183</v>
      </c>
      <c r="D21" t="s">
        <v>184</v>
      </c>
      <c r="E21" t="s">
        <v>185</v>
      </c>
    </row>
    <row r="22" spans="1:5" x14ac:dyDescent="0.25">
      <c r="A22" t="s">
        <v>174</v>
      </c>
      <c r="B22" t="s">
        <v>175</v>
      </c>
      <c r="C22" t="s">
        <v>172</v>
      </c>
      <c r="D22" t="s">
        <v>28</v>
      </c>
      <c r="E22" t="s">
        <v>186</v>
      </c>
    </row>
    <row r="23" spans="1:5" x14ac:dyDescent="0.25">
      <c r="A23" t="s">
        <v>174</v>
      </c>
      <c r="B23" t="s">
        <v>175</v>
      </c>
      <c r="C23" t="s">
        <v>187</v>
      </c>
      <c r="D23" t="s">
        <v>188</v>
      </c>
      <c r="E23" t="s">
        <v>189</v>
      </c>
    </row>
    <row r="24" spans="1:5" x14ac:dyDescent="0.25">
      <c r="A24" t="s">
        <v>174</v>
      </c>
      <c r="B24" t="s">
        <v>175</v>
      </c>
      <c r="C24" t="s">
        <v>190</v>
      </c>
      <c r="D24" t="s">
        <v>191</v>
      </c>
      <c r="E24" t="s">
        <v>192</v>
      </c>
    </row>
    <row r="25" spans="1:5" x14ac:dyDescent="0.25">
      <c r="A25" t="s">
        <v>174</v>
      </c>
      <c r="B25" t="s">
        <v>175</v>
      </c>
      <c r="C25" t="s">
        <v>193</v>
      </c>
      <c r="D25" t="s">
        <v>194</v>
      </c>
      <c r="E25" t="s">
        <v>195</v>
      </c>
    </row>
    <row r="26" spans="1:5" x14ac:dyDescent="0.25">
      <c r="A26" t="s">
        <v>174</v>
      </c>
      <c r="B26" t="s">
        <v>175</v>
      </c>
      <c r="C26" t="s">
        <v>196</v>
      </c>
      <c r="D26" t="s">
        <v>197</v>
      </c>
      <c r="E26" t="s">
        <v>198</v>
      </c>
    </row>
    <row r="27" spans="1:5" x14ac:dyDescent="0.25">
      <c r="A27" t="s">
        <v>174</v>
      </c>
      <c r="B27" t="s">
        <v>175</v>
      </c>
      <c r="C27" t="s">
        <v>199</v>
      </c>
      <c r="D27" t="s">
        <v>200</v>
      </c>
      <c r="E27" t="s">
        <v>201</v>
      </c>
    </row>
    <row r="28" spans="1:5" x14ac:dyDescent="0.25">
      <c r="A28" t="s">
        <v>174</v>
      </c>
      <c r="B28" t="s">
        <v>175</v>
      </c>
      <c r="C28" t="s">
        <v>202</v>
      </c>
      <c r="D28" t="s">
        <v>29</v>
      </c>
      <c r="E28" t="s">
        <v>203</v>
      </c>
    </row>
    <row r="29" spans="1:5" x14ac:dyDescent="0.25">
      <c r="A29" t="s">
        <v>174</v>
      </c>
      <c r="B29" t="s">
        <v>175</v>
      </c>
      <c r="C29" t="s">
        <v>204</v>
      </c>
      <c r="D29" t="s">
        <v>205</v>
      </c>
      <c r="E29" t="s">
        <v>206</v>
      </c>
    </row>
    <row r="30" spans="1:5" x14ac:dyDescent="0.25">
      <c r="A30" t="s">
        <v>174</v>
      </c>
      <c r="B30" t="s">
        <v>175</v>
      </c>
      <c r="C30" t="s">
        <v>207</v>
      </c>
      <c r="D30" t="s">
        <v>208</v>
      </c>
      <c r="E30" t="s">
        <v>209</v>
      </c>
    </row>
    <row r="31" spans="1:5" x14ac:dyDescent="0.25">
      <c r="A31" t="s">
        <v>174</v>
      </c>
      <c r="B31" t="s">
        <v>175</v>
      </c>
      <c r="C31" t="s">
        <v>210</v>
      </c>
      <c r="D31" t="s">
        <v>211</v>
      </c>
      <c r="E31" t="s">
        <v>212</v>
      </c>
    </row>
    <row r="32" spans="1:5" x14ac:dyDescent="0.25">
      <c r="A32" t="s">
        <v>174</v>
      </c>
      <c r="B32" t="s">
        <v>175</v>
      </c>
      <c r="C32" t="s">
        <v>213</v>
      </c>
      <c r="D32" t="s">
        <v>30</v>
      </c>
      <c r="E32" t="s">
        <v>214</v>
      </c>
    </row>
    <row r="33" spans="1:5" x14ac:dyDescent="0.25">
      <c r="A33" t="s">
        <v>174</v>
      </c>
      <c r="B33" t="s">
        <v>175</v>
      </c>
      <c r="C33" t="s">
        <v>215</v>
      </c>
      <c r="D33" t="s">
        <v>216</v>
      </c>
      <c r="E33" t="s">
        <v>217</v>
      </c>
    </row>
    <row r="34" spans="1:5" x14ac:dyDescent="0.25">
      <c r="A34" t="s">
        <v>174</v>
      </c>
      <c r="B34" t="s">
        <v>175</v>
      </c>
      <c r="C34" t="s">
        <v>218</v>
      </c>
      <c r="D34" t="s">
        <v>219</v>
      </c>
      <c r="E34" t="s">
        <v>220</v>
      </c>
    </row>
    <row r="35" spans="1:5" x14ac:dyDescent="0.25">
      <c r="A35" t="s">
        <v>174</v>
      </c>
      <c r="B35" t="s">
        <v>175</v>
      </c>
      <c r="C35" t="s">
        <v>221</v>
      </c>
      <c r="D35" t="s">
        <v>222</v>
      </c>
      <c r="E35" t="s">
        <v>223</v>
      </c>
    </row>
    <row r="36" spans="1:5" x14ac:dyDescent="0.25">
      <c r="A36" t="s">
        <v>174</v>
      </c>
      <c r="B36" t="s">
        <v>175</v>
      </c>
      <c r="C36" t="s">
        <v>224</v>
      </c>
      <c r="D36" t="s">
        <v>31</v>
      </c>
      <c r="E36" t="s">
        <v>225</v>
      </c>
    </row>
    <row r="37" spans="1:5" x14ac:dyDescent="0.25">
      <c r="A37" t="s">
        <v>174</v>
      </c>
      <c r="B37" t="s">
        <v>175</v>
      </c>
      <c r="C37" t="s">
        <v>226</v>
      </c>
      <c r="D37" t="s">
        <v>227</v>
      </c>
      <c r="E37" t="s">
        <v>228</v>
      </c>
    </row>
    <row r="38" spans="1:5" x14ac:dyDescent="0.25">
      <c r="A38" t="s">
        <v>174</v>
      </c>
      <c r="B38" t="s">
        <v>175</v>
      </c>
      <c r="C38" t="s">
        <v>229</v>
      </c>
      <c r="D38" t="s">
        <v>230</v>
      </c>
      <c r="E38" t="s">
        <v>231</v>
      </c>
    </row>
    <row r="39" spans="1:5" x14ac:dyDescent="0.25">
      <c r="A39" t="s">
        <v>174</v>
      </c>
      <c r="B39" t="s">
        <v>175</v>
      </c>
      <c r="C39" t="s">
        <v>232</v>
      </c>
      <c r="D39" t="s">
        <v>233</v>
      </c>
      <c r="E39" t="s">
        <v>234</v>
      </c>
    </row>
    <row r="40" spans="1:5" x14ac:dyDescent="0.25">
      <c r="A40" t="s">
        <v>174</v>
      </c>
      <c r="B40" t="s">
        <v>175</v>
      </c>
      <c r="C40" t="s">
        <v>235</v>
      </c>
      <c r="D40" t="s">
        <v>32</v>
      </c>
      <c r="E40" t="s">
        <v>236</v>
      </c>
    </row>
    <row r="41" spans="1:5" x14ac:dyDescent="0.25">
      <c r="A41" t="s">
        <v>174</v>
      </c>
      <c r="B41" t="s">
        <v>175</v>
      </c>
      <c r="C41" t="s">
        <v>237</v>
      </c>
      <c r="D41" t="s">
        <v>33</v>
      </c>
      <c r="E41" t="s">
        <v>238</v>
      </c>
    </row>
    <row r="42" spans="1:5" x14ac:dyDescent="0.25">
      <c r="A42" t="s">
        <v>174</v>
      </c>
      <c r="B42" t="s">
        <v>175</v>
      </c>
      <c r="C42" t="s">
        <v>239</v>
      </c>
      <c r="D42" t="s">
        <v>34</v>
      </c>
      <c r="E42" t="s">
        <v>240</v>
      </c>
    </row>
    <row r="43" spans="1:5" x14ac:dyDescent="0.25">
      <c r="A43" t="s">
        <v>174</v>
      </c>
      <c r="B43" t="s">
        <v>175</v>
      </c>
      <c r="C43" t="s">
        <v>241</v>
      </c>
      <c r="D43" t="s">
        <v>35</v>
      </c>
      <c r="E43" t="s">
        <v>242</v>
      </c>
    </row>
    <row r="44" spans="1:5" x14ac:dyDescent="0.25">
      <c r="A44" t="s">
        <v>174</v>
      </c>
      <c r="B44" t="s">
        <v>175</v>
      </c>
      <c r="C44" t="s">
        <v>243</v>
      </c>
      <c r="D44" t="s">
        <v>244</v>
      </c>
      <c r="E44" t="s">
        <v>245</v>
      </c>
    </row>
    <row r="45" spans="1:5" x14ac:dyDescent="0.25">
      <c r="A45" t="s">
        <v>174</v>
      </c>
      <c r="B45" t="s">
        <v>175</v>
      </c>
      <c r="C45" t="s">
        <v>246</v>
      </c>
      <c r="D45" t="s">
        <v>247</v>
      </c>
      <c r="E45" t="s">
        <v>248</v>
      </c>
    </row>
    <row r="46" spans="1:5" x14ac:dyDescent="0.25">
      <c r="A46" t="s">
        <v>174</v>
      </c>
      <c r="B46" t="s">
        <v>175</v>
      </c>
      <c r="C46" t="s">
        <v>249</v>
      </c>
      <c r="D46" t="s">
        <v>36</v>
      </c>
      <c r="E46" t="s">
        <v>250</v>
      </c>
    </row>
    <row r="47" spans="1:5" x14ac:dyDescent="0.25">
      <c r="A47" t="s">
        <v>174</v>
      </c>
      <c r="B47" t="s">
        <v>175</v>
      </c>
      <c r="C47" t="s">
        <v>251</v>
      </c>
      <c r="D47" t="s">
        <v>252</v>
      </c>
      <c r="E47" t="s">
        <v>253</v>
      </c>
    </row>
    <row r="48" spans="1:5" x14ac:dyDescent="0.25">
      <c r="A48" t="s">
        <v>174</v>
      </c>
      <c r="B48" t="s">
        <v>175</v>
      </c>
      <c r="C48" t="s">
        <v>254</v>
      </c>
      <c r="D48" t="s">
        <v>255</v>
      </c>
      <c r="E48" t="s">
        <v>256</v>
      </c>
    </row>
    <row r="49" spans="1:5" x14ac:dyDescent="0.25">
      <c r="A49" t="s">
        <v>174</v>
      </c>
      <c r="B49" t="s">
        <v>175</v>
      </c>
      <c r="C49" t="s">
        <v>257</v>
      </c>
      <c r="D49" t="s">
        <v>37</v>
      </c>
      <c r="E49" t="s">
        <v>258</v>
      </c>
    </row>
    <row r="50" spans="1:5" x14ac:dyDescent="0.25">
      <c r="A50" t="s">
        <v>174</v>
      </c>
      <c r="B50" t="s">
        <v>175</v>
      </c>
      <c r="C50" t="s">
        <v>259</v>
      </c>
      <c r="D50" t="s">
        <v>38</v>
      </c>
      <c r="E50" t="s">
        <v>260</v>
      </c>
    </row>
    <row r="51" spans="1:5" x14ac:dyDescent="0.25">
      <c r="A51" t="s">
        <v>174</v>
      </c>
      <c r="B51" t="s">
        <v>175</v>
      </c>
      <c r="C51" t="s">
        <v>261</v>
      </c>
      <c r="D51" t="s">
        <v>39</v>
      </c>
      <c r="E51" t="s">
        <v>262</v>
      </c>
    </row>
    <row r="52" spans="1:5" x14ac:dyDescent="0.25">
      <c r="A52" t="s">
        <v>174</v>
      </c>
      <c r="B52" t="s">
        <v>175</v>
      </c>
      <c r="C52" t="s">
        <v>263</v>
      </c>
      <c r="D52" t="s">
        <v>40</v>
      </c>
      <c r="E52" t="s">
        <v>264</v>
      </c>
    </row>
    <row r="53" spans="1:5" x14ac:dyDescent="0.25">
      <c r="A53" t="s">
        <v>174</v>
      </c>
      <c r="B53" t="s">
        <v>175</v>
      </c>
      <c r="C53" t="s">
        <v>265</v>
      </c>
      <c r="D53" t="s">
        <v>266</v>
      </c>
      <c r="E53" t="s">
        <v>267</v>
      </c>
    </row>
    <row r="54" spans="1:5" x14ac:dyDescent="0.25">
      <c r="A54" t="s">
        <v>174</v>
      </c>
      <c r="B54" t="s">
        <v>175</v>
      </c>
      <c r="C54" t="s">
        <v>268</v>
      </c>
      <c r="D54" t="s">
        <v>269</v>
      </c>
      <c r="E54" t="s">
        <v>270</v>
      </c>
    </row>
    <row r="55" spans="1:5" x14ac:dyDescent="0.25">
      <c r="A55" t="s">
        <v>174</v>
      </c>
      <c r="B55" t="s">
        <v>175</v>
      </c>
      <c r="C55" t="s">
        <v>271</v>
      </c>
      <c r="D55" t="s">
        <v>41</v>
      </c>
      <c r="E55" t="s">
        <v>272</v>
      </c>
    </row>
    <row r="56" spans="1:5" x14ac:dyDescent="0.25">
      <c r="A56" t="s">
        <v>174</v>
      </c>
      <c r="B56" t="s">
        <v>175</v>
      </c>
      <c r="C56" t="s">
        <v>273</v>
      </c>
      <c r="D56" t="s">
        <v>274</v>
      </c>
      <c r="E56" t="s">
        <v>275</v>
      </c>
    </row>
    <row r="57" spans="1:5" x14ac:dyDescent="0.25">
      <c r="A57" t="s">
        <v>174</v>
      </c>
      <c r="B57" t="s">
        <v>175</v>
      </c>
      <c r="C57" t="s">
        <v>276</v>
      </c>
      <c r="D57" t="s">
        <v>277</v>
      </c>
      <c r="E57" t="s">
        <v>278</v>
      </c>
    </row>
    <row r="58" spans="1:5" x14ac:dyDescent="0.25">
      <c r="A58" t="s">
        <v>174</v>
      </c>
      <c r="B58" t="s">
        <v>175</v>
      </c>
      <c r="C58" t="s">
        <v>279</v>
      </c>
      <c r="D58" t="s">
        <v>280</v>
      </c>
      <c r="E58" t="s">
        <v>281</v>
      </c>
    </row>
    <row r="59" spans="1:5" x14ac:dyDescent="0.25">
      <c r="A59" t="s">
        <v>174</v>
      </c>
      <c r="B59" t="s">
        <v>175</v>
      </c>
      <c r="C59" t="s">
        <v>282</v>
      </c>
      <c r="D59" t="s">
        <v>42</v>
      </c>
      <c r="E59" t="s">
        <v>283</v>
      </c>
    </row>
    <row r="60" spans="1:5" x14ac:dyDescent="0.25">
      <c r="A60" t="s">
        <v>174</v>
      </c>
      <c r="B60" t="s">
        <v>175</v>
      </c>
      <c r="C60" t="s">
        <v>284</v>
      </c>
      <c r="D60" t="s">
        <v>43</v>
      </c>
      <c r="E60" t="s">
        <v>285</v>
      </c>
    </row>
    <row r="61" spans="1:5" x14ac:dyDescent="0.25">
      <c r="A61" t="s">
        <v>174</v>
      </c>
      <c r="B61" t="s">
        <v>175</v>
      </c>
      <c r="C61" t="s">
        <v>286</v>
      </c>
      <c r="D61" t="s">
        <v>287</v>
      </c>
      <c r="E61" t="s">
        <v>288</v>
      </c>
    </row>
    <row r="62" spans="1:5" x14ac:dyDescent="0.25">
      <c r="A62" t="s">
        <v>174</v>
      </c>
      <c r="B62" t="s">
        <v>175</v>
      </c>
      <c r="C62" t="s">
        <v>289</v>
      </c>
      <c r="D62" t="s">
        <v>290</v>
      </c>
      <c r="E62" t="s">
        <v>291</v>
      </c>
    </row>
    <row r="63" spans="1:5" x14ac:dyDescent="0.25">
      <c r="A63" t="s">
        <v>174</v>
      </c>
      <c r="B63" t="s">
        <v>175</v>
      </c>
      <c r="C63" t="s">
        <v>292</v>
      </c>
      <c r="D63" t="s">
        <v>293</v>
      </c>
      <c r="E63" t="s">
        <v>294</v>
      </c>
    </row>
    <row r="64" spans="1:5" x14ac:dyDescent="0.25">
      <c r="A64" t="s">
        <v>174</v>
      </c>
      <c r="B64" t="s">
        <v>175</v>
      </c>
      <c r="C64" t="s">
        <v>295</v>
      </c>
      <c r="D64" t="s">
        <v>296</v>
      </c>
      <c r="E64" t="s">
        <v>297</v>
      </c>
    </row>
    <row r="65" spans="1:5" x14ac:dyDescent="0.25">
      <c r="A65" t="s">
        <v>174</v>
      </c>
      <c r="B65" t="s">
        <v>175</v>
      </c>
      <c r="C65" t="s">
        <v>298</v>
      </c>
      <c r="D65" t="s">
        <v>44</v>
      </c>
      <c r="E65" t="s">
        <v>299</v>
      </c>
    </row>
    <row r="66" spans="1:5" x14ac:dyDescent="0.25">
      <c r="A66" t="s">
        <v>174</v>
      </c>
      <c r="B66" t="s">
        <v>175</v>
      </c>
      <c r="C66" t="s">
        <v>300</v>
      </c>
      <c r="D66" t="s">
        <v>301</v>
      </c>
      <c r="E66" t="s">
        <v>302</v>
      </c>
    </row>
    <row r="67" spans="1:5" x14ac:dyDescent="0.25">
      <c r="A67" t="s">
        <v>174</v>
      </c>
      <c r="B67" t="s">
        <v>175</v>
      </c>
      <c r="C67" t="s">
        <v>303</v>
      </c>
      <c r="D67" t="s">
        <v>304</v>
      </c>
      <c r="E67" t="s">
        <v>305</v>
      </c>
    </row>
    <row r="68" spans="1:5" x14ac:dyDescent="0.25">
      <c r="A68" t="s">
        <v>174</v>
      </c>
      <c r="B68" t="s">
        <v>175</v>
      </c>
      <c r="C68" t="s">
        <v>306</v>
      </c>
      <c r="D68" t="s">
        <v>307</v>
      </c>
      <c r="E68" t="s">
        <v>308</v>
      </c>
    </row>
    <row r="69" spans="1:5" x14ac:dyDescent="0.25">
      <c r="A69" t="s">
        <v>174</v>
      </c>
      <c r="B69" t="s">
        <v>175</v>
      </c>
      <c r="C69" t="s">
        <v>309</v>
      </c>
      <c r="D69" t="s">
        <v>45</v>
      </c>
      <c r="E69" t="s">
        <v>310</v>
      </c>
    </row>
    <row r="70" spans="1:5" x14ac:dyDescent="0.25">
      <c r="A70" t="s">
        <v>174</v>
      </c>
      <c r="B70" t="s">
        <v>175</v>
      </c>
      <c r="C70" t="s">
        <v>311</v>
      </c>
      <c r="D70" t="s">
        <v>312</v>
      </c>
      <c r="E70" t="s">
        <v>313</v>
      </c>
    </row>
    <row r="71" spans="1:5" x14ac:dyDescent="0.25">
      <c r="A71" t="s">
        <v>174</v>
      </c>
      <c r="B71" t="s">
        <v>175</v>
      </c>
      <c r="C71" t="s">
        <v>314</v>
      </c>
      <c r="D71" t="s">
        <v>315</v>
      </c>
      <c r="E71" t="s">
        <v>316</v>
      </c>
    </row>
    <row r="72" spans="1:5" x14ac:dyDescent="0.25">
      <c r="A72" t="s">
        <v>174</v>
      </c>
      <c r="B72" t="s">
        <v>175</v>
      </c>
      <c r="C72" t="s">
        <v>317</v>
      </c>
      <c r="D72" t="s">
        <v>318</v>
      </c>
      <c r="E72" t="s">
        <v>319</v>
      </c>
    </row>
    <row r="73" spans="1:5" x14ac:dyDescent="0.25">
      <c r="A73" t="s">
        <v>174</v>
      </c>
      <c r="B73" t="s">
        <v>175</v>
      </c>
      <c r="C73" t="s">
        <v>320</v>
      </c>
      <c r="D73" t="s">
        <v>46</v>
      </c>
      <c r="E73" t="s">
        <v>321</v>
      </c>
    </row>
    <row r="74" spans="1:5" x14ac:dyDescent="0.25">
      <c r="A74" t="s">
        <v>174</v>
      </c>
      <c r="B74" t="s">
        <v>175</v>
      </c>
      <c r="C74" t="s">
        <v>322</v>
      </c>
      <c r="D74" t="s">
        <v>323</v>
      </c>
      <c r="E74" t="s">
        <v>324</v>
      </c>
    </row>
    <row r="75" spans="1:5" x14ac:dyDescent="0.25">
      <c r="A75" t="s">
        <v>174</v>
      </c>
      <c r="B75" t="s">
        <v>175</v>
      </c>
      <c r="C75" t="s">
        <v>325</v>
      </c>
      <c r="D75" t="s">
        <v>326</v>
      </c>
      <c r="E75" t="s">
        <v>327</v>
      </c>
    </row>
    <row r="76" spans="1:5" x14ac:dyDescent="0.25">
      <c r="A76" t="s">
        <v>174</v>
      </c>
      <c r="B76" t="s">
        <v>175</v>
      </c>
      <c r="C76" t="s">
        <v>328</v>
      </c>
      <c r="D76" t="s">
        <v>329</v>
      </c>
      <c r="E76" t="s">
        <v>330</v>
      </c>
    </row>
    <row r="77" spans="1:5" x14ac:dyDescent="0.25">
      <c r="A77" t="s">
        <v>174</v>
      </c>
      <c r="B77" t="s">
        <v>175</v>
      </c>
      <c r="C77" t="s">
        <v>331</v>
      </c>
      <c r="D77" t="s">
        <v>332</v>
      </c>
      <c r="E77" t="s">
        <v>333</v>
      </c>
    </row>
    <row r="78" spans="1:5" x14ac:dyDescent="0.25">
      <c r="A78" t="s">
        <v>174</v>
      </c>
      <c r="B78" t="s">
        <v>175</v>
      </c>
      <c r="C78" t="s">
        <v>334</v>
      </c>
      <c r="D78" t="s">
        <v>335</v>
      </c>
      <c r="E78" t="s">
        <v>336</v>
      </c>
    </row>
    <row r="79" spans="1:5" x14ac:dyDescent="0.25">
      <c r="A79" t="s">
        <v>174</v>
      </c>
      <c r="B79" t="s">
        <v>175</v>
      </c>
      <c r="C79" t="s">
        <v>337</v>
      </c>
      <c r="D79" t="s">
        <v>48</v>
      </c>
      <c r="E79" t="s">
        <v>338</v>
      </c>
    </row>
    <row r="80" spans="1:5" x14ac:dyDescent="0.25">
      <c r="A80" t="s">
        <v>174</v>
      </c>
      <c r="B80" t="s">
        <v>175</v>
      </c>
      <c r="C80" t="s">
        <v>339</v>
      </c>
      <c r="D80" t="s">
        <v>340</v>
      </c>
      <c r="E80" t="s">
        <v>341</v>
      </c>
    </row>
    <row r="81" spans="1:5" x14ac:dyDescent="0.25">
      <c r="A81" t="s">
        <v>174</v>
      </c>
      <c r="B81" t="s">
        <v>175</v>
      </c>
      <c r="C81" t="s">
        <v>342</v>
      </c>
      <c r="D81" t="s">
        <v>343</v>
      </c>
      <c r="E81" t="s">
        <v>344</v>
      </c>
    </row>
    <row r="82" spans="1:5" x14ac:dyDescent="0.25">
      <c r="A82" t="s">
        <v>174</v>
      </c>
      <c r="B82" t="s">
        <v>175</v>
      </c>
      <c r="C82" t="s">
        <v>345</v>
      </c>
      <c r="D82" t="s">
        <v>54</v>
      </c>
      <c r="E82" t="s">
        <v>346</v>
      </c>
    </row>
    <row r="83" spans="1:5" x14ac:dyDescent="0.25">
      <c r="A83" t="s">
        <v>174</v>
      </c>
      <c r="B83" t="s">
        <v>175</v>
      </c>
      <c r="C83" t="s">
        <v>347</v>
      </c>
      <c r="D83" t="s">
        <v>348</v>
      </c>
      <c r="E83" t="s">
        <v>349</v>
      </c>
    </row>
    <row r="84" spans="1:5" x14ac:dyDescent="0.25">
      <c r="A84" t="s">
        <v>174</v>
      </c>
      <c r="B84" t="s">
        <v>175</v>
      </c>
      <c r="C84" t="s">
        <v>350</v>
      </c>
      <c r="D84" t="s">
        <v>351</v>
      </c>
      <c r="E84" t="s">
        <v>352</v>
      </c>
    </row>
    <row r="85" spans="1:5" x14ac:dyDescent="0.25">
      <c r="A85" t="s">
        <v>174</v>
      </c>
      <c r="B85" t="s">
        <v>175</v>
      </c>
      <c r="C85" t="s">
        <v>353</v>
      </c>
      <c r="D85" t="s">
        <v>354</v>
      </c>
      <c r="E85" t="s">
        <v>355</v>
      </c>
    </row>
    <row r="86" spans="1:5" x14ac:dyDescent="0.25">
      <c r="A86" t="s">
        <v>174</v>
      </c>
      <c r="B86" t="s">
        <v>175</v>
      </c>
      <c r="C86" t="s">
        <v>356</v>
      </c>
      <c r="D86" t="s">
        <v>62</v>
      </c>
      <c r="E86" t="s">
        <v>357</v>
      </c>
    </row>
    <row r="87" spans="1:5" x14ac:dyDescent="0.25">
      <c r="A87" t="s">
        <v>174</v>
      </c>
      <c r="B87" t="s">
        <v>175</v>
      </c>
      <c r="C87" t="s">
        <v>358</v>
      </c>
      <c r="D87" t="s">
        <v>359</v>
      </c>
      <c r="E87" t="s">
        <v>360</v>
      </c>
    </row>
    <row r="88" spans="1:5" x14ac:dyDescent="0.25">
      <c r="A88" t="s">
        <v>174</v>
      </c>
      <c r="B88" t="s">
        <v>175</v>
      </c>
      <c r="C88" t="s">
        <v>361</v>
      </c>
      <c r="D88" t="s">
        <v>362</v>
      </c>
      <c r="E88" t="s">
        <v>363</v>
      </c>
    </row>
    <row r="89" spans="1:5" x14ac:dyDescent="0.25">
      <c r="A89" t="s">
        <v>174</v>
      </c>
      <c r="B89" t="s">
        <v>175</v>
      </c>
      <c r="C89" t="s">
        <v>364</v>
      </c>
      <c r="D89" t="s">
        <v>365</v>
      </c>
      <c r="E89" t="s">
        <v>366</v>
      </c>
    </row>
    <row r="90" spans="1:5" x14ac:dyDescent="0.25">
      <c r="A90" t="s">
        <v>174</v>
      </c>
      <c r="B90" t="s">
        <v>175</v>
      </c>
      <c r="C90" t="s">
        <v>367</v>
      </c>
      <c r="D90" t="s">
        <v>69</v>
      </c>
      <c r="E90" t="s">
        <v>368</v>
      </c>
    </row>
    <row r="91" spans="1:5" x14ac:dyDescent="0.25">
      <c r="A91" t="s">
        <v>174</v>
      </c>
      <c r="B91" t="s">
        <v>175</v>
      </c>
      <c r="C91" t="s">
        <v>369</v>
      </c>
      <c r="D91" t="s">
        <v>370</v>
      </c>
      <c r="E91" t="s">
        <v>371</v>
      </c>
    </row>
    <row r="92" spans="1:5" x14ac:dyDescent="0.25">
      <c r="A92" t="s">
        <v>174</v>
      </c>
      <c r="B92" t="s">
        <v>175</v>
      </c>
      <c r="C92" t="s">
        <v>372</v>
      </c>
      <c r="D92" t="s">
        <v>373</v>
      </c>
      <c r="E92" t="s">
        <v>374</v>
      </c>
    </row>
    <row r="93" spans="1:5" x14ac:dyDescent="0.25">
      <c r="A93" t="s">
        <v>174</v>
      </c>
      <c r="B93" t="s">
        <v>175</v>
      </c>
      <c r="C93" t="s">
        <v>375</v>
      </c>
      <c r="D93" t="s">
        <v>376</v>
      </c>
      <c r="E93" t="s">
        <v>377</v>
      </c>
    </row>
    <row r="94" spans="1:5" x14ac:dyDescent="0.25">
      <c r="A94" t="s">
        <v>174</v>
      </c>
      <c r="B94" t="s">
        <v>175</v>
      </c>
      <c r="C94" t="s">
        <v>378</v>
      </c>
      <c r="D94" t="s">
        <v>71</v>
      </c>
      <c r="E94" t="s">
        <v>379</v>
      </c>
    </row>
    <row r="95" spans="1:5" x14ac:dyDescent="0.25">
      <c r="A95" t="s">
        <v>174</v>
      </c>
      <c r="B95" t="s">
        <v>175</v>
      </c>
      <c r="C95" t="s">
        <v>380</v>
      </c>
      <c r="D95" t="s">
        <v>73</v>
      </c>
      <c r="E95" t="s">
        <v>381</v>
      </c>
    </row>
    <row r="96" spans="1:5" x14ac:dyDescent="0.25">
      <c r="A96" t="s">
        <v>174</v>
      </c>
      <c r="B96" t="s">
        <v>175</v>
      </c>
      <c r="C96" t="s">
        <v>382</v>
      </c>
      <c r="D96" t="s">
        <v>383</v>
      </c>
      <c r="E96" t="s">
        <v>384</v>
      </c>
    </row>
    <row r="97" spans="1:5" x14ac:dyDescent="0.25">
      <c r="A97" t="s">
        <v>174</v>
      </c>
      <c r="B97" t="s">
        <v>175</v>
      </c>
      <c r="C97" t="s">
        <v>385</v>
      </c>
      <c r="D97" t="s">
        <v>386</v>
      </c>
      <c r="E97" t="s">
        <v>387</v>
      </c>
    </row>
    <row r="98" spans="1:5" x14ac:dyDescent="0.25">
      <c r="A98" t="s">
        <v>174</v>
      </c>
      <c r="B98" t="s">
        <v>175</v>
      </c>
      <c r="C98" t="s">
        <v>388</v>
      </c>
      <c r="D98" t="s">
        <v>389</v>
      </c>
      <c r="E98" t="s">
        <v>390</v>
      </c>
    </row>
    <row r="99" spans="1:5" x14ac:dyDescent="0.25">
      <c r="A99" t="s">
        <v>174</v>
      </c>
      <c r="B99" t="s">
        <v>175</v>
      </c>
      <c r="C99" t="s">
        <v>391</v>
      </c>
      <c r="D99" t="s">
        <v>81</v>
      </c>
      <c r="E99" t="s">
        <v>392</v>
      </c>
    </row>
    <row r="100" spans="1:5" x14ac:dyDescent="0.25">
      <c r="A100" t="s">
        <v>174</v>
      </c>
      <c r="B100" t="s">
        <v>175</v>
      </c>
      <c r="C100" t="s">
        <v>393</v>
      </c>
      <c r="D100" t="s">
        <v>83</v>
      </c>
      <c r="E100" t="s">
        <v>394</v>
      </c>
    </row>
    <row r="101" spans="1:5" x14ac:dyDescent="0.25">
      <c r="A101" t="s">
        <v>174</v>
      </c>
      <c r="B101" t="s">
        <v>175</v>
      </c>
      <c r="C101" t="s">
        <v>395</v>
      </c>
      <c r="D101" t="s">
        <v>396</v>
      </c>
      <c r="E101" t="s">
        <v>397</v>
      </c>
    </row>
    <row r="102" spans="1:5" x14ac:dyDescent="0.25">
      <c r="A102" t="s">
        <v>174</v>
      </c>
      <c r="B102" t="s">
        <v>175</v>
      </c>
      <c r="C102" t="s">
        <v>398</v>
      </c>
      <c r="D102" t="s">
        <v>83</v>
      </c>
      <c r="E102" t="s">
        <v>399</v>
      </c>
    </row>
    <row r="103" spans="1:5" x14ac:dyDescent="0.25">
      <c r="A103" t="s">
        <v>174</v>
      </c>
      <c r="B103" t="s">
        <v>175</v>
      </c>
      <c r="C103" t="s">
        <v>400</v>
      </c>
      <c r="D103" t="s">
        <v>401</v>
      </c>
      <c r="E103" t="s">
        <v>402</v>
      </c>
    </row>
    <row r="104" spans="1:5" x14ac:dyDescent="0.25">
      <c r="A104" t="s">
        <v>174</v>
      </c>
      <c r="B104" t="s">
        <v>175</v>
      </c>
      <c r="C104" t="s">
        <v>403</v>
      </c>
      <c r="D104" t="s">
        <v>91</v>
      </c>
      <c r="E104" t="s">
        <v>404</v>
      </c>
    </row>
    <row r="105" spans="1:5" x14ac:dyDescent="0.25">
      <c r="A105" t="s">
        <v>174</v>
      </c>
      <c r="B105" t="s">
        <v>175</v>
      </c>
      <c r="C105" t="s">
        <v>405</v>
      </c>
      <c r="D105" t="s">
        <v>406</v>
      </c>
      <c r="E105" t="s">
        <v>407</v>
      </c>
    </row>
    <row r="106" spans="1:5" x14ac:dyDescent="0.25">
      <c r="A106" t="s">
        <v>174</v>
      </c>
      <c r="B106" t="s">
        <v>175</v>
      </c>
      <c r="C106" t="s">
        <v>408</v>
      </c>
      <c r="D106" t="s">
        <v>409</v>
      </c>
      <c r="E106" t="s">
        <v>410</v>
      </c>
    </row>
    <row r="107" spans="1:5" x14ac:dyDescent="0.25">
      <c r="A107" t="s">
        <v>174</v>
      </c>
      <c r="B107" t="s">
        <v>175</v>
      </c>
      <c r="C107" t="s">
        <v>411</v>
      </c>
      <c r="D107" t="s">
        <v>412</v>
      </c>
      <c r="E107" t="s">
        <v>413</v>
      </c>
    </row>
    <row r="108" spans="1:5" x14ac:dyDescent="0.25">
      <c r="A108" t="s">
        <v>174</v>
      </c>
      <c r="B108" t="s">
        <v>175</v>
      </c>
      <c r="C108" t="s">
        <v>414</v>
      </c>
      <c r="D108" t="s">
        <v>415</v>
      </c>
      <c r="E108" t="s">
        <v>416</v>
      </c>
    </row>
    <row r="109" spans="1:5" x14ac:dyDescent="0.25">
      <c r="A109" t="s">
        <v>174</v>
      </c>
      <c r="B109" t="s">
        <v>175</v>
      </c>
      <c r="C109" t="s">
        <v>417</v>
      </c>
      <c r="D109" t="s">
        <v>418</v>
      </c>
      <c r="E109" t="s">
        <v>419</v>
      </c>
    </row>
    <row r="110" spans="1:5" x14ac:dyDescent="0.25">
      <c r="A110" t="s">
        <v>174</v>
      </c>
      <c r="B110" t="s">
        <v>175</v>
      </c>
      <c r="C110" t="s">
        <v>420</v>
      </c>
      <c r="D110" t="s">
        <v>421</v>
      </c>
      <c r="E110" t="s">
        <v>422</v>
      </c>
    </row>
    <row r="111" spans="1:5" x14ac:dyDescent="0.25">
      <c r="A111" t="s">
        <v>174</v>
      </c>
      <c r="B111" t="s">
        <v>175</v>
      </c>
      <c r="C111" t="s">
        <v>423</v>
      </c>
      <c r="D111" t="s">
        <v>424</v>
      </c>
      <c r="E111" t="s">
        <v>425</v>
      </c>
    </row>
    <row r="112" spans="1:5" x14ac:dyDescent="0.25">
      <c r="A112" t="s">
        <v>174</v>
      </c>
      <c r="B112" t="s">
        <v>175</v>
      </c>
      <c r="C112" t="s">
        <v>426</v>
      </c>
      <c r="D112" t="s">
        <v>104</v>
      </c>
      <c r="E112" t="s">
        <v>427</v>
      </c>
    </row>
    <row r="113" spans="1:5" x14ac:dyDescent="0.25">
      <c r="A113" t="s">
        <v>174</v>
      </c>
      <c r="B113" t="s">
        <v>175</v>
      </c>
      <c r="C113" t="s">
        <v>428</v>
      </c>
      <c r="D113" t="s">
        <v>105</v>
      </c>
      <c r="E113" t="s">
        <v>429</v>
      </c>
    </row>
    <row r="114" spans="1:5" x14ac:dyDescent="0.25">
      <c r="A114" t="s">
        <v>174</v>
      </c>
      <c r="B114" t="s">
        <v>175</v>
      </c>
      <c r="C114" t="s">
        <v>430</v>
      </c>
      <c r="D114" t="s">
        <v>106</v>
      </c>
      <c r="E114" t="s">
        <v>431</v>
      </c>
    </row>
    <row r="115" spans="1:5" x14ac:dyDescent="0.25">
      <c r="A115" t="s">
        <v>174</v>
      </c>
      <c r="B115" t="s">
        <v>175</v>
      </c>
      <c r="C115" t="s">
        <v>432</v>
      </c>
      <c r="D115" t="s">
        <v>433</v>
      </c>
      <c r="E115" t="s">
        <v>434</v>
      </c>
    </row>
    <row r="116" spans="1:5" x14ac:dyDescent="0.25">
      <c r="A116" t="s">
        <v>174</v>
      </c>
      <c r="B116" t="s">
        <v>175</v>
      </c>
      <c r="C116" t="s">
        <v>435</v>
      </c>
      <c r="D116" t="s">
        <v>436</v>
      </c>
      <c r="E116" t="s">
        <v>437</v>
      </c>
    </row>
    <row r="117" spans="1:5" x14ac:dyDescent="0.25">
      <c r="A117" t="s">
        <v>174</v>
      </c>
      <c r="B117" t="s">
        <v>175</v>
      </c>
      <c r="C117" t="s">
        <v>438</v>
      </c>
      <c r="D117" t="s">
        <v>108</v>
      </c>
      <c r="E117" t="s">
        <v>439</v>
      </c>
    </row>
    <row r="118" spans="1:5" x14ac:dyDescent="0.25">
      <c r="A118" t="s">
        <v>174</v>
      </c>
      <c r="B118" t="s">
        <v>175</v>
      </c>
      <c r="C118" t="s">
        <v>440</v>
      </c>
      <c r="D118" t="s">
        <v>441</v>
      </c>
      <c r="E118" t="s">
        <v>442</v>
      </c>
    </row>
    <row r="119" spans="1:5" x14ac:dyDescent="0.25">
      <c r="A119" t="s">
        <v>174</v>
      </c>
      <c r="B119" t="s">
        <v>175</v>
      </c>
      <c r="C119" t="s">
        <v>443</v>
      </c>
      <c r="D119" t="s">
        <v>444</v>
      </c>
      <c r="E119" t="s">
        <v>445</v>
      </c>
    </row>
    <row r="120" spans="1:5" x14ac:dyDescent="0.25">
      <c r="A120" t="s">
        <v>174</v>
      </c>
      <c r="B120" t="s">
        <v>175</v>
      </c>
      <c r="C120" t="s">
        <v>446</v>
      </c>
      <c r="D120" t="s">
        <v>447</v>
      </c>
      <c r="E120" t="s">
        <v>448</v>
      </c>
    </row>
    <row r="121" spans="1:5" x14ac:dyDescent="0.25">
      <c r="A121" t="s">
        <v>174</v>
      </c>
      <c r="B121" t="s">
        <v>175</v>
      </c>
      <c r="C121" t="s">
        <v>449</v>
      </c>
      <c r="D121" t="s">
        <v>450</v>
      </c>
      <c r="E121" t="s">
        <v>451</v>
      </c>
    </row>
    <row r="122" spans="1:5" x14ac:dyDescent="0.25">
      <c r="A122" t="s">
        <v>174</v>
      </c>
      <c r="B122" t="s">
        <v>175</v>
      </c>
      <c r="C122" t="s">
        <v>452</v>
      </c>
      <c r="D122" t="s">
        <v>118</v>
      </c>
      <c r="E122" t="s">
        <v>453</v>
      </c>
    </row>
    <row r="123" spans="1:5" x14ac:dyDescent="0.25">
      <c r="A123" t="s">
        <v>174</v>
      </c>
      <c r="B123" t="s">
        <v>175</v>
      </c>
      <c r="C123" t="s">
        <v>454</v>
      </c>
      <c r="D123" t="s">
        <v>455</v>
      </c>
      <c r="E123" t="s">
        <v>456</v>
      </c>
    </row>
    <row r="124" spans="1:5" x14ac:dyDescent="0.25">
      <c r="A124" t="s">
        <v>174</v>
      </c>
      <c r="B124" t="s">
        <v>175</v>
      </c>
      <c r="C124" t="s">
        <v>457</v>
      </c>
      <c r="D124" t="s">
        <v>458</v>
      </c>
      <c r="E124" t="s">
        <v>459</v>
      </c>
    </row>
    <row r="125" spans="1:5" x14ac:dyDescent="0.25">
      <c r="A125" t="s">
        <v>174</v>
      </c>
      <c r="B125" t="s">
        <v>175</v>
      </c>
      <c r="C125" t="s">
        <v>460</v>
      </c>
      <c r="D125" t="s">
        <v>461</v>
      </c>
      <c r="E125" t="s">
        <v>462</v>
      </c>
    </row>
    <row r="126" spans="1:5" x14ac:dyDescent="0.25">
      <c r="A126" t="s">
        <v>174</v>
      </c>
      <c r="B126" t="s">
        <v>175</v>
      </c>
      <c r="C126" t="s">
        <v>463</v>
      </c>
      <c r="D126" t="s">
        <v>126</v>
      </c>
      <c r="E126" t="s">
        <v>464</v>
      </c>
    </row>
    <row r="127" spans="1:5" x14ac:dyDescent="0.25">
      <c r="A127" t="s">
        <v>174</v>
      </c>
      <c r="B127" t="s">
        <v>175</v>
      </c>
      <c r="C127" t="s">
        <v>465</v>
      </c>
      <c r="D127" t="s">
        <v>466</v>
      </c>
      <c r="E127" t="s">
        <v>467</v>
      </c>
    </row>
    <row r="128" spans="1:5" x14ac:dyDescent="0.25">
      <c r="A128" t="s">
        <v>174</v>
      </c>
      <c r="B128" t="s">
        <v>175</v>
      </c>
      <c r="C128" t="s">
        <v>127</v>
      </c>
      <c r="D128" t="s">
        <v>128</v>
      </c>
      <c r="E128" t="s">
        <v>26</v>
      </c>
    </row>
    <row r="129" spans="1:5" x14ac:dyDescent="0.25">
      <c r="A129" t="s">
        <v>468</v>
      </c>
      <c r="B129" t="s">
        <v>469</v>
      </c>
      <c r="C129" t="s">
        <v>470</v>
      </c>
      <c r="D129" t="s">
        <v>471</v>
      </c>
      <c r="E129" t="s">
        <v>26</v>
      </c>
    </row>
    <row r="130" spans="1:5" x14ac:dyDescent="0.25">
      <c r="A130" t="s">
        <v>472</v>
      </c>
      <c r="B130" t="s">
        <v>473</v>
      </c>
      <c r="C130" t="s">
        <v>474</v>
      </c>
      <c r="D130" t="s">
        <v>128</v>
      </c>
      <c r="E130" t="s">
        <v>26</v>
      </c>
    </row>
    <row r="131" spans="1:5" x14ac:dyDescent="0.25">
      <c r="A131" t="s">
        <v>475</v>
      </c>
      <c r="B131" t="s">
        <v>476</v>
      </c>
      <c r="C131" t="s">
        <v>474</v>
      </c>
      <c r="D131" t="s">
        <v>128</v>
      </c>
      <c r="E131" t="s">
        <v>26</v>
      </c>
    </row>
    <row r="132" spans="1:5" x14ac:dyDescent="0.25">
      <c r="A132" t="s">
        <v>477</v>
      </c>
      <c r="B132" t="s">
        <v>478</v>
      </c>
      <c r="C132" t="s">
        <v>479</v>
      </c>
      <c r="D132" t="s">
        <v>480</v>
      </c>
      <c r="E132" t="s">
        <v>26</v>
      </c>
    </row>
    <row r="133" spans="1:5" x14ac:dyDescent="0.25">
      <c r="A133" t="s">
        <v>477</v>
      </c>
      <c r="B133" t="s">
        <v>478</v>
      </c>
      <c r="C133" t="s">
        <v>378</v>
      </c>
      <c r="D133" t="s">
        <v>481</v>
      </c>
      <c r="E133" t="s">
        <v>26</v>
      </c>
    </row>
    <row r="134" spans="1:5" x14ac:dyDescent="0.25">
      <c r="A134" t="s">
        <v>477</v>
      </c>
      <c r="B134" t="s">
        <v>478</v>
      </c>
      <c r="C134" t="s">
        <v>482</v>
      </c>
      <c r="D134" t="s">
        <v>483</v>
      </c>
      <c r="E134" t="s">
        <v>26</v>
      </c>
    </row>
    <row r="135" spans="1:5" x14ac:dyDescent="0.25">
      <c r="A135" t="s">
        <v>484</v>
      </c>
      <c r="B135" t="s">
        <v>485</v>
      </c>
      <c r="C135" t="s">
        <v>127</v>
      </c>
      <c r="D135" t="s">
        <v>128</v>
      </c>
      <c r="E135" t="s">
        <v>26</v>
      </c>
    </row>
    <row r="136" spans="1:5" x14ac:dyDescent="0.25">
      <c r="A136" t="s">
        <v>486</v>
      </c>
      <c r="B136" t="s">
        <v>487</v>
      </c>
      <c r="C136" t="s">
        <v>488</v>
      </c>
      <c r="D136" t="s">
        <v>489</v>
      </c>
      <c r="E136" t="s">
        <v>26</v>
      </c>
    </row>
    <row r="137" spans="1:5" x14ac:dyDescent="0.25">
      <c r="A137" t="s">
        <v>490</v>
      </c>
      <c r="B137" t="s">
        <v>491</v>
      </c>
      <c r="C137" t="s">
        <v>492</v>
      </c>
      <c r="D137" t="s">
        <v>493</v>
      </c>
      <c r="E137" t="s">
        <v>26</v>
      </c>
    </row>
    <row r="138" spans="1:5" x14ac:dyDescent="0.25">
      <c r="A138" t="s">
        <v>494</v>
      </c>
      <c r="B138" t="s">
        <v>495</v>
      </c>
      <c r="C138" t="s">
        <v>496</v>
      </c>
      <c r="D138" t="s">
        <v>497</v>
      </c>
      <c r="E138" t="s">
        <v>26</v>
      </c>
    </row>
    <row r="139" spans="1:5" x14ac:dyDescent="0.25">
      <c r="A139" t="s">
        <v>494</v>
      </c>
      <c r="B139" t="s">
        <v>495</v>
      </c>
      <c r="C139" t="s">
        <v>403</v>
      </c>
      <c r="D139" t="s">
        <v>498</v>
      </c>
      <c r="E139" t="s">
        <v>26</v>
      </c>
    </row>
    <row r="140" spans="1:5" x14ac:dyDescent="0.25">
      <c r="A140" t="s">
        <v>499</v>
      </c>
      <c r="B140" t="s">
        <v>500</v>
      </c>
      <c r="C140" t="s">
        <v>501</v>
      </c>
      <c r="D140" t="s">
        <v>502</v>
      </c>
      <c r="E140" t="s">
        <v>26</v>
      </c>
    </row>
    <row r="141" spans="1:5" x14ac:dyDescent="0.25">
      <c r="A141" t="s">
        <v>499</v>
      </c>
      <c r="B141" t="s">
        <v>500</v>
      </c>
      <c r="C141" t="s">
        <v>503</v>
      </c>
      <c r="D141" t="s">
        <v>504</v>
      </c>
      <c r="E141"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8"/>
  <sheetViews>
    <sheetView workbookViewId="0"/>
  </sheetViews>
  <sheetFormatPr baseColWidth="10" defaultColWidth="8.85546875" defaultRowHeight="15" x14ac:dyDescent="0.25"/>
  <cols>
    <col min="1" max="1" width="24.42578125" bestFit="1" customWidth="1"/>
    <col min="2" max="2" width="50.7109375" customWidth="1"/>
    <col min="3" max="15" width="13" customWidth="1"/>
  </cols>
  <sheetData>
    <row r="1" spans="1:26" x14ac:dyDescent="0.25">
      <c r="A1" s="1" t="s">
        <v>506</v>
      </c>
    </row>
    <row r="2" spans="1:26" x14ac:dyDescent="0.25">
      <c r="A2" s="10" t="s">
        <v>26</v>
      </c>
    </row>
    <row r="3" spans="1:26" x14ac:dyDescent="0.25">
      <c r="A3" s="11" t="s">
        <v>507</v>
      </c>
    </row>
    <row r="5" spans="1:26" ht="12.75" customHeight="1" x14ac:dyDescent="0.25">
      <c r="C5" s="5" t="s">
        <v>2</v>
      </c>
      <c r="D5" s="5" t="s">
        <v>3</v>
      </c>
      <c r="E5" s="5" t="s">
        <v>4</v>
      </c>
      <c r="F5" s="5" t="s">
        <v>5</v>
      </c>
      <c r="G5" s="5" t="s">
        <v>6</v>
      </c>
      <c r="H5" s="5" t="s">
        <v>7</v>
      </c>
      <c r="I5" s="5" t="s">
        <v>8</v>
      </c>
      <c r="J5" s="5" t="s">
        <v>9</v>
      </c>
      <c r="K5" s="5" t="s">
        <v>10</v>
      </c>
      <c r="L5" s="5" t="s">
        <v>11</v>
      </c>
      <c r="M5" s="5" t="s">
        <v>12</v>
      </c>
      <c r="N5" s="5" t="s">
        <v>13</v>
      </c>
      <c r="O5" s="5" t="s">
        <v>14</v>
      </c>
      <c r="P5" s="5" t="s">
        <v>15</v>
      </c>
      <c r="Q5" s="5" t="s">
        <v>16</v>
      </c>
      <c r="R5" s="5" t="s">
        <v>17</v>
      </c>
      <c r="S5" s="5" t="s">
        <v>18</v>
      </c>
      <c r="T5" s="5" t="s">
        <v>19</v>
      </c>
      <c r="U5" s="5" t="s">
        <v>20</v>
      </c>
      <c r="V5" s="5" t="s">
        <v>21</v>
      </c>
      <c r="W5" s="5" t="s">
        <v>22</v>
      </c>
      <c r="X5" s="5" t="s">
        <v>23</v>
      </c>
      <c r="Y5" s="5" t="s">
        <v>24</v>
      </c>
      <c r="Z5" s="5" t="s">
        <v>25</v>
      </c>
    </row>
    <row r="6" spans="1:26" x14ac:dyDescent="0.25">
      <c r="B6" t="s">
        <v>26</v>
      </c>
    </row>
    <row r="7" spans="1:26" x14ac:dyDescent="0.25">
      <c r="B7" s="3" t="s">
        <v>48</v>
      </c>
      <c r="C7" s="16">
        <f t="shared" ref="C7:Y7" si="0">C8+C9</f>
        <v>945.30000000000007</v>
      </c>
      <c r="D7" s="16">
        <f t="shared" si="0"/>
        <v>956.6</v>
      </c>
      <c r="E7" s="16">
        <f t="shared" si="0"/>
        <v>974.2</v>
      </c>
      <c r="F7" s="16">
        <f t="shared" si="0"/>
        <v>990.6</v>
      </c>
      <c r="G7" s="16">
        <f t="shared" si="0"/>
        <v>1000.9000000000001</v>
      </c>
      <c r="H7" s="16">
        <f t="shared" si="0"/>
        <v>1032</v>
      </c>
      <c r="I7" s="16">
        <f t="shared" si="0"/>
        <v>1045.9000000000001</v>
      </c>
      <c r="J7" s="16">
        <f t="shared" si="0"/>
        <v>1070.9000000000001</v>
      </c>
      <c r="K7" s="16">
        <f t="shared" si="0"/>
        <v>1081.9000000000001</v>
      </c>
      <c r="L7" s="16">
        <f t="shared" si="0"/>
        <v>1084.0999999999999</v>
      </c>
      <c r="M7" s="16">
        <f t="shared" si="0"/>
        <v>1124.0999999999999</v>
      </c>
      <c r="N7" s="16">
        <f t="shared" si="0"/>
        <v>1148.8</v>
      </c>
      <c r="O7" s="16">
        <f t="shared" si="0"/>
        <v>1170</v>
      </c>
      <c r="P7" s="16">
        <f t="shared" si="0"/>
        <v>1171.3</v>
      </c>
      <c r="Q7" s="16">
        <f t="shared" si="0"/>
        <v>1188.1000000000001</v>
      </c>
      <c r="R7" s="16">
        <f t="shared" si="0"/>
        <v>1192</v>
      </c>
      <c r="S7" s="16">
        <f t="shared" si="0"/>
        <v>1212.5</v>
      </c>
      <c r="T7" s="16">
        <f t="shared" si="0"/>
        <v>1242.2</v>
      </c>
      <c r="U7" s="16">
        <f t="shared" si="0"/>
        <v>1285.7</v>
      </c>
      <c r="V7" s="16">
        <f t="shared" si="0"/>
        <v>1302.8</v>
      </c>
      <c r="W7" s="16">
        <f t="shared" si="0"/>
        <v>1243.3</v>
      </c>
      <c r="X7" s="16">
        <f t="shared" si="0"/>
        <v>1275.8999999999999</v>
      </c>
      <c r="Y7" s="16">
        <f t="shared" si="0"/>
        <v>1386.1</v>
      </c>
      <c r="Z7" s="16">
        <f>Feuil3!BY7</f>
        <v>1432.5</v>
      </c>
    </row>
    <row r="8" spans="1:26" x14ac:dyDescent="0.25">
      <c r="A8" s="5" t="s">
        <v>49</v>
      </c>
      <c r="B8" s="5" t="s">
        <v>50</v>
      </c>
      <c r="C8" s="17">
        <v>187.1</v>
      </c>
      <c r="D8" s="17">
        <v>189.6</v>
      </c>
      <c r="E8" s="17">
        <v>193.6</v>
      </c>
      <c r="F8" s="17">
        <v>196.4</v>
      </c>
      <c r="G8" s="17">
        <v>198.7</v>
      </c>
      <c r="H8" s="17">
        <v>205.4</v>
      </c>
      <c r="I8" s="17">
        <v>208.3</v>
      </c>
      <c r="J8" s="17">
        <v>211.5</v>
      </c>
      <c r="K8" s="17">
        <v>211.7</v>
      </c>
      <c r="L8" s="17">
        <v>209.8</v>
      </c>
      <c r="M8" s="17">
        <v>212.6</v>
      </c>
      <c r="N8" s="17">
        <v>218.5</v>
      </c>
      <c r="O8" s="17">
        <v>216.5</v>
      </c>
      <c r="P8" s="17">
        <v>217.2</v>
      </c>
      <c r="Q8" s="17">
        <v>216.9</v>
      </c>
      <c r="R8" s="17">
        <v>213.8</v>
      </c>
      <c r="S8" s="17">
        <v>217.2</v>
      </c>
      <c r="T8" s="17">
        <v>215.7</v>
      </c>
      <c r="U8" s="17">
        <v>216.5</v>
      </c>
      <c r="V8" s="17">
        <v>224.3</v>
      </c>
      <c r="W8" s="17">
        <v>209.8</v>
      </c>
      <c r="X8" s="17">
        <v>214.1</v>
      </c>
      <c r="Y8" s="17">
        <v>233.6</v>
      </c>
    </row>
    <row r="9" spans="1:26" x14ac:dyDescent="0.25">
      <c r="A9" s="5" t="s">
        <v>51</v>
      </c>
      <c r="B9" s="5" t="s">
        <v>52</v>
      </c>
      <c r="C9" s="17">
        <v>758.2</v>
      </c>
      <c r="D9" s="17">
        <v>767</v>
      </c>
      <c r="E9" s="17">
        <v>780.6</v>
      </c>
      <c r="F9" s="17">
        <v>794.2</v>
      </c>
      <c r="G9" s="17">
        <v>802.2</v>
      </c>
      <c r="H9" s="17">
        <v>826.6</v>
      </c>
      <c r="I9" s="17">
        <v>837.6</v>
      </c>
      <c r="J9" s="17">
        <v>859.4</v>
      </c>
      <c r="K9" s="17">
        <v>870.2</v>
      </c>
      <c r="L9" s="17">
        <v>874.3</v>
      </c>
      <c r="M9" s="17">
        <v>911.5</v>
      </c>
      <c r="N9" s="17">
        <v>930.3</v>
      </c>
      <c r="O9" s="17">
        <v>953.5</v>
      </c>
      <c r="P9" s="17">
        <v>954.1</v>
      </c>
      <c r="Q9" s="17">
        <v>971.2</v>
      </c>
      <c r="R9" s="17">
        <v>978.2</v>
      </c>
      <c r="S9" s="17">
        <v>995.3</v>
      </c>
      <c r="T9" s="17">
        <v>1026.5</v>
      </c>
      <c r="U9" s="17">
        <v>1069.2</v>
      </c>
      <c r="V9" s="17">
        <v>1078.5</v>
      </c>
      <c r="W9" s="17">
        <v>1033.5</v>
      </c>
      <c r="X9" s="17">
        <v>1061.8</v>
      </c>
      <c r="Y9" s="17">
        <v>1152.5</v>
      </c>
    </row>
    <row r="10" spans="1:26" s="7" customFormat="1" x14ac:dyDescent="0.25">
      <c r="A10" s="8" t="s">
        <v>53</v>
      </c>
      <c r="B10" s="8" t="s">
        <v>54</v>
      </c>
      <c r="C10" s="20">
        <v>776.1</v>
      </c>
      <c r="D10" s="20">
        <v>811.8</v>
      </c>
      <c r="E10" s="20">
        <v>803.2</v>
      </c>
      <c r="F10" s="20">
        <v>781.7</v>
      </c>
      <c r="G10" s="20">
        <v>787.5</v>
      </c>
      <c r="H10" s="20">
        <v>776.6</v>
      </c>
      <c r="I10" s="20">
        <v>798.2</v>
      </c>
      <c r="J10" s="20">
        <v>819.7</v>
      </c>
      <c r="K10" s="20">
        <v>838.8</v>
      </c>
      <c r="L10" s="20">
        <v>838.6</v>
      </c>
      <c r="M10" s="20">
        <v>834.1</v>
      </c>
      <c r="N10" s="20">
        <v>846.6</v>
      </c>
      <c r="O10" s="20">
        <v>866.1</v>
      </c>
      <c r="P10" s="20">
        <v>871.5</v>
      </c>
      <c r="Q10" s="20">
        <v>873.3</v>
      </c>
      <c r="R10" s="20">
        <v>891.6</v>
      </c>
      <c r="S10" s="20">
        <v>913.9</v>
      </c>
      <c r="T10" s="20">
        <v>926.7</v>
      </c>
      <c r="U10" s="20">
        <v>964.3</v>
      </c>
      <c r="V10" s="20">
        <v>980.8</v>
      </c>
      <c r="W10" s="20">
        <v>1019.8</v>
      </c>
      <c r="X10" s="20">
        <v>1062</v>
      </c>
      <c r="Y10" s="20">
        <v>1127.5999999999999</v>
      </c>
      <c r="Z10" s="20">
        <v>1167.5</v>
      </c>
    </row>
    <row r="11" spans="1:26" x14ac:dyDescent="0.25">
      <c r="A11" s="5" t="s">
        <v>55</v>
      </c>
      <c r="B11" s="5" t="s">
        <v>56</v>
      </c>
      <c r="C11" s="17">
        <v>144.69999999999999</v>
      </c>
      <c r="D11" s="17">
        <v>151.80000000000001</v>
      </c>
      <c r="E11" s="17">
        <v>147.80000000000001</v>
      </c>
      <c r="F11" s="17">
        <v>142.69999999999999</v>
      </c>
      <c r="G11" s="17">
        <v>142.4</v>
      </c>
      <c r="H11" s="17">
        <v>138</v>
      </c>
      <c r="I11" s="17">
        <v>139</v>
      </c>
      <c r="J11" s="17">
        <v>141.1</v>
      </c>
      <c r="K11" s="17">
        <v>143.5</v>
      </c>
      <c r="L11" s="17">
        <v>139.5</v>
      </c>
      <c r="M11" s="17">
        <v>132.80000000000001</v>
      </c>
      <c r="N11" s="17">
        <v>133.80000000000001</v>
      </c>
      <c r="O11" s="17">
        <v>132.69999999999999</v>
      </c>
      <c r="P11" s="17">
        <v>132.9</v>
      </c>
      <c r="Q11" s="17">
        <v>131.19999999999999</v>
      </c>
      <c r="R11" s="17">
        <v>128.4</v>
      </c>
      <c r="S11" s="17">
        <v>127.4</v>
      </c>
      <c r="T11" s="17">
        <v>126.1</v>
      </c>
      <c r="U11" s="17">
        <v>126.5</v>
      </c>
      <c r="V11" s="17">
        <v>132.1</v>
      </c>
      <c r="W11" s="17">
        <v>133.9</v>
      </c>
      <c r="X11" s="17">
        <v>145.19999999999999</v>
      </c>
      <c r="Y11" s="17">
        <v>154.30000000000001</v>
      </c>
    </row>
    <row r="12" spans="1:26" ht="38.25" x14ac:dyDescent="0.25">
      <c r="A12" s="5" t="s">
        <v>57</v>
      </c>
      <c r="B12" s="5" t="s">
        <v>58</v>
      </c>
      <c r="C12" s="17">
        <v>43.4</v>
      </c>
      <c r="D12" s="17">
        <v>43.8</v>
      </c>
      <c r="E12" s="17">
        <v>44.6</v>
      </c>
      <c r="F12" s="17">
        <v>45</v>
      </c>
      <c r="G12" s="17">
        <v>45</v>
      </c>
      <c r="H12" s="17">
        <v>45.6</v>
      </c>
      <c r="I12" s="17">
        <v>46.2</v>
      </c>
      <c r="J12" s="17">
        <v>47.2</v>
      </c>
      <c r="K12" s="17">
        <v>47.9</v>
      </c>
      <c r="L12" s="17">
        <v>48.7</v>
      </c>
      <c r="M12" s="17">
        <v>49.5</v>
      </c>
      <c r="N12" s="17">
        <v>50.7</v>
      </c>
      <c r="O12" s="17">
        <v>51.1</v>
      </c>
      <c r="P12" s="17">
        <v>52.5</v>
      </c>
      <c r="Q12" s="17">
        <v>53.5</v>
      </c>
      <c r="R12" s="17">
        <v>54.3</v>
      </c>
      <c r="S12" s="17">
        <v>55.2</v>
      </c>
      <c r="T12" s="17">
        <v>54.5</v>
      </c>
      <c r="U12" s="17">
        <v>54</v>
      </c>
      <c r="V12" s="17">
        <v>56.5</v>
      </c>
      <c r="W12" s="17">
        <v>57.6</v>
      </c>
      <c r="X12" s="17">
        <v>63.3</v>
      </c>
      <c r="Y12" s="17">
        <v>67.900000000000006</v>
      </c>
    </row>
    <row r="13" spans="1:26" x14ac:dyDescent="0.25">
      <c r="A13" s="5" t="s">
        <v>59</v>
      </c>
      <c r="B13" s="5" t="s">
        <v>60</v>
      </c>
      <c r="C13" s="17">
        <v>27.4</v>
      </c>
      <c r="D13" s="17">
        <v>26.9</v>
      </c>
      <c r="E13" s="17">
        <v>28</v>
      </c>
      <c r="F13" s="17">
        <v>28.4</v>
      </c>
      <c r="G13" s="17">
        <v>28.2</v>
      </c>
      <c r="H13" s="17">
        <v>28.6</v>
      </c>
      <c r="I13" s="17">
        <v>29.2</v>
      </c>
      <c r="J13" s="17">
        <v>29.4</v>
      </c>
      <c r="K13" s="17">
        <v>29.6</v>
      </c>
      <c r="L13" s="17">
        <v>28.9</v>
      </c>
      <c r="M13" s="17">
        <v>29.2</v>
      </c>
      <c r="N13" s="17">
        <v>29.6</v>
      </c>
      <c r="O13" s="17">
        <v>29.6</v>
      </c>
      <c r="P13" s="17">
        <v>29</v>
      </c>
      <c r="Q13" s="17">
        <v>29.8</v>
      </c>
      <c r="R13" s="17">
        <v>29.9</v>
      </c>
      <c r="S13" s="17">
        <v>31.2</v>
      </c>
      <c r="T13" s="17">
        <v>29.9</v>
      </c>
      <c r="U13" s="17">
        <v>29</v>
      </c>
      <c r="V13" s="17">
        <v>30</v>
      </c>
      <c r="W13" s="17">
        <v>29.1</v>
      </c>
      <c r="X13" s="17">
        <v>29.8</v>
      </c>
      <c r="Y13" s="17">
        <v>31.3</v>
      </c>
    </row>
    <row r="14" spans="1:26" x14ac:dyDescent="0.25">
      <c r="A14" s="5" t="s">
        <v>61</v>
      </c>
      <c r="B14" s="5" t="s">
        <v>62</v>
      </c>
      <c r="C14" s="17">
        <v>149.6</v>
      </c>
      <c r="D14" s="17">
        <v>147</v>
      </c>
      <c r="E14" s="17">
        <v>144.1</v>
      </c>
      <c r="F14" s="17">
        <v>140.69999999999999</v>
      </c>
      <c r="G14" s="17">
        <v>140.9</v>
      </c>
      <c r="H14" s="17">
        <v>139.9</v>
      </c>
      <c r="I14" s="17">
        <v>139.30000000000001</v>
      </c>
      <c r="J14" s="17">
        <v>136.80000000000001</v>
      </c>
      <c r="K14" s="17">
        <v>132.69999999999999</v>
      </c>
      <c r="L14" s="17">
        <v>131.30000000000001</v>
      </c>
      <c r="M14" s="17">
        <v>125.4</v>
      </c>
      <c r="N14" s="17">
        <v>121.5</v>
      </c>
      <c r="O14" s="17">
        <v>125</v>
      </c>
      <c r="P14" s="17">
        <v>120.7</v>
      </c>
      <c r="Q14" s="17">
        <v>111.2</v>
      </c>
      <c r="R14" s="17">
        <v>108.3</v>
      </c>
      <c r="S14" s="17">
        <v>104.4</v>
      </c>
      <c r="T14" s="17">
        <v>101.1</v>
      </c>
      <c r="U14" s="17">
        <v>99.8</v>
      </c>
      <c r="V14" s="17">
        <v>102.1</v>
      </c>
      <c r="W14" s="17">
        <v>101.3</v>
      </c>
      <c r="X14" s="17">
        <v>100.1</v>
      </c>
      <c r="Y14" s="17">
        <v>97.4</v>
      </c>
    </row>
    <row r="15" spans="1:26" x14ac:dyDescent="0.25">
      <c r="A15" s="5" t="s">
        <v>63</v>
      </c>
      <c r="B15" s="5" t="s">
        <v>64</v>
      </c>
      <c r="C15" s="17">
        <v>411</v>
      </c>
      <c r="D15" s="17">
        <v>442.3</v>
      </c>
      <c r="E15" s="17">
        <v>438.7</v>
      </c>
      <c r="F15" s="17">
        <v>424.9</v>
      </c>
      <c r="G15" s="17">
        <v>431</v>
      </c>
      <c r="H15" s="17">
        <v>424.6</v>
      </c>
      <c r="I15" s="17">
        <v>444.5</v>
      </c>
      <c r="J15" s="17">
        <v>465.1</v>
      </c>
      <c r="K15" s="17">
        <v>485</v>
      </c>
      <c r="L15" s="17">
        <v>490.2</v>
      </c>
      <c r="M15" s="17">
        <v>497.2</v>
      </c>
      <c r="N15" s="17">
        <v>511</v>
      </c>
      <c r="O15" s="17">
        <v>527.70000000000005</v>
      </c>
      <c r="P15" s="17">
        <v>536.29999999999995</v>
      </c>
      <c r="Q15" s="17">
        <v>547.70000000000005</v>
      </c>
      <c r="R15" s="17">
        <v>570.70000000000005</v>
      </c>
      <c r="S15" s="17">
        <v>595.70000000000005</v>
      </c>
      <c r="T15" s="17">
        <v>615.1</v>
      </c>
      <c r="U15" s="17">
        <v>655</v>
      </c>
      <c r="V15" s="17">
        <v>660.2</v>
      </c>
      <c r="W15" s="17">
        <v>697.7</v>
      </c>
      <c r="X15" s="17">
        <v>723.5</v>
      </c>
      <c r="Y15" s="17">
        <v>776.7</v>
      </c>
    </row>
    <row r="16" spans="1:26" x14ac:dyDescent="0.25">
      <c r="A16" s="5" t="s">
        <v>65</v>
      </c>
      <c r="B16" s="5" t="s">
        <v>66</v>
      </c>
      <c r="C16" s="17">
        <v>345</v>
      </c>
      <c r="D16" s="17">
        <v>372.5</v>
      </c>
      <c r="E16" s="17">
        <v>367.5</v>
      </c>
      <c r="F16" s="17">
        <v>354.2</v>
      </c>
      <c r="G16" s="17">
        <v>359.5</v>
      </c>
      <c r="H16" s="17">
        <v>353.1</v>
      </c>
      <c r="I16" s="17">
        <v>371.1</v>
      </c>
      <c r="J16" s="17">
        <v>389.1</v>
      </c>
      <c r="K16" s="17">
        <v>406.1</v>
      </c>
      <c r="L16" s="17">
        <v>413.8</v>
      </c>
      <c r="M16" s="17">
        <v>422.3</v>
      </c>
      <c r="N16" s="17">
        <v>440.1</v>
      </c>
      <c r="O16" s="17">
        <v>455.7</v>
      </c>
      <c r="P16" s="17">
        <v>462</v>
      </c>
      <c r="Q16" s="17">
        <v>471.1</v>
      </c>
      <c r="R16" s="17">
        <v>493.4</v>
      </c>
      <c r="S16" s="17">
        <v>517.70000000000005</v>
      </c>
      <c r="T16" s="17">
        <v>534.1</v>
      </c>
      <c r="U16" s="17">
        <v>570.5</v>
      </c>
      <c r="V16" s="17">
        <v>574.70000000000005</v>
      </c>
      <c r="W16" s="17">
        <v>608.5</v>
      </c>
      <c r="X16" s="17">
        <v>633.70000000000005</v>
      </c>
      <c r="Y16" s="17">
        <v>680.6</v>
      </c>
    </row>
    <row r="17" spans="1:29" x14ac:dyDescent="0.25">
      <c r="A17" s="5" t="s">
        <v>67</v>
      </c>
      <c r="B17" s="5" t="s">
        <v>68</v>
      </c>
      <c r="C17" s="17">
        <v>66</v>
      </c>
      <c r="D17" s="17">
        <v>69.8</v>
      </c>
      <c r="E17" s="17">
        <v>71.2</v>
      </c>
      <c r="F17" s="17">
        <v>70.7</v>
      </c>
      <c r="G17" s="17">
        <v>71.5</v>
      </c>
      <c r="H17" s="17">
        <v>71.5</v>
      </c>
      <c r="I17" s="17">
        <v>73.400000000000006</v>
      </c>
      <c r="J17" s="17">
        <v>75.900000000000006</v>
      </c>
      <c r="K17" s="17">
        <v>78.900000000000006</v>
      </c>
      <c r="L17" s="17">
        <v>76.400000000000006</v>
      </c>
      <c r="M17" s="17">
        <v>74.8</v>
      </c>
      <c r="N17" s="17">
        <v>70.900000000000006</v>
      </c>
      <c r="O17" s="17">
        <v>72</v>
      </c>
      <c r="P17" s="17">
        <v>74.3</v>
      </c>
      <c r="Q17" s="17">
        <v>76.599999999999994</v>
      </c>
      <c r="R17" s="17">
        <v>77.400000000000006</v>
      </c>
      <c r="S17" s="17">
        <v>78</v>
      </c>
      <c r="T17" s="17">
        <v>81</v>
      </c>
      <c r="U17" s="17">
        <v>84.5</v>
      </c>
      <c r="V17" s="17">
        <v>85.5</v>
      </c>
      <c r="W17" s="17">
        <v>89.3</v>
      </c>
      <c r="X17" s="17">
        <v>89.8</v>
      </c>
      <c r="Y17" s="17">
        <v>96.1</v>
      </c>
    </row>
    <row r="18" spans="1:29" s="7" customFormat="1" x14ac:dyDescent="0.25">
      <c r="A18" s="8" t="s">
        <v>70</v>
      </c>
      <c r="B18" s="8" t="s">
        <v>71</v>
      </c>
      <c r="C18" s="20">
        <v>354.1</v>
      </c>
      <c r="D18" s="20">
        <v>352.1</v>
      </c>
      <c r="E18" s="20">
        <v>357.1</v>
      </c>
      <c r="F18" s="20">
        <v>353.1</v>
      </c>
      <c r="G18" s="20">
        <v>356.9</v>
      </c>
      <c r="H18" s="20">
        <v>369.5</v>
      </c>
      <c r="I18" s="20">
        <v>374.5</v>
      </c>
      <c r="J18" s="20">
        <v>379.2</v>
      </c>
      <c r="K18" s="20">
        <v>380.8</v>
      </c>
      <c r="L18" s="20">
        <v>352</v>
      </c>
      <c r="M18" s="20">
        <v>349.4</v>
      </c>
      <c r="N18" s="20">
        <v>359.9</v>
      </c>
      <c r="O18" s="20">
        <v>358.5</v>
      </c>
      <c r="P18" s="20">
        <v>362</v>
      </c>
      <c r="Q18" s="20">
        <v>350.5</v>
      </c>
      <c r="R18" s="20">
        <v>342.1</v>
      </c>
      <c r="S18" s="20">
        <v>350.3</v>
      </c>
      <c r="T18" s="20">
        <v>362.8</v>
      </c>
      <c r="U18" s="20">
        <v>368.2</v>
      </c>
      <c r="V18" s="20">
        <v>373</v>
      </c>
      <c r="W18" s="20">
        <v>382.4</v>
      </c>
      <c r="X18" s="20">
        <v>398.6</v>
      </c>
      <c r="Y18" s="20">
        <v>412.1</v>
      </c>
      <c r="Z18" s="7">
        <f>Feuil3!BY12</f>
        <v>412.9</v>
      </c>
    </row>
    <row r="19" spans="1:29" ht="25.5" x14ac:dyDescent="0.25">
      <c r="A19" s="5" t="s">
        <v>72</v>
      </c>
      <c r="B19" s="5" t="s">
        <v>73</v>
      </c>
      <c r="C19" s="17">
        <v>854.7</v>
      </c>
      <c r="D19" s="17">
        <v>905.3</v>
      </c>
      <c r="E19" s="17">
        <v>910.2</v>
      </c>
      <c r="F19" s="17">
        <v>923.6</v>
      </c>
      <c r="G19" s="17">
        <v>948.1</v>
      </c>
      <c r="H19" s="17">
        <v>951.6</v>
      </c>
      <c r="I19" s="17">
        <v>1000.4</v>
      </c>
      <c r="J19" s="17">
        <v>1037.5</v>
      </c>
      <c r="K19" s="17">
        <v>1067.2</v>
      </c>
      <c r="L19" s="17">
        <v>1077.8</v>
      </c>
      <c r="M19" s="17">
        <v>1068.4000000000001</v>
      </c>
      <c r="N19" s="17">
        <v>1130.3</v>
      </c>
      <c r="O19" s="17">
        <v>1164</v>
      </c>
      <c r="P19" s="17">
        <v>1189.7</v>
      </c>
      <c r="Q19" s="17">
        <v>1218.2</v>
      </c>
      <c r="R19" s="17">
        <v>1230.7</v>
      </c>
      <c r="S19" s="17">
        <v>1273.5999999999999</v>
      </c>
      <c r="T19" s="17">
        <v>1301.2</v>
      </c>
      <c r="U19" s="17">
        <v>1326.5</v>
      </c>
      <c r="V19" s="17">
        <v>1378</v>
      </c>
      <c r="W19" s="17">
        <v>1412.7</v>
      </c>
      <c r="X19" s="17">
        <v>1476.2</v>
      </c>
      <c r="Y19" s="17">
        <v>1558.8</v>
      </c>
      <c r="Z19">
        <f>Feuil3!BZ13</f>
        <v>2277.3999999999996</v>
      </c>
    </row>
    <row r="20" spans="1:29" x14ac:dyDescent="0.25">
      <c r="A20" s="5" t="s">
        <v>74</v>
      </c>
      <c r="B20" s="5" t="s">
        <v>75</v>
      </c>
      <c r="C20" s="17">
        <v>277</v>
      </c>
      <c r="D20" s="17">
        <v>288.60000000000002</v>
      </c>
      <c r="E20" s="17">
        <v>291.10000000000002</v>
      </c>
      <c r="F20" s="17">
        <v>291.5</v>
      </c>
      <c r="G20" s="17">
        <v>296.8</v>
      </c>
      <c r="H20" s="17">
        <v>305.5</v>
      </c>
      <c r="I20" s="17">
        <v>315.7</v>
      </c>
      <c r="J20" s="17">
        <v>316.89999999999998</v>
      </c>
      <c r="K20" s="17">
        <v>321</v>
      </c>
      <c r="L20" s="17">
        <v>317.7</v>
      </c>
      <c r="M20" s="17">
        <v>316.89999999999998</v>
      </c>
      <c r="N20" s="17">
        <v>325.3</v>
      </c>
      <c r="O20" s="17">
        <v>329.8</v>
      </c>
      <c r="P20" s="17">
        <v>333</v>
      </c>
      <c r="Q20" s="17">
        <v>337.7</v>
      </c>
      <c r="R20" s="17">
        <v>340.2</v>
      </c>
      <c r="S20" s="17">
        <v>346.5</v>
      </c>
      <c r="T20" s="17">
        <v>350.7</v>
      </c>
      <c r="U20" s="17">
        <v>360.1</v>
      </c>
      <c r="V20" s="17">
        <v>366.2</v>
      </c>
      <c r="W20" s="17">
        <v>371.3</v>
      </c>
      <c r="X20" s="17">
        <v>382.1</v>
      </c>
      <c r="Y20" s="17">
        <v>402.1</v>
      </c>
    </row>
    <row r="21" spans="1:29" x14ac:dyDescent="0.25">
      <c r="A21" s="5" t="s">
        <v>76</v>
      </c>
      <c r="B21" s="5" t="s">
        <v>77</v>
      </c>
      <c r="C21" s="17">
        <v>295.8</v>
      </c>
      <c r="D21" s="17">
        <v>319.39999999999998</v>
      </c>
      <c r="E21" s="17">
        <v>317.89999999999998</v>
      </c>
      <c r="F21" s="17">
        <v>318</v>
      </c>
      <c r="G21" s="17">
        <v>324.2</v>
      </c>
      <c r="H21" s="17">
        <v>319.39999999999998</v>
      </c>
      <c r="I21" s="17">
        <v>330.4</v>
      </c>
      <c r="J21" s="17">
        <v>350.6</v>
      </c>
      <c r="K21" s="17">
        <v>362.1</v>
      </c>
      <c r="L21" s="17">
        <v>386.5</v>
      </c>
      <c r="M21" s="17">
        <v>385</v>
      </c>
      <c r="N21" s="17">
        <v>406.8</v>
      </c>
      <c r="O21" s="17">
        <v>419.2</v>
      </c>
      <c r="P21" s="17">
        <v>432.8</v>
      </c>
      <c r="Q21" s="17">
        <v>448.1</v>
      </c>
      <c r="R21" s="17">
        <v>459.6</v>
      </c>
      <c r="S21" s="17">
        <v>484.4</v>
      </c>
      <c r="T21" s="17">
        <v>500.2</v>
      </c>
      <c r="U21" s="17">
        <v>509.2</v>
      </c>
      <c r="V21" s="17">
        <v>533.79999999999995</v>
      </c>
      <c r="W21" s="17">
        <v>555.70000000000005</v>
      </c>
      <c r="X21" s="17">
        <v>588.20000000000005</v>
      </c>
      <c r="Y21" s="17">
        <v>624.4</v>
      </c>
    </row>
    <row r="22" spans="1:29" ht="25.5" x14ac:dyDescent="0.25">
      <c r="A22" s="5" t="s">
        <v>78</v>
      </c>
      <c r="B22" s="5" t="s">
        <v>79</v>
      </c>
      <c r="C22" s="17">
        <v>281.89999999999998</v>
      </c>
      <c r="D22" s="17">
        <v>297.3</v>
      </c>
      <c r="E22" s="17">
        <v>301.2</v>
      </c>
      <c r="F22" s="17">
        <v>314.10000000000002</v>
      </c>
      <c r="G22" s="17">
        <v>327.10000000000002</v>
      </c>
      <c r="H22" s="17">
        <v>326.7</v>
      </c>
      <c r="I22" s="17">
        <v>354.3</v>
      </c>
      <c r="J22" s="17">
        <v>370</v>
      </c>
      <c r="K22" s="17">
        <v>384.1</v>
      </c>
      <c r="L22" s="17">
        <v>373.6</v>
      </c>
      <c r="M22" s="17">
        <v>366.5</v>
      </c>
      <c r="N22" s="17">
        <v>398.2</v>
      </c>
      <c r="O22" s="17">
        <v>415</v>
      </c>
      <c r="P22" s="17">
        <v>423.9</v>
      </c>
      <c r="Q22" s="17">
        <v>432.3</v>
      </c>
      <c r="R22" s="17">
        <v>430.9</v>
      </c>
      <c r="S22" s="17">
        <v>442.7</v>
      </c>
      <c r="T22" s="17">
        <v>450.2</v>
      </c>
      <c r="U22" s="17">
        <v>457.3</v>
      </c>
      <c r="V22" s="17">
        <v>478</v>
      </c>
      <c r="W22" s="17">
        <v>485.8</v>
      </c>
      <c r="X22" s="17">
        <v>505.8</v>
      </c>
      <c r="Y22" s="17">
        <v>532.29999999999995</v>
      </c>
    </row>
    <row r="23" spans="1:29" x14ac:dyDescent="0.25">
      <c r="A23" s="5" t="s">
        <v>80</v>
      </c>
      <c r="B23" s="5" t="s">
        <v>81</v>
      </c>
      <c r="C23" s="17">
        <v>271.10000000000002</v>
      </c>
      <c r="D23" s="17">
        <v>273.5</v>
      </c>
      <c r="E23" s="17">
        <v>278.39999999999998</v>
      </c>
      <c r="F23" s="17">
        <v>278</v>
      </c>
      <c r="G23" s="17">
        <v>276</v>
      </c>
      <c r="H23" s="17">
        <v>274.3</v>
      </c>
      <c r="I23" s="17">
        <v>275.5</v>
      </c>
      <c r="J23" s="17">
        <v>280.5</v>
      </c>
      <c r="K23" s="17">
        <v>284.89999999999998</v>
      </c>
      <c r="L23" s="17">
        <v>298</v>
      </c>
      <c r="M23" s="17">
        <v>313.8</v>
      </c>
      <c r="N23" s="17">
        <v>318.10000000000002</v>
      </c>
      <c r="O23" s="17">
        <v>320.60000000000002</v>
      </c>
      <c r="P23" s="17">
        <v>326.89999999999998</v>
      </c>
      <c r="Q23" s="17">
        <v>333.4</v>
      </c>
      <c r="R23" s="17">
        <v>330.4</v>
      </c>
      <c r="S23" s="17">
        <v>329.2</v>
      </c>
      <c r="T23" s="17">
        <v>335.6</v>
      </c>
      <c r="U23" s="17">
        <v>333.1</v>
      </c>
      <c r="V23" s="17">
        <v>344.2</v>
      </c>
      <c r="W23" s="17">
        <v>344</v>
      </c>
      <c r="X23" s="17">
        <v>332.4</v>
      </c>
      <c r="Y23" s="17">
        <v>335.4</v>
      </c>
    </row>
    <row r="24" spans="1:29" x14ac:dyDescent="0.25">
      <c r="A24" s="5" t="s">
        <v>82</v>
      </c>
      <c r="B24" s="5" t="s">
        <v>83</v>
      </c>
      <c r="C24" s="17">
        <v>244.4</v>
      </c>
      <c r="D24" s="17">
        <v>247</v>
      </c>
      <c r="E24" s="17">
        <v>229.5</v>
      </c>
      <c r="F24" s="17">
        <v>227.1</v>
      </c>
      <c r="G24" s="17">
        <v>236.4</v>
      </c>
      <c r="H24" s="17">
        <v>252.6</v>
      </c>
      <c r="I24" s="17">
        <v>250.1</v>
      </c>
      <c r="J24" s="17">
        <v>247.7</v>
      </c>
      <c r="K24" s="17">
        <v>249.5</v>
      </c>
      <c r="L24" s="17">
        <v>234.7</v>
      </c>
      <c r="M24" s="17">
        <v>232.4</v>
      </c>
      <c r="N24" s="17">
        <v>247.3</v>
      </c>
      <c r="O24" s="17">
        <v>257</v>
      </c>
      <c r="P24" s="17">
        <v>256.5</v>
      </c>
      <c r="Q24" s="17">
        <v>261.39999999999998</v>
      </c>
      <c r="R24" s="17">
        <v>264.89999999999998</v>
      </c>
      <c r="S24" s="17">
        <v>269.39999999999998</v>
      </c>
      <c r="T24" s="17">
        <v>267.8</v>
      </c>
      <c r="U24" s="17">
        <v>273.7</v>
      </c>
      <c r="V24" s="17">
        <v>282.89999999999998</v>
      </c>
      <c r="W24" s="17">
        <v>287.10000000000002</v>
      </c>
      <c r="X24" s="17">
        <v>298.7</v>
      </c>
      <c r="Y24" s="17">
        <v>315.10000000000002</v>
      </c>
    </row>
    <row r="25" spans="1:29" x14ac:dyDescent="0.25">
      <c r="A25" s="5" t="s">
        <v>84</v>
      </c>
      <c r="B25" s="5" t="s">
        <v>85</v>
      </c>
      <c r="C25" s="17">
        <v>160.69999999999999</v>
      </c>
      <c r="D25" s="17">
        <v>161</v>
      </c>
      <c r="E25" s="17">
        <v>141.6</v>
      </c>
      <c r="F25" s="17">
        <v>138.6</v>
      </c>
      <c r="G25" s="17">
        <v>146.4</v>
      </c>
      <c r="H25" s="17">
        <v>159.69999999999999</v>
      </c>
      <c r="I25" s="17">
        <v>154.4</v>
      </c>
      <c r="J25" s="17">
        <v>153.4</v>
      </c>
      <c r="K25" s="17">
        <v>155</v>
      </c>
      <c r="L25" s="17">
        <v>148.80000000000001</v>
      </c>
      <c r="M25" s="17">
        <v>144.6</v>
      </c>
      <c r="N25" s="17">
        <v>149.6</v>
      </c>
      <c r="O25" s="17">
        <v>150.4</v>
      </c>
      <c r="P25" s="17">
        <v>144.5</v>
      </c>
      <c r="Q25" s="17">
        <v>144.5</v>
      </c>
      <c r="R25" s="17">
        <v>142.69999999999999</v>
      </c>
      <c r="S25" s="17">
        <v>143.4</v>
      </c>
      <c r="T25" s="17">
        <v>137.1</v>
      </c>
      <c r="U25" s="17">
        <v>135.69999999999999</v>
      </c>
      <c r="V25" s="17">
        <v>138.30000000000001</v>
      </c>
      <c r="W25" s="17">
        <v>134.6</v>
      </c>
      <c r="X25" s="17">
        <v>131.19999999999999</v>
      </c>
      <c r="Y25" s="17">
        <v>135.5</v>
      </c>
    </row>
    <row r="26" spans="1:29" x14ac:dyDescent="0.25">
      <c r="A26" s="5" t="s">
        <v>86</v>
      </c>
      <c r="B26" s="5" t="s">
        <v>87</v>
      </c>
      <c r="C26" s="17">
        <v>66.3</v>
      </c>
      <c r="D26" s="17">
        <v>68.3</v>
      </c>
      <c r="E26" s="17">
        <v>69.8</v>
      </c>
      <c r="F26" s="17">
        <v>69.7</v>
      </c>
      <c r="G26" s="17">
        <v>70.5</v>
      </c>
      <c r="H26" s="17">
        <v>72.2</v>
      </c>
      <c r="I26" s="17">
        <v>74.400000000000006</v>
      </c>
      <c r="J26" s="17">
        <v>72.8</v>
      </c>
      <c r="K26" s="17">
        <v>72.2</v>
      </c>
      <c r="L26" s="17">
        <v>63.4</v>
      </c>
      <c r="M26" s="17">
        <v>64.7</v>
      </c>
      <c r="N26" s="17">
        <v>73.599999999999994</v>
      </c>
      <c r="O26" s="17">
        <v>81.8</v>
      </c>
      <c r="P26" s="17">
        <v>86.6</v>
      </c>
      <c r="Q26" s="17">
        <v>90.7</v>
      </c>
      <c r="R26" s="17">
        <v>95.1</v>
      </c>
      <c r="S26" s="17">
        <v>98</v>
      </c>
      <c r="T26" s="17">
        <v>102.1</v>
      </c>
      <c r="U26" s="17">
        <v>108.4</v>
      </c>
      <c r="V26" s="17">
        <v>114.5</v>
      </c>
      <c r="W26" s="17">
        <v>121.3</v>
      </c>
      <c r="X26" s="17">
        <v>134.1</v>
      </c>
      <c r="Y26" s="17">
        <v>145.30000000000001</v>
      </c>
    </row>
    <row r="27" spans="1:29" x14ac:dyDescent="0.25">
      <c r="A27" s="5" t="s">
        <v>88</v>
      </c>
      <c r="B27" s="5" t="s">
        <v>89</v>
      </c>
      <c r="C27" s="17">
        <v>17.3</v>
      </c>
      <c r="D27" s="17">
        <v>17.8</v>
      </c>
      <c r="E27" s="17">
        <v>18.100000000000001</v>
      </c>
      <c r="F27" s="17">
        <v>18.7</v>
      </c>
      <c r="G27" s="17">
        <v>19.5</v>
      </c>
      <c r="H27" s="17">
        <v>20.7</v>
      </c>
      <c r="I27" s="17">
        <v>21.3</v>
      </c>
      <c r="J27" s="17">
        <v>21.5</v>
      </c>
      <c r="K27" s="17">
        <v>22.2</v>
      </c>
      <c r="L27" s="17">
        <v>22.6</v>
      </c>
      <c r="M27" s="17">
        <v>23.1</v>
      </c>
      <c r="N27" s="17">
        <v>24.1</v>
      </c>
      <c r="O27" s="17">
        <v>24.9</v>
      </c>
      <c r="P27" s="17">
        <v>25.4</v>
      </c>
      <c r="Q27" s="17">
        <v>26.1</v>
      </c>
      <c r="R27" s="17">
        <v>27.1</v>
      </c>
      <c r="S27" s="17">
        <v>28</v>
      </c>
      <c r="T27" s="17">
        <v>28.6</v>
      </c>
      <c r="U27" s="17">
        <v>29.6</v>
      </c>
      <c r="V27" s="17">
        <v>30.1</v>
      </c>
      <c r="W27" s="17">
        <v>31.3</v>
      </c>
      <c r="X27" s="17">
        <v>33.299999999999997</v>
      </c>
      <c r="Y27" s="17">
        <v>34.299999999999997</v>
      </c>
    </row>
    <row r="28" spans="1:29" x14ac:dyDescent="0.25">
      <c r="A28" s="5" t="s">
        <v>90</v>
      </c>
      <c r="B28" s="5" t="s">
        <v>91</v>
      </c>
      <c r="C28" s="17">
        <v>1788.6</v>
      </c>
      <c r="D28" s="17">
        <v>1853.1</v>
      </c>
      <c r="E28" s="17">
        <v>1883</v>
      </c>
      <c r="F28" s="17">
        <v>1852.4</v>
      </c>
      <c r="G28" s="17">
        <v>1869.7</v>
      </c>
      <c r="H28" s="17">
        <v>1922.6</v>
      </c>
      <c r="I28" s="17">
        <v>1980.8</v>
      </c>
      <c r="J28" s="17">
        <v>2053.1</v>
      </c>
      <c r="K28" s="17">
        <v>2057.9</v>
      </c>
      <c r="L28" s="17">
        <v>1876.6</v>
      </c>
      <c r="M28" s="17">
        <v>1954.9</v>
      </c>
      <c r="N28" s="17">
        <v>2027.9</v>
      </c>
      <c r="O28" s="17">
        <v>2008.7</v>
      </c>
      <c r="P28" s="17">
        <v>2015.4</v>
      </c>
      <c r="Q28" s="17">
        <v>2044.8</v>
      </c>
      <c r="R28" s="17">
        <v>2074.8000000000002</v>
      </c>
      <c r="S28" s="17">
        <v>2174.9</v>
      </c>
      <c r="T28" s="17">
        <v>2332.1999999999998</v>
      </c>
      <c r="U28" s="17">
        <v>2436.1999999999998</v>
      </c>
      <c r="V28" s="17">
        <v>2393.8000000000002</v>
      </c>
      <c r="W28" s="17">
        <v>2242</v>
      </c>
      <c r="X28" s="17">
        <v>2434</v>
      </c>
      <c r="Y28" s="17">
        <v>2531.4</v>
      </c>
      <c r="Z28">
        <f>Feuil3!BY17</f>
        <v>2543</v>
      </c>
      <c r="AC28" s="16">
        <f>Y19+Y28</f>
        <v>4090.2</v>
      </c>
    </row>
    <row r="29" spans="1:29" x14ac:dyDescent="0.25">
      <c r="A29" s="5" t="s">
        <v>92</v>
      </c>
      <c r="B29" s="5" t="s">
        <v>93</v>
      </c>
      <c r="C29" s="17">
        <v>106.5</v>
      </c>
      <c r="D29" s="17">
        <v>113.4</v>
      </c>
      <c r="E29" s="17">
        <v>115</v>
      </c>
      <c r="F29" s="17">
        <v>111.9</v>
      </c>
      <c r="G29" s="17">
        <v>112.9</v>
      </c>
      <c r="H29" s="17">
        <v>118.3</v>
      </c>
      <c r="I29" s="17">
        <v>120.5</v>
      </c>
      <c r="J29" s="17">
        <v>122.3</v>
      </c>
      <c r="K29" s="17">
        <v>125.8</v>
      </c>
      <c r="L29" s="17">
        <v>120.3</v>
      </c>
      <c r="M29" s="17">
        <v>118.7</v>
      </c>
      <c r="N29" s="17">
        <v>122.5</v>
      </c>
      <c r="O29" s="17">
        <v>128.19999999999999</v>
      </c>
      <c r="P29" s="17">
        <v>127.6</v>
      </c>
      <c r="Q29" s="17">
        <v>128.69999999999999</v>
      </c>
      <c r="R29" s="17">
        <v>128</v>
      </c>
      <c r="S29" s="17">
        <v>131</v>
      </c>
      <c r="T29" s="17">
        <v>133.6</v>
      </c>
      <c r="U29" s="17">
        <v>139.69999999999999</v>
      </c>
      <c r="V29" s="17">
        <v>138.4</v>
      </c>
      <c r="W29" s="17">
        <v>138.4</v>
      </c>
      <c r="X29" s="17">
        <v>145.80000000000001</v>
      </c>
      <c r="Y29" s="17">
        <v>151</v>
      </c>
    </row>
    <row r="30" spans="1:29" x14ac:dyDescent="0.25">
      <c r="A30" s="5" t="s">
        <v>94</v>
      </c>
      <c r="B30" s="5" t="s">
        <v>95</v>
      </c>
      <c r="C30" s="17">
        <v>789.3</v>
      </c>
      <c r="D30" s="17">
        <v>800.6</v>
      </c>
      <c r="E30" s="17">
        <v>792.5</v>
      </c>
      <c r="F30" s="17">
        <v>772.9</v>
      </c>
      <c r="G30" s="17">
        <v>785.4</v>
      </c>
      <c r="H30" s="17">
        <v>811.6</v>
      </c>
      <c r="I30" s="17">
        <v>835.4</v>
      </c>
      <c r="J30" s="17">
        <v>870</v>
      </c>
      <c r="K30" s="17">
        <v>832.9</v>
      </c>
      <c r="L30" s="17">
        <v>706.9</v>
      </c>
      <c r="M30" s="17">
        <v>753.7</v>
      </c>
      <c r="N30" s="17">
        <v>804.2</v>
      </c>
      <c r="O30" s="17">
        <v>767.7</v>
      </c>
      <c r="P30" s="17">
        <v>751</v>
      </c>
      <c r="Q30" s="17">
        <v>771.6</v>
      </c>
      <c r="R30" s="17">
        <v>803.8</v>
      </c>
      <c r="S30" s="17">
        <v>881.6</v>
      </c>
      <c r="T30" s="17">
        <v>1010.8</v>
      </c>
      <c r="U30" s="17">
        <v>1076</v>
      </c>
      <c r="V30" s="17">
        <v>1014.6</v>
      </c>
      <c r="W30" s="17">
        <v>919.1</v>
      </c>
      <c r="X30" s="17">
        <v>1009.6</v>
      </c>
      <c r="Y30" s="17">
        <v>1049.8</v>
      </c>
    </row>
    <row r="31" spans="1:29" ht="25.5" x14ac:dyDescent="0.25">
      <c r="A31" s="5" t="s">
        <v>96</v>
      </c>
      <c r="B31" s="5" t="s">
        <v>97</v>
      </c>
      <c r="C31" s="17">
        <v>42.2</v>
      </c>
      <c r="D31" s="17">
        <v>43.5</v>
      </c>
      <c r="E31" s="17">
        <v>45.7</v>
      </c>
      <c r="F31" s="17">
        <v>45.7</v>
      </c>
      <c r="G31" s="17">
        <v>45.8</v>
      </c>
      <c r="H31" s="17">
        <v>44.3</v>
      </c>
      <c r="I31" s="17">
        <v>46.1</v>
      </c>
      <c r="J31" s="17">
        <v>47</v>
      </c>
      <c r="K31" s="17">
        <v>47.5</v>
      </c>
      <c r="L31" s="17">
        <v>50.9</v>
      </c>
      <c r="M31" s="17">
        <v>50.5</v>
      </c>
      <c r="N31" s="17">
        <v>50.5</v>
      </c>
      <c r="O31" s="17">
        <v>50.7</v>
      </c>
      <c r="P31" s="17">
        <v>51.2</v>
      </c>
      <c r="Q31" s="17">
        <v>51.8</v>
      </c>
      <c r="R31" s="17">
        <v>51.1</v>
      </c>
      <c r="S31" s="17">
        <v>49.7</v>
      </c>
      <c r="T31" s="17">
        <v>50.3</v>
      </c>
      <c r="U31" s="17">
        <v>51.7</v>
      </c>
      <c r="V31" s="17">
        <v>52.7</v>
      </c>
      <c r="W31" s="17">
        <v>44.2</v>
      </c>
      <c r="X31" s="17">
        <v>41.7</v>
      </c>
      <c r="Y31" s="17">
        <v>43.7</v>
      </c>
    </row>
    <row r="32" spans="1:29" x14ac:dyDescent="0.25">
      <c r="A32" s="5" t="s">
        <v>98</v>
      </c>
      <c r="B32" s="5" t="s">
        <v>99</v>
      </c>
      <c r="C32" s="17">
        <v>135.6</v>
      </c>
      <c r="D32" s="17">
        <v>143.30000000000001</v>
      </c>
      <c r="E32" s="17">
        <v>149.19999999999999</v>
      </c>
      <c r="F32" s="17">
        <v>147.80000000000001</v>
      </c>
      <c r="G32" s="17">
        <v>148.30000000000001</v>
      </c>
      <c r="H32" s="17">
        <v>151.69999999999999</v>
      </c>
      <c r="I32" s="17">
        <v>156.69999999999999</v>
      </c>
      <c r="J32" s="17">
        <v>165.5</v>
      </c>
      <c r="K32" s="17">
        <v>170.6</v>
      </c>
      <c r="L32" s="17">
        <v>151.19999999999999</v>
      </c>
      <c r="M32" s="17">
        <v>153.6</v>
      </c>
      <c r="N32" s="17">
        <v>156.19999999999999</v>
      </c>
      <c r="O32" s="17">
        <v>159</v>
      </c>
      <c r="P32" s="17">
        <v>160.30000000000001</v>
      </c>
      <c r="Q32" s="17">
        <v>161.6</v>
      </c>
      <c r="R32" s="17">
        <v>162.69999999999999</v>
      </c>
      <c r="S32" s="17">
        <v>170.4</v>
      </c>
      <c r="T32" s="17">
        <v>177.4</v>
      </c>
      <c r="U32" s="17">
        <v>178.1</v>
      </c>
      <c r="V32" s="17">
        <v>181.7</v>
      </c>
      <c r="W32" s="17">
        <v>167.9</v>
      </c>
      <c r="X32" s="17">
        <v>183.5</v>
      </c>
      <c r="Y32" s="17">
        <v>190.9</v>
      </c>
    </row>
    <row r="33" spans="1:26" ht="25.5" x14ac:dyDescent="0.25">
      <c r="A33" s="5" t="s">
        <v>100</v>
      </c>
      <c r="B33" s="5" t="s">
        <v>101</v>
      </c>
      <c r="C33" s="17">
        <v>434.1</v>
      </c>
      <c r="D33" s="17">
        <v>456.5</v>
      </c>
      <c r="E33" s="17">
        <v>472.8</v>
      </c>
      <c r="F33" s="17">
        <v>469</v>
      </c>
      <c r="G33" s="17">
        <v>470.6</v>
      </c>
      <c r="H33" s="17">
        <v>483</v>
      </c>
      <c r="I33" s="17">
        <v>498.5</v>
      </c>
      <c r="J33" s="17">
        <v>511.2</v>
      </c>
      <c r="K33" s="17">
        <v>524</v>
      </c>
      <c r="L33" s="17">
        <v>479.3</v>
      </c>
      <c r="M33" s="17">
        <v>485.5</v>
      </c>
      <c r="N33" s="17">
        <v>485.5</v>
      </c>
      <c r="O33" s="17">
        <v>498.1</v>
      </c>
      <c r="P33" s="17">
        <v>513.29999999999995</v>
      </c>
      <c r="Q33" s="17">
        <v>518.6</v>
      </c>
      <c r="R33" s="17">
        <v>522.4</v>
      </c>
      <c r="S33" s="17">
        <v>528.9</v>
      </c>
      <c r="T33" s="17">
        <v>553.79999999999995</v>
      </c>
      <c r="U33" s="17">
        <v>566.79999999999995</v>
      </c>
      <c r="V33" s="17">
        <v>579.79999999999995</v>
      </c>
      <c r="W33" s="17">
        <v>559.79999999999995</v>
      </c>
      <c r="X33" s="17">
        <v>618.5</v>
      </c>
      <c r="Y33" s="17">
        <v>641.4</v>
      </c>
    </row>
    <row r="34" spans="1:26" ht="25.5" x14ac:dyDescent="0.25">
      <c r="A34" s="5" t="s">
        <v>102</v>
      </c>
      <c r="B34" s="5" t="s">
        <v>103</v>
      </c>
      <c r="C34" s="17">
        <v>280.8</v>
      </c>
      <c r="D34" s="17">
        <v>295.8</v>
      </c>
      <c r="E34" s="17">
        <v>307.8</v>
      </c>
      <c r="F34" s="17">
        <v>305</v>
      </c>
      <c r="G34" s="17">
        <v>306.5</v>
      </c>
      <c r="H34" s="17">
        <v>313.60000000000002</v>
      </c>
      <c r="I34" s="17">
        <v>323.7</v>
      </c>
      <c r="J34" s="17">
        <v>337.2</v>
      </c>
      <c r="K34" s="17">
        <v>357</v>
      </c>
      <c r="L34" s="17">
        <v>368</v>
      </c>
      <c r="M34" s="17">
        <v>392.9</v>
      </c>
      <c r="N34" s="17">
        <v>409</v>
      </c>
      <c r="O34" s="17">
        <v>405</v>
      </c>
      <c r="P34" s="17">
        <v>412</v>
      </c>
      <c r="Q34" s="17">
        <v>412.6</v>
      </c>
      <c r="R34" s="17">
        <v>406.8</v>
      </c>
      <c r="S34" s="17">
        <v>413.4</v>
      </c>
      <c r="T34" s="17">
        <v>406.2</v>
      </c>
      <c r="U34" s="17">
        <v>423.8</v>
      </c>
      <c r="V34" s="17">
        <v>426.5</v>
      </c>
      <c r="W34" s="17">
        <v>412.5</v>
      </c>
      <c r="X34" s="17">
        <v>435</v>
      </c>
      <c r="Y34" s="17">
        <v>454.6</v>
      </c>
    </row>
    <row r="35" spans="1:26" x14ac:dyDescent="0.25">
      <c r="A35" s="5" t="s">
        <v>107</v>
      </c>
      <c r="B35" s="5" t="s">
        <v>108</v>
      </c>
      <c r="C35" s="17">
        <v>406.4</v>
      </c>
      <c r="D35" s="17">
        <v>449.5</v>
      </c>
      <c r="E35" s="17">
        <v>494.2</v>
      </c>
      <c r="F35" s="17">
        <v>500.3</v>
      </c>
      <c r="G35" s="17">
        <v>494.5</v>
      </c>
      <c r="H35" s="17">
        <v>494.3</v>
      </c>
      <c r="I35" s="17">
        <v>508.9</v>
      </c>
      <c r="J35" s="17">
        <v>525.70000000000005</v>
      </c>
      <c r="K35" s="17">
        <v>538.1</v>
      </c>
      <c r="L35" s="17">
        <v>544.5</v>
      </c>
      <c r="M35" s="17">
        <v>567.20000000000005</v>
      </c>
      <c r="N35" s="17">
        <v>570.79999999999995</v>
      </c>
      <c r="O35" s="17">
        <v>572.5</v>
      </c>
      <c r="P35" s="17">
        <v>586.4</v>
      </c>
      <c r="Q35" s="17">
        <v>598.9</v>
      </c>
      <c r="R35" s="17">
        <v>606.20000000000005</v>
      </c>
      <c r="S35" s="17">
        <v>604.5</v>
      </c>
      <c r="T35" s="17">
        <v>608</v>
      </c>
      <c r="U35" s="17">
        <v>602.70000000000005</v>
      </c>
      <c r="V35" s="17">
        <v>607.1</v>
      </c>
      <c r="W35" s="17">
        <v>586.6</v>
      </c>
      <c r="X35" s="17">
        <v>614.1</v>
      </c>
      <c r="Y35" s="17">
        <v>646.5</v>
      </c>
      <c r="Z35">
        <f>Feuil3!BY19</f>
        <v>661</v>
      </c>
    </row>
    <row r="36" spans="1:26" x14ac:dyDescent="0.25">
      <c r="A36" s="5" t="s">
        <v>109</v>
      </c>
      <c r="B36" s="5" t="s">
        <v>110</v>
      </c>
      <c r="C36" s="17">
        <v>149</v>
      </c>
      <c r="D36" s="17">
        <v>166.3</v>
      </c>
      <c r="E36" s="17">
        <v>185.1</v>
      </c>
      <c r="F36" s="17">
        <v>190.1</v>
      </c>
      <c r="G36" s="17">
        <v>188.2</v>
      </c>
      <c r="H36" s="17">
        <v>187.6</v>
      </c>
      <c r="I36" s="17">
        <v>194</v>
      </c>
      <c r="J36" s="17">
        <v>198.2</v>
      </c>
      <c r="K36" s="17">
        <v>200.9</v>
      </c>
      <c r="L36" s="17">
        <v>203.7</v>
      </c>
      <c r="M36" s="17">
        <v>207.4</v>
      </c>
      <c r="N36" s="17">
        <v>200.4</v>
      </c>
      <c r="O36" s="17">
        <v>199.3</v>
      </c>
      <c r="P36" s="17">
        <v>201.8</v>
      </c>
      <c r="Q36" s="17">
        <v>202.6</v>
      </c>
      <c r="R36" s="17">
        <v>198.6</v>
      </c>
      <c r="S36" s="17">
        <v>194.2</v>
      </c>
      <c r="T36" s="17">
        <v>191.9</v>
      </c>
      <c r="U36" s="17">
        <v>190.1</v>
      </c>
      <c r="V36" s="17">
        <v>191.1</v>
      </c>
      <c r="W36" s="17">
        <v>182</v>
      </c>
      <c r="X36" s="17">
        <v>190.7</v>
      </c>
      <c r="Y36" s="17">
        <v>201.5</v>
      </c>
    </row>
    <row r="37" spans="1:26" ht="25.5" x14ac:dyDescent="0.25">
      <c r="A37" s="5" t="s">
        <v>111</v>
      </c>
      <c r="B37" s="5" t="s">
        <v>112</v>
      </c>
      <c r="C37" s="17">
        <v>38.799999999999997</v>
      </c>
      <c r="D37" s="17">
        <v>41.4</v>
      </c>
      <c r="E37" s="17">
        <v>44.6</v>
      </c>
      <c r="F37" s="17">
        <v>46.2</v>
      </c>
      <c r="G37" s="17">
        <v>45.9</v>
      </c>
      <c r="H37" s="17">
        <v>45.7</v>
      </c>
      <c r="I37" s="17">
        <v>46.6</v>
      </c>
      <c r="J37" s="17">
        <v>49.7</v>
      </c>
      <c r="K37" s="17">
        <v>53</v>
      </c>
      <c r="L37" s="17">
        <v>54.6</v>
      </c>
      <c r="M37" s="17">
        <v>60.9</v>
      </c>
      <c r="N37" s="17">
        <v>63.3</v>
      </c>
      <c r="O37" s="17">
        <v>63.3</v>
      </c>
      <c r="P37" s="17">
        <v>63.3</v>
      </c>
      <c r="Q37" s="17">
        <v>64.7</v>
      </c>
      <c r="R37" s="17">
        <v>65.7</v>
      </c>
      <c r="S37" s="17">
        <v>64.7</v>
      </c>
      <c r="T37" s="17">
        <v>63.8</v>
      </c>
      <c r="U37" s="17">
        <v>63.5</v>
      </c>
      <c r="V37" s="17">
        <v>63.5</v>
      </c>
      <c r="W37" s="17">
        <v>63.3</v>
      </c>
      <c r="X37" s="17">
        <v>63</v>
      </c>
      <c r="Y37" s="17">
        <v>63.8</v>
      </c>
    </row>
    <row r="38" spans="1:26" x14ac:dyDescent="0.25">
      <c r="A38" s="5" t="s">
        <v>113</v>
      </c>
      <c r="B38" s="5" t="s">
        <v>114</v>
      </c>
      <c r="C38" s="17">
        <v>18.8</v>
      </c>
      <c r="D38" s="17">
        <v>19.899999999999999</v>
      </c>
      <c r="E38" s="17">
        <v>21.4</v>
      </c>
      <c r="F38" s="17">
        <v>22.4</v>
      </c>
      <c r="G38" s="17">
        <v>22.9</v>
      </c>
      <c r="H38" s="17">
        <v>22.9</v>
      </c>
      <c r="I38" s="17">
        <v>23.3</v>
      </c>
      <c r="J38" s="17">
        <v>24</v>
      </c>
      <c r="K38" s="17">
        <v>23.9</v>
      </c>
      <c r="L38" s="17">
        <v>22.2</v>
      </c>
      <c r="M38" s="17">
        <v>22</v>
      </c>
      <c r="N38" s="17">
        <v>22.5</v>
      </c>
      <c r="O38" s="17">
        <v>22.6</v>
      </c>
      <c r="P38" s="17">
        <v>22.6</v>
      </c>
      <c r="Q38" s="17">
        <v>20.6</v>
      </c>
      <c r="R38" s="17">
        <v>21.7</v>
      </c>
      <c r="S38" s="17">
        <v>21.6</v>
      </c>
      <c r="T38" s="17">
        <v>21.2</v>
      </c>
      <c r="U38" s="17">
        <v>21.9</v>
      </c>
      <c r="V38" s="17">
        <v>22.1</v>
      </c>
      <c r="W38" s="17">
        <v>21.3</v>
      </c>
      <c r="X38" s="17">
        <v>21.7</v>
      </c>
      <c r="Y38" s="17">
        <v>23.6</v>
      </c>
    </row>
    <row r="39" spans="1:26" x14ac:dyDescent="0.25">
      <c r="A39" s="5" t="s">
        <v>115</v>
      </c>
      <c r="B39" s="5" t="s">
        <v>116</v>
      </c>
      <c r="C39" s="17">
        <v>199.7</v>
      </c>
      <c r="D39" s="17">
        <v>221.9</v>
      </c>
      <c r="E39" s="17">
        <v>243.2</v>
      </c>
      <c r="F39" s="17">
        <v>241.6</v>
      </c>
      <c r="G39" s="17">
        <v>237.5</v>
      </c>
      <c r="H39" s="17">
        <v>238.1</v>
      </c>
      <c r="I39" s="17">
        <v>245</v>
      </c>
      <c r="J39" s="17">
        <v>253.8</v>
      </c>
      <c r="K39" s="17">
        <v>260.3</v>
      </c>
      <c r="L39" s="17">
        <v>264</v>
      </c>
      <c r="M39" s="17">
        <v>276.89999999999998</v>
      </c>
      <c r="N39" s="17">
        <v>284.7</v>
      </c>
      <c r="O39" s="17">
        <v>287.3</v>
      </c>
      <c r="P39" s="17">
        <v>298.7</v>
      </c>
      <c r="Q39" s="17">
        <v>311</v>
      </c>
      <c r="R39" s="17">
        <v>320.2</v>
      </c>
      <c r="S39" s="17">
        <v>324.10000000000002</v>
      </c>
      <c r="T39" s="17">
        <v>331</v>
      </c>
      <c r="U39" s="17">
        <v>327.3</v>
      </c>
      <c r="V39" s="17">
        <v>330.5</v>
      </c>
      <c r="W39" s="17">
        <v>320.10000000000002</v>
      </c>
      <c r="X39" s="17">
        <v>338.8</v>
      </c>
      <c r="Y39" s="17">
        <v>357.6</v>
      </c>
    </row>
    <row r="40" spans="1:26" x14ac:dyDescent="0.25">
      <c r="A40" s="5" t="s">
        <v>117</v>
      </c>
      <c r="B40" s="5" t="s">
        <v>118</v>
      </c>
      <c r="C40" s="17">
        <v>881.5</v>
      </c>
      <c r="D40" s="17">
        <v>805.2</v>
      </c>
      <c r="E40" s="17">
        <v>737.5</v>
      </c>
      <c r="F40" s="17">
        <v>689.2</v>
      </c>
      <c r="G40" s="17">
        <v>689</v>
      </c>
      <c r="H40" s="17">
        <v>701.1</v>
      </c>
      <c r="I40" s="17">
        <v>747.9</v>
      </c>
      <c r="J40" s="17">
        <v>755.1</v>
      </c>
      <c r="K40" s="17">
        <v>750.8</v>
      </c>
      <c r="L40" s="17">
        <v>768.3</v>
      </c>
      <c r="M40" s="17">
        <v>781.7</v>
      </c>
      <c r="N40" s="17">
        <v>801.2</v>
      </c>
      <c r="O40" s="17">
        <v>814.8</v>
      </c>
      <c r="P40" s="17">
        <v>827.2</v>
      </c>
      <c r="Q40" s="17">
        <v>838.9</v>
      </c>
      <c r="R40" s="17">
        <v>848.3</v>
      </c>
      <c r="S40" s="17">
        <v>862.1</v>
      </c>
      <c r="T40" s="17">
        <v>859.6</v>
      </c>
      <c r="U40" s="17">
        <v>857.8</v>
      </c>
      <c r="V40" s="17">
        <v>872.6</v>
      </c>
      <c r="W40" s="17">
        <v>871</v>
      </c>
      <c r="X40" s="17">
        <v>920</v>
      </c>
      <c r="Y40" s="17">
        <v>965.4</v>
      </c>
      <c r="Z40">
        <f>Feuil3!BY20</f>
        <v>984.8</v>
      </c>
    </row>
    <row r="41" spans="1:26" s="7" customFormat="1" x14ac:dyDescent="0.25">
      <c r="A41" s="8" t="s">
        <v>119</v>
      </c>
      <c r="B41" s="8" t="s">
        <v>120</v>
      </c>
      <c r="C41" s="20">
        <v>549.5</v>
      </c>
      <c r="D41" s="20">
        <v>464.5</v>
      </c>
      <c r="E41" s="20">
        <v>393.8</v>
      </c>
      <c r="F41" s="20">
        <v>340.8</v>
      </c>
      <c r="G41" s="20">
        <v>332.5</v>
      </c>
      <c r="H41" s="20">
        <v>336.1</v>
      </c>
      <c r="I41" s="20">
        <v>372.5</v>
      </c>
      <c r="J41" s="20">
        <v>374</v>
      </c>
      <c r="K41" s="20">
        <v>362.1</v>
      </c>
      <c r="L41" s="20">
        <v>373.2</v>
      </c>
      <c r="M41" s="20">
        <v>380.9</v>
      </c>
      <c r="N41" s="20">
        <v>383.5</v>
      </c>
      <c r="O41" s="20">
        <v>385.5</v>
      </c>
      <c r="P41" s="20">
        <v>387.8</v>
      </c>
      <c r="Q41" s="20">
        <v>394.6</v>
      </c>
      <c r="R41" s="20">
        <v>403</v>
      </c>
      <c r="S41" s="20">
        <v>412.9</v>
      </c>
      <c r="T41" s="20">
        <v>416.5</v>
      </c>
      <c r="U41" s="20">
        <v>411.7</v>
      </c>
      <c r="V41" s="20">
        <v>410.9</v>
      </c>
      <c r="W41" s="20">
        <v>403.6</v>
      </c>
      <c r="X41" s="20">
        <v>426.5</v>
      </c>
      <c r="Y41" s="20">
        <v>441</v>
      </c>
      <c r="Z41" s="7">
        <v>450</v>
      </c>
    </row>
    <row r="42" spans="1:26" ht="25.5" x14ac:dyDescent="0.25">
      <c r="A42" s="5" t="s">
        <v>121</v>
      </c>
      <c r="B42" s="5" t="s">
        <v>122</v>
      </c>
      <c r="C42" s="17">
        <v>80.099999999999994</v>
      </c>
      <c r="D42" s="17">
        <v>83.1</v>
      </c>
      <c r="E42" s="17">
        <v>82.3</v>
      </c>
      <c r="F42" s="17">
        <v>81.599999999999994</v>
      </c>
      <c r="G42" s="17">
        <v>82.2</v>
      </c>
      <c r="H42" s="17">
        <v>81.5</v>
      </c>
      <c r="I42" s="17">
        <v>82.3</v>
      </c>
      <c r="J42" s="17">
        <v>82.7</v>
      </c>
      <c r="K42" s="17">
        <v>82.6</v>
      </c>
      <c r="L42" s="17">
        <v>87.5</v>
      </c>
      <c r="M42" s="17">
        <v>84.3</v>
      </c>
      <c r="N42" s="17">
        <v>88.2</v>
      </c>
      <c r="O42" s="17">
        <v>88.3</v>
      </c>
      <c r="P42" s="17">
        <v>86.6</v>
      </c>
      <c r="Q42" s="17">
        <v>88.5</v>
      </c>
      <c r="R42" s="17">
        <v>85</v>
      </c>
      <c r="S42" s="17">
        <v>85.6</v>
      </c>
      <c r="T42" s="17">
        <v>83.6</v>
      </c>
      <c r="U42" s="17">
        <v>82.6</v>
      </c>
      <c r="V42" s="17">
        <v>87.1</v>
      </c>
      <c r="W42" s="17">
        <v>87.3</v>
      </c>
      <c r="X42" s="17">
        <v>89.3</v>
      </c>
      <c r="Y42" s="17">
        <v>91.7</v>
      </c>
      <c r="Z42" s="17"/>
    </row>
    <row r="43" spans="1:26" x14ac:dyDescent="0.25">
      <c r="A43" s="5" t="s">
        <v>123</v>
      </c>
      <c r="B43" s="5" t="s">
        <v>124</v>
      </c>
      <c r="C43" s="17">
        <v>251.9</v>
      </c>
      <c r="D43" s="17">
        <v>257.60000000000002</v>
      </c>
      <c r="E43" s="17">
        <v>261.5</v>
      </c>
      <c r="F43" s="17">
        <v>266.8</v>
      </c>
      <c r="G43" s="17">
        <v>274.3</v>
      </c>
      <c r="H43" s="17">
        <v>283.5</v>
      </c>
      <c r="I43" s="17">
        <v>293.10000000000002</v>
      </c>
      <c r="J43" s="17">
        <v>298.39999999999998</v>
      </c>
      <c r="K43" s="17">
        <v>306.10000000000002</v>
      </c>
      <c r="L43" s="17">
        <v>307.5</v>
      </c>
      <c r="M43" s="17">
        <v>316.5</v>
      </c>
      <c r="N43" s="17">
        <v>329.6</v>
      </c>
      <c r="O43" s="17">
        <v>341</v>
      </c>
      <c r="P43" s="17">
        <v>352.8</v>
      </c>
      <c r="Q43" s="17">
        <v>355.8</v>
      </c>
      <c r="R43" s="17">
        <v>360.3</v>
      </c>
      <c r="S43" s="17">
        <v>363.5</v>
      </c>
      <c r="T43" s="17">
        <v>359.6</v>
      </c>
      <c r="U43" s="17">
        <v>363.5</v>
      </c>
      <c r="V43" s="17">
        <v>374.6</v>
      </c>
      <c r="W43" s="17">
        <v>380.1</v>
      </c>
      <c r="X43" s="17">
        <v>404.2</v>
      </c>
      <c r="Y43" s="17">
        <v>432.8</v>
      </c>
    </row>
    <row r="44" spans="1:26" ht="38.25" x14ac:dyDescent="0.25">
      <c r="A44" s="5" t="s">
        <v>125</v>
      </c>
      <c r="B44" s="5" t="s">
        <v>126</v>
      </c>
      <c r="C44" s="17">
        <v>132.6</v>
      </c>
      <c r="D44" s="17">
        <v>137.80000000000001</v>
      </c>
      <c r="E44" s="17">
        <v>145.6</v>
      </c>
      <c r="F44" s="17">
        <v>156.30000000000001</v>
      </c>
      <c r="G44" s="17">
        <v>164.8</v>
      </c>
      <c r="H44" s="17">
        <v>171.3</v>
      </c>
      <c r="I44" s="17">
        <v>181.2</v>
      </c>
      <c r="J44" s="17">
        <v>181.6</v>
      </c>
      <c r="K44" s="17">
        <v>184.8</v>
      </c>
      <c r="L44" s="17">
        <v>193.4</v>
      </c>
      <c r="M44" s="17">
        <v>192</v>
      </c>
      <c r="N44" s="17">
        <v>182.3</v>
      </c>
      <c r="O44" s="17">
        <v>180</v>
      </c>
      <c r="P44" s="17">
        <v>167.7</v>
      </c>
      <c r="Q44" s="17">
        <v>158.80000000000001</v>
      </c>
      <c r="R44" s="17">
        <v>152.9</v>
      </c>
      <c r="S44" s="17">
        <v>152.19999999999999</v>
      </c>
      <c r="T44" s="17">
        <v>149.30000000000001</v>
      </c>
      <c r="U44" s="17">
        <v>146.1</v>
      </c>
      <c r="V44" s="17">
        <v>143</v>
      </c>
      <c r="W44" s="17">
        <v>137.69999999999999</v>
      </c>
      <c r="X44" s="17">
        <v>140.30000000000001</v>
      </c>
      <c r="Y44" s="17">
        <v>139.30000000000001</v>
      </c>
    </row>
    <row r="45" spans="1:26" x14ac:dyDescent="0.25">
      <c r="A45" s="18" t="s">
        <v>127</v>
      </c>
      <c r="B45" s="18" t="s">
        <v>505</v>
      </c>
      <c r="C45" s="16">
        <f t="shared" ref="C45:Z45" si="1">C7+C10+C18+C19+C23+C24+C28+C35+C40-C41</f>
        <v>5972.6999999999989</v>
      </c>
      <c r="D45" s="16">
        <f t="shared" si="1"/>
        <v>6189.5999999999995</v>
      </c>
      <c r="E45" s="16">
        <f t="shared" si="1"/>
        <v>6273.5</v>
      </c>
      <c r="F45" s="16">
        <f t="shared" si="1"/>
        <v>6255.2</v>
      </c>
      <c r="G45" s="16">
        <f t="shared" si="1"/>
        <v>6326.5</v>
      </c>
      <c r="H45" s="16">
        <f t="shared" si="1"/>
        <v>6438.5</v>
      </c>
      <c r="I45" s="16">
        <f t="shared" si="1"/>
        <v>6609.7</v>
      </c>
      <c r="J45" s="16">
        <f t="shared" si="1"/>
        <v>6795.4000000000005</v>
      </c>
      <c r="K45" s="16">
        <f t="shared" si="1"/>
        <v>6887.8</v>
      </c>
      <c r="L45" s="16">
        <f t="shared" si="1"/>
        <v>6701.4</v>
      </c>
      <c r="M45" s="16">
        <f t="shared" si="1"/>
        <v>6845.1</v>
      </c>
      <c r="N45" s="16">
        <f t="shared" si="1"/>
        <v>7067.4000000000005</v>
      </c>
      <c r="O45" s="16">
        <f t="shared" si="1"/>
        <v>7146.7</v>
      </c>
      <c r="P45" s="16">
        <f t="shared" si="1"/>
        <v>7219.0999999999985</v>
      </c>
      <c r="Q45" s="16">
        <f t="shared" si="1"/>
        <v>7312.9</v>
      </c>
      <c r="R45" s="16">
        <f t="shared" si="1"/>
        <v>7378</v>
      </c>
      <c r="S45" s="16">
        <f t="shared" si="1"/>
        <v>7577.5</v>
      </c>
      <c r="T45" s="16">
        <f t="shared" si="1"/>
        <v>7819.6</v>
      </c>
      <c r="U45" s="16">
        <f t="shared" si="1"/>
        <v>8036.4999999999991</v>
      </c>
      <c r="V45" s="16">
        <f t="shared" si="1"/>
        <v>8124.3000000000011</v>
      </c>
      <c r="W45" s="16">
        <f t="shared" si="1"/>
        <v>7985.3000000000011</v>
      </c>
      <c r="X45" s="16">
        <f t="shared" si="1"/>
        <v>8385.4</v>
      </c>
      <c r="Y45" s="16">
        <f t="shared" si="1"/>
        <v>8837.4</v>
      </c>
      <c r="Z45" s="16">
        <f t="shared" si="1"/>
        <v>9029.0999999999985</v>
      </c>
    </row>
    <row r="46" spans="1:26" x14ac:dyDescent="0.25">
      <c r="A46" s="12" t="s">
        <v>127</v>
      </c>
      <c r="B46" s="18" t="s">
        <v>128</v>
      </c>
      <c r="C46" s="17">
        <v>25689.5</v>
      </c>
      <c r="D46" s="17">
        <v>26058.9</v>
      </c>
      <c r="E46" s="17">
        <v>26188.3</v>
      </c>
      <c r="F46" s="17">
        <v>26197.200000000001</v>
      </c>
      <c r="G46" s="17">
        <v>26232.400000000001</v>
      </c>
      <c r="H46" s="17">
        <v>26413.4</v>
      </c>
      <c r="I46" s="17">
        <v>26702.3</v>
      </c>
      <c r="J46" s="17">
        <v>27089.4</v>
      </c>
      <c r="K46" s="17">
        <v>27227.5</v>
      </c>
      <c r="L46" s="17">
        <v>26922.3</v>
      </c>
      <c r="M46" s="17">
        <v>26948.3</v>
      </c>
      <c r="N46" s="17">
        <v>27155.599999999999</v>
      </c>
      <c r="O46" s="17">
        <v>27253.200000000001</v>
      </c>
      <c r="P46" s="17">
        <v>27305.1</v>
      </c>
      <c r="Q46" s="17">
        <v>27452</v>
      </c>
      <c r="R46" s="17">
        <v>27521.200000000001</v>
      </c>
      <c r="S46" s="17">
        <v>27719.7</v>
      </c>
      <c r="T46" s="17">
        <v>28046.799999999999</v>
      </c>
      <c r="U46" s="17">
        <v>28327.8</v>
      </c>
      <c r="V46" s="17">
        <v>28662</v>
      </c>
      <c r="W46" s="17">
        <v>28645.3</v>
      </c>
      <c r="X46" s="17">
        <v>29395.200000000001</v>
      </c>
      <c r="Y46" s="17">
        <v>30102.9</v>
      </c>
      <c r="Z46">
        <f>Feuil3!BY21</f>
        <v>30423.599999999999</v>
      </c>
    </row>
    <row r="47" spans="1:26" x14ac:dyDescent="0.25">
      <c r="C47">
        <f>C45/C46</f>
        <v>0.2324957667529535</v>
      </c>
      <c r="D47">
        <f t="shared" ref="D47:Z47" si="2">D45/D46</f>
        <v>0.23752345647744144</v>
      </c>
      <c r="E47">
        <f t="shared" si="2"/>
        <v>0.23955354108514107</v>
      </c>
      <c r="F47">
        <f t="shared" si="2"/>
        <v>0.23877360939337028</v>
      </c>
      <c r="G47">
        <f t="shared" si="2"/>
        <v>0.24117122337262314</v>
      </c>
      <c r="H47">
        <f t="shared" si="2"/>
        <v>0.24375884967478628</v>
      </c>
      <c r="I47">
        <f t="shared" si="2"/>
        <v>0.2475329840500631</v>
      </c>
      <c r="J47">
        <f t="shared" si="2"/>
        <v>0.25085088632454022</v>
      </c>
      <c r="K47">
        <f t="shared" si="2"/>
        <v>0.2529721788632816</v>
      </c>
      <c r="L47">
        <f t="shared" si="2"/>
        <v>0.24891632587111798</v>
      </c>
      <c r="M47">
        <f t="shared" si="2"/>
        <v>0.25400860165576311</v>
      </c>
      <c r="N47">
        <f t="shared" si="2"/>
        <v>0.26025571152911375</v>
      </c>
      <c r="O47">
        <f t="shared" si="2"/>
        <v>0.26223342579953912</v>
      </c>
      <c r="P47">
        <f t="shared" si="2"/>
        <v>0.26438650655005835</v>
      </c>
      <c r="Q47">
        <f t="shared" si="2"/>
        <v>0.26638860556607896</v>
      </c>
      <c r="R47">
        <f t="shared" si="2"/>
        <v>0.26808424051276836</v>
      </c>
      <c r="S47">
        <f t="shared" si="2"/>
        <v>0.27336154431685766</v>
      </c>
      <c r="T47">
        <f t="shared" si="2"/>
        <v>0.27880542521785018</v>
      </c>
      <c r="U47">
        <f t="shared" si="2"/>
        <v>0.28369658074400411</v>
      </c>
      <c r="V47">
        <f t="shared" si="2"/>
        <v>0.2834519572953737</v>
      </c>
      <c r="W47">
        <f t="shared" si="2"/>
        <v>0.27876475372923309</v>
      </c>
      <c r="X47">
        <f t="shared" si="2"/>
        <v>0.28526426083170037</v>
      </c>
      <c r="Y47">
        <f t="shared" si="2"/>
        <v>0.2935730444575107</v>
      </c>
      <c r="Z47">
        <f t="shared" si="2"/>
        <v>0.29677947382952702</v>
      </c>
    </row>
    <row r="48" spans="1:26" x14ac:dyDescent="0.25">
      <c r="A48" s="13" t="s">
        <v>130</v>
      </c>
      <c r="Y48">
        <f>Y45/Y46</f>
        <v>0.2935730444575107</v>
      </c>
      <c r="Z48">
        <f>Z45/Z46</f>
        <v>0.29677947382952702</v>
      </c>
    </row>
  </sheetData>
  <hyperlinks>
    <hyperlink ref="A48"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4"/>
  <sheetViews>
    <sheetView workbookViewId="0">
      <selection activeCell="C7" sqref="C7"/>
    </sheetView>
  </sheetViews>
  <sheetFormatPr baseColWidth="10" defaultColWidth="8.85546875" defaultRowHeight="15" x14ac:dyDescent="0.25"/>
  <cols>
    <col min="1" max="1" width="20.28515625" bestFit="1" customWidth="1"/>
    <col min="2" max="2" width="50.7109375" customWidth="1"/>
    <col min="3" max="9" width="8.7109375" customWidth="1"/>
  </cols>
  <sheetData>
    <row r="1" spans="1:26" x14ac:dyDescent="0.25">
      <c r="A1" s="1" t="s">
        <v>590</v>
      </c>
    </row>
    <row r="2" spans="1:26" x14ac:dyDescent="0.25">
      <c r="A2" s="1" t="s">
        <v>26</v>
      </c>
    </row>
    <row r="3" spans="1:26" x14ac:dyDescent="0.25">
      <c r="A3" s="1"/>
    </row>
    <row r="4" spans="1:26" x14ac:dyDescent="0.25">
      <c r="A4" s="2" t="s">
        <v>0</v>
      </c>
    </row>
    <row r="6" spans="1:26" ht="12.75" customHeight="1" x14ac:dyDescent="0.25">
      <c r="C6" s="5" t="s">
        <v>2</v>
      </c>
      <c r="D6" s="5" t="s">
        <v>3</v>
      </c>
      <c r="E6" s="5" t="s">
        <v>4</v>
      </c>
      <c r="F6" s="5" t="s">
        <v>5</v>
      </c>
      <c r="G6" s="5" t="s">
        <v>6</v>
      </c>
      <c r="H6" s="5" t="s">
        <v>7</v>
      </c>
      <c r="I6" s="5" t="s">
        <v>8</v>
      </c>
      <c r="J6" s="5" t="s">
        <v>9</v>
      </c>
      <c r="K6" s="5" t="s">
        <v>10</v>
      </c>
      <c r="L6" s="5" t="s">
        <v>11</v>
      </c>
      <c r="M6" s="5" t="s">
        <v>12</v>
      </c>
      <c r="N6" s="5" t="s">
        <v>13</v>
      </c>
      <c r="O6" s="5" t="s">
        <v>14</v>
      </c>
      <c r="P6" s="5" t="s">
        <v>15</v>
      </c>
      <c r="Q6" s="5" t="s">
        <v>16</v>
      </c>
      <c r="R6" s="5" t="s">
        <v>17</v>
      </c>
      <c r="S6" s="5" t="s">
        <v>18</v>
      </c>
      <c r="T6" s="5" t="s">
        <v>19</v>
      </c>
      <c r="U6" s="5" t="s">
        <v>20</v>
      </c>
      <c r="V6" s="5" t="s">
        <v>21</v>
      </c>
      <c r="W6" s="5" t="s">
        <v>22</v>
      </c>
      <c r="X6" s="5" t="s">
        <v>23</v>
      </c>
      <c r="Y6" s="5" t="s">
        <v>24</v>
      </c>
      <c r="Z6">
        <v>2023</v>
      </c>
    </row>
    <row r="7" spans="1:26" x14ac:dyDescent="0.25">
      <c r="A7" s="3" t="s">
        <v>47</v>
      </c>
      <c r="B7" s="3" t="s">
        <v>48</v>
      </c>
      <c r="C7" s="14">
        <f>emploi!C7/emploi!C$46</f>
        <v>3.6797135016251779E-2</v>
      </c>
      <c r="D7" s="14">
        <f>emploi!D7/emploi!D$46</f>
        <v>3.6709147354646587E-2</v>
      </c>
      <c r="E7" s="14">
        <f>emploi!E7/emploi!E$46</f>
        <v>3.7199818239442808E-2</v>
      </c>
      <c r="F7" s="14">
        <f>emploi!F7/emploi!F$46</f>
        <v>3.7813201410837799E-2</v>
      </c>
      <c r="G7" s="14">
        <f>emploi!G7/emploi!G$46</f>
        <v>3.8155105899574576E-2</v>
      </c>
      <c r="H7" s="14">
        <f>emploi!H7/emploi!H$46</f>
        <v>3.907107755911772E-2</v>
      </c>
      <c r="I7" s="14">
        <f>emploi!I7/emploi!I$46</f>
        <v>3.9168910543286535E-2</v>
      </c>
      <c r="J7" s="14">
        <f>emploi!J7/emploi!J$46</f>
        <v>3.9532067893714884E-2</v>
      </c>
      <c r="K7" s="14">
        <f>emploi!K7/emploi!K$46</f>
        <v>3.9735561472775689E-2</v>
      </c>
      <c r="L7" s="14">
        <f>emploi!L7/emploi!L$46</f>
        <v>4.0267733440307846E-2</v>
      </c>
      <c r="M7" s="14">
        <f>emploi!M7/emploi!M$46</f>
        <v>4.1713206398919407E-2</v>
      </c>
      <c r="N7" s="14">
        <f>emploi!N7/emploi!N$46</f>
        <v>4.2304349747381759E-2</v>
      </c>
      <c r="O7" s="14">
        <f>emploi!O7/emploi!O$46</f>
        <v>4.2930738408700632E-2</v>
      </c>
      <c r="P7" s="14">
        <f>emploi!P7/emploi!P$46</f>
        <v>4.2896748226521786E-2</v>
      </c>
      <c r="Q7" s="14">
        <f>emploi!Q7/emploi!Q$46</f>
        <v>4.3279178201952505E-2</v>
      </c>
      <c r="R7" s="14">
        <f>emploi!R7/emploi!R$46</f>
        <v>4.3312064880891822E-2</v>
      </c>
      <c r="S7" s="14">
        <f>emploi!S7/emploi!S$46</f>
        <v>4.3741454633347401E-2</v>
      </c>
      <c r="T7" s="14">
        <f>emploi!T7/emploi!T$46</f>
        <v>4.429025771210976E-2</v>
      </c>
      <c r="U7" s="14">
        <f>emploi!U7/emploi!U$46</f>
        <v>4.5386510777398886E-2</v>
      </c>
      <c r="V7" s="14">
        <f>emploi!V7/emploi!V$46</f>
        <v>4.5453911101807271E-2</v>
      </c>
      <c r="W7" s="14">
        <f>emploi!W7/emploi!W$46</f>
        <v>4.3403280817446495E-2</v>
      </c>
      <c r="X7" s="14">
        <f>emploi!X7/emploi!X$46</f>
        <v>4.3405045721750482E-2</v>
      </c>
      <c r="Y7" s="14">
        <f>emploi!Y7/emploi!Y$46</f>
        <v>4.6045397619498447E-2</v>
      </c>
    </row>
    <row r="8" spans="1:26" x14ac:dyDescent="0.25">
      <c r="A8" s="3" t="s">
        <v>49</v>
      </c>
      <c r="B8" s="3" t="s">
        <v>50</v>
      </c>
      <c r="C8" s="14">
        <f>emploi!C8/emploi!C$46</f>
        <v>7.2831312403900421E-3</v>
      </c>
      <c r="D8" s="14">
        <f>emploi!D8/emploi!D$46</f>
        <v>7.2758251499487692E-3</v>
      </c>
      <c r="E8" s="14">
        <f>emploi!E8/emploi!E$46</f>
        <v>7.3926142590393417E-3</v>
      </c>
      <c r="F8" s="14">
        <f>emploi!F8/emploi!F$46</f>
        <v>7.4969844105476921E-3</v>
      </c>
      <c r="G8" s="14">
        <f>emploi!G8/emploi!G$46</f>
        <v>7.5746024000853899E-3</v>
      </c>
      <c r="H8" s="14">
        <f>emploi!H8/emploi!H$46</f>
        <v>7.7763559405453287E-3</v>
      </c>
      <c r="I8" s="14">
        <f>emploi!I8/emploi!I$46</f>
        <v>7.8008261460623248E-3</v>
      </c>
      <c r="J8" s="14">
        <f>emploi!J8/emploi!J$46</f>
        <v>7.8074818932866727E-3</v>
      </c>
      <c r="K8" s="14">
        <f>emploi!K8/emploi!K$46</f>
        <v>7.7752272518593329E-3</v>
      </c>
      <c r="L8" s="14">
        <f>emploi!L8/emploi!L$46</f>
        <v>7.7927963064076998E-3</v>
      </c>
      <c r="M8" s="14">
        <f>emploi!M8/emploi!M$46</f>
        <v>7.8891803935684252E-3</v>
      </c>
      <c r="N8" s="14">
        <f>emploi!N8/emploi!N$46</f>
        <v>8.0462225102741237E-3</v>
      </c>
      <c r="O8" s="14">
        <f>emploi!O8/emploi!O$46</f>
        <v>7.9440212525501586E-3</v>
      </c>
      <c r="P8" s="14">
        <f>emploi!P8/emploi!P$46</f>
        <v>7.9545579397255466E-3</v>
      </c>
      <c r="Q8" s="14">
        <f>emploi!Q8/emploi!Q$46</f>
        <v>7.9010636747777942E-3</v>
      </c>
      <c r="R8" s="14">
        <f>emploi!R8/emploi!R$46</f>
        <v>7.7685566036364692E-3</v>
      </c>
      <c r="S8" s="14">
        <f>emploi!S8/emploi!S$46</f>
        <v>7.8355826361757152E-3</v>
      </c>
      <c r="T8" s="14">
        <f>emploi!T8/emploi!T$46</f>
        <v>7.690716944535562E-3</v>
      </c>
      <c r="U8" s="14">
        <f>emploi!U8/emploi!U$46</f>
        <v>7.6426690388946552E-3</v>
      </c>
      <c r="V8" s="14">
        <f>emploi!V8/emploi!V$46</f>
        <v>7.8256925546019117E-3</v>
      </c>
      <c r="W8" s="14">
        <f>emploi!W8/emploi!W$46</f>
        <v>7.3240636334756491E-3</v>
      </c>
      <c r="X8" s="14">
        <f>emploi!X8/emploi!X$46</f>
        <v>7.283502068364903E-3</v>
      </c>
      <c r="Y8" s="14">
        <f>emploi!Y8/emploi!Y$46</f>
        <v>7.7600496962086703E-3</v>
      </c>
    </row>
    <row r="9" spans="1:26" x14ac:dyDescent="0.25">
      <c r="A9" s="3" t="s">
        <v>51</v>
      </c>
      <c r="B9" s="3" t="s">
        <v>52</v>
      </c>
      <c r="C9" s="14">
        <f>emploi!C9/emploi!C$46</f>
        <v>2.9514003775861736E-2</v>
      </c>
      <c r="D9" s="14">
        <f>emploi!D9/emploi!D$46</f>
        <v>2.9433322204697819E-2</v>
      </c>
      <c r="E9" s="14">
        <f>emploi!E9/emploi!E$46</f>
        <v>2.9807203980403464E-2</v>
      </c>
      <c r="F9" s="14">
        <f>emploi!F9/emploi!F$46</f>
        <v>3.0316217000290108E-2</v>
      </c>
      <c r="G9" s="14">
        <f>emploi!G9/emploi!G$46</f>
        <v>3.0580503499489181E-2</v>
      </c>
      <c r="H9" s="14">
        <f>emploi!H9/emploi!H$46</f>
        <v>3.1294721618572392E-2</v>
      </c>
      <c r="I9" s="14">
        <f>emploi!I9/emploi!I$46</f>
        <v>3.1368084397224209E-2</v>
      </c>
      <c r="J9" s="14">
        <f>emploi!J9/emploi!J$46</f>
        <v>3.1724586000428212E-2</v>
      </c>
      <c r="K9" s="14">
        <f>emploi!K9/emploi!K$46</f>
        <v>3.1960334220916355E-2</v>
      </c>
      <c r="L9" s="14">
        <f>emploi!L9/emploi!L$46</f>
        <v>3.247493713390015E-2</v>
      </c>
      <c r="M9" s="14">
        <f>emploi!M9/emploi!M$46</f>
        <v>3.3824026005350991E-2</v>
      </c>
      <c r="N9" s="14">
        <f>emploi!N9/emploi!N$46</f>
        <v>3.4258127237107631E-2</v>
      </c>
      <c r="O9" s="14">
        <f>emploi!O9/emploi!O$46</f>
        <v>3.4986717156150468E-2</v>
      </c>
      <c r="P9" s="14">
        <f>emploi!P9/emploi!P$46</f>
        <v>3.4942190286796244E-2</v>
      </c>
      <c r="Q9" s="14">
        <f>emploi!Q9/emploi!Q$46</f>
        <v>3.5378114527174709E-2</v>
      </c>
      <c r="R9" s="14">
        <f>emploi!R9/emploi!R$46</f>
        <v>3.5543508277255352E-2</v>
      </c>
      <c r="S9" s="14">
        <f>emploi!S9/emploi!S$46</f>
        <v>3.5905871997171684E-2</v>
      </c>
      <c r="T9" s="14">
        <f>emploi!T9/emploi!T$46</f>
        <v>3.6599540767574198E-2</v>
      </c>
      <c r="U9" s="14">
        <f>emploi!U9/emploi!U$46</f>
        <v>3.774384173850423E-2</v>
      </c>
      <c r="V9" s="14">
        <f>emploi!V9/emploi!V$46</f>
        <v>3.7628218547205362E-2</v>
      </c>
      <c r="W9" s="14">
        <f>emploi!W9/emploi!W$46</f>
        <v>3.6079217183970842E-2</v>
      </c>
      <c r="X9" s="14">
        <f>emploi!X9/emploi!X$46</f>
        <v>3.6121543653385588E-2</v>
      </c>
      <c r="Y9" s="14">
        <f>emploi!Y9/emploi!Y$46</f>
        <v>3.8285347923289782E-2</v>
      </c>
    </row>
    <row r="10" spans="1:26" s="7" customFormat="1" x14ac:dyDescent="0.25">
      <c r="A10" s="6" t="s">
        <v>53</v>
      </c>
      <c r="B10" s="6" t="s">
        <v>54</v>
      </c>
      <c r="C10" s="21">
        <f>emploi!C10/emploi!C$46</f>
        <v>3.0210786508106425E-2</v>
      </c>
      <c r="D10" s="21">
        <f>emploi!D10/emploi!D$46</f>
        <v>3.115250451860976E-2</v>
      </c>
      <c r="E10" s="21">
        <f>emploi!E10/emploi!E$46</f>
        <v>3.0670184777171487E-2</v>
      </c>
      <c r="F10" s="21">
        <f>emploi!F10/emploi!F$46</f>
        <v>2.9839066770494558E-2</v>
      </c>
      <c r="G10" s="21">
        <f>emploi!G10/emploi!G$46</f>
        <v>3.0020127780912152E-2</v>
      </c>
      <c r="H10" s="21">
        <f>emploi!H10/emploi!H$46</f>
        <v>2.9401743054661648E-2</v>
      </c>
      <c r="I10" s="21">
        <f>emploi!I10/emploi!I$46</f>
        <v>2.9892556071948861E-2</v>
      </c>
      <c r="J10" s="21">
        <f>emploi!J10/emploi!J$46</f>
        <v>3.0259068122586694E-2</v>
      </c>
      <c r="K10" s="21">
        <f>emploi!K10/emploi!K$46</f>
        <v>3.0807088421632538E-2</v>
      </c>
      <c r="L10" s="21">
        <f>emploi!L10/emploi!L$46</f>
        <v>3.1148898868224483E-2</v>
      </c>
      <c r="M10" s="21">
        <f>emploi!M10/emploi!M$46</f>
        <v>3.0951859672038683E-2</v>
      </c>
      <c r="N10" s="21">
        <f>emploi!N10/emploi!N$46</f>
        <v>3.1175890055826425E-2</v>
      </c>
      <c r="O10" s="21">
        <f>emploi!O10/emploi!O$46</f>
        <v>3.1779754304081725E-2</v>
      </c>
      <c r="P10" s="21">
        <f>emploi!P10/emploi!P$46</f>
        <v>3.1917114385224737E-2</v>
      </c>
      <c r="Q10" s="21">
        <f>emploi!Q10/emploi!Q$46</f>
        <v>3.1811889844091501E-2</v>
      </c>
      <c r="R10" s="21">
        <f>emploi!R10/emploi!R$46</f>
        <v>3.2396843160908684E-2</v>
      </c>
      <c r="S10" s="21">
        <f>emploi!S10/emploi!S$46</f>
        <v>3.2969332279930881E-2</v>
      </c>
      <c r="T10" s="21">
        <f>emploi!T10/emploi!T$46</f>
        <v>3.3041202561433038E-2</v>
      </c>
      <c r="U10" s="21">
        <f>emploi!U10/emploi!U$46</f>
        <v>3.4040765608342335E-2</v>
      </c>
      <c r="V10" s="21">
        <f>emploi!V10/emploi!V$46</f>
        <v>3.4219524108575816E-2</v>
      </c>
      <c r="W10" s="21">
        <f>emploi!W10/emploi!W$46</f>
        <v>3.5600953734120429E-2</v>
      </c>
      <c r="X10" s="21">
        <f>emploi!X10/emploi!X$46</f>
        <v>3.6128347485303719E-2</v>
      </c>
      <c r="Y10" s="21">
        <f>emploi!Y10/emploi!Y$46</f>
        <v>3.7458185091801779E-2</v>
      </c>
    </row>
    <row r="11" spans="1:26" x14ac:dyDescent="0.25">
      <c r="A11" s="3" t="s">
        <v>55</v>
      </c>
      <c r="B11" s="3" t="s">
        <v>56</v>
      </c>
      <c r="C11" s="14">
        <f>emploi!C11/emploi!C$46</f>
        <v>5.6326514723914435E-3</v>
      </c>
      <c r="D11" s="14">
        <f>emploi!D11/emploi!D$46</f>
        <v>5.8252650725855656E-3</v>
      </c>
      <c r="E11" s="14">
        <f>emploi!E11/emploi!E$46</f>
        <v>5.6437416708988372E-3</v>
      </c>
      <c r="F11" s="14">
        <f>emploi!F11/emploi!F$46</f>
        <v>5.447147023346006E-3</v>
      </c>
      <c r="G11" s="14">
        <f>emploi!G11/emploi!G$46</f>
        <v>5.4284015187325597E-3</v>
      </c>
      <c r="H11" s="14">
        <f>emploi!H11/emploi!H$46</f>
        <v>5.224620836393648E-3</v>
      </c>
      <c r="I11" s="14">
        <f>emploi!I11/emploi!I$46</f>
        <v>5.2055440917074562E-3</v>
      </c>
      <c r="J11" s="14">
        <f>emploi!J11/emploi!J$46</f>
        <v>5.2086794096583896E-3</v>
      </c>
      <c r="K11" s="14">
        <f>emploi!K11/emploi!K$46</f>
        <v>5.2704067578734732E-3</v>
      </c>
      <c r="L11" s="14">
        <f>emploi!L11/emploi!L$46</f>
        <v>5.1815780969679415E-3</v>
      </c>
      <c r="M11" s="14">
        <f>emploi!M11/emploi!M$46</f>
        <v>4.9279546390681422E-3</v>
      </c>
      <c r="N11" s="14">
        <f>emploi!N11/emploi!N$46</f>
        <v>4.9271605120122563E-3</v>
      </c>
      <c r="O11" s="14">
        <f>emploi!O11/emploi!O$46</f>
        <v>4.8691529802004901E-3</v>
      </c>
      <c r="P11" s="14">
        <f>emploi!P11/emploi!P$46</f>
        <v>4.8672226067657696E-3</v>
      </c>
      <c r="Q11" s="14">
        <f>emploi!Q11/emploi!Q$46</f>
        <v>4.7792510563893333E-3</v>
      </c>
      <c r="R11" s="14">
        <f>emploi!R11/emploi!R$46</f>
        <v>4.6654942371698906E-3</v>
      </c>
      <c r="S11" s="14">
        <f>emploi!S11/emploi!S$46</f>
        <v>4.5960093363203785E-3</v>
      </c>
      <c r="T11" s="14">
        <f>emploi!T11/emploi!T$46</f>
        <v>4.4960565911262599E-3</v>
      </c>
      <c r="U11" s="14">
        <f>emploi!U11/emploi!U$46</f>
        <v>4.4655779834650066E-3</v>
      </c>
      <c r="V11" s="14">
        <f>emploi!V11/emploi!V$46</f>
        <v>4.6088898192729044E-3</v>
      </c>
      <c r="W11" s="14">
        <f>emploi!W11/emploi!W$46</f>
        <v>4.6744143018226381E-3</v>
      </c>
      <c r="X11" s="14">
        <f>emploi!X11/emploi!X$46</f>
        <v>4.939581972566949E-3</v>
      </c>
      <c r="Y11" s="14">
        <f>emploi!Y11/emploi!Y$46</f>
        <v>5.1257520039597517E-3</v>
      </c>
    </row>
    <row r="12" spans="1:26" ht="38.25" x14ac:dyDescent="0.25">
      <c r="A12" s="3" t="s">
        <v>57</v>
      </c>
      <c r="B12" s="3" t="s">
        <v>58</v>
      </c>
      <c r="C12" s="14">
        <f>emploi!C12/emploi!C$46</f>
        <v>1.6894061776212071E-3</v>
      </c>
      <c r="D12" s="14">
        <f>emploi!D12/emploi!D$46</f>
        <v>1.6808077086906967E-3</v>
      </c>
      <c r="E12" s="14">
        <f>emploi!E12/emploi!E$46</f>
        <v>1.703050598931584E-3</v>
      </c>
      <c r="F12" s="14">
        <f>emploi!F12/emploi!F$46</f>
        <v>1.7177408272639823E-3</v>
      </c>
      <c r="G12" s="14">
        <f>emploi!G12/emploi!G$46</f>
        <v>1.7154358731949803E-3</v>
      </c>
      <c r="H12" s="14">
        <f>emploi!H12/emploi!H$46</f>
        <v>1.7263964502865969E-3</v>
      </c>
      <c r="I12" s="14">
        <f>emploi!I12/emploi!I$46</f>
        <v>1.730188036236579E-3</v>
      </c>
      <c r="J12" s="14">
        <f>emploi!J12/emploi!J$46</f>
        <v>1.742378937887144E-3</v>
      </c>
      <c r="K12" s="14">
        <f>emploi!K12/emploi!K$46</f>
        <v>1.7592507575061977E-3</v>
      </c>
      <c r="L12" s="14">
        <f>emploi!L12/emploi!L$46</f>
        <v>1.8089093428124642E-3</v>
      </c>
      <c r="M12" s="14">
        <f>emploi!M12/emploi!M$46</f>
        <v>1.8368505620020559E-3</v>
      </c>
      <c r="N12" s="14">
        <f>emploi!N12/emploi!N$46</f>
        <v>1.8670182209194423E-3</v>
      </c>
      <c r="O12" s="14">
        <f>emploi!O12/emploi!O$46</f>
        <v>1.8750091732347028E-3</v>
      </c>
      <c r="P12" s="14">
        <f>emploi!P12/emploi!P$46</f>
        <v>1.9227177340496832E-3</v>
      </c>
      <c r="Q12" s="14">
        <f>emploi!Q12/emploi!Q$46</f>
        <v>1.9488561853416872E-3</v>
      </c>
      <c r="R12" s="14">
        <f>emploi!R12/emploi!R$46</f>
        <v>1.9730244320741827E-3</v>
      </c>
      <c r="S12" s="14">
        <f>emploi!S12/emploi!S$46</f>
        <v>1.9913635428954858E-3</v>
      </c>
      <c r="T12" s="14">
        <f>emploi!T12/emploi!T$46</f>
        <v>1.9431806837143632E-3</v>
      </c>
      <c r="U12" s="14">
        <f>emploi!U12/emploi!U$46</f>
        <v>1.9062546332577891E-3</v>
      </c>
      <c r="V12" s="14">
        <f>emploi!V12/emploi!V$46</f>
        <v>1.9712511339055193E-3</v>
      </c>
      <c r="W12" s="14">
        <f>emploi!W12/emploi!W$46</f>
        <v>2.0108010738236291E-3</v>
      </c>
      <c r="X12" s="14">
        <f>emploi!X12/emploi!X$46</f>
        <v>2.1534128020901369E-3</v>
      </c>
      <c r="Y12" s="14">
        <f>emploi!Y12/emploi!Y$46</f>
        <v>2.2555966368688731E-3</v>
      </c>
    </row>
    <row r="13" spans="1:26" x14ac:dyDescent="0.25">
      <c r="A13" s="3" t="s">
        <v>59</v>
      </c>
      <c r="B13" s="3" t="s">
        <v>60</v>
      </c>
      <c r="C13" s="14">
        <f>emploi!C13/emploi!C$46</f>
        <v>1.0665836236594718E-3</v>
      </c>
      <c r="D13" s="14">
        <f>emploi!D13/emploi!D$46</f>
        <v>1.0322768804515922E-3</v>
      </c>
      <c r="E13" s="14">
        <f>emploi!E13/emploi!E$46</f>
        <v>1.0691797482081694E-3</v>
      </c>
      <c r="F13" s="14">
        <f>emploi!F13/emploi!F$46</f>
        <v>1.0840853220954909E-3</v>
      </c>
      <c r="G13" s="14">
        <f>emploi!G13/emploi!G$46</f>
        <v>1.075006480535521E-3</v>
      </c>
      <c r="H13" s="14">
        <f>emploi!H13/emploi!H$46</f>
        <v>1.0827837385569445E-3</v>
      </c>
      <c r="I13" s="14">
        <f>emploi!I13/emploi!I$46</f>
        <v>1.0935387588335086E-3</v>
      </c>
      <c r="J13" s="14">
        <f>emploi!J13/emploi!J$46</f>
        <v>1.0852953553788566E-3</v>
      </c>
      <c r="K13" s="14">
        <f>emploi!K13/emploi!K$46</f>
        <v>1.087136167477734E-3</v>
      </c>
      <c r="L13" s="14">
        <f>emploi!L13/emploi!L$46</f>
        <v>1.0734595484041111E-3</v>
      </c>
      <c r="M13" s="14">
        <f>emploi!M13/emploi!M$46</f>
        <v>1.0835562911204045E-3</v>
      </c>
      <c r="N13" s="14">
        <f>emploi!N13/emploi!N$46</f>
        <v>1.0900145826275244E-3</v>
      </c>
      <c r="O13" s="14">
        <f>emploi!O13/emploi!O$46</f>
        <v>1.0861109888013151E-3</v>
      </c>
      <c r="P13" s="14">
        <f>emploi!P13/emploi!P$46</f>
        <v>1.0620726530941108E-3</v>
      </c>
      <c r="Q13" s="14">
        <f>emploi!Q13/emploi!Q$46</f>
        <v>1.0855311088445287E-3</v>
      </c>
      <c r="R13" s="14">
        <f>emploi!R13/emploi!R$46</f>
        <v>1.0864351845123032E-3</v>
      </c>
      <c r="S13" s="14">
        <f>emploi!S13/emploi!S$46</f>
        <v>1.1255533068539702E-3</v>
      </c>
      <c r="T13" s="14">
        <f>emploi!T13/emploi!T$46</f>
        <v>1.0660752741845773E-3</v>
      </c>
      <c r="U13" s="14">
        <f>emploi!U13/emploi!U$46</f>
        <v>1.0237293400828869E-3</v>
      </c>
      <c r="V13" s="14">
        <f>emploi!V13/emploi!V$46</f>
        <v>1.0466820180029307E-3</v>
      </c>
      <c r="W13" s="14">
        <f>emploi!W13/emploi!W$46</f>
        <v>1.0158734591713126E-3</v>
      </c>
      <c r="X13" s="14">
        <f>emploi!X13/emploi!X$46</f>
        <v>1.013770955802308E-3</v>
      </c>
      <c r="Y13" s="14">
        <f>emploi!Y13/emploi!Y$46</f>
        <v>1.039766932753987E-3</v>
      </c>
    </row>
    <row r="14" spans="1:26" x14ac:dyDescent="0.25">
      <c r="A14" s="3" t="s">
        <v>61</v>
      </c>
      <c r="B14" s="3" t="s">
        <v>62</v>
      </c>
      <c r="C14" s="14">
        <f>emploi!C14/emploi!C$46</f>
        <v>5.823390879542225E-3</v>
      </c>
      <c r="D14" s="14">
        <f>emploi!D14/emploi!D$46</f>
        <v>5.6410669675235709E-3</v>
      </c>
      <c r="E14" s="14">
        <f>emploi!E14/emploi!E$46</f>
        <v>5.5024572041713279E-3</v>
      </c>
      <c r="F14" s="14">
        <f>emploi!F14/emploi!F$46</f>
        <v>5.3708029865787181E-3</v>
      </c>
      <c r="G14" s="14">
        <f>emploi!G14/emploi!G$46</f>
        <v>5.3712203229593939E-3</v>
      </c>
      <c r="H14" s="14">
        <f>emploi!H14/emploi!H$46</f>
        <v>5.2965540218222569E-3</v>
      </c>
      <c r="I14" s="14">
        <f>emploi!I14/emploi!I$46</f>
        <v>5.216779078955746E-3</v>
      </c>
      <c r="J14" s="14">
        <f>emploi!J14/emploi!J$46</f>
        <v>5.0499457352322311E-3</v>
      </c>
      <c r="K14" s="14">
        <f>emploi!K14/emploi!K$46</f>
        <v>4.8737489670370024E-3</v>
      </c>
      <c r="L14" s="14">
        <f>emploi!L14/emploi!L$46</f>
        <v>4.8769978790816539E-3</v>
      </c>
      <c r="M14" s="14">
        <f>emploi!M14/emploi!M$46</f>
        <v>4.653354757071875E-3</v>
      </c>
      <c r="N14" s="14">
        <f>emploi!N14/emploi!N$46</f>
        <v>4.4742152631501424E-3</v>
      </c>
      <c r="O14" s="14">
        <f>emploi!O14/emploi!O$46</f>
        <v>4.5866173513569048E-3</v>
      </c>
      <c r="P14" s="14">
        <f>emploi!P14/emploi!P$46</f>
        <v>4.4204196285675575E-3</v>
      </c>
      <c r="Q14" s="14">
        <f>emploi!Q14/emploi!Q$46</f>
        <v>4.0507066880373019E-3</v>
      </c>
      <c r="R14" s="14">
        <f>emploi!R14/emploi!R$46</f>
        <v>3.9351481766783424E-3</v>
      </c>
      <c r="S14" s="14">
        <f>emploi!S14/emploi!S$46</f>
        <v>3.7662745267805931E-3</v>
      </c>
      <c r="T14" s="14">
        <f>emploi!T14/emploi!T$46</f>
        <v>3.6046893050187541E-3</v>
      </c>
      <c r="U14" s="14">
        <f>emploi!U14/emploi!U$46</f>
        <v>3.5230409703542105E-3</v>
      </c>
      <c r="V14" s="14">
        <f>emploi!V14/emploi!V$46</f>
        <v>3.5622078012699739E-3</v>
      </c>
      <c r="W14" s="14">
        <f>emploi!W14/emploi!W$46</f>
        <v>3.5363567496238474E-3</v>
      </c>
      <c r="X14" s="14">
        <f>emploi!X14/emploi!X$46</f>
        <v>3.4053178750272149E-3</v>
      </c>
      <c r="Y14" s="14">
        <f>emploi!Y14/emploi!Y$46</f>
        <v>3.2355686661418004E-3</v>
      </c>
    </row>
    <row r="15" spans="1:26" x14ac:dyDescent="0.25">
      <c r="A15" s="3" t="s">
        <v>63</v>
      </c>
      <c r="B15" s="3" t="s">
        <v>64</v>
      </c>
      <c r="C15" s="14">
        <f>emploi!C15/emploi!C$46</f>
        <v>1.5998754354892078E-2</v>
      </c>
      <c r="D15" s="14">
        <f>emploi!D15/emploi!D$46</f>
        <v>1.6973087889358338E-2</v>
      </c>
      <c r="E15" s="14">
        <f>emploi!E15/emploi!E$46</f>
        <v>1.6751755554961566E-2</v>
      </c>
      <c r="F15" s="14">
        <f>emploi!F15/emploi!F$46</f>
        <v>1.6219290611210357E-2</v>
      </c>
      <c r="G15" s="14">
        <f>emploi!G15/emploi!G$46</f>
        <v>1.64300635854897E-2</v>
      </c>
      <c r="H15" s="14">
        <f>emploi!H15/emploi!H$46</f>
        <v>1.6075173964730023E-2</v>
      </c>
      <c r="I15" s="14">
        <f>emploi!I15/emploi!I$46</f>
        <v>1.6646506106215569E-2</v>
      </c>
      <c r="J15" s="14">
        <f>emploi!J15/emploi!J$46</f>
        <v>1.7169077203629465E-2</v>
      </c>
      <c r="K15" s="14">
        <f>emploi!K15/emploi!K$46</f>
        <v>1.7812873014415573E-2</v>
      </c>
      <c r="L15" s="14">
        <f>emploi!L15/emploi!L$46</f>
        <v>1.8207954000958312E-2</v>
      </c>
      <c r="M15" s="14">
        <f>emploi!M15/emploi!M$46</f>
        <v>1.8450143422776205E-2</v>
      </c>
      <c r="N15" s="14">
        <f>emploi!N15/emploi!N$46</f>
        <v>1.8817481477117058E-2</v>
      </c>
      <c r="O15" s="14">
        <f>emploi!O15/emploi!O$46</f>
        <v>1.9362863810488309E-2</v>
      </c>
      <c r="P15" s="14">
        <f>emploi!P15/emploi!P$46</f>
        <v>1.9641019443254189E-2</v>
      </c>
      <c r="Q15" s="14">
        <f>emploi!Q15/emploi!Q$46</f>
        <v>1.9951187527320415E-2</v>
      </c>
      <c r="R15" s="14">
        <f>emploi!R15/emploi!R$46</f>
        <v>2.0736741130473964E-2</v>
      </c>
      <c r="S15" s="14">
        <f>emploi!S15/emploi!S$46</f>
        <v>2.1490131567080451E-2</v>
      </c>
      <c r="T15" s="14">
        <f>emploi!T15/emploi!T$46</f>
        <v>2.1931200707389079E-2</v>
      </c>
      <c r="U15" s="14">
        <f>emploi!U15/emploi!U$46</f>
        <v>2.3122162681182442E-2</v>
      </c>
      <c r="V15" s="14">
        <f>emploi!V15/emploi!V$46</f>
        <v>2.3033982276184497E-2</v>
      </c>
      <c r="W15" s="14">
        <f>emploi!W15/emploi!W$46</f>
        <v>2.435652620150601E-2</v>
      </c>
      <c r="X15" s="14">
        <f>emploi!X15/emploi!X$46</f>
        <v>2.4612861963858045E-2</v>
      </c>
      <c r="Y15" s="14">
        <f>emploi!Y15/emploi!Y$46</f>
        <v>2.5801500852077375E-2</v>
      </c>
    </row>
    <row r="16" spans="1:26" x14ac:dyDescent="0.25">
      <c r="A16" s="3" t="s">
        <v>65</v>
      </c>
      <c r="B16" s="3" t="s">
        <v>66</v>
      </c>
      <c r="C16" s="14">
        <f>emploi!C16/emploi!C$46</f>
        <v>1.3429611319799918E-2</v>
      </c>
      <c r="D16" s="14">
        <f>emploi!D16/emploi!D$46</f>
        <v>1.4294540444915172E-2</v>
      </c>
      <c r="E16" s="14">
        <f>emploi!E16/emploi!E$46</f>
        <v>1.4032984195232223E-2</v>
      </c>
      <c r="F16" s="14">
        <f>emploi!F16/emploi!F$46</f>
        <v>1.3520528911486723E-2</v>
      </c>
      <c r="G16" s="14">
        <f>emploi!G16/emploi!G$46</f>
        <v>1.3704426586968787E-2</v>
      </c>
      <c r="H16" s="14">
        <f>emploi!H16/emploi!H$46</f>
        <v>1.3368214618337662E-2</v>
      </c>
      <c r="I16" s="14">
        <f>emploi!I16/emploi!I$46</f>
        <v>1.389767922613408E-2</v>
      </c>
      <c r="J16" s="14">
        <f>emploi!J16/emploi!J$46</f>
        <v>1.4363551795167113E-2</v>
      </c>
      <c r="K16" s="14">
        <f>emploi!K16/emploi!K$46</f>
        <v>1.4915067486915803E-2</v>
      </c>
      <c r="L16" s="14">
        <f>emploi!L16/emploi!L$46</f>
        <v>1.5370157824554366E-2</v>
      </c>
      <c r="M16" s="14">
        <f>emploi!M16/emploi!M$46</f>
        <v>1.5670747319868044E-2</v>
      </c>
      <c r="N16" s="14">
        <f>emploi!N16/emploi!N$46</f>
        <v>1.6206601953188293E-2</v>
      </c>
      <c r="O16" s="14">
        <f>emploi!O16/emploi!O$46</f>
        <v>1.672097221610673E-2</v>
      </c>
      <c r="P16" s="14">
        <f>emploi!P16/emploi!P$46</f>
        <v>1.6919916059637212E-2</v>
      </c>
      <c r="Q16" s="14">
        <f>emploi!Q16/emploi!Q$46</f>
        <v>1.7160862596532128E-2</v>
      </c>
      <c r="R16" s="14">
        <f>emploi!R16/emploi!R$46</f>
        <v>1.7927997325698004E-2</v>
      </c>
      <c r="S16" s="14">
        <f>emploi!S16/emploi!S$46</f>
        <v>1.8676248299945526E-2</v>
      </c>
      <c r="T16" s="14">
        <f>emploi!T16/emploi!T$46</f>
        <v>1.904317070040076E-2</v>
      </c>
      <c r="U16" s="14">
        <f>emploi!U16/emploi!U$46</f>
        <v>2.0139227190251272E-2</v>
      </c>
      <c r="V16" s="14">
        <f>emploi!V16/emploi!V$46</f>
        <v>2.0050938524876143E-2</v>
      </c>
      <c r="W16" s="14">
        <f>emploi!W16/emploi!W$46</f>
        <v>2.1242577316348581E-2</v>
      </c>
      <c r="X16" s="14">
        <f>emploi!X16/emploi!X$46</f>
        <v>2.1557941432614851E-2</v>
      </c>
      <c r="Y16" s="14">
        <f>emploi!Y16/emploi!Y$46</f>
        <v>2.2609117394005229E-2</v>
      </c>
    </row>
    <row r="17" spans="1:25" x14ac:dyDescent="0.25">
      <c r="A17" s="3" t="s">
        <v>67</v>
      </c>
      <c r="B17" s="3" t="s">
        <v>68</v>
      </c>
      <c r="C17" s="14">
        <f>emploi!C17/emploi!C$46</f>
        <v>2.5691430350921582E-3</v>
      </c>
      <c r="D17" s="14">
        <f>emploi!D17/emploi!D$46</f>
        <v>2.6785474444431649E-3</v>
      </c>
      <c r="E17" s="14">
        <f>emploi!E17/emploi!E$46</f>
        <v>2.7187713597293449E-3</v>
      </c>
      <c r="F17" s="14">
        <f>emploi!F17/emploi!F$46</f>
        <v>2.6987616997236345E-3</v>
      </c>
      <c r="G17" s="14">
        <f>emploi!G17/emploi!G$46</f>
        <v>2.7256369985209131E-3</v>
      </c>
      <c r="H17" s="14">
        <f>emploi!H17/emploi!H$46</f>
        <v>2.7069593463923615E-3</v>
      </c>
      <c r="I17" s="14">
        <f>emploi!I17/emploi!I$46</f>
        <v>2.7488268800814914E-3</v>
      </c>
      <c r="J17" s="14">
        <f>emploi!J17/emploi!J$46</f>
        <v>2.8018339276617422E-3</v>
      </c>
      <c r="K17" s="14">
        <f>emploi!K17/emploi!K$46</f>
        <v>2.8978055274997707E-3</v>
      </c>
      <c r="L17" s="14">
        <f>emploi!L17/emploi!L$46</f>
        <v>2.8377961764039479E-3</v>
      </c>
      <c r="M17" s="14">
        <f>emploi!M17/emploi!M$46</f>
        <v>2.7756852936919956E-3</v>
      </c>
      <c r="N17" s="14">
        <f>emploi!N17/emploi!N$46</f>
        <v>2.6108795239287662E-3</v>
      </c>
      <c r="O17" s="14">
        <f>emploi!O17/emploi!O$46</f>
        <v>2.6418915943815773E-3</v>
      </c>
      <c r="P17" s="14">
        <f>emploi!P17/emploi!P$46</f>
        <v>2.7211033836169801E-3</v>
      </c>
      <c r="Q17" s="14">
        <f>emploi!Q17/emploi!Q$46</f>
        <v>2.7903249307882848E-3</v>
      </c>
      <c r="R17" s="14">
        <f>emploi!R17/emploi!R$46</f>
        <v>2.8123773672659625E-3</v>
      </c>
      <c r="S17" s="14">
        <f>emploi!S17/emploi!S$46</f>
        <v>2.8138832671349258E-3</v>
      </c>
      <c r="T17" s="14">
        <f>emploi!T17/emploi!T$46</f>
        <v>2.8880300069883194E-3</v>
      </c>
      <c r="U17" s="14">
        <f>emploi!U17/emploi!U$46</f>
        <v>2.9829354909311702E-3</v>
      </c>
      <c r="V17" s="14">
        <f>emploi!V17/emploi!V$46</f>
        <v>2.9830437513083527E-3</v>
      </c>
      <c r="W17" s="14">
        <f>emploi!W17/emploi!W$46</f>
        <v>3.1174398592439248E-3</v>
      </c>
      <c r="X17" s="14">
        <f>emploi!X17/emploi!X$46</f>
        <v>3.0549205312431962E-3</v>
      </c>
      <c r="Y17" s="14">
        <f>emploi!Y17/emploi!Y$46</f>
        <v>3.1923834580721453E-3</v>
      </c>
    </row>
    <row r="18" spans="1:25" x14ac:dyDescent="0.25">
      <c r="A18" s="3" t="s">
        <v>70</v>
      </c>
      <c r="B18" s="3" t="s">
        <v>71</v>
      </c>
      <c r="C18" s="14">
        <f>emploi!C18/emploi!C$46</f>
        <v>1.3783841647365656E-2</v>
      </c>
      <c r="D18" s="14">
        <f>emploi!D18/emploi!D$46</f>
        <v>1.3511698498401697E-2</v>
      </c>
      <c r="E18" s="14">
        <f>emploi!E18/emploi!E$46</f>
        <v>1.3635860288754903E-2</v>
      </c>
      <c r="F18" s="14">
        <f>emploi!F18/emploi!F$46</f>
        <v>1.3478539691264715E-2</v>
      </c>
      <c r="G18" s="14">
        <f>emploi!G18/emploi!G$46</f>
        <v>1.3605312514295297E-2</v>
      </c>
      <c r="H18" s="14">
        <f>emploi!H18/emploi!H$46</f>
        <v>1.3989111587300384E-2</v>
      </c>
      <c r="I18" s="14">
        <f>emploi!I18/emploi!I$46</f>
        <v>1.4025009081614692E-2</v>
      </c>
      <c r="J18" s="14">
        <f>emploi!J18/emploi!J$46</f>
        <v>1.3998095195906885E-2</v>
      </c>
      <c r="K18" s="14">
        <f>emploi!K18/emploi!K$46</f>
        <v>1.3985859884308146E-2</v>
      </c>
      <c r="L18" s="14">
        <f>emploi!L18/emploi!L$46</f>
        <v>1.3074663011704053E-2</v>
      </c>
      <c r="M18" s="14">
        <f>emploi!M18/emploi!M$46</f>
        <v>1.2965567401283197E-2</v>
      </c>
      <c r="N18" s="14">
        <f>emploi!N18/emploi!N$46</f>
        <v>1.3253251631339393E-2</v>
      </c>
      <c r="O18" s="14">
        <f>emploi!O18/emploi!O$46</f>
        <v>1.3154418563691603E-2</v>
      </c>
      <c r="P18" s="14">
        <f>emploi!P18/emploi!P$46</f>
        <v>1.3257596566209244E-2</v>
      </c>
      <c r="Q18" s="14">
        <f>emploi!Q18/emploi!Q$46</f>
        <v>1.2767740055369372E-2</v>
      </c>
      <c r="R18" s="14">
        <f>emploi!R18/emploi!R$46</f>
        <v>1.2430417278316353E-2</v>
      </c>
      <c r="S18" s="14">
        <f>emploi!S18/emploi!S$46</f>
        <v>1.2637221903555955E-2</v>
      </c>
      <c r="T18" s="14">
        <f>emploi!T18/emploi!T$46</f>
        <v>1.2935522055992129E-2</v>
      </c>
      <c r="U18" s="14">
        <f>emploi!U18/emploi!U$46</f>
        <v>1.2997832517879962E-2</v>
      </c>
      <c r="V18" s="14">
        <f>emploi!V18/emploi!V$46</f>
        <v>1.3013746423836438E-2</v>
      </c>
      <c r="W18" s="14">
        <f>emploi!W18/emploi!W$46</f>
        <v>1.3349484906773536E-2</v>
      </c>
      <c r="X18" s="14">
        <f>emploi!X18/emploi!X$46</f>
        <v>1.3560037012845635E-2</v>
      </c>
      <c r="Y18" s="14">
        <f>emploi!Y18/emploi!Y$46</f>
        <v>1.3689710958080451E-2</v>
      </c>
    </row>
    <row r="19" spans="1:25" ht="25.5" x14ac:dyDescent="0.25">
      <c r="A19" s="3" t="s">
        <v>72</v>
      </c>
      <c r="B19" s="3" t="s">
        <v>73</v>
      </c>
      <c r="C19" s="14">
        <f>emploi!C19/emploi!C$46</f>
        <v>3.3270402304443454E-2</v>
      </c>
      <c r="D19" s="14">
        <f>emploi!D19/emploi!D$46</f>
        <v>3.4740530106796522E-2</v>
      </c>
      <c r="E19" s="14">
        <f>emploi!E19/emploi!E$46</f>
        <v>3.475597881496699E-2</v>
      </c>
      <c r="F19" s="14">
        <f>emploi!F19/emploi!F$46</f>
        <v>3.5255676179133645E-2</v>
      </c>
      <c r="G19" s="14">
        <f>emploi!G19/emploi!G$46</f>
        <v>3.6142327808359125E-2</v>
      </c>
      <c r="H19" s="14">
        <f>emploi!H19/emploi!H$46</f>
        <v>3.6027168028349245E-2</v>
      </c>
      <c r="I19" s="14">
        <f>emploi!I19/emploi!I$46</f>
        <v>3.7464937477295963E-2</v>
      </c>
      <c r="J19" s="14">
        <f>emploi!J19/emploi!J$46</f>
        <v>3.8299113306311694E-2</v>
      </c>
      <c r="K19" s="14">
        <f>emploi!K19/emploi!K$46</f>
        <v>3.919566614635938E-2</v>
      </c>
      <c r="L19" s="14">
        <f>emploi!L19/emploi!L$46</f>
        <v>4.0033726687541557E-2</v>
      </c>
      <c r="M19" s="14">
        <f>emploi!M19/emploi!M$46</f>
        <v>3.9646285665515084E-2</v>
      </c>
      <c r="N19" s="14">
        <f>emploi!N19/emploi!N$46</f>
        <v>4.1623090633239553E-2</v>
      </c>
      <c r="O19" s="14">
        <f>emploi!O19/emploi!O$46</f>
        <v>4.2710580775835498E-2</v>
      </c>
      <c r="P19" s="14">
        <f>emploi!P19/emploi!P$46</f>
        <v>4.3570615013312539E-2</v>
      </c>
      <c r="Q19" s="14">
        <f>emploi!Q19/emploi!Q$46</f>
        <v>4.437563747632231E-2</v>
      </c>
      <c r="R19" s="14">
        <f>emploi!R19/emploi!R$46</f>
        <v>4.4718253564524801E-2</v>
      </c>
      <c r="S19" s="14">
        <f>emploi!S19/emploi!S$46</f>
        <v>4.5945663192603091E-2</v>
      </c>
      <c r="T19" s="14">
        <f>emploi!T19/emploi!T$46</f>
        <v>4.6393884507323478E-2</v>
      </c>
      <c r="U19" s="14">
        <f>emploi!U19/emploi!U$46</f>
        <v>4.6826792055860322E-2</v>
      </c>
      <c r="V19" s="14">
        <f>emploi!V19/emploi!V$46</f>
        <v>4.8077594026934616E-2</v>
      </c>
      <c r="W19" s="14">
        <f>emploi!W19/emploi!W$46</f>
        <v>4.9316990919976406E-2</v>
      </c>
      <c r="X19" s="14">
        <f>emploi!X19/emploi!X$46</f>
        <v>5.0219083387763992E-2</v>
      </c>
      <c r="Y19" s="14">
        <f>emploi!Y19/emploi!Y$46</f>
        <v>5.1782386414597925E-2</v>
      </c>
    </row>
    <row r="20" spans="1:25" x14ac:dyDescent="0.25">
      <c r="A20" s="3" t="s">
        <v>74</v>
      </c>
      <c r="B20" s="3" t="s">
        <v>75</v>
      </c>
      <c r="C20" s="14">
        <f>emploi!C20/emploi!C$46</f>
        <v>1.0782615465462542E-2</v>
      </c>
      <c r="D20" s="14">
        <f>emploi!D20/emploi!D$46</f>
        <v>1.10749110668524E-2</v>
      </c>
      <c r="E20" s="14">
        <f>emploi!E20/emploi!E$46</f>
        <v>1.1115650882264218E-2</v>
      </c>
      <c r="F20" s="14">
        <f>emploi!F20/emploi!F$46</f>
        <v>1.1127143358832241E-2</v>
      </c>
      <c r="G20" s="14">
        <f>emploi!G20/emploi!G$46</f>
        <v>1.1314252603650448E-2</v>
      </c>
      <c r="H20" s="14">
        <f>emploi!H20/emploi!H$46</f>
        <v>1.1566099025494634E-2</v>
      </c>
      <c r="I20" s="14">
        <f>emploi!I20/emploi!I$46</f>
        <v>1.1822951580949955E-2</v>
      </c>
      <c r="J20" s="14">
        <f>emploi!J20/emploi!J$46</f>
        <v>1.1698302657127879E-2</v>
      </c>
      <c r="K20" s="14">
        <f>emploi!K20/emploi!K$46</f>
        <v>1.1789551005417316E-2</v>
      </c>
      <c r="L20" s="14">
        <f>emploi!L20/emploi!L$46</f>
        <v>1.1800626246643117E-2</v>
      </c>
      <c r="M20" s="14">
        <f>emploi!M20/emploi!M$46</f>
        <v>1.1759554406029321E-2</v>
      </c>
      <c r="N20" s="14">
        <f>emploi!N20/emploi!N$46</f>
        <v>1.1979112963808571E-2</v>
      </c>
      <c r="O20" s="14">
        <f>emploi!O20/emploi!O$46</f>
        <v>1.2101331219820058E-2</v>
      </c>
      <c r="P20" s="14">
        <f>emploi!P20/emploi!P$46</f>
        <v>1.2195523913115134E-2</v>
      </c>
      <c r="Q20" s="14">
        <f>emploi!Q20/emploi!Q$46</f>
        <v>1.230147165962407E-2</v>
      </c>
      <c r="R20" s="14">
        <f>emploi!R20/emploi!R$46</f>
        <v>1.2361379591006206E-2</v>
      </c>
      <c r="S20" s="14">
        <f>emploi!S20/emploi!S$46</f>
        <v>1.2500135282849382E-2</v>
      </c>
      <c r="T20" s="14">
        <f>emploi!T20/emploi!T$46</f>
        <v>1.2504100289516094E-2</v>
      </c>
      <c r="U20" s="14">
        <f>emploi!U20/emploi!U$46</f>
        <v>1.2711894322891295E-2</v>
      </c>
      <c r="V20" s="14">
        <f>emploi!V20/emploi!V$46</f>
        <v>1.2776498499755774E-2</v>
      </c>
      <c r="W20" s="14">
        <f>emploi!W20/emploi!W$46</f>
        <v>1.2961986783172109E-2</v>
      </c>
      <c r="X20" s="14">
        <f>emploi!X20/emploi!X$46</f>
        <v>1.2998720879599392E-2</v>
      </c>
      <c r="Y20" s="14">
        <f>emploi!Y20/emploi!Y$46</f>
        <v>1.335751704985234E-2</v>
      </c>
    </row>
    <row r="21" spans="1:25" x14ac:dyDescent="0.25">
      <c r="A21" s="3" t="s">
        <v>76</v>
      </c>
      <c r="B21" s="3" t="s">
        <v>77</v>
      </c>
      <c r="C21" s="14">
        <f>emploi!C21/emploi!C$46</f>
        <v>1.1514431966367582E-2</v>
      </c>
      <c r="D21" s="14">
        <f>emploi!D21/emploi!D$46</f>
        <v>1.2256848907666861E-2</v>
      </c>
      <c r="E21" s="14">
        <f>emploi!E21/emploi!E$46</f>
        <v>1.2139008641263464E-2</v>
      </c>
      <c r="F21" s="14">
        <f>emploi!F21/emploi!F$46</f>
        <v>1.2138701845998809E-2</v>
      </c>
      <c r="G21" s="14">
        <f>emploi!G21/emploi!G$46</f>
        <v>1.2358762446440279E-2</v>
      </c>
      <c r="H21" s="14">
        <f>emploi!H21/emploi!H$46</f>
        <v>1.2092347066261821E-2</v>
      </c>
      <c r="I21" s="14">
        <f>emploi!I21/emploi!I$46</f>
        <v>1.237346595611614E-2</v>
      </c>
      <c r="J21" s="14">
        <f>emploi!J21/emploi!J$46</f>
        <v>1.2942331686932896E-2</v>
      </c>
      <c r="K21" s="14">
        <f>emploi!K21/emploi!K$46</f>
        <v>1.3299054264989441E-2</v>
      </c>
      <c r="L21" s="14">
        <f>emploi!L21/emploi!L$46</f>
        <v>1.4356128562567091E-2</v>
      </c>
      <c r="M21" s="14">
        <f>emploi!M21/emploi!M$46</f>
        <v>1.4286615482238212E-2</v>
      </c>
      <c r="N21" s="14">
        <f>emploi!N21/emploi!N$46</f>
        <v>1.4980335547732329E-2</v>
      </c>
      <c r="O21" s="14">
        <f>emploi!O21/emploi!O$46</f>
        <v>1.5381679949510516E-2</v>
      </c>
      <c r="P21" s="14">
        <f>emploi!P21/emploi!P$46</f>
        <v>1.5850518767556245E-2</v>
      </c>
      <c r="Q21" s="14">
        <f>emploi!Q21/emploi!Q$46</f>
        <v>1.6323036572927292E-2</v>
      </c>
      <c r="R21" s="14">
        <f>emploi!R21/emploi!R$46</f>
        <v>1.6699853204075403E-2</v>
      </c>
      <c r="S21" s="14">
        <f>emploi!S21/emploi!S$46</f>
        <v>1.7474936597437922E-2</v>
      </c>
      <c r="T21" s="14">
        <f>emploi!T21/emploi!T$46</f>
        <v>1.783447666043898E-2</v>
      </c>
      <c r="U21" s="14">
        <f>emploi!U21/emploi!U$46</f>
        <v>1.7975275171386411E-2</v>
      </c>
      <c r="V21" s="14">
        <f>emploi!V21/emploi!V$46</f>
        <v>1.8623962040332145E-2</v>
      </c>
      <c r="W21" s="14">
        <f>emploi!W21/emploi!W$46</f>
        <v>1.9399342998676922E-2</v>
      </c>
      <c r="X21" s="14">
        <f>emploi!X21/emploi!X$46</f>
        <v>2.0010069671238844E-2</v>
      </c>
      <c r="Y21" s="14">
        <f>emploi!Y21/emploi!Y$46</f>
        <v>2.0742187629763244E-2</v>
      </c>
    </row>
    <row r="22" spans="1:25" ht="25.5" x14ac:dyDescent="0.25">
      <c r="A22" s="3" t="s">
        <v>78</v>
      </c>
      <c r="B22" s="3" t="s">
        <v>79</v>
      </c>
      <c r="C22" s="14">
        <f>emploi!C22/emploi!C$46</f>
        <v>1.0973354872613323E-2</v>
      </c>
      <c r="D22" s="14">
        <f>emploi!D22/emploi!D$46</f>
        <v>1.1408770132277264E-2</v>
      </c>
      <c r="E22" s="14">
        <f>emploi!E22/emploi!E$46</f>
        <v>1.1501319291439306E-2</v>
      </c>
      <c r="F22" s="14">
        <f>emploi!F22/emploi!F$46</f>
        <v>1.1989830974302599E-2</v>
      </c>
      <c r="G22" s="14">
        <f>emploi!G22/emploi!G$46</f>
        <v>1.2469312758268401E-2</v>
      </c>
      <c r="H22" s="14">
        <f>emploi!H22/emploi!H$46</f>
        <v>1.2368721936592789E-2</v>
      </c>
      <c r="I22" s="14">
        <f>emploi!I22/emploi!I$46</f>
        <v>1.3268519940229869E-2</v>
      </c>
      <c r="J22" s="14">
        <f>emploi!J22/emploi!J$46</f>
        <v>1.3658478962250916E-2</v>
      </c>
      <c r="K22" s="14">
        <f>emploi!K22/emploi!K$46</f>
        <v>1.4107060875952622E-2</v>
      </c>
      <c r="L22" s="14">
        <f>emploi!L22/emploi!L$46</f>
        <v>1.3876971878331347E-2</v>
      </c>
      <c r="M22" s="14">
        <f>emploi!M22/emploi!M$46</f>
        <v>1.3600115777247545E-2</v>
      </c>
      <c r="N22" s="14">
        <f>emploi!N22/emploi!N$46</f>
        <v>1.4663642121698656E-2</v>
      </c>
      <c r="O22" s="14">
        <f>emploi!O22/emploi!O$46</f>
        <v>1.5227569606504924E-2</v>
      </c>
      <c r="P22" s="14">
        <f>emploi!P22/emploi!P$46</f>
        <v>1.5524572332641155E-2</v>
      </c>
      <c r="Q22" s="14">
        <f>emploi!Q22/emploi!Q$46</f>
        <v>1.5747486521929185E-2</v>
      </c>
      <c r="R22" s="14">
        <f>emploi!R22/emploi!R$46</f>
        <v>1.565702076944319E-2</v>
      </c>
      <c r="S22" s="14">
        <f>emploi!S22/emploi!S$46</f>
        <v>1.5970591312315791E-2</v>
      </c>
      <c r="T22" s="14">
        <f>emploi!T22/emploi!T$46</f>
        <v>1.6051742088223967E-2</v>
      </c>
      <c r="U22" s="14">
        <f>emploi!U22/emploi!U$46</f>
        <v>1.6143152662755317E-2</v>
      </c>
      <c r="V22" s="14">
        <f>emploi!V22/emploi!V$46</f>
        <v>1.6677133486846695E-2</v>
      </c>
      <c r="W22" s="14">
        <f>emploi!W22/emploi!W$46</f>
        <v>1.6959152112213872E-2</v>
      </c>
      <c r="X22" s="14">
        <f>emploi!X22/emploi!X$46</f>
        <v>1.7206890920966687E-2</v>
      </c>
      <c r="Y22" s="14">
        <f>emploi!Y22/emploi!Y$46</f>
        <v>1.7682681734982341E-2</v>
      </c>
    </row>
    <row r="23" spans="1:25" x14ac:dyDescent="0.25">
      <c r="A23" s="3" t="s">
        <v>80</v>
      </c>
      <c r="B23" s="3" t="s">
        <v>81</v>
      </c>
      <c r="C23" s="14">
        <f>emploi!C23/emploi!C$46</f>
        <v>1.0552949648689153E-2</v>
      </c>
      <c r="D23" s="14">
        <f>emploi!D23/emploi!D$46</f>
        <v>1.0495454528011542E-2</v>
      </c>
      <c r="E23" s="14">
        <f>emploi!E23/emploi!E$46</f>
        <v>1.0630701496469797E-2</v>
      </c>
      <c r="F23" s="14">
        <f>emploi!F23/emploi!F$46</f>
        <v>1.0611821110653046E-2</v>
      </c>
      <c r="G23" s="14">
        <f>emploi!G23/emploi!G$46</f>
        <v>1.0521340022262545E-2</v>
      </c>
      <c r="H23" s="14">
        <f>emploi!H23/emploi!H$46</f>
        <v>1.0384880401614331E-2</v>
      </c>
      <c r="I23" s="14">
        <f>emploi!I23/emploi!I$46</f>
        <v>1.0317463289679167E-2</v>
      </c>
      <c r="J23" s="14">
        <f>emploi!J23/emploi!J$46</f>
        <v>1.0354603645706438E-2</v>
      </c>
      <c r="K23" s="14">
        <f>emploi!K23/emploi!K$46</f>
        <v>1.0463685611973188E-2</v>
      </c>
      <c r="L23" s="14">
        <f>emploi!L23/emploi!L$46</f>
        <v>1.1068890845135817E-2</v>
      </c>
      <c r="M23" s="14">
        <f>emploi!M23/emploi!M$46</f>
        <v>1.1644519320328185E-2</v>
      </c>
      <c r="N23" s="14">
        <f>emploi!N23/emploi!N$46</f>
        <v>1.1713974281547822E-2</v>
      </c>
      <c r="O23" s="14">
        <f>emploi!O23/emploi!O$46</f>
        <v>1.1763756182760191E-2</v>
      </c>
      <c r="P23" s="14">
        <f>emploi!P23/emploi!P$46</f>
        <v>1.1972122424016025E-2</v>
      </c>
      <c r="Q23" s="14">
        <f>emploi!Q23/emploi!Q$46</f>
        <v>1.2144834620428382E-2</v>
      </c>
      <c r="R23" s="14">
        <f>emploi!R23/emploi!R$46</f>
        <v>1.200529046698545E-2</v>
      </c>
      <c r="S23" s="14">
        <f>emploi!S23/emploi!S$46</f>
        <v>1.1876030404369456E-2</v>
      </c>
      <c r="T23" s="14">
        <f>emploi!T23/emploi!T$46</f>
        <v>1.1965714448707162E-2</v>
      </c>
      <c r="U23" s="14">
        <f>emploi!U23/emploi!U$46</f>
        <v>1.17587670062624E-2</v>
      </c>
      <c r="V23" s="14">
        <f>emploi!V23/emploi!V$46</f>
        <v>1.2008931686553625E-2</v>
      </c>
      <c r="W23" s="14">
        <f>emploi!W23/emploi!W$46</f>
        <v>1.2008950857557784E-2</v>
      </c>
      <c r="X23" s="14">
        <f>emploi!X23/emploi!X$46</f>
        <v>1.1307968647942521E-2</v>
      </c>
      <c r="Y23" s="14">
        <f>emploi!Y23/emploi!Y$46</f>
        <v>1.1141783681970838E-2</v>
      </c>
    </row>
    <row r="24" spans="1:25" x14ac:dyDescent="0.25">
      <c r="A24" s="3" t="s">
        <v>82</v>
      </c>
      <c r="B24" s="3" t="s">
        <v>83</v>
      </c>
      <c r="C24" s="14">
        <f>emploi!C24/emploi!C$46</f>
        <v>9.5136145117655068E-3</v>
      </c>
      <c r="D24" s="14">
        <f>emploi!D24/emploi!D$46</f>
        <v>9.478527489648449E-3</v>
      </c>
      <c r="E24" s="14">
        <f>emploi!E24/emploi!E$46</f>
        <v>8.7634554362062446E-3</v>
      </c>
      <c r="F24" s="14">
        <f>emploi!F24/emploi!F$46</f>
        <v>8.6688653749255641E-3</v>
      </c>
      <c r="G24" s="14">
        <f>emploi!G24/emploi!G$46</f>
        <v>9.011756453850963E-3</v>
      </c>
      <c r="H24" s="14">
        <f>emploi!H24/emploi!H$46</f>
        <v>9.5633277048770698E-3</v>
      </c>
      <c r="I24" s="14">
        <f>emploi!I24/emploi!I$46</f>
        <v>9.3662343693239909E-3</v>
      </c>
      <c r="J24" s="14">
        <f>emploi!J24/emploi!J$46</f>
        <v>9.1437979431068968E-3</v>
      </c>
      <c r="K24" s="14">
        <f>emploi!K24/emploi!K$46</f>
        <v>9.1635295197869809E-3</v>
      </c>
      <c r="L24" s="14">
        <f>emploi!L24/emploi!L$46</f>
        <v>8.7176801387697182E-3</v>
      </c>
      <c r="M24" s="14">
        <f>emploi!M24/emploi!M$46</f>
        <v>8.6239206183692484E-3</v>
      </c>
      <c r="N24" s="14">
        <f>emploi!N24/emploi!N$46</f>
        <v>9.1067772393171216E-3</v>
      </c>
      <c r="O24" s="14">
        <f>emploi!O24/emploi!O$46</f>
        <v>9.4300852743897969E-3</v>
      </c>
      <c r="P24" s="14">
        <f>emploi!P24/emploi!P$46</f>
        <v>9.3938495006427383E-3</v>
      </c>
      <c r="Q24" s="14">
        <f>emploi!Q24/emploi!Q$46</f>
        <v>9.5220748943610663E-3</v>
      </c>
      <c r="R24" s="14">
        <f>emploi!R24/emploi!R$46</f>
        <v>9.625307036030404E-3</v>
      </c>
      <c r="S24" s="14">
        <f>emploi!S24/emploi!S$46</f>
        <v>9.7187198995660109E-3</v>
      </c>
      <c r="T24" s="14">
        <f>emploi!T24/emploi!T$46</f>
        <v>9.5483263687836054E-3</v>
      </c>
      <c r="U24" s="14">
        <f>emploi!U24/emploi!U$46</f>
        <v>9.661886909678832E-3</v>
      </c>
      <c r="V24" s="14">
        <f>emploi!V24/emploi!V$46</f>
        <v>9.8702114297676349E-3</v>
      </c>
      <c r="W24" s="14">
        <f>emploi!W24/emploi!W$46</f>
        <v>1.0022586602339652E-2</v>
      </c>
      <c r="X24" s="14">
        <f>emploi!X24/emploi!X$46</f>
        <v>1.0161522969736554E-2</v>
      </c>
      <c r="Y24" s="14">
        <f>emploi!Y24/emploi!Y$46</f>
        <v>1.0467430048267775E-2</v>
      </c>
    </row>
    <row r="25" spans="1:25" x14ac:dyDescent="0.25">
      <c r="A25" s="3" t="s">
        <v>84</v>
      </c>
      <c r="B25" s="3" t="s">
        <v>85</v>
      </c>
      <c r="C25" s="14">
        <f>emploi!C25/emploi!C$46</f>
        <v>6.2554740263531788E-3</v>
      </c>
      <c r="D25" s="14">
        <f>emploi!D25/emploi!D$46</f>
        <v>6.1783114406210541E-3</v>
      </c>
      <c r="E25" s="14">
        <f>emploi!E25/emploi!E$46</f>
        <v>5.4069947266527415E-3</v>
      </c>
      <c r="F25" s="14">
        <f>emploi!F25/emploi!F$46</f>
        <v>5.2906417479730659E-3</v>
      </c>
      <c r="G25" s="14">
        <f>emploi!G25/emploi!G$46</f>
        <v>5.5808847074610025E-3</v>
      </c>
      <c r="H25" s="14">
        <f>emploi!H25/emploi!H$46</f>
        <v>6.0461735331309103E-3</v>
      </c>
      <c r="I25" s="14">
        <f>emploi!I25/emploi!I$46</f>
        <v>5.7822734371196496E-3</v>
      </c>
      <c r="J25" s="14">
        <f>emploi!J25/emploi!J$46</f>
        <v>5.6627315481332183E-3</v>
      </c>
      <c r="K25" s="14">
        <f>emploi!K25/emploi!K$46</f>
        <v>5.6927738499678634E-3</v>
      </c>
      <c r="L25" s="14">
        <f>emploi!L25/emploi!L$46</f>
        <v>5.5270166367658042E-3</v>
      </c>
      <c r="M25" s="14">
        <f>emploi!M25/emploi!M$46</f>
        <v>5.3658301265757024E-3</v>
      </c>
      <c r="N25" s="14">
        <f>emploi!N25/emploi!N$46</f>
        <v>5.5089926203066774E-3</v>
      </c>
      <c r="O25" s="14">
        <f>emploi!O25/emploi!O$46</f>
        <v>5.5186179971526278E-3</v>
      </c>
      <c r="P25" s="14">
        <f>emploi!P25/emploi!P$46</f>
        <v>5.2920516680034137E-3</v>
      </c>
      <c r="Q25" s="14">
        <f>emploi!Q25/emploi!Q$46</f>
        <v>5.263733061343436E-3</v>
      </c>
      <c r="R25" s="14">
        <f>emploi!R25/emploi!R$46</f>
        <v>5.1850936732409916E-3</v>
      </c>
      <c r="S25" s="14">
        <f>emploi!S25/emploi!S$46</f>
        <v>5.1732161603480556E-3</v>
      </c>
      <c r="T25" s="14">
        <f>emploi!T25/emploi!T$46</f>
        <v>4.8882581970135629E-3</v>
      </c>
      <c r="U25" s="14">
        <f>emploi!U25/emploi!U$46</f>
        <v>4.7903472913533697E-3</v>
      </c>
      <c r="V25" s="14">
        <f>emploi!V25/emploi!V$46</f>
        <v>4.8252041029935109E-3</v>
      </c>
      <c r="W25" s="14">
        <f>emploi!W25/emploi!W$46</f>
        <v>4.6988511204281332E-3</v>
      </c>
      <c r="X25" s="14">
        <f>emploi!X25/emploi!X$46</f>
        <v>4.4633137382974085E-3</v>
      </c>
      <c r="Y25" s="14">
        <f>emploi!Y25/emploi!Y$46</f>
        <v>4.5012274564909024E-3</v>
      </c>
    </row>
    <row r="26" spans="1:25" x14ac:dyDescent="0.25">
      <c r="A26" s="3" t="s">
        <v>86</v>
      </c>
      <c r="B26" s="3" t="s">
        <v>87</v>
      </c>
      <c r="C26" s="14">
        <f>emploi!C26/emploi!C$46</f>
        <v>2.5808209579789407E-3</v>
      </c>
      <c r="D26" s="14">
        <f>emploi!D26/emploi!D$46</f>
        <v>2.620985536611292E-3</v>
      </c>
      <c r="E26" s="14">
        <f>emploi!E26/emploi!E$46</f>
        <v>2.6653123723189361E-3</v>
      </c>
      <c r="F26" s="14">
        <f>emploi!F26/emploi!F$46</f>
        <v>2.6605896813399906E-3</v>
      </c>
      <c r="G26" s="14">
        <f>emploi!G26/emploi!G$46</f>
        <v>2.6875162013388024E-3</v>
      </c>
      <c r="H26" s="14">
        <f>emploi!H26/emploi!H$46</f>
        <v>2.7334610462871117E-3</v>
      </c>
      <c r="I26" s="14">
        <f>emploi!I26/emploi!I$46</f>
        <v>2.7862768375757898E-3</v>
      </c>
      <c r="J26" s="14">
        <f>emploi!J26/emploi!J$46</f>
        <v>2.6873980228428831E-3</v>
      </c>
      <c r="K26" s="14">
        <f>emploi!K26/emploi!K$46</f>
        <v>2.6517307868882565E-3</v>
      </c>
      <c r="L26" s="14">
        <f>emploi!L26/emploi!L$46</f>
        <v>2.3549250992671504E-3</v>
      </c>
      <c r="M26" s="14">
        <f>emploi!M26/emploi!M$46</f>
        <v>2.400893562859253E-3</v>
      </c>
      <c r="N26" s="14">
        <f>emploi!N26/emploi!N$46</f>
        <v>2.7103065297765469E-3</v>
      </c>
      <c r="O26" s="14">
        <f>emploi!O26/emploi!O$46</f>
        <v>3.0014823947279584E-3</v>
      </c>
      <c r="P26" s="14">
        <f>emploi!P26/emploi!P$46</f>
        <v>3.1715686813086198E-3</v>
      </c>
      <c r="Q26" s="14">
        <f>emploi!Q26/emploi!Q$46</f>
        <v>3.3039487104764682E-3</v>
      </c>
      <c r="R26" s="14">
        <f>emploi!R26/emploi!R$46</f>
        <v>3.4555179279973252E-3</v>
      </c>
      <c r="S26" s="14">
        <f>emploi!S26/emploi!S$46</f>
        <v>3.5353917971695219E-3</v>
      </c>
      <c r="T26" s="14">
        <f>emploi!T26/emploi!T$46</f>
        <v>3.6403439964630543E-3</v>
      </c>
      <c r="U26" s="14">
        <f>emploi!U26/emploi!U$46</f>
        <v>3.8266296712063772E-3</v>
      </c>
      <c r="V26" s="14">
        <f>emploi!V26/emploi!V$46</f>
        <v>3.9948363687111856E-3</v>
      </c>
      <c r="W26" s="14">
        <f>emploi!W26/emploi!W$46</f>
        <v>4.2345515669237185E-3</v>
      </c>
      <c r="X26" s="14">
        <f>emploi!X26/emploi!X$46</f>
        <v>4.5619693011103848E-3</v>
      </c>
      <c r="Y26" s="14">
        <f>emploi!Y26/emploi!Y$46</f>
        <v>4.8267774865544521E-3</v>
      </c>
    </row>
    <row r="27" spans="1:25" x14ac:dyDescent="0.25">
      <c r="A27" s="3" t="s">
        <v>88</v>
      </c>
      <c r="B27" s="3" t="s">
        <v>89</v>
      </c>
      <c r="C27" s="14">
        <f>emploi!C27/emploi!C$46</f>
        <v>6.734268864711264E-4</v>
      </c>
      <c r="D27" s="14">
        <f>emploi!D27/emploi!D$46</f>
        <v>6.8306797293822834E-4</v>
      </c>
      <c r="E27" s="14">
        <f>emploi!E27/emploi!E$46</f>
        <v>6.9114833723456671E-4</v>
      </c>
      <c r="F27" s="14">
        <f>emploi!F27/emploi!F$46</f>
        <v>7.1381674377414377E-4</v>
      </c>
      <c r="G27" s="14">
        <f>emploi!G27/emploi!G$46</f>
        <v>7.4335554505115808E-4</v>
      </c>
      <c r="H27" s="14">
        <f>emploi!H27/emploi!H$46</f>
        <v>7.8369312545904725E-4</v>
      </c>
      <c r="I27" s="14">
        <f>emploi!I27/emploi!I$46</f>
        <v>7.9768409462855261E-4</v>
      </c>
      <c r="J27" s="14">
        <f>emploi!J27/emploi!J$46</f>
        <v>7.9366837213079653E-4</v>
      </c>
      <c r="K27" s="14">
        <f>emploi!K27/emploi!K$46</f>
        <v>8.1535212560830044E-4</v>
      </c>
      <c r="L27" s="14">
        <f>emploi!L27/emploi!L$46</f>
        <v>8.394527956378171E-4</v>
      </c>
      <c r="M27" s="14">
        <f>emploi!M27/emploi!M$46</f>
        <v>8.5719692893429273E-4</v>
      </c>
      <c r="N27" s="14">
        <f>emploi!N27/emploi!N$46</f>
        <v>8.8747808923389656E-4</v>
      </c>
      <c r="O27" s="14">
        <f>emploi!O27/emploi!O$46</f>
        <v>9.1365417639029535E-4</v>
      </c>
      <c r="P27" s="14">
        <f>emploi!P27/emploi!P$46</f>
        <v>9.302291513307038E-4</v>
      </c>
      <c r="Q27" s="14">
        <f>emploi!Q27/emploi!Q$46</f>
        <v>9.5075040069940268E-4</v>
      </c>
      <c r="R27" s="14">
        <f>emploi!R27/emploi!R$46</f>
        <v>9.8469543479208759E-4</v>
      </c>
      <c r="S27" s="14">
        <f>emploi!S27/emploi!S$46</f>
        <v>1.0101119420484349E-3</v>
      </c>
      <c r="T27" s="14">
        <f>emploi!T27/emploi!T$46</f>
        <v>1.0197241753069869E-3</v>
      </c>
      <c r="U27" s="14">
        <f>emploi!U27/emploi!U$46</f>
        <v>1.0449099471190844E-3</v>
      </c>
      <c r="V27" s="14">
        <f>emploi!V27/emploi!V$46</f>
        <v>1.0501709580629406E-3</v>
      </c>
      <c r="W27" s="14">
        <f>emploi!W27/emploi!W$46</f>
        <v>1.0926748890742984E-3</v>
      </c>
      <c r="X27" s="14">
        <f>emploi!X27/emploi!X$46</f>
        <v>1.1328380143696929E-3</v>
      </c>
      <c r="Y27" s="14">
        <f>emploi!Y27/emploi!Y$46</f>
        <v>1.1394251052224203E-3</v>
      </c>
    </row>
    <row r="28" spans="1:25" x14ac:dyDescent="0.25">
      <c r="A28" s="3" t="s">
        <v>90</v>
      </c>
      <c r="B28" s="3" t="s">
        <v>91</v>
      </c>
      <c r="C28" s="14">
        <f>emploi!C28/emploi!C$46</f>
        <v>6.9623776250997485E-2</v>
      </c>
      <c r="D28" s="14">
        <f>emploi!D28/emploi!D$46</f>
        <v>7.1111980935496116E-2</v>
      </c>
      <c r="E28" s="14">
        <f>emploi!E28/emploi!E$46</f>
        <v>7.1902338066999388E-2</v>
      </c>
      <c r="F28" s="14">
        <f>emploi!F28/emploi!F$46</f>
        <v>7.0709846853862252E-2</v>
      </c>
      <c r="G28" s="14">
        <f>emploi!G28/emploi!G$46</f>
        <v>7.1274454491392317E-2</v>
      </c>
      <c r="H28" s="14">
        <f>emploi!H28/emploi!H$46</f>
        <v>7.2788811739495848E-2</v>
      </c>
      <c r="I28" s="14">
        <f>emploi!I28/emploi!I$46</f>
        <v>7.4180875804705962E-2</v>
      </c>
      <c r="J28" s="14">
        <f>emploi!J28/emploi!J$46</f>
        <v>7.5789792317290147E-2</v>
      </c>
      <c r="K28" s="14">
        <f>emploi!K28/emploi!K$46</f>
        <v>7.5581672940960423E-2</v>
      </c>
      <c r="L28" s="14">
        <f>emploi!L28/emploi!L$46</f>
        <v>6.9704297181147221E-2</v>
      </c>
      <c r="M28" s="14">
        <f>emploi!M28/emploi!M$46</f>
        <v>7.2542609366824634E-2</v>
      </c>
      <c r="N28" s="14">
        <f>emploi!N28/emploi!N$46</f>
        <v>7.4677046355079629E-2</v>
      </c>
      <c r="O28" s="14">
        <f>emploi!O28/emploi!O$46</f>
        <v>7.3705106189364919E-2</v>
      </c>
      <c r="P28" s="14">
        <f>emploi!P28/emploi!P$46</f>
        <v>7.3810387070547268E-2</v>
      </c>
      <c r="Q28" s="14">
        <f>emploi!Q28/emploi!Q$46</f>
        <v>7.4486376220311817E-2</v>
      </c>
      <c r="R28" s="14">
        <f>emploi!R28/emploi!R$46</f>
        <v>7.5389154542679832E-2</v>
      </c>
      <c r="S28" s="14">
        <f>emploi!S28/emploi!S$46</f>
        <v>7.8460445098612178E-2</v>
      </c>
      <c r="T28" s="14">
        <f>emploi!T28/emploi!T$46</f>
        <v>8.3153871386397016E-2</v>
      </c>
      <c r="U28" s="14">
        <f>emploi!U28/emploi!U$46</f>
        <v>8.6000324769307884E-2</v>
      </c>
      <c r="V28" s="14">
        <f>emploi!V28/emploi!V$46</f>
        <v>8.3518247156513861E-2</v>
      </c>
      <c r="W28" s="14">
        <f>emploi!W28/emploi!W$46</f>
        <v>7.8267639019315563E-2</v>
      </c>
      <c r="X28" s="14">
        <f>emploi!X28/emploi!X$46</f>
        <v>8.2802634443718701E-2</v>
      </c>
      <c r="Y28" s="14">
        <f>emploi!Y28/emploi!Y$46</f>
        <v>8.4091565928863993E-2</v>
      </c>
    </row>
    <row r="29" spans="1:25" x14ac:dyDescent="0.25">
      <c r="A29" s="3" t="s">
        <v>92</v>
      </c>
      <c r="B29" s="3" t="s">
        <v>93</v>
      </c>
      <c r="C29" s="14">
        <f>emploi!C29/emploi!C$46</f>
        <v>4.1456626248078006E-3</v>
      </c>
      <c r="D29" s="14">
        <f>emploi!D29/emploi!D$46</f>
        <v>4.3516802320896124E-3</v>
      </c>
      <c r="E29" s="14">
        <f>emploi!E29/emploi!E$46</f>
        <v>4.3912739658549813E-3</v>
      </c>
      <c r="F29" s="14">
        <f>emploi!F29/emploi!F$46</f>
        <v>4.2714488571297697E-3</v>
      </c>
      <c r="G29" s="14">
        <f>emploi!G29/emploi!G$46</f>
        <v>4.3038380018602948E-3</v>
      </c>
      <c r="H29" s="14">
        <f>emploi!H29/emploi!H$46</f>
        <v>4.4787872822128162E-3</v>
      </c>
      <c r="I29" s="14">
        <f>emploi!I29/emploi!I$46</f>
        <v>4.5127198780629384E-3</v>
      </c>
      <c r="J29" s="14">
        <f>emploi!J29/emploi!J$46</f>
        <v>4.5146810191440193E-3</v>
      </c>
      <c r="K29" s="14">
        <f>emploi!K29/emploi!K$46</f>
        <v>4.620328711780369E-3</v>
      </c>
      <c r="L29" s="14">
        <f>emploi!L29/emploi!L$46</f>
        <v>4.4684146599659018E-3</v>
      </c>
      <c r="M29" s="14">
        <f>emploi!M29/emploi!M$46</f>
        <v>4.4047305395887686E-3</v>
      </c>
      <c r="N29" s="14">
        <f>emploi!N29/emploi!N$46</f>
        <v>4.5110400801308022E-3</v>
      </c>
      <c r="O29" s="14">
        <f>emploi!O29/emploi!O$46</f>
        <v>4.7040347555516414E-3</v>
      </c>
      <c r="P29" s="14">
        <f>emploi!P29/emploi!P$46</f>
        <v>4.6731196736140871E-3</v>
      </c>
      <c r="Q29" s="14">
        <f>emploi!Q29/emploi!Q$46</f>
        <v>4.6881830103453299E-3</v>
      </c>
      <c r="R29" s="14">
        <f>emploi!R29/emploi!R$46</f>
        <v>4.6509599872098595E-3</v>
      </c>
      <c r="S29" s="14">
        <f>emploi!S29/emploi!S$46</f>
        <v>4.7258808717266058E-3</v>
      </c>
      <c r="T29" s="14">
        <f>emploi!T29/emploi!T$46</f>
        <v>4.7634667769585123E-3</v>
      </c>
      <c r="U29" s="14">
        <f>emploi!U29/emploi!U$46</f>
        <v>4.931551338261354E-3</v>
      </c>
      <c r="V29" s="14">
        <f>emploi!V29/emploi!V$46</f>
        <v>4.8286930430535202E-3</v>
      </c>
      <c r="W29" s="14">
        <f>emploi!W29/emploi!W$46</f>
        <v>4.8315081357151093E-3</v>
      </c>
      <c r="X29" s="14">
        <f>emploi!X29/emploi!X$46</f>
        <v>4.9599934683213585E-3</v>
      </c>
      <c r="Y29" s="14">
        <f>emploi!Y29/emploi!Y$46</f>
        <v>5.0161280142444744E-3</v>
      </c>
    </row>
    <row r="30" spans="1:25" x14ac:dyDescent="0.25">
      <c r="A30" s="3" t="s">
        <v>94</v>
      </c>
      <c r="B30" s="3" t="s">
        <v>95</v>
      </c>
      <c r="C30" s="14">
        <f>emploi!C30/emploi!C$46</f>
        <v>3.0724615115124854E-2</v>
      </c>
      <c r="D30" s="14">
        <f>emploi!D30/emploi!D$46</f>
        <v>3.0722708940131776E-2</v>
      </c>
      <c r="E30" s="14">
        <f>emploi!E30/emploi!E$46</f>
        <v>3.0261605373391936E-2</v>
      </c>
      <c r="F30" s="14">
        <f>emploi!F30/emploi!F$46</f>
        <v>2.9503153008718488E-2</v>
      </c>
      <c r="G30" s="14">
        <f>emploi!G30/emploi!G$46</f>
        <v>2.9940074106829719E-2</v>
      </c>
      <c r="H30" s="14">
        <f>emploi!H30/emploi!H$46</f>
        <v>3.0726828049399166E-2</v>
      </c>
      <c r="I30" s="14">
        <f>emploi!I30/emploi!I$46</f>
        <v>3.1285694490736753E-2</v>
      </c>
      <c r="J30" s="14">
        <f>emploi!J30/emploi!J$46</f>
        <v>3.2115882965292698E-2</v>
      </c>
      <c r="K30" s="14">
        <f>emploi!K30/emploi!K$46</f>
        <v>3.0590395739601504E-2</v>
      </c>
      <c r="L30" s="14">
        <f>emploi!L30/emploi!L$46</f>
        <v>2.6257043417538619E-2</v>
      </c>
      <c r="M30" s="14">
        <f>emploi!M30/emploi!M$46</f>
        <v>2.7968369062241406E-2</v>
      </c>
      <c r="N30" s="14">
        <f>emploi!N30/emploi!N$46</f>
        <v>2.961451781584646E-2</v>
      </c>
      <c r="O30" s="14">
        <f>emploi!O30/emploi!O$46</f>
        <v>2.8169169125093568E-2</v>
      </c>
      <c r="P30" s="14">
        <f>emploi!P30/emploi!P$46</f>
        <v>2.7504019395644039E-2</v>
      </c>
      <c r="Q30" s="14">
        <f>emploi!Q30/emploi!Q$46</f>
        <v>2.8107241731021419E-2</v>
      </c>
      <c r="R30" s="14">
        <f>emploi!R30/emploi!R$46</f>
        <v>2.9206575294681916E-2</v>
      </c>
      <c r="S30" s="14">
        <f>emploi!S30/emploi!S$46</f>
        <v>3.1804096003925003E-2</v>
      </c>
      <c r="T30" s="14">
        <f>emploi!T30/emploi!T$46</f>
        <v>3.6039762111898681E-2</v>
      </c>
      <c r="U30" s="14">
        <f>emploi!U30/emploi!U$46</f>
        <v>3.7983888618247801E-2</v>
      </c>
      <c r="V30" s="14">
        <f>emploi!V30/emploi!V$46</f>
        <v>3.5398785848859117E-2</v>
      </c>
      <c r="W30" s="14">
        <f>emploi!W30/emploi!W$46</f>
        <v>3.208554282901558E-2</v>
      </c>
      <c r="X30" s="14">
        <f>emploi!X30/emploi!X$46</f>
        <v>3.4345743522752013E-2</v>
      </c>
      <c r="Y30" s="14">
        <f>emploi!Y30/emploi!Y$46</f>
        <v>3.4873716485787083E-2</v>
      </c>
    </row>
    <row r="31" spans="1:25" ht="25.5" x14ac:dyDescent="0.25">
      <c r="A31" s="3" t="s">
        <v>96</v>
      </c>
      <c r="B31" s="3" t="s">
        <v>97</v>
      </c>
      <c r="C31" s="14">
        <f>emploi!C31/emploi!C$46</f>
        <v>1.6426944860740771E-3</v>
      </c>
      <c r="D31" s="14">
        <f>emploi!D31/emploi!D$46</f>
        <v>1.6692953271243221E-3</v>
      </c>
      <c r="E31" s="14">
        <f>emploi!E31/emploi!E$46</f>
        <v>1.7450540890397621E-3</v>
      </c>
      <c r="F31" s="14">
        <f>emploi!F31/emploi!F$46</f>
        <v>1.7444612401325333E-3</v>
      </c>
      <c r="G31" s="14">
        <f>emploi!G31/emploi!G$46</f>
        <v>1.7459325109406686E-3</v>
      </c>
      <c r="H31" s="14">
        <f>emploi!H31/emploi!H$46</f>
        <v>1.6771790076249174E-3</v>
      </c>
      <c r="I31" s="14">
        <f>emploi!I31/emploi!I$46</f>
        <v>1.7264430404871493E-3</v>
      </c>
      <c r="J31" s="14">
        <f>emploi!J31/emploi!J$46</f>
        <v>1.7349959762859273E-3</v>
      </c>
      <c r="K31" s="14">
        <f>emploi!K31/emploi!K$46</f>
        <v>1.7445597282159581E-3</v>
      </c>
      <c r="L31" s="14">
        <f>emploi!L31/emploi!L$46</f>
        <v>1.8906259866356143E-3</v>
      </c>
      <c r="M31" s="14">
        <f>emploi!M31/emploi!M$46</f>
        <v>1.8739586541637134E-3</v>
      </c>
      <c r="N31" s="14">
        <f>emploi!N31/emploi!N$46</f>
        <v>1.8596532575233101E-3</v>
      </c>
      <c r="O31" s="14">
        <f>emploi!O31/emploi!O$46</f>
        <v>1.8603319977103607E-3</v>
      </c>
      <c r="P31" s="14">
        <f>emploi!P31/emploi!P$46</f>
        <v>1.8751075806351196E-3</v>
      </c>
      <c r="Q31" s="14">
        <f>emploi!Q31/emploi!Q$46</f>
        <v>1.8869299140317644E-3</v>
      </c>
      <c r="R31" s="14">
        <f>emploi!R31/emploi!R$46</f>
        <v>1.8567504323939363E-3</v>
      </c>
      <c r="S31" s="14">
        <f>emploi!S31/emploi!S$46</f>
        <v>1.7929486971359719E-3</v>
      </c>
      <c r="T31" s="14">
        <f>emploi!T31/emploi!T$46</f>
        <v>1.7934309796483021E-3</v>
      </c>
      <c r="U31" s="14">
        <f>emploi!U31/emploi!U$46</f>
        <v>1.8250623062856983E-3</v>
      </c>
      <c r="V31" s="14">
        <f>emploi!V31/emploi!V$46</f>
        <v>1.8386714116251483E-3</v>
      </c>
      <c r="W31" s="14">
        <f>emploi!W31/emploi!W$46</f>
        <v>1.5430105462327154E-3</v>
      </c>
      <c r="X31" s="14">
        <f>emploi!X31/emploi!X$46</f>
        <v>1.4185989549314174E-3</v>
      </c>
      <c r="Y31" s="14">
        <f>emploi!Y31/emploi!Y$46</f>
        <v>1.4516873789568448E-3</v>
      </c>
    </row>
    <row r="32" spans="1:25" x14ac:dyDescent="0.25">
      <c r="A32" s="3" t="s">
        <v>98</v>
      </c>
      <c r="B32" s="3" t="s">
        <v>99</v>
      </c>
      <c r="C32" s="14">
        <f>emploi!C32/emploi!C$46</f>
        <v>5.2784211448257071E-3</v>
      </c>
      <c r="D32" s="14">
        <f>emploi!D32/emploi!D$46</f>
        <v>5.4990809282049512E-3</v>
      </c>
      <c r="E32" s="14">
        <f>emploi!E32/emploi!E$46</f>
        <v>5.6972006583092443E-3</v>
      </c>
      <c r="F32" s="14">
        <f>emploi!F32/emploi!F$46</f>
        <v>5.6418243171025917E-3</v>
      </c>
      <c r="G32" s="14">
        <f>emploi!G32/emploi!G$46</f>
        <v>5.6533142221070129E-3</v>
      </c>
      <c r="H32" s="14">
        <f>emploi!H32/emploi!H$46</f>
        <v>5.7432969629051915E-3</v>
      </c>
      <c r="I32" s="14">
        <f>emploi!I32/emploi!I$46</f>
        <v>5.8684083393565345E-3</v>
      </c>
      <c r="J32" s="14">
        <f>emploi!J32/emploi!J$46</f>
        <v>6.109400725006829E-3</v>
      </c>
      <c r="K32" s="14">
        <f>emploi!K32/emploi!K$46</f>
        <v>6.2657239922872098E-3</v>
      </c>
      <c r="L32" s="14">
        <f>emploi!L32/emploi!L$46</f>
        <v>5.6161620663910585E-3</v>
      </c>
      <c r="M32" s="14">
        <f>emploi!M32/emploi!M$46</f>
        <v>5.6998029560306213E-3</v>
      </c>
      <c r="N32" s="14">
        <f>emploi!N32/emploi!N$46</f>
        <v>5.7520364123790305E-3</v>
      </c>
      <c r="O32" s="14">
        <f>emploi!O32/emploi!O$46</f>
        <v>5.8341772709259825E-3</v>
      </c>
      <c r="P32" s="14">
        <f>emploi!P32/emploi!P$46</f>
        <v>5.8706981479650332E-3</v>
      </c>
      <c r="Q32" s="14">
        <f>emploi!Q32/emploi!Q$46</f>
        <v>5.8866384962844237E-3</v>
      </c>
      <c r="R32" s="14">
        <f>emploi!R32/emploi!R$46</f>
        <v>5.9118061712425327E-3</v>
      </c>
      <c r="S32" s="14">
        <f>emploi!S32/emploi!S$46</f>
        <v>6.1472526758947609E-3</v>
      </c>
      <c r="T32" s="14">
        <f>emploi!T32/emploi!T$46</f>
        <v>6.3251422622188636E-3</v>
      </c>
      <c r="U32" s="14">
        <f>emploi!U32/emploi!U$46</f>
        <v>6.2871101885780042E-3</v>
      </c>
      <c r="V32" s="14">
        <f>emploi!V32/emploi!V$46</f>
        <v>6.3394040890377501E-3</v>
      </c>
      <c r="W32" s="14">
        <f>emploi!W32/emploi!W$46</f>
        <v>5.8613454912324189E-3</v>
      </c>
      <c r="X32" s="14">
        <f>emploi!X32/emploi!X$46</f>
        <v>6.2425157848900502E-3</v>
      </c>
      <c r="Y32" s="14">
        <f>emploi!Y32/emploi!Y$46</f>
        <v>6.3415817080746369E-3</v>
      </c>
    </row>
    <row r="33" spans="1:25" ht="25.5" x14ac:dyDescent="0.25">
      <c r="A33" s="3" t="s">
        <v>100</v>
      </c>
      <c r="B33" s="3" t="s">
        <v>101</v>
      </c>
      <c r="C33" s="14">
        <f>emploi!C33/emploi!C$46</f>
        <v>1.6897954417174333E-2</v>
      </c>
      <c r="D33" s="14">
        <f>emploi!D33/emploi!D$46</f>
        <v>1.7518007283500069E-2</v>
      </c>
      <c r="E33" s="14">
        <f>emploi!E33/emploi!E$46</f>
        <v>1.8053863748315087E-2</v>
      </c>
      <c r="F33" s="14">
        <f>emploi!F33/emploi!F$46</f>
        <v>1.790267662192906E-2</v>
      </c>
      <c r="G33" s="14">
        <f>emploi!G33/emploi!G$46</f>
        <v>1.7939647153901284E-2</v>
      </c>
      <c r="H33" s="14">
        <f>emploi!H33/emploi!H$46</f>
        <v>1.8286172927377768E-2</v>
      </c>
      <c r="I33" s="14">
        <f>emploi!I33/emploi!I$46</f>
        <v>1.8668803810907676E-2</v>
      </c>
      <c r="J33" s="14">
        <f>emploi!J33/emploi!J$46</f>
        <v>1.8870849852709915E-2</v>
      </c>
      <c r="K33" s="14">
        <f>emploi!K33/emploi!K$46</f>
        <v>1.9245248370213939E-2</v>
      </c>
      <c r="L33" s="14">
        <f>emploi!L33/emploi!L$46</f>
        <v>1.7803085174743615E-2</v>
      </c>
      <c r="M33" s="14">
        <f>emploi!M33/emploi!M$46</f>
        <v>1.8015978744484809E-2</v>
      </c>
      <c r="N33" s="14">
        <f>emploi!N33/emploi!N$46</f>
        <v>1.7878448644110239E-2</v>
      </c>
      <c r="O33" s="14">
        <f>emploi!O33/emploi!O$46</f>
        <v>1.8276752821686996E-2</v>
      </c>
      <c r="P33" s="14">
        <f>emploi!P33/emploi!P$46</f>
        <v>1.8798685959765759E-2</v>
      </c>
      <c r="Q33" s="14">
        <f>emploi!Q33/emploi!Q$46</f>
        <v>1.8891155471368208E-2</v>
      </c>
      <c r="R33" s="14">
        <f>emploi!R33/emploi!R$46</f>
        <v>1.898173044780024E-2</v>
      </c>
      <c r="S33" s="14">
        <f>emploi!S33/emploi!S$46</f>
        <v>1.9080293076764898E-2</v>
      </c>
      <c r="T33" s="14">
        <f>emploi!T33/emploi!T$46</f>
        <v>1.9745568121853473E-2</v>
      </c>
      <c r="U33" s="14">
        <f>emploi!U33/emploi!U$46</f>
        <v>2.0008613446861386E-2</v>
      </c>
      <c r="V33" s="14">
        <f>emploi!V33/emploi!V$46</f>
        <v>2.0228874467936638E-2</v>
      </c>
      <c r="W33" s="14">
        <f>emploi!W33/emploi!W$46</f>
        <v>1.9542472936223392E-2</v>
      </c>
      <c r="X33" s="14">
        <f>emploi!X33/emploi!X$46</f>
        <v>2.1040850206836489E-2</v>
      </c>
      <c r="Y33" s="14">
        <f>emploi!Y33/emploi!Y$46</f>
        <v>2.1306917273751034E-2</v>
      </c>
    </row>
    <row r="34" spans="1:25" ht="25.5" x14ac:dyDescent="0.25">
      <c r="A34" s="3" t="s">
        <v>102</v>
      </c>
      <c r="B34" s="3" t="s">
        <v>103</v>
      </c>
      <c r="C34" s="14">
        <f>emploi!C34/emploi!C$46</f>
        <v>1.0930535822028456E-2</v>
      </c>
      <c r="D34" s="14">
        <f>emploi!D34/emploi!D$46</f>
        <v>1.1351208224445391E-2</v>
      </c>
      <c r="E34" s="14">
        <f>emploi!E34/emploi!E$46</f>
        <v>1.1753340232088376E-2</v>
      </c>
      <c r="F34" s="14">
        <f>emploi!F34/emploi!F$46</f>
        <v>1.1642465607011435E-2</v>
      </c>
      <c r="G34" s="14">
        <f>emploi!G34/emploi!G$46</f>
        <v>1.168402433631692E-2</v>
      </c>
      <c r="H34" s="14">
        <f>emploi!H34/emploi!H$46</f>
        <v>1.1872761552848176E-2</v>
      </c>
      <c r="I34" s="14">
        <f>emploi!I34/emploi!I$46</f>
        <v>1.2122551240904342E-2</v>
      </c>
      <c r="J34" s="14">
        <f>emploi!J34/emploi!J$46</f>
        <v>1.2447673259651376E-2</v>
      </c>
      <c r="K34" s="14">
        <f>emploi!K34/emploi!K$46</f>
        <v>1.3111743641538885E-2</v>
      </c>
      <c r="L34" s="14">
        <f>emploi!L34/emploi!L$46</f>
        <v>1.3668965875872418E-2</v>
      </c>
      <c r="M34" s="14">
        <f>emploi!M34/emploi!M$46</f>
        <v>1.4579769410315307E-2</v>
      </c>
      <c r="N34" s="14">
        <f>emploi!N34/emploi!N$46</f>
        <v>1.506135014508978E-2</v>
      </c>
      <c r="O34" s="14">
        <f>emploi!O34/emploi!O$46</f>
        <v>1.4860640218396372E-2</v>
      </c>
      <c r="P34" s="14">
        <f>emploi!P34/emploi!P$46</f>
        <v>1.5088756312923227E-2</v>
      </c>
      <c r="Q34" s="14">
        <f>emploi!Q34/emploi!Q$46</f>
        <v>1.5029870319102434E-2</v>
      </c>
      <c r="R34" s="14">
        <f>emploi!R34/emploi!R$46</f>
        <v>1.4781332209351336E-2</v>
      </c>
      <c r="S34" s="14">
        <f>emploi!S34/emploi!S$46</f>
        <v>1.4913581315815105E-2</v>
      </c>
      <c r="T34" s="14">
        <f>emploi!T34/emploi!T$46</f>
        <v>1.4482935664674759E-2</v>
      </c>
      <c r="U34" s="14">
        <f>emploi!U34/emploi!U$46</f>
        <v>1.4960568769900946E-2</v>
      </c>
      <c r="V34" s="14">
        <f>emploi!V34/emploi!V$46</f>
        <v>1.4880329355941664E-2</v>
      </c>
      <c r="W34" s="14">
        <f>emploi!W34/emploi!W$46</f>
        <v>1.4400268106809843E-2</v>
      </c>
      <c r="X34" s="14">
        <f>emploi!X34/emploi!X$46</f>
        <v>1.4798334421946439E-2</v>
      </c>
      <c r="Y34" s="14">
        <f>emploi!Y34/emploi!Y$46</f>
        <v>1.5101535068049923E-2</v>
      </c>
    </row>
    <row r="35" spans="1:25" x14ac:dyDescent="0.25">
      <c r="A35" s="3" t="s">
        <v>107</v>
      </c>
      <c r="B35" s="3" t="s">
        <v>108</v>
      </c>
      <c r="C35" s="14">
        <f>emploi!C35/emploi!C$46</f>
        <v>1.5819692870628076E-2</v>
      </c>
      <c r="D35" s="14">
        <f>emploi!D35/emploi!D$46</f>
        <v>1.7249385046951327E-2</v>
      </c>
      <c r="E35" s="14">
        <f>emploi!E35/emploi!E$46</f>
        <v>1.8871022555874188E-2</v>
      </c>
      <c r="F35" s="14">
        <f>emploi!F35/emploi!F$46</f>
        <v>1.909746079733712E-2</v>
      </c>
      <c r="G35" s="14">
        <f>emploi!G35/emploi!G$46</f>
        <v>1.8850734206553726E-2</v>
      </c>
      <c r="H35" s="14">
        <f>emploi!H35/emploi!H$46</f>
        <v>1.8713986082821599E-2</v>
      </c>
      <c r="I35" s="14">
        <f>emploi!I35/emploi!I$46</f>
        <v>1.9058283368848378E-2</v>
      </c>
      <c r="J35" s="14">
        <f>emploi!J35/emploi!J$46</f>
        <v>1.9406114568798129E-2</v>
      </c>
      <c r="K35" s="14">
        <f>emploi!K35/emploi!K$46</f>
        <v>1.9763107152694886E-2</v>
      </c>
      <c r="L35" s="14">
        <f>emploi!L35/emploi!L$46</f>
        <v>2.0224869346229708E-2</v>
      </c>
      <c r="M35" s="14">
        <f>emploi!M35/emploi!M$46</f>
        <v>2.1047709874092244E-2</v>
      </c>
      <c r="N35" s="14">
        <f>emploi!N35/emploi!N$46</f>
        <v>2.1019605532560503E-2</v>
      </c>
      <c r="O35" s="14">
        <f>emploi!O35/emploi!O$46</f>
        <v>2.1006707469214625E-2</v>
      </c>
      <c r="P35" s="14">
        <f>emploi!P35/emploi!P$46</f>
        <v>2.1475841509461604E-2</v>
      </c>
      <c r="Q35" s="14">
        <f>emploi!Q35/emploi!Q$46</f>
        <v>2.1816261110301615E-2</v>
      </c>
      <c r="R35" s="14">
        <f>emploi!R35/emploi!R$46</f>
        <v>2.2026655814426699E-2</v>
      </c>
      <c r="S35" s="14">
        <f>emploi!S35/emploi!S$46</f>
        <v>2.1807595320295674E-2</v>
      </c>
      <c r="T35" s="14">
        <f>emploi!T35/emploi!T$46</f>
        <v>2.1678052398134546E-2</v>
      </c>
      <c r="U35" s="14">
        <f>emploi!U35/emploi!U$46</f>
        <v>2.127591976786055E-2</v>
      </c>
      <c r="V35" s="14">
        <f>emploi!V35/emploi!V$46</f>
        <v>2.1181355104319309E-2</v>
      </c>
      <c r="W35" s="14">
        <f>emploi!W35/emploi!W$46</f>
        <v>2.0478053991405225E-2</v>
      </c>
      <c r="X35" s="14">
        <f>emploi!X35/emploi!X$46</f>
        <v>2.0891165904637493E-2</v>
      </c>
      <c r="Y35" s="14">
        <f>emploi!Y35/emploi!Y$46</f>
        <v>2.1476336166947368E-2</v>
      </c>
    </row>
    <row r="36" spans="1:25" x14ac:dyDescent="0.25">
      <c r="A36" s="3" t="s">
        <v>109</v>
      </c>
      <c r="B36" s="3" t="s">
        <v>110</v>
      </c>
      <c r="C36" s="14">
        <f>emploi!C36/emploi!C$46</f>
        <v>5.80003503376866E-3</v>
      </c>
      <c r="D36" s="14">
        <f>emploi!D36/emploi!D$46</f>
        <v>6.3816968482936732E-3</v>
      </c>
      <c r="E36" s="14">
        <f>emploi!E36/emploi!E$46</f>
        <v>7.0680418354761481E-3</v>
      </c>
      <c r="F36" s="14">
        <f>emploi!F36/emploi!F$46</f>
        <v>7.2565006947307338E-3</v>
      </c>
      <c r="G36" s="14">
        <f>emploi!G36/emploi!G$46</f>
        <v>7.1743340296732275E-3</v>
      </c>
      <c r="H36" s="14">
        <f>emploi!H36/emploi!H$46</f>
        <v>7.1024555717931048E-3</v>
      </c>
      <c r="I36" s="14">
        <f>emploi!I36/emploi!I$46</f>
        <v>7.2652917538938598E-3</v>
      </c>
      <c r="J36" s="14">
        <f>emploi!J36/emploi!J$46</f>
        <v>7.3165149468057611E-3</v>
      </c>
      <c r="K36" s="14">
        <f>emploi!K36/emploi!K$46</f>
        <v>7.3785694610228629E-3</v>
      </c>
      <c r="L36" s="14">
        <f>emploi!L36/emploi!L$46</f>
        <v>7.5662183394435093E-3</v>
      </c>
      <c r="M36" s="14">
        <f>emploi!M36/emploi!M$46</f>
        <v>7.6962183143278063E-3</v>
      </c>
      <c r="N36" s="14">
        <f>emploi!N36/emploi!N$46</f>
        <v>7.3796933229241853E-3</v>
      </c>
      <c r="O36" s="14">
        <f>emploi!O36/emploi!O$46</f>
        <v>7.3129027050034493E-3</v>
      </c>
      <c r="P36" s="14">
        <f>emploi!P36/emploi!P$46</f>
        <v>7.3905607377376392E-3</v>
      </c>
      <c r="Q36" s="14">
        <f>emploi!Q36/emploi!Q$46</f>
        <v>7.3801544514060903E-3</v>
      </c>
      <c r="R36" s="14">
        <f>emploi!R36/emploi!R$46</f>
        <v>7.2162551051552981E-3</v>
      </c>
      <c r="S36" s="14">
        <f>emploi!S36/emploi!S$46</f>
        <v>7.0058478266359298E-3</v>
      </c>
      <c r="T36" s="14">
        <f>emploi!T36/emploi!T$46</f>
        <v>6.8421352881612163E-3</v>
      </c>
      <c r="U36" s="14">
        <f>emploi!U36/emploi!U$46</f>
        <v>6.7107223293019578E-3</v>
      </c>
      <c r="V36" s="14">
        <f>emploi!V36/emploi!V$46</f>
        <v>6.6673644546786683E-3</v>
      </c>
      <c r="W36" s="14">
        <f>emploi!W36/emploi!W$46</f>
        <v>6.3535728374288277E-3</v>
      </c>
      <c r="X36" s="14">
        <f>emploi!X36/emploi!X$46</f>
        <v>6.4874537339429566E-3</v>
      </c>
      <c r="Y36" s="14">
        <f>emploi!Y36/emploi!Y$46</f>
        <v>6.693707250796435E-3</v>
      </c>
    </row>
    <row r="37" spans="1:25" ht="25.5" x14ac:dyDescent="0.25">
      <c r="A37" s="3" t="s">
        <v>111</v>
      </c>
      <c r="B37" s="3" t="s">
        <v>112</v>
      </c>
      <c r="C37" s="14">
        <f>emploi!C37/emploi!C$46</f>
        <v>1.5103446933572081E-3</v>
      </c>
      <c r="D37" s="14">
        <f>emploi!D37/emploi!D$46</f>
        <v>1.5887086561596996E-3</v>
      </c>
      <c r="E37" s="14">
        <f>emploi!E37/emploi!E$46</f>
        <v>1.703050598931584E-3</v>
      </c>
      <c r="F37" s="14">
        <f>emploi!F37/emploi!F$46</f>
        <v>1.7635472493243553E-3</v>
      </c>
      <c r="G37" s="14">
        <f>emploi!G37/emploi!G$46</f>
        <v>1.7497445906588798E-3</v>
      </c>
      <c r="H37" s="14">
        <f>emploi!H37/emploi!H$46</f>
        <v>1.7301824074144184E-3</v>
      </c>
      <c r="I37" s="14">
        <f>emploi!I37/emploi!I$46</f>
        <v>1.7451680192342982E-3</v>
      </c>
      <c r="J37" s="14">
        <f>emploi!J37/emploi!J$46</f>
        <v>1.834665957902353E-3</v>
      </c>
      <c r="K37" s="14">
        <f>emploi!K37/emploi!K$46</f>
        <v>1.9465613809567532E-3</v>
      </c>
      <c r="L37" s="14">
        <f>emploi!L37/emploi!L$46</f>
        <v>2.0280585239745492E-3</v>
      </c>
      <c r="M37" s="14">
        <f>emploi!M37/emploi!M$46</f>
        <v>2.2598828126449534E-3</v>
      </c>
      <c r="N37" s="14">
        <f>emploi!N37/emploi!N$46</f>
        <v>2.331010914875753E-3</v>
      </c>
      <c r="O37" s="14">
        <f>emploi!O37/emploi!O$46</f>
        <v>2.3226630267271365E-3</v>
      </c>
      <c r="P37" s="14">
        <f>emploi!P37/emploi!P$46</f>
        <v>2.3182482393399035E-3</v>
      </c>
      <c r="Q37" s="14">
        <f>emploi!Q37/emploi!Q$46</f>
        <v>2.3568410316188258E-3</v>
      </c>
      <c r="R37" s="14">
        <f>emploi!R37/emploi!R$46</f>
        <v>2.3872505559350611E-3</v>
      </c>
      <c r="S37" s="14">
        <f>emploi!S37/emploi!S$46</f>
        <v>2.334080094661919E-3</v>
      </c>
      <c r="T37" s="14">
        <f>emploi!T37/emploi!T$46</f>
        <v>2.2747693141463555E-3</v>
      </c>
      <c r="U37" s="14">
        <f>emploi!U37/emploi!U$46</f>
        <v>2.2416142446642522E-3</v>
      </c>
      <c r="V37" s="14">
        <f>emploi!V37/emploi!V$46</f>
        <v>2.2154769381062035E-3</v>
      </c>
      <c r="W37" s="14">
        <f>emploi!W37/emploi!W$46</f>
        <v>2.2097865967540924E-3</v>
      </c>
      <c r="X37" s="14">
        <f>emploi!X37/emploi!X$46</f>
        <v>2.1432070542129326E-3</v>
      </c>
      <c r="Y37" s="14">
        <f>emploi!Y37/emploi!Y$46</f>
        <v>2.1193971344953474E-3</v>
      </c>
    </row>
    <row r="38" spans="1:25" x14ac:dyDescent="0.25">
      <c r="A38" s="3" t="s">
        <v>113</v>
      </c>
      <c r="B38" s="3" t="s">
        <v>114</v>
      </c>
      <c r="C38" s="14">
        <f>emploi!C38/emploi!C$46</f>
        <v>7.3181650090503906E-4</v>
      </c>
      <c r="D38" s="14">
        <f>emploi!D38/emploi!D$46</f>
        <v>7.6365464390285075E-4</v>
      </c>
      <c r="E38" s="14">
        <f>emploi!E38/emploi!E$46</f>
        <v>8.1715880755910077E-4</v>
      </c>
      <c r="F38" s="14">
        <f>emploi!F38/emploi!F$46</f>
        <v>8.5505321179362673E-4</v>
      </c>
      <c r="G38" s="14">
        <f>emploi!G38/emploi!G$46</f>
        <v>8.7296625547033432E-4</v>
      </c>
      <c r="H38" s="14">
        <f>emploi!H38/emploi!H$46</f>
        <v>8.6698418227111986E-4</v>
      </c>
      <c r="I38" s="14">
        <f>emploi!I38/emploi!I$46</f>
        <v>8.7258400961714912E-4</v>
      </c>
      <c r="J38" s="14">
        <f>emploi!J38/emploi!J$46</f>
        <v>8.8595539214600535E-4</v>
      </c>
      <c r="K38" s="14">
        <f>emploi!K38/emploi!K$46</f>
        <v>8.7778900009181894E-4</v>
      </c>
      <c r="L38" s="14">
        <f>emploi!L38/emploi!L$46</f>
        <v>8.2459522403360787E-4</v>
      </c>
      <c r="M38" s="14">
        <f>emploi!M38/emploi!M$46</f>
        <v>8.1637802755646924E-4</v>
      </c>
      <c r="N38" s="14">
        <f>emploi!N38/emploi!N$46</f>
        <v>8.2855838206484121E-4</v>
      </c>
      <c r="O38" s="14">
        <f>emploi!O38/emploi!O$46</f>
        <v>8.2926041712532849E-4</v>
      </c>
      <c r="P38" s="14">
        <f>emploi!P38/emploi!P$46</f>
        <v>8.2768420551472077E-4</v>
      </c>
      <c r="Q38" s="14">
        <f>emploi!Q38/emploi!Q$46</f>
        <v>7.504006994025937E-4</v>
      </c>
      <c r="R38" s="14">
        <f>emploi!R38/emploi!R$46</f>
        <v>7.884830603316715E-4</v>
      </c>
      <c r="S38" s="14">
        <f>emploi!S38/emploi!S$46</f>
        <v>7.7922921243736402E-4</v>
      </c>
      <c r="T38" s="14">
        <f>emploi!T38/emploi!T$46</f>
        <v>7.558794586191651E-4</v>
      </c>
      <c r="U38" s="14">
        <f>emploi!U38/emploi!U$46</f>
        <v>7.7309215682121451E-4</v>
      </c>
      <c r="V38" s="14">
        <f>emploi!V38/emploi!V$46</f>
        <v>7.7105575326215901E-4</v>
      </c>
      <c r="W38" s="14">
        <f>emploi!W38/emploi!W$46</f>
        <v>7.4357748042436288E-4</v>
      </c>
      <c r="X38" s="14">
        <f>emploi!X38/emploi!X$46</f>
        <v>7.3821576311778789E-4</v>
      </c>
      <c r="Y38" s="14">
        <f>emploi!Y38/emploi!Y$46</f>
        <v>7.8397762341834174E-4</v>
      </c>
    </row>
    <row r="39" spans="1:25" x14ac:dyDescent="0.25">
      <c r="A39" s="3" t="s">
        <v>115</v>
      </c>
      <c r="B39" s="3" t="s">
        <v>116</v>
      </c>
      <c r="C39" s="14">
        <f>emploi!C39/emploi!C$46</f>
        <v>7.7736040016349092E-3</v>
      </c>
      <c r="D39" s="14">
        <f>emploi!D39/emploi!D$46</f>
        <v>8.5153248985951058E-3</v>
      </c>
      <c r="E39" s="14">
        <f>emploi!E39/emploi!E$46</f>
        <v>9.2865898130080997E-3</v>
      </c>
      <c r="F39" s="14">
        <f>emploi!F39/emploi!F$46</f>
        <v>9.2223596414884035E-3</v>
      </c>
      <c r="G39" s="14">
        <f>emploi!G39/emploi!G$46</f>
        <v>9.0536893307512842E-3</v>
      </c>
      <c r="H39" s="14">
        <f>emploi!H39/emploi!H$46</f>
        <v>9.0143639213429543E-3</v>
      </c>
      <c r="I39" s="14">
        <f>emploi!I39/emploi!I$46</f>
        <v>9.1752395861030706E-3</v>
      </c>
      <c r="J39" s="14">
        <f>emploi!J39/emploi!J$46</f>
        <v>9.3689782719440073E-3</v>
      </c>
      <c r="K39" s="14">
        <f>emploi!K39/emploi!K$46</f>
        <v>9.5601873106234518E-3</v>
      </c>
      <c r="L39" s="14">
        <f>emploi!L39/emploi!L$46</f>
        <v>9.8059972587780393E-3</v>
      </c>
      <c r="M39" s="14">
        <f>emploi!M39/emploi!M$46</f>
        <v>1.0275230719563015E-2</v>
      </c>
      <c r="N39" s="14">
        <f>emploi!N39/emploi!N$46</f>
        <v>1.0484025394393789E-2</v>
      </c>
      <c r="O39" s="14">
        <f>emploi!O39/emploi!O$46</f>
        <v>1.054188132035871E-2</v>
      </c>
      <c r="P39" s="14">
        <f>emploi!P39/emploi!P$46</f>
        <v>1.093934832686934E-2</v>
      </c>
      <c r="Q39" s="14">
        <f>emploi!Q39/emploi!Q$46</f>
        <v>1.1328864927874108E-2</v>
      </c>
      <c r="R39" s="14">
        <f>emploi!R39/emploi!R$46</f>
        <v>1.1634667093004664E-2</v>
      </c>
      <c r="S39" s="14">
        <f>emploi!S39/emploi!S$46</f>
        <v>1.1692045729210634E-2</v>
      </c>
      <c r="T39" s="14">
        <f>emploi!T39/emploi!T$46</f>
        <v>1.1801702868063381E-2</v>
      </c>
      <c r="U39" s="14">
        <f>emploi!U39/emploi!U$46</f>
        <v>1.1554021138245822E-2</v>
      </c>
      <c r="V39" s="14">
        <f>emploi!V39/emploi!V$46</f>
        <v>1.1530946898332287E-2</v>
      </c>
      <c r="W39" s="14">
        <f>emploi!W39/emploi!W$46</f>
        <v>1.117460805088444E-2</v>
      </c>
      <c r="X39" s="14">
        <f>emploi!X39/emploi!X$46</f>
        <v>1.1525691269322883E-2</v>
      </c>
      <c r="Y39" s="14">
        <f>emploi!Y39/emploi!Y$46</f>
        <v>1.1879254158237247E-2</v>
      </c>
    </row>
    <row r="40" spans="1:25" x14ac:dyDescent="0.25">
      <c r="A40" s="3" t="s">
        <v>117</v>
      </c>
      <c r="B40" s="3" t="s">
        <v>118</v>
      </c>
      <c r="C40" s="14">
        <f>emploi!C40/emploi!C$46</f>
        <v>3.4313630082329356E-2</v>
      </c>
      <c r="D40" s="14">
        <f>emploi!D40/emploi!D$46</f>
        <v>3.0899232124149523E-2</v>
      </c>
      <c r="E40" s="14">
        <f>emploi!E40/emploi!E$46</f>
        <v>2.816143086798303E-2</v>
      </c>
      <c r="F40" s="14">
        <f>emploi!F40/emploi!F$46</f>
        <v>2.6308155070007482E-2</v>
      </c>
      <c r="G40" s="14">
        <f>emploi!G40/emploi!G$46</f>
        <v>2.6265229258474253E-2</v>
      </c>
      <c r="H40" s="14">
        <f>emploi!H40/emploi!H$46</f>
        <v>2.6543345423156426E-2</v>
      </c>
      <c r="I40" s="14">
        <f>emploi!I40/emploi!I$46</f>
        <v>2.8008823209985656E-2</v>
      </c>
      <c r="J40" s="14">
        <f>emploi!J40/emploi!J$46</f>
        <v>2.7874371525393696E-2</v>
      </c>
      <c r="K40" s="14">
        <f>emploi!K40/emploi!K$46</f>
        <v>2.7575061977779817E-2</v>
      </c>
      <c r="L40" s="14">
        <f>emploi!L40/emploi!L$46</f>
        <v>2.8537680658784724E-2</v>
      </c>
      <c r="M40" s="14">
        <f>emploi!M40/emploi!M$46</f>
        <v>2.900739564276782E-2</v>
      </c>
      <c r="N40" s="14">
        <f>emploi!N40/emploi!N$46</f>
        <v>2.9504043364904479E-2</v>
      </c>
      <c r="O40" s="14">
        <f>emploi!O40/emploi!O$46</f>
        <v>2.9897406543084846E-2</v>
      </c>
      <c r="P40" s="14">
        <f>emploi!P40/emploi!P$46</f>
        <v>3.0294706849636151E-2</v>
      </c>
      <c r="Q40" s="14">
        <f>emploi!Q40/emploi!Q$46</f>
        <v>3.0558793530526009E-2</v>
      </c>
      <c r="R40" s="14">
        <f>emploi!R40/emploi!R$46</f>
        <v>3.0823510602735343E-2</v>
      </c>
      <c r="S40" s="14">
        <f>emploi!S40/emploi!S$46</f>
        <v>3.1100625187141274E-2</v>
      </c>
      <c r="T40" s="14">
        <f>emploi!T40/emploi!T$46</f>
        <v>3.0648772765520488E-2</v>
      </c>
      <c r="U40" s="14">
        <f>emploi!U40/emploi!U$46</f>
        <v>3.028120785941725E-2</v>
      </c>
      <c r="V40" s="14">
        <f>emploi!V40/emploi!V$46</f>
        <v>3.0444490963645245E-2</v>
      </c>
      <c r="W40" s="14">
        <f>emploi!W40/emploi!W$46</f>
        <v>3.0406384293409392E-2</v>
      </c>
      <c r="X40" s="14">
        <f>emploi!X40/emploi!X$46</f>
        <v>3.1297626823426954E-2</v>
      </c>
      <c r="Y40" s="14">
        <f>emploi!Y40/emploi!Y$46</f>
        <v>3.2069999900341824E-2</v>
      </c>
    </row>
    <row r="41" spans="1:25" x14ac:dyDescent="0.25">
      <c r="A41" s="6" t="s">
        <v>119</v>
      </c>
      <c r="B41" s="6" t="s">
        <v>120</v>
      </c>
      <c r="C41" s="21">
        <f>emploi!C41/emploi!C$46</f>
        <v>2.1390062087623347E-2</v>
      </c>
      <c r="D41" s="21">
        <f>emploi!D41/emploi!D$46</f>
        <v>1.782500412527006E-2</v>
      </c>
      <c r="E41" s="21">
        <f>emploi!E41/emploi!E$46</f>
        <v>1.5037249458727753E-2</v>
      </c>
      <c r="F41" s="21">
        <f>emploi!F41/emploi!F$46</f>
        <v>1.3009023865145894E-2</v>
      </c>
      <c r="G41" s="21">
        <f>emploi!G41/emploi!G$46</f>
        <v>1.2675165063051799E-2</v>
      </c>
      <c r="H41" s="21">
        <f>emploi!H41/emploi!H$46</f>
        <v>1.2724601906608009E-2</v>
      </c>
      <c r="I41" s="21">
        <f>emploi!I41/emploi!I$46</f>
        <v>1.3950109166626097E-2</v>
      </c>
      <c r="J41" s="21">
        <f>emploi!J41/emploi!J$46</f>
        <v>1.3806138194275251E-2</v>
      </c>
      <c r="K41" s="21">
        <f>emploi!K41/emploi!K$46</f>
        <v>1.3299054264989441E-2</v>
      </c>
      <c r="L41" s="21">
        <f>emploi!L41/emploi!L$46</f>
        <v>1.3862114306727137E-2</v>
      </c>
      <c r="M41" s="21">
        <f>emploi!M41/emploi!M$46</f>
        <v>1.4134472304375414E-2</v>
      </c>
      <c r="N41" s="21">
        <f>emploi!N41/emploi!N$46</f>
        <v>1.4122317312082959E-2</v>
      </c>
      <c r="O41" s="21">
        <f>emploi!O41/emploi!O$46</f>
        <v>1.4145127911584694E-2</v>
      </c>
      <c r="P41" s="21">
        <f>emploi!P41/emploi!P$46</f>
        <v>1.4202474995513659E-2</v>
      </c>
      <c r="Q41" s="21">
        <f>emploi!Q41/emploi!Q$46</f>
        <v>1.4374180387585605E-2</v>
      </c>
      <c r="R41" s="21">
        <f>emploi!R41/emploi!R$46</f>
        <v>1.4643256834731043E-2</v>
      </c>
      <c r="S41" s="21">
        <f>emploi!S41/emploi!S$46</f>
        <v>1.489554360256424E-2</v>
      </c>
      <c r="T41" s="21">
        <f>emploi!T41/emploi!T$46</f>
        <v>1.4850178986551051E-2</v>
      </c>
      <c r="U41" s="21">
        <f>emploi!U41/emploi!U$46</f>
        <v>1.4533426528004293E-2</v>
      </c>
      <c r="V41" s="21">
        <f>emploi!V41/emploi!V$46</f>
        <v>1.4336054706580141E-2</v>
      </c>
      <c r="W41" s="21">
        <f>emploi!W41/emploi!W$46</f>
        <v>1.4089571413111401E-2</v>
      </c>
      <c r="X41" s="21">
        <f>emploi!X41/emploi!X$46</f>
        <v>1.4509171565425647E-2</v>
      </c>
      <c r="Y41" s="21">
        <f>emploi!Y41/emploi!Y$46</f>
        <v>1.464975135285969E-2</v>
      </c>
    </row>
    <row r="42" spans="1:25" ht="25.5" x14ac:dyDescent="0.25">
      <c r="A42" s="3" t="s">
        <v>121</v>
      </c>
      <c r="B42" s="3" t="s">
        <v>122</v>
      </c>
      <c r="C42" s="14">
        <f>emploi!C42/emploi!C$46</f>
        <v>3.1180054107709373E-3</v>
      </c>
      <c r="D42" s="14">
        <f>emploi!D42/emploi!D$46</f>
        <v>3.1889296938857736E-3</v>
      </c>
      <c r="E42" s="14">
        <f>emploi!E42/emploi!E$46</f>
        <v>3.1426247599118692E-3</v>
      </c>
      <c r="F42" s="14">
        <f>emploi!F42/emploi!F$46</f>
        <v>3.1148367001053545E-3</v>
      </c>
      <c r="G42" s="14">
        <f>emploi!G42/emploi!G$46</f>
        <v>3.1335295283694974E-3</v>
      </c>
      <c r="H42" s="14">
        <f>emploi!H42/emploi!H$46</f>
        <v>3.0855550591745097E-3</v>
      </c>
      <c r="I42" s="14">
        <f>emploi!I42/emploi!I$46</f>
        <v>3.0821315017807455E-3</v>
      </c>
      <c r="J42" s="14">
        <f>emploi!J42/emploi!J$46</f>
        <v>3.0528546221031106E-3</v>
      </c>
      <c r="K42" s="14">
        <f>emploi!K42/emploi!K$46</f>
        <v>3.0336975484344872E-3</v>
      </c>
      <c r="L42" s="14">
        <f>emploi!L42/emploi!L$46</f>
        <v>3.2500937884207518E-3</v>
      </c>
      <c r="M42" s="14">
        <f>emploi!M42/emploi!M$46</f>
        <v>3.1282121692277434E-3</v>
      </c>
      <c r="N42" s="14">
        <f>emploi!N42/emploi!N$46</f>
        <v>3.2479488576941775E-3</v>
      </c>
      <c r="O42" s="14">
        <f>emploi!O42/emploi!O$46</f>
        <v>3.2399864969985172E-3</v>
      </c>
      <c r="P42" s="14">
        <f>emploi!P42/emploi!P$46</f>
        <v>3.1715686813086198E-3</v>
      </c>
      <c r="Q42" s="14">
        <f>emploi!Q42/emploi!Q$46</f>
        <v>3.2238088299577443E-3</v>
      </c>
      <c r="R42" s="14">
        <f>emploi!R42/emploi!R$46</f>
        <v>3.0885281165065476E-3</v>
      </c>
      <c r="S42" s="14">
        <f>emploi!S42/emploi!S$46</f>
        <v>3.0880565085480722E-3</v>
      </c>
      <c r="T42" s="14">
        <f>emploi!T42/emploi!T$46</f>
        <v>2.9807322047435002E-3</v>
      </c>
      <c r="U42" s="14">
        <f>emploi!U42/emploi!U$46</f>
        <v>2.9158635686498775E-3</v>
      </c>
      <c r="V42" s="14">
        <f>emploi!V42/emploi!V$46</f>
        <v>3.0388667922685085E-3</v>
      </c>
      <c r="W42" s="14">
        <f>emploi!W42/emploi!W$46</f>
        <v>3.0476203775139377E-3</v>
      </c>
      <c r="X42" s="14">
        <f>emploi!X42/emploi!X$46</f>
        <v>3.0379109514478554E-3</v>
      </c>
      <c r="Y42" s="14">
        <f>emploi!Y42/emploi!Y$46</f>
        <v>3.0462181384517772E-3</v>
      </c>
    </row>
    <row r="43" spans="1:25" x14ac:dyDescent="0.25">
      <c r="A43" s="3" t="s">
        <v>123</v>
      </c>
      <c r="B43" s="3" t="s">
        <v>124</v>
      </c>
      <c r="C43" s="14">
        <f>emploi!C43/emploi!C$46</f>
        <v>9.8055625839350707E-3</v>
      </c>
      <c r="D43" s="14">
        <f>emploi!D43/emploi!D$46</f>
        <v>9.8852983049936873E-3</v>
      </c>
      <c r="E43" s="14">
        <f>emploi!E43/emploi!E$46</f>
        <v>9.9853751484441523E-3</v>
      </c>
      <c r="F43" s="14">
        <f>emploi!F43/emploi!F$46</f>
        <v>1.0184294504756233E-2</v>
      </c>
      <c r="G43" s="14">
        <f>emploi!G43/emploi!G$46</f>
        <v>1.0456534667052958E-2</v>
      </c>
      <c r="H43" s="14">
        <f>emploi!H43/emploi!H$46</f>
        <v>1.0733188457373907E-2</v>
      </c>
      <c r="I43" s="14">
        <f>emploi!I43/emploi!I$46</f>
        <v>1.0976582541578817E-2</v>
      </c>
      <c r="J43" s="14">
        <f>emploi!J43/emploi!J$46</f>
        <v>1.1015378709015334E-2</v>
      </c>
      <c r="K43" s="14">
        <f>emploi!K43/emploi!K$46</f>
        <v>1.124231016435589E-2</v>
      </c>
      <c r="L43" s="14">
        <f>emploi!L43/emploi!L$46</f>
        <v>1.1421758170735784E-2</v>
      </c>
      <c r="M43" s="14">
        <f>emploi!M43/emploi!M$46</f>
        <v>1.1744711169164659E-2</v>
      </c>
      <c r="N43" s="14">
        <f>emploi!N43/emploi!N$46</f>
        <v>1.2137459676825408E-2</v>
      </c>
      <c r="O43" s="14">
        <f>emploi!O43/emploi!O$46</f>
        <v>1.2512292134501637E-2</v>
      </c>
      <c r="P43" s="14">
        <f>emploi!P43/emploi!P$46</f>
        <v>1.2920663172813871E-2</v>
      </c>
      <c r="Q43" s="14">
        <f>emploi!Q43/emploi!Q$46</f>
        <v>1.2960804312982662E-2</v>
      </c>
      <c r="R43" s="14">
        <f>emploi!R43/emploi!R$46</f>
        <v>1.3091725651497755E-2</v>
      </c>
      <c r="S43" s="14">
        <f>emploi!S43/emploi!S$46</f>
        <v>1.3113417533378788E-2</v>
      </c>
      <c r="T43" s="14">
        <f>emploi!T43/emploi!T$46</f>
        <v>1.2821427043370368E-2</v>
      </c>
      <c r="U43" s="14">
        <f>emploi!U43/emploi!U$46</f>
        <v>1.2831917762763082E-2</v>
      </c>
      <c r="V43" s="14">
        <f>emploi!V43/emploi!V$46</f>
        <v>1.3069569464796595E-2</v>
      </c>
      <c r="W43" s="14">
        <f>emploi!W43/emploi!W$46</f>
        <v>1.3269192502784053E-2</v>
      </c>
      <c r="X43" s="14">
        <f>emploi!X43/emploi!X$46</f>
        <v>1.3750544306553451E-2</v>
      </c>
      <c r="Y43" s="14">
        <f>emploi!Y43/emploi!Y$46</f>
        <v>1.4377352348112641E-2</v>
      </c>
    </row>
    <row r="44" spans="1:25" x14ac:dyDescent="0.25">
      <c r="A44" s="5"/>
      <c r="B44" s="5" t="s">
        <v>505</v>
      </c>
      <c r="C44" s="15">
        <f>C7+C10+C18+C19+C23+C24+C28+C35+C40-C41</f>
        <v>0.23249576675295353</v>
      </c>
      <c r="D44" s="15">
        <f t="shared" ref="D44:Y44" si="0">D7+D10+D18+D19+D23+D24+D28+D35+D40-D41</f>
        <v>0.2375234564774415</v>
      </c>
      <c r="E44" s="15">
        <f t="shared" si="0"/>
        <v>0.2395535410851411</v>
      </c>
      <c r="F44" s="15">
        <f t="shared" si="0"/>
        <v>0.23877360939337028</v>
      </c>
      <c r="G44" s="15">
        <f t="shared" si="0"/>
        <v>0.24117122337262317</v>
      </c>
      <c r="H44" s="15">
        <f t="shared" si="0"/>
        <v>0.24375884967478628</v>
      </c>
      <c r="I44" s="15">
        <f t="shared" si="0"/>
        <v>0.24753298405006308</v>
      </c>
      <c r="J44" s="15">
        <f t="shared" si="0"/>
        <v>0.25085088632454028</v>
      </c>
      <c r="K44" s="15">
        <f t="shared" si="0"/>
        <v>0.2529721788632816</v>
      </c>
      <c r="L44" s="15">
        <f t="shared" si="0"/>
        <v>0.248916325871118</v>
      </c>
      <c r="M44" s="15">
        <f t="shared" si="0"/>
        <v>0.25400860165576306</v>
      </c>
      <c r="N44" s="15">
        <f t="shared" si="0"/>
        <v>0.26025571152911375</v>
      </c>
      <c r="O44" s="15">
        <f t="shared" si="0"/>
        <v>0.26223342579953918</v>
      </c>
      <c r="P44" s="15">
        <f t="shared" si="0"/>
        <v>0.26438650655005846</v>
      </c>
      <c r="Q44" s="15">
        <f t="shared" si="0"/>
        <v>0.26638860556607902</v>
      </c>
      <c r="R44" s="15">
        <f t="shared" si="0"/>
        <v>0.26808424051276836</v>
      </c>
      <c r="S44" s="15">
        <f t="shared" si="0"/>
        <v>0.27336154431685777</v>
      </c>
      <c r="T44" s="15">
        <f t="shared" si="0"/>
        <v>0.27880542521785018</v>
      </c>
      <c r="U44" s="15">
        <f t="shared" si="0"/>
        <v>0.28369658074400417</v>
      </c>
      <c r="V44" s="15">
        <f t="shared" si="0"/>
        <v>0.2834519572953737</v>
      </c>
      <c r="W44" s="15">
        <f t="shared" si="0"/>
        <v>0.27876475372923309</v>
      </c>
      <c r="X44" s="15">
        <f t="shared" si="0"/>
        <v>0.28526426083170042</v>
      </c>
      <c r="Y44" s="15">
        <f t="shared" si="0"/>
        <v>0.2935730444575107</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5"/>
  <sheetViews>
    <sheetView tabSelected="1" topLeftCell="A5" workbookViewId="0">
      <selection activeCell="B1" sqref="B1"/>
    </sheetView>
  </sheetViews>
  <sheetFormatPr baseColWidth="10" defaultColWidth="8.85546875" defaultRowHeight="15" x14ac:dyDescent="0.25"/>
  <cols>
    <col min="2" max="2" width="8.7109375" style="9" customWidth="1"/>
    <col min="3" max="3" width="50.7109375" customWidth="1"/>
    <col min="4" max="11" width="6.7109375" customWidth="1"/>
    <col min="12" max="12" width="8.85546875" style="9"/>
  </cols>
  <sheetData>
    <row r="1" spans="2:11" x14ac:dyDescent="0.25">
      <c r="B1" s="22" t="s">
        <v>590</v>
      </c>
    </row>
    <row r="2" spans="2:11" x14ac:dyDescent="0.25">
      <c r="B2" s="22" t="s">
        <v>26</v>
      </c>
    </row>
    <row r="3" spans="2:11" x14ac:dyDescent="0.25">
      <c r="B3" s="22"/>
    </row>
    <row r="4" spans="2:11" x14ac:dyDescent="0.25">
      <c r="B4" s="23" t="s">
        <v>0</v>
      </c>
    </row>
    <row r="6" spans="2:11" ht="14.1" customHeight="1" x14ac:dyDescent="0.25">
      <c r="B6" s="37"/>
      <c r="C6" s="37"/>
      <c r="D6" s="38" t="s">
        <v>2</v>
      </c>
      <c r="E6" s="39" t="s">
        <v>9</v>
      </c>
      <c r="F6" s="39" t="s">
        <v>12</v>
      </c>
      <c r="G6" s="39" t="s">
        <v>21</v>
      </c>
      <c r="H6" s="39" t="s">
        <v>22</v>
      </c>
      <c r="I6" s="39" t="s">
        <v>23</v>
      </c>
      <c r="J6" s="39" t="s">
        <v>24</v>
      </c>
      <c r="K6" s="40" t="s">
        <v>25</v>
      </c>
    </row>
    <row r="7" spans="2:11" ht="14.1" customHeight="1" x14ac:dyDescent="0.25">
      <c r="B7" s="41" t="s">
        <v>47</v>
      </c>
      <c r="C7" s="41" t="s">
        <v>48</v>
      </c>
      <c r="D7" s="24">
        <f>emploi!C7/emploi!C$46</f>
        <v>3.6797135016251779E-2</v>
      </c>
      <c r="E7" s="25">
        <f>emploi!J7/emploi!J$46</f>
        <v>3.9532067893714884E-2</v>
      </c>
      <c r="F7" s="25">
        <f>emploi!M7/emploi!M$46</f>
        <v>4.1713206398919407E-2</v>
      </c>
      <c r="G7" s="25">
        <f>emploi!V7/emploi!V$46</f>
        <v>4.5453911101807271E-2</v>
      </c>
      <c r="H7" s="25">
        <f>emploi!W7/emploi!W$46</f>
        <v>4.3403280817446495E-2</v>
      </c>
      <c r="I7" s="25">
        <f>emploi!X7/emploi!X$46</f>
        <v>4.3405045721750482E-2</v>
      </c>
      <c r="J7" s="25">
        <f>emploi!Y7/emploi!Y$46</f>
        <v>4.6045397619498447E-2</v>
      </c>
      <c r="K7" s="26">
        <f>emploi!Z7/emploi!Z46</f>
        <v>4.7085157575040434E-2</v>
      </c>
    </row>
    <row r="8" spans="2:11" ht="14.1" customHeight="1" x14ac:dyDescent="0.25">
      <c r="B8" s="42" t="s">
        <v>49</v>
      </c>
      <c r="C8" s="42" t="s">
        <v>50</v>
      </c>
      <c r="D8" s="27">
        <f>emploi!C8/emploi!C$46</f>
        <v>7.2831312403900421E-3</v>
      </c>
      <c r="E8" s="28">
        <f>emploi!J8/emploi!J$46</f>
        <v>7.8074818932866727E-3</v>
      </c>
      <c r="F8" s="28">
        <f>emploi!M8/emploi!M$46</f>
        <v>7.8891803935684252E-3</v>
      </c>
      <c r="G8" s="28">
        <f>emploi!V8/emploi!V$46</f>
        <v>7.8256925546019117E-3</v>
      </c>
      <c r="H8" s="28">
        <f>emploi!W8/emploi!W$46</f>
        <v>7.3240636334756491E-3</v>
      </c>
      <c r="I8" s="28">
        <f>emploi!X8/emploi!X$46</f>
        <v>7.283502068364903E-3</v>
      </c>
      <c r="J8" s="28">
        <f>emploi!Y8/emploi!Y$46</f>
        <v>7.7600496962086703E-3</v>
      </c>
      <c r="K8" s="29"/>
    </row>
    <row r="9" spans="2:11" ht="14.1" customHeight="1" x14ac:dyDescent="0.25">
      <c r="B9" s="42" t="s">
        <v>51</v>
      </c>
      <c r="C9" s="42" t="s">
        <v>52</v>
      </c>
      <c r="D9" s="27">
        <f>emploi!C9/emploi!C$46</f>
        <v>2.9514003775861736E-2</v>
      </c>
      <c r="E9" s="28">
        <f>emploi!J9/emploi!J$46</f>
        <v>3.1724586000428212E-2</v>
      </c>
      <c r="F9" s="28">
        <f>emploi!M9/emploi!M$46</f>
        <v>3.3824026005350991E-2</v>
      </c>
      <c r="G9" s="28">
        <f>emploi!V9/emploi!V$46</f>
        <v>3.7628218547205362E-2</v>
      </c>
      <c r="H9" s="28">
        <f>emploi!W9/emploi!W$46</f>
        <v>3.6079217183970842E-2</v>
      </c>
      <c r="I9" s="28">
        <f>emploi!X9/emploi!X$46</f>
        <v>3.6121543653385588E-2</v>
      </c>
      <c r="J9" s="28">
        <f>emploi!Y9/emploi!Y$46</f>
        <v>3.8285347923289782E-2</v>
      </c>
      <c r="K9" s="29"/>
    </row>
    <row r="10" spans="2:11" ht="14.1" customHeight="1" x14ac:dyDescent="0.25">
      <c r="B10" s="43" t="s">
        <v>53</v>
      </c>
      <c r="C10" s="43" t="s">
        <v>54</v>
      </c>
      <c r="D10" s="30">
        <f>emploi!C10/emploi!C$46</f>
        <v>3.0210786508106425E-2</v>
      </c>
      <c r="E10" s="31">
        <f>emploi!J10/emploi!J$46</f>
        <v>3.0259068122586694E-2</v>
      </c>
      <c r="F10" s="31">
        <f>emploi!M10/emploi!M$46</f>
        <v>3.0951859672038683E-2</v>
      </c>
      <c r="G10" s="31">
        <f>emploi!V10/emploi!V$46</f>
        <v>3.4219524108575816E-2</v>
      </c>
      <c r="H10" s="31">
        <f>emploi!W10/emploi!W$46</f>
        <v>3.5600953734120429E-2</v>
      </c>
      <c r="I10" s="31">
        <f>emploi!X10/emploi!X$46</f>
        <v>3.6128347485303719E-2</v>
      </c>
      <c r="J10" s="31">
        <f>emploi!Y10/emploi!Y$46</f>
        <v>3.7458185091801779E-2</v>
      </c>
      <c r="K10" s="32">
        <f>emploi!Z10/emploi!Z$46</f>
        <v>3.8374814288907294E-2</v>
      </c>
    </row>
    <row r="11" spans="2:11" ht="14.1" customHeight="1" x14ac:dyDescent="0.25">
      <c r="B11" s="42" t="s">
        <v>55</v>
      </c>
      <c r="C11" s="42" t="s">
        <v>56</v>
      </c>
      <c r="D11" s="27">
        <f>emploi!C11/emploi!C$46</f>
        <v>5.6326514723914435E-3</v>
      </c>
      <c r="E11" s="28">
        <f>emploi!J11/emploi!J$46</f>
        <v>5.2086794096583896E-3</v>
      </c>
      <c r="F11" s="28">
        <f>emploi!M11/emploi!M$46</f>
        <v>4.9279546390681422E-3</v>
      </c>
      <c r="G11" s="28">
        <f>emploi!V11/emploi!V$46</f>
        <v>4.6088898192729044E-3</v>
      </c>
      <c r="H11" s="28">
        <f>emploi!W11/emploi!W$46</f>
        <v>4.6744143018226381E-3</v>
      </c>
      <c r="I11" s="28">
        <f>emploi!X11/emploi!X$46</f>
        <v>4.939581972566949E-3</v>
      </c>
      <c r="J11" s="28">
        <f>emploi!Y11/emploi!Y$46</f>
        <v>5.1257520039597517E-3</v>
      </c>
      <c r="K11" s="29"/>
    </row>
    <row r="12" spans="2:11" ht="14.1" customHeight="1" x14ac:dyDescent="0.25">
      <c r="B12" s="42" t="s">
        <v>57</v>
      </c>
      <c r="C12" s="42" t="s">
        <v>580</v>
      </c>
      <c r="D12" s="27">
        <f>emploi!C12/emploi!C$46</f>
        <v>1.6894061776212071E-3</v>
      </c>
      <c r="E12" s="28">
        <f>emploi!J12/emploi!J$46</f>
        <v>1.742378937887144E-3</v>
      </c>
      <c r="F12" s="28">
        <f>emploi!M12/emploi!M$46</f>
        <v>1.8368505620020559E-3</v>
      </c>
      <c r="G12" s="28">
        <f>emploi!V12/emploi!V$46</f>
        <v>1.9712511339055193E-3</v>
      </c>
      <c r="H12" s="28">
        <f>emploi!W12/emploi!W$46</f>
        <v>2.0108010738236291E-3</v>
      </c>
      <c r="I12" s="28">
        <f>emploi!X12/emploi!X$46</f>
        <v>2.1534128020901369E-3</v>
      </c>
      <c r="J12" s="28">
        <f>emploi!Y12/emploi!Y$46</f>
        <v>2.2555966368688731E-3</v>
      </c>
      <c r="K12" s="29"/>
    </row>
    <row r="13" spans="2:11" ht="14.1" customHeight="1" x14ac:dyDescent="0.25">
      <c r="B13" s="42" t="s">
        <v>59</v>
      </c>
      <c r="C13" s="42" t="s">
        <v>60</v>
      </c>
      <c r="D13" s="27">
        <f>emploi!C13/emploi!C$46</f>
        <v>1.0665836236594718E-3</v>
      </c>
      <c r="E13" s="28">
        <f>emploi!J13/emploi!J$46</f>
        <v>1.0852953553788566E-3</v>
      </c>
      <c r="F13" s="28">
        <f>emploi!M13/emploi!M$46</f>
        <v>1.0835562911204045E-3</v>
      </c>
      <c r="G13" s="28">
        <f>emploi!V13/emploi!V$46</f>
        <v>1.0466820180029307E-3</v>
      </c>
      <c r="H13" s="28">
        <f>emploi!W13/emploi!W$46</f>
        <v>1.0158734591713126E-3</v>
      </c>
      <c r="I13" s="28">
        <f>emploi!X13/emploi!X$46</f>
        <v>1.013770955802308E-3</v>
      </c>
      <c r="J13" s="28">
        <f>emploi!Y13/emploi!Y$46</f>
        <v>1.039766932753987E-3</v>
      </c>
      <c r="K13" s="29"/>
    </row>
    <row r="14" spans="2:11" ht="14.1" customHeight="1" x14ac:dyDescent="0.25">
      <c r="B14" s="43" t="s">
        <v>61</v>
      </c>
      <c r="C14" s="43" t="s">
        <v>62</v>
      </c>
      <c r="D14" s="30">
        <f>emploi!C14/emploi!C$46</f>
        <v>5.823390879542225E-3</v>
      </c>
      <c r="E14" s="31">
        <f>emploi!J14/emploi!J$46</f>
        <v>5.0499457352322311E-3</v>
      </c>
      <c r="F14" s="31">
        <f>emploi!M14/emploi!M$46</f>
        <v>4.653354757071875E-3</v>
      </c>
      <c r="G14" s="31">
        <f>emploi!V14/emploi!V$46</f>
        <v>3.5622078012699739E-3</v>
      </c>
      <c r="H14" s="31">
        <f>emploi!W14/emploi!W$46</f>
        <v>3.5363567496238474E-3</v>
      </c>
      <c r="I14" s="31">
        <f>emploi!X14/emploi!X$46</f>
        <v>3.4053178750272149E-3</v>
      </c>
      <c r="J14" s="31">
        <f>emploi!Y14/emploi!Y$46</f>
        <v>3.2355686661418004E-3</v>
      </c>
      <c r="K14" s="32"/>
    </row>
    <row r="15" spans="2:11" ht="14.1" customHeight="1" x14ac:dyDescent="0.25">
      <c r="B15" s="43" t="s">
        <v>63</v>
      </c>
      <c r="C15" s="43" t="s">
        <v>64</v>
      </c>
      <c r="D15" s="30">
        <f>emploi!C15/emploi!C$46</f>
        <v>1.5998754354892078E-2</v>
      </c>
      <c r="E15" s="31">
        <f>emploi!J15/emploi!J$46</f>
        <v>1.7169077203629465E-2</v>
      </c>
      <c r="F15" s="31">
        <f>emploi!M15/emploi!M$46</f>
        <v>1.8450143422776205E-2</v>
      </c>
      <c r="G15" s="31">
        <f>emploi!V15/emploi!V$46</f>
        <v>2.3033982276184497E-2</v>
      </c>
      <c r="H15" s="31">
        <f>emploi!W15/emploi!W$46</f>
        <v>2.435652620150601E-2</v>
      </c>
      <c r="I15" s="31">
        <f>emploi!X15/emploi!X$46</f>
        <v>2.4612861963858045E-2</v>
      </c>
      <c r="J15" s="31">
        <f>emploi!Y15/emploi!Y$46</f>
        <v>2.5801500852077375E-2</v>
      </c>
      <c r="K15" s="32"/>
    </row>
    <row r="16" spans="2:11" ht="14.1" customHeight="1" x14ac:dyDescent="0.25">
      <c r="B16" s="42" t="s">
        <v>65</v>
      </c>
      <c r="C16" s="42" t="s">
        <v>66</v>
      </c>
      <c r="D16" s="27">
        <f>emploi!C16/emploi!C$46</f>
        <v>1.3429611319799918E-2</v>
      </c>
      <c r="E16" s="28">
        <f>emploi!J16/emploi!J$46</f>
        <v>1.4363551795167113E-2</v>
      </c>
      <c r="F16" s="28">
        <f>emploi!M16/emploi!M$46</f>
        <v>1.5670747319868044E-2</v>
      </c>
      <c r="G16" s="28">
        <f>emploi!V16/emploi!V$46</f>
        <v>2.0050938524876143E-2</v>
      </c>
      <c r="H16" s="28">
        <f>emploi!W16/emploi!W$46</f>
        <v>2.1242577316348581E-2</v>
      </c>
      <c r="I16" s="28">
        <f>emploi!X16/emploi!X$46</f>
        <v>2.1557941432614851E-2</v>
      </c>
      <c r="J16" s="28">
        <f>emploi!Y16/emploi!Y$46</f>
        <v>2.2609117394005229E-2</v>
      </c>
      <c r="K16" s="29"/>
    </row>
    <row r="17" spans="1:13" ht="14.1" customHeight="1" x14ac:dyDescent="0.25">
      <c r="B17" s="42" t="s">
        <v>67</v>
      </c>
      <c r="C17" s="42" t="s">
        <v>68</v>
      </c>
      <c r="D17" s="27">
        <f>emploi!C17/emploi!C$46</f>
        <v>2.5691430350921582E-3</v>
      </c>
      <c r="E17" s="28">
        <f>emploi!J17/emploi!J$46</f>
        <v>2.8018339276617422E-3</v>
      </c>
      <c r="F17" s="28">
        <f>emploi!M17/emploi!M$46</f>
        <v>2.7756852936919956E-3</v>
      </c>
      <c r="G17" s="28">
        <f>emploi!V17/emploi!V$46</f>
        <v>2.9830437513083527E-3</v>
      </c>
      <c r="H17" s="28">
        <f>emploi!W17/emploi!W$46</f>
        <v>3.1174398592439248E-3</v>
      </c>
      <c r="I17" s="28">
        <f>emploi!X17/emploi!X$46</f>
        <v>3.0549205312431962E-3</v>
      </c>
      <c r="J17" s="28">
        <f>emploi!Y17/emploi!Y$46</f>
        <v>3.1923834580721453E-3</v>
      </c>
      <c r="K17" s="29"/>
    </row>
    <row r="18" spans="1:13" ht="14.1" customHeight="1" x14ac:dyDescent="0.25">
      <c r="B18" s="43" t="s">
        <v>70</v>
      </c>
      <c r="C18" s="43" t="s">
        <v>71</v>
      </c>
      <c r="D18" s="30">
        <f>emploi!C18/emploi!C$46</f>
        <v>1.3783841647365656E-2</v>
      </c>
      <c r="E18" s="31">
        <f>emploi!J18/emploi!J$46</f>
        <v>1.3998095195906885E-2</v>
      </c>
      <c r="F18" s="31">
        <f>emploi!M18/emploi!M$46</f>
        <v>1.2965567401283197E-2</v>
      </c>
      <c r="G18" s="31">
        <f>emploi!V18/emploi!V$46</f>
        <v>1.3013746423836438E-2</v>
      </c>
      <c r="H18" s="31">
        <f>emploi!W18/emploi!W$46</f>
        <v>1.3349484906773536E-2</v>
      </c>
      <c r="I18" s="31">
        <f>emploi!X18/emploi!X$46</f>
        <v>1.3560037012845635E-2</v>
      </c>
      <c r="J18" s="31">
        <f>emploi!Y18/emploi!Y$46</f>
        <v>1.3689710958080451E-2</v>
      </c>
      <c r="K18" s="32">
        <f>Feuil3!BY12/Feuil3!BY21</f>
        <v>1.3571700916393852E-2</v>
      </c>
    </row>
    <row r="19" spans="1:13" s="7" customFormat="1" ht="14.1" customHeight="1" x14ac:dyDescent="0.25">
      <c r="A19" s="9"/>
      <c r="B19" s="43" t="s">
        <v>72</v>
      </c>
      <c r="C19" s="43" t="s">
        <v>581</v>
      </c>
      <c r="D19" s="30">
        <f>emploi!C19/emploi!C$46</f>
        <v>3.3270402304443454E-2</v>
      </c>
      <c r="E19" s="31">
        <f>emploi!J19/emploi!J$46</f>
        <v>3.8299113306311694E-2</v>
      </c>
      <c r="F19" s="31">
        <f>emploi!M19/emploi!M$46</f>
        <v>3.9646285665515084E-2</v>
      </c>
      <c r="G19" s="31">
        <f>emploi!V19/emploi!V$46</f>
        <v>4.8077594026934616E-2</v>
      </c>
      <c r="H19" s="31">
        <f>emploi!W19/emploi!W$46</f>
        <v>4.9316990919976406E-2</v>
      </c>
      <c r="I19" s="31">
        <f>emploi!X19/emploi!X$46</f>
        <v>5.0219083387763992E-2</v>
      </c>
      <c r="J19" s="31">
        <f>emploi!Y19/emploi!Y$46</f>
        <v>5.1782386414597925E-2</v>
      </c>
      <c r="K19" s="32">
        <f>M19-K23-K24</f>
        <v>5.3247147778590048E-2</v>
      </c>
      <c r="L19" s="9"/>
      <c r="M19" s="21">
        <f>Feuil3!BZ13/Feuil3!BY21</f>
        <v>7.485636150882867E-2</v>
      </c>
    </row>
    <row r="20" spans="1:13" ht="14.1" customHeight="1" x14ac:dyDescent="0.25">
      <c r="A20" s="9"/>
      <c r="B20" s="42" t="s">
        <v>74</v>
      </c>
      <c r="C20" s="42" t="s">
        <v>75</v>
      </c>
      <c r="D20" s="27">
        <f>emploi!C20/emploi!C$46</f>
        <v>1.0782615465462542E-2</v>
      </c>
      <c r="E20" s="28">
        <f>emploi!J20/emploi!J$46</f>
        <v>1.1698302657127879E-2</v>
      </c>
      <c r="F20" s="28">
        <f>emploi!M20/emploi!M$46</f>
        <v>1.1759554406029321E-2</v>
      </c>
      <c r="G20" s="28">
        <f>emploi!V20/emploi!V$46</f>
        <v>1.2776498499755774E-2</v>
      </c>
      <c r="H20" s="28">
        <f>emploi!W20/emploi!W$46</f>
        <v>1.2961986783172109E-2</v>
      </c>
      <c r="I20" s="28">
        <f>emploi!X20/emploi!X$46</f>
        <v>1.2998720879599392E-2</v>
      </c>
      <c r="J20" s="28">
        <f>emploi!Y20/emploi!Y$46</f>
        <v>1.335751704985234E-2</v>
      </c>
      <c r="K20" s="29"/>
    </row>
    <row r="21" spans="1:13" ht="14.1" customHeight="1" x14ac:dyDescent="0.25">
      <c r="A21" s="9"/>
      <c r="B21" s="42" t="s">
        <v>76</v>
      </c>
      <c r="C21" s="42" t="s">
        <v>77</v>
      </c>
      <c r="D21" s="27">
        <f>emploi!C21/emploi!C$46</f>
        <v>1.1514431966367582E-2</v>
      </c>
      <c r="E21" s="28">
        <f>emploi!J21/emploi!J$46</f>
        <v>1.2942331686932896E-2</v>
      </c>
      <c r="F21" s="28">
        <f>emploi!M21/emploi!M$46</f>
        <v>1.4286615482238212E-2</v>
      </c>
      <c r="G21" s="28">
        <f>emploi!V21/emploi!V$46</f>
        <v>1.8623962040332145E-2</v>
      </c>
      <c r="H21" s="28">
        <f>emploi!W21/emploi!W$46</f>
        <v>1.9399342998676922E-2</v>
      </c>
      <c r="I21" s="28">
        <f>emploi!X21/emploi!X$46</f>
        <v>2.0010069671238844E-2</v>
      </c>
      <c r="J21" s="28">
        <f>emploi!Y21/emploi!Y$46</f>
        <v>2.0742187629763244E-2</v>
      </c>
      <c r="K21" s="29"/>
    </row>
    <row r="22" spans="1:13" ht="14.1" customHeight="1" x14ac:dyDescent="0.25">
      <c r="A22" s="9"/>
      <c r="B22" s="42" t="s">
        <v>78</v>
      </c>
      <c r="C22" s="42" t="s">
        <v>582</v>
      </c>
      <c r="D22" s="27">
        <f>emploi!C22/emploi!C$46</f>
        <v>1.0973354872613323E-2</v>
      </c>
      <c r="E22" s="28">
        <f>emploi!J22/emploi!J$46</f>
        <v>1.3658478962250916E-2</v>
      </c>
      <c r="F22" s="28">
        <f>emploi!M22/emploi!M$46</f>
        <v>1.3600115777247545E-2</v>
      </c>
      <c r="G22" s="28">
        <f>emploi!V22/emploi!V$46</f>
        <v>1.6677133486846695E-2</v>
      </c>
      <c r="H22" s="28">
        <f>emploi!W22/emploi!W$46</f>
        <v>1.6959152112213872E-2</v>
      </c>
      <c r="I22" s="28">
        <f>emploi!X22/emploi!X$46</f>
        <v>1.7206890920966687E-2</v>
      </c>
      <c r="J22" s="28">
        <f>emploi!Y22/emploi!Y$46</f>
        <v>1.7682681734982341E-2</v>
      </c>
      <c r="K22" s="29"/>
    </row>
    <row r="23" spans="1:13" ht="14.1" customHeight="1" x14ac:dyDescent="0.25">
      <c r="A23" s="9"/>
      <c r="B23" s="43" t="s">
        <v>80</v>
      </c>
      <c r="C23" s="43" t="s">
        <v>81</v>
      </c>
      <c r="D23" s="30">
        <f>emploi!C23/emploi!C$46</f>
        <v>1.0552949648689153E-2</v>
      </c>
      <c r="E23" s="31">
        <f>emploi!J23/emploi!J$46</f>
        <v>1.0354603645706438E-2</v>
      </c>
      <c r="F23" s="31">
        <f>emploi!M23/emploi!M$46</f>
        <v>1.1644519320328185E-2</v>
      </c>
      <c r="G23" s="31">
        <f>emploi!V23/emploi!V$46</f>
        <v>1.2008931686553625E-2</v>
      </c>
      <c r="H23" s="31">
        <f>emploi!W23/emploi!W$46</f>
        <v>1.2008950857557784E-2</v>
      </c>
      <c r="I23" s="31">
        <f>emploi!X23/emploi!X$46</f>
        <v>1.1307968647942521E-2</v>
      </c>
      <c r="J23" s="31">
        <f>emploi!Y23/emploi!Y$46</f>
        <v>1.1141783681970838E-2</v>
      </c>
      <c r="K23" s="32">
        <f>J23</f>
        <v>1.1141783681970838E-2</v>
      </c>
    </row>
    <row r="24" spans="1:13" ht="14.1" customHeight="1" x14ac:dyDescent="0.25">
      <c r="A24" s="9"/>
      <c r="B24" s="43" t="s">
        <v>82</v>
      </c>
      <c r="C24" s="43" t="s">
        <v>583</v>
      </c>
      <c r="D24" s="30">
        <f>emploi!C24/emploi!C$46</f>
        <v>9.5136145117655068E-3</v>
      </c>
      <c r="E24" s="31">
        <f>emploi!J24/emploi!J$46</f>
        <v>9.1437979431068968E-3</v>
      </c>
      <c r="F24" s="31">
        <f>emploi!M24/emploi!M$46</f>
        <v>8.6239206183692484E-3</v>
      </c>
      <c r="G24" s="31">
        <f>emploi!V24/emploi!V$46</f>
        <v>9.8702114297676349E-3</v>
      </c>
      <c r="H24" s="31">
        <f>emploi!W24/emploi!W$46</f>
        <v>1.0022586602339652E-2</v>
      </c>
      <c r="I24" s="31">
        <f>emploi!X24/emploi!X$46</f>
        <v>1.0161522969736554E-2</v>
      </c>
      <c r="J24" s="31">
        <f>emploi!Y24/emploi!Y$46</f>
        <v>1.0467430048267775E-2</v>
      </c>
      <c r="K24" s="32">
        <f>J24</f>
        <v>1.0467430048267775E-2</v>
      </c>
    </row>
    <row r="25" spans="1:13" ht="14.1" customHeight="1" x14ac:dyDescent="0.25">
      <c r="A25" s="9"/>
      <c r="B25" s="42" t="s">
        <v>84</v>
      </c>
      <c r="C25" s="42" t="s">
        <v>85</v>
      </c>
      <c r="D25" s="27">
        <f>emploi!C25/emploi!C$46</f>
        <v>6.2554740263531788E-3</v>
      </c>
      <c r="E25" s="28">
        <f>emploi!J25/emploi!J$46</f>
        <v>5.6627315481332183E-3</v>
      </c>
      <c r="F25" s="28">
        <f>emploi!M25/emploi!M$46</f>
        <v>5.3658301265757024E-3</v>
      </c>
      <c r="G25" s="28">
        <f>emploi!V25/emploi!V$46</f>
        <v>4.8252041029935109E-3</v>
      </c>
      <c r="H25" s="28">
        <f>emploi!W25/emploi!W$46</f>
        <v>4.6988511204281332E-3</v>
      </c>
      <c r="I25" s="28">
        <f>emploi!X25/emploi!X$46</f>
        <v>4.4633137382974085E-3</v>
      </c>
      <c r="J25" s="28">
        <f>emploi!Y25/emploi!Y$46</f>
        <v>4.5012274564909024E-3</v>
      </c>
      <c r="K25" s="29"/>
    </row>
    <row r="26" spans="1:13" ht="14.1" customHeight="1" x14ac:dyDescent="0.25">
      <c r="A26" s="9"/>
      <c r="B26" s="42" t="s">
        <v>86</v>
      </c>
      <c r="C26" s="42" t="s">
        <v>87</v>
      </c>
      <c r="D26" s="27">
        <f>emploi!C26/emploi!C$46</f>
        <v>2.5808209579789407E-3</v>
      </c>
      <c r="E26" s="28">
        <f>emploi!J26/emploi!J$46</f>
        <v>2.6873980228428831E-3</v>
      </c>
      <c r="F26" s="28">
        <f>emploi!M26/emploi!M$46</f>
        <v>2.400893562859253E-3</v>
      </c>
      <c r="G26" s="28">
        <f>emploi!V26/emploi!V$46</f>
        <v>3.9948363687111856E-3</v>
      </c>
      <c r="H26" s="28">
        <f>emploi!W26/emploi!W$46</f>
        <v>4.2345515669237185E-3</v>
      </c>
      <c r="I26" s="28">
        <f>emploi!X26/emploi!X$46</f>
        <v>4.5619693011103848E-3</v>
      </c>
      <c r="J26" s="28">
        <f>emploi!Y26/emploi!Y$46</f>
        <v>4.8267774865544521E-3</v>
      </c>
      <c r="K26" s="29"/>
    </row>
    <row r="27" spans="1:13" ht="14.1" customHeight="1" x14ac:dyDescent="0.25">
      <c r="A27" s="9"/>
      <c r="B27" s="42" t="s">
        <v>88</v>
      </c>
      <c r="C27" s="42" t="s">
        <v>89</v>
      </c>
      <c r="D27" s="27">
        <f>emploi!C27/emploi!C$46</f>
        <v>6.734268864711264E-4</v>
      </c>
      <c r="E27" s="28">
        <f>emploi!J27/emploi!J$46</f>
        <v>7.9366837213079653E-4</v>
      </c>
      <c r="F27" s="28">
        <f>emploi!M27/emploi!M$46</f>
        <v>8.5719692893429273E-4</v>
      </c>
      <c r="G27" s="28">
        <f>emploi!V27/emploi!V$46</f>
        <v>1.0501709580629406E-3</v>
      </c>
      <c r="H27" s="28">
        <f>emploi!W27/emploi!W$46</f>
        <v>1.0926748890742984E-3</v>
      </c>
      <c r="I27" s="28">
        <f>emploi!X27/emploi!X$46</f>
        <v>1.1328380143696929E-3</v>
      </c>
      <c r="J27" s="28">
        <f>emploi!Y27/emploi!Y$46</f>
        <v>1.1394251052224203E-3</v>
      </c>
      <c r="K27" s="29"/>
    </row>
    <row r="28" spans="1:13" s="7" customFormat="1" ht="14.1" customHeight="1" x14ac:dyDescent="0.25">
      <c r="A28" s="9"/>
      <c r="B28" s="43" t="s">
        <v>90</v>
      </c>
      <c r="C28" s="43" t="s">
        <v>91</v>
      </c>
      <c r="D28" s="30">
        <f>emploi!C28/emploi!C$46</f>
        <v>6.9623776250997485E-2</v>
      </c>
      <c r="E28" s="31">
        <f>emploi!J28/emploi!J$46</f>
        <v>7.5789792317290147E-2</v>
      </c>
      <c r="F28" s="31">
        <f>emploi!M28/emploi!M$46</f>
        <v>7.2542609366824634E-2</v>
      </c>
      <c r="G28" s="31">
        <f>emploi!V28/emploi!V$46</f>
        <v>8.3518247156513861E-2</v>
      </c>
      <c r="H28" s="31">
        <f>emploi!W28/emploi!W$46</f>
        <v>7.8267639019315563E-2</v>
      </c>
      <c r="I28" s="31">
        <f>emploi!X28/emploi!X$46</f>
        <v>8.2802634443718701E-2</v>
      </c>
      <c r="J28" s="31">
        <f>emploi!Y28/emploi!Y$46</f>
        <v>8.4091565928863993E-2</v>
      </c>
      <c r="K28" s="32">
        <f>Feuil3!BY17/Feuil3!BY21</f>
        <v>8.3586426326930419E-2</v>
      </c>
      <c r="L28" s="9"/>
    </row>
    <row r="29" spans="1:13" ht="14.1" customHeight="1" x14ac:dyDescent="0.25">
      <c r="A29" s="9"/>
      <c r="B29" s="42" t="s">
        <v>92</v>
      </c>
      <c r="C29" s="42" t="s">
        <v>93</v>
      </c>
      <c r="D29" s="27">
        <f>emploi!C29/emploi!C$46</f>
        <v>4.1456626248078006E-3</v>
      </c>
      <c r="E29" s="28">
        <f>emploi!J29/emploi!J$46</f>
        <v>4.5146810191440193E-3</v>
      </c>
      <c r="F29" s="28">
        <f>emploi!M29/emploi!M$46</f>
        <v>4.4047305395887686E-3</v>
      </c>
      <c r="G29" s="28">
        <f>emploi!V29/emploi!V$46</f>
        <v>4.8286930430535202E-3</v>
      </c>
      <c r="H29" s="28">
        <f>emploi!W29/emploi!W$46</f>
        <v>4.8315081357151093E-3</v>
      </c>
      <c r="I29" s="28">
        <f>emploi!X29/emploi!X$46</f>
        <v>4.9599934683213585E-3</v>
      </c>
      <c r="J29" s="28">
        <f>emploi!Y29/emploi!Y$46</f>
        <v>5.0161280142444744E-3</v>
      </c>
      <c r="K29" s="29"/>
    </row>
    <row r="30" spans="1:13" ht="14.1" customHeight="1" x14ac:dyDescent="0.25">
      <c r="B30" s="42" t="s">
        <v>94</v>
      </c>
      <c r="C30" s="42" t="s">
        <v>95</v>
      </c>
      <c r="D30" s="27">
        <f>emploi!C30/emploi!C$46</f>
        <v>3.0724615115124854E-2</v>
      </c>
      <c r="E30" s="28">
        <f>emploi!J30/emploi!J$46</f>
        <v>3.2115882965292698E-2</v>
      </c>
      <c r="F30" s="28">
        <f>emploi!M30/emploi!M$46</f>
        <v>2.7968369062241406E-2</v>
      </c>
      <c r="G30" s="28">
        <f>emploi!V30/emploi!V$46</f>
        <v>3.5398785848859117E-2</v>
      </c>
      <c r="H30" s="28">
        <f>emploi!W30/emploi!W$46</f>
        <v>3.208554282901558E-2</v>
      </c>
      <c r="I30" s="28">
        <f>emploi!X30/emploi!X$46</f>
        <v>3.4345743522752013E-2</v>
      </c>
      <c r="J30" s="28">
        <f>emploi!Y30/emploi!Y$46</f>
        <v>3.4873716485787083E-2</v>
      </c>
      <c r="K30" s="29"/>
    </row>
    <row r="31" spans="1:13" ht="14.1" customHeight="1" x14ac:dyDescent="0.25">
      <c r="B31" s="42" t="s">
        <v>96</v>
      </c>
      <c r="C31" s="42" t="s">
        <v>584</v>
      </c>
      <c r="D31" s="27">
        <f>emploi!C31/emploi!C$46</f>
        <v>1.6426944860740771E-3</v>
      </c>
      <c r="E31" s="28">
        <f>emploi!J31/emploi!J$46</f>
        <v>1.7349959762859273E-3</v>
      </c>
      <c r="F31" s="28">
        <f>emploi!M31/emploi!M$46</f>
        <v>1.8739586541637134E-3</v>
      </c>
      <c r="G31" s="28">
        <f>emploi!V31/emploi!V$46</f>
        <v>1.8386714116251483E-3</v>
      </c>
      <c r="H31" s="28">
        <f>emploi!W31/emploi!W$46</f>
        <v>1.5430105462327154E-3</v>
      </c>
      <c r="I31" s="28">
        <f>emploi!X31/emploi!X$46</f>
        <v>1.4185989549314174E-3</v>
      </c>
      <c r="J31" s="28">
        <f>emploi!Y31/emploi!Y$46</f>
        <v>1.4516873789568448E-3</v>
      </c>
      <c r="K31" s="29"/>
    </row>
    <row r="32" spans="1:13" ht="14.1" customHeight="1" x14ac:dyDescent="0.25">
      <c r="B32" s="42" t="s">
        <v>98</v>
      </c>
      <c r="C32" s="42" t="s">
        <v>99</v>
      </c>
      <c r="D32" s="27">
        <f>emploi!C32/emploi!C$46</f>
        <v>5.2784211448257071E-3</v>
      </c>
      <c r="E32" s="28">
        <f>emploi!J32/emploi!J$46</f>
        <v>6.109400725006829E-3</v>
      </c>
      <c r="F32" s="28">
        <f>emploi!M32/emploi!M$46</f>
        <v>5.6998029560306213E-3</v>
      </c>
      <c r="G32" s="28">
        <f>emploi!V32/emploi!V$46</f>
        <v>6.3394040890377501E-3</v>
      </c>
      <c r="H32" s="28">
        <f>emploi!W32/emploi!W$46</f>
        <v>5.8613454912324189E-3</v>
      </c>
      <c r="I32" s="28">
        <f>emploi!X32/emploi!X$46</f>
        <v>6.2425157848900502E-3</v>
      </c>
      <c r="J32" s="28">
        <f>emploi!Y32/emploi!Y$46</f>
        <v>6.3415817080746369E-3</v>
      </c>
      <c r="K32" s="29"/>
    </row>
    <row r="33" spans="2:11" ht="14.1" customHeight="1" x14ac:dyDescent="0.25">
      <c r="B33" s="42" t="s">
        <v>100</v>
      </c>
      <c r="C33" s="42" t="s">
        <v>101</v>
      </c>
      <c r="D33" s="27">
        <f>emploi!C33/emploi!C$46</f>
        <v>1.6897954417174333E-2</v>
      </c>
      <c r="E33" s="28">
        <f>emploi!J33/emploi!J$46</f>
        <v>1.8870849852709915E-2</v>
      </c>
      <c r="F33" s="28">
        <f>emploi!M33/emploi!M$46</f>
        <v>1.8015978744484809E-2</v>
      </c>
      <c r="G33" s="28">
        <f>emploi!V33/emploi!V$46</f>
        <v>2.0228874467936638E-2</v>
      </c>
      <c r="H33" s="28">
        <f>emploi!W33/emploi!W$46</f>
        <v>1.9542472936223392E-2</v>
      </c>
      <c r="I33" s="28">
        <f>emploi!X33/emploi!X$46</f>
        <v>2.1040850206836489E-2</v>
      </c>
      <c r="J33" s="28">
        <f>emploi!Y33/emploi!Y$46</f>
        <v>2.1306917273751034E-2</v>
      </c>
      <c r="K33" s="29"/>
    </row>
    <row r="34" spans="2:11" ht="14.1" customHeight="1" x14ac:dyDescent="0.25">
      <c r="B34" s="42" t="s">
        <v>102</v>
      </c>
      <c r="C34" s="42" t="s">
        <v>585</v>
      </c>
      <c r="D34" s="27">
        <f>emploi!C34/emploi!C$46</f>
        <v>1.0930535822028456E-2</v>
      </c>
      <c r="E34" s="28">
        <f>emploi!J34/emploi!J$46</f>
        <v>1.2447673259651376E-2</v>
      </c>
      <c r="F34" s="28">
        <f>emploi!M34/emploi!M$46</f>
        <v>1.4579769410315307E-2</v>
      </c>
      <c r="G34" s="28">
        <f>emploi!V34/emploi!V$46</f>
        <v>1.4880329355941664E-2</v>
      </c>
      <c r="H34" s="28">
        <f>emploi!W34/emploi!W$46</f>
        <v>1.4400268106809843E-2</v>
      </c>
      <c r="I34" s="28">
        <f>emploi!X34/emploi!X$46</f>
        <v>1.4798334421946439E-2</v>
      </c>
      <c r="J34" s="28">
        <f>emploi!Y34/emploi!Y$46</f>
        <v>1.5101535068049923E-2</v>
      </c>
      <c r="K34" s="29"/>
    </row>
    <row r="35" spans="2:11" ht="14.1" customHeight="1" x14ac:dyDescent="0.25">
      <c r="B35" s="43" t="s">
        <v>107</v>
      </c>
      <c r="C35" s="43" t="s">
        <v>108</v>
      </c>
      <c r="D35" s="30">
        <f>emploi!C35/emploi!C$46</f>
        <v>1.5819692870628076E-2</v>
      </c>
      <c r="E35" s="31">
        <f>emploi!J35/emploi!J$46</f>
        <v>1.9406114568798129E-2</v>
      </c>
      <c r="F35" s="31">
        <f>emploi!M35/emploi!M$46</f>
        <v>2.1047709874092244E-2</v>
      </c>
      <c r="G35" s="31">
        <f>emploi!V35/emploi!V$46</f>
        <v>2.1181355104319309E-2</v>
      </c>
      <c r="H35" s="31">
        <f>emploi!W35/emploi!W$46</f>
        <v>2.0478053991405225E-2</v>
      </c>
      <c r="I35" s="31">
        <f>emploi!X35/emploi!X$46</f>
        <v>2.0891165904637493E-2</v>
      </c>
      <c r="J35" s="31">
        <f>emploi!Y35/emploi!Y$46</f>
        <v>2.1476336166947368E-2</v>
      </c>
      <c r="K35" s="32">
        <f>Feuil3!BY19/Feuil3!BY21</f>
        <v>2.1726554385411326E-2</v>
      </c>
    </row>
    <row r="36" spans="2:11" ht="14.1" customHeight="1" x14ac:dyDescent="0.25">
      <c r="B36" s="42" t="s">
        <v>109</v>
      </c>
      <c r="C36" s="42" t="s">
        <v>110</v>
      </c>
      <c r="D36" s="27">
        <f>emploi!C36/emploi!C$46</f>
        <v>5.80003503376866E-3</v>
      </c>
      <c r="E36" s="28">
        <f>emploi!J36/emploi!J$46</f>
        <v>7.3165149468057611E-3</v>
      </c>
      <c r="F36" s="28">
        <f>emploi!M36/emploi!M$46</f>
        <v>7.6962183143278063E-3</v>
      </c>
      <c r="G36" s="28">
        <f>emploi!V36/emploi!V$46</f>
        <v>6.6673644546786683E-3</v>
      </c>
      <c r="H36" s="28">
        <f>emploi!W36/emploi!W$46</f>
        <v>6.3535728374288277E-3</v>
      </c>
      <c r="I36" s="28">
        <f>emploi!X36/emploi!X$46</f>
        <v>6.4874537339429566E-3</v>
      </c>
      <c r="J36" s="28">
        <f>emploi!Y36/emploi!Y$46</f>
        <v>6.693707250796435E-3</v>
      </c>
      <c r="K36" s="29"/>
    </row>
    <row r="37" spans="2:11" ht="14.1" customHeight="1" x14ac:dyDescent="0.25">
      <c r="B37" s="42" t="s">
        <v>111</v>
      </c>
      <c r="C37" s="42" t="s">
        <v>586</v>
      </c>
      <c r="D37" s="27">
        <f>emploi!C37/emploi!C$46</f>
        <v>1.5103446933572081E-3</v>
      </c>
      <c r="E37" s="28">
        <f>emploi!J37/emploi!J$46</f>
        <v>1.834665957902353E-3</v>
      </c>
      <c r="F37" s="28">
        <f>emploi!M37/emploi!M$46</f>
        <v>2.2598828126449534E-3</v>
      </c>
      <c r="G37" s="28">
        <f>emploi!V37/emploi!V$46</f>
        <v>2.2154769381062035E-3</v>
      </c>
      <c r="H37" s="28">
        <f>emploi!W37/emploi!W$46</f>
        <v>2.2097865967540924E-3</v>
      </c>
      <c r="I37" s="28">
        <f>emploi!X37/emploi!X$46</f>
        <v>2.1432070542129326E-3</v>
      </c>
      <c r="J37" s="28">
        <f>emploi!Y37/emploi!Y$46</f>
        <v>2.1193971344953474E-3</v>
      </c>
      <c r="K37" s="29"/>
    </row>
    <row r="38" spans="2:11" ht="14.1" customHeight="1" x14ac:dyDescent="0.25">
      <c r="B38" s="42" t="s">
        <v>113</v>
      </c>
      <c r="C38" s="42" t="s">
        <v>114</v>
      </c>
      <c r="D38" s="27">
        <f>emploi!C38/emploi!C$46</f>
        <v>7.3181650090503906E-4</v>
      </c>
      <c r="E38" s="28">
        <f>emploi!J38/emploi!J$46</f>
        <v>8.8595539214600535E-4</v>
      </c>
      <c r="F38" s="28">
        <f>emploi!M38/emploi!M$46</f>
        <v>8.1637802755646924E-4</v>
      </c>
      <c r="G38" s="28">
        <f>emploi!V38/emploi!V$46</f>
        <v>7.7105575326215901E-4</v>
      </c>
      <c r="H38" s="28">
        <f>emploi!W38/emploi!W$46</f>
        <v>7.4357748042436288E-4</v>
      </c>
      <c r="I38" s="28">
        <f>emploi!X38/emploi!X$46</f>
        <v>7.3821576311778789E-4</v>
      </c>
      <c r="J38" s="28">
        <f>emploi!Y38/emploi!Y$46</f>
        <v>7.8397762341834174E-4</v>
      </c>
      <c r="K38" s="29"/>
    </row>
    <row r="39" spans="2:11" ht="14.1" customHeight="1" x14ac:dyDescent="0.25">
      <c r="B39" s="42" t="s">
        <v>115</v>
      </c>
      <c r="C39" s="42" t="s">
        <v>116</v>
      </c>
      <c r="D39" s="27">
        <f>emploi!C39/emploi!C$46</f>
        <v>7.7736040016349092E-3</v>
      </c>
      <c r="E39" s="28">
        <f>emploi!J39/emploi!J$46</f>
        <v>9.3689782719440073E-3</v>
      </c>
      <c r="F39" s="28">
        <f>emploi!M39/emploi!M$46</f>
        <v>1.0275230719563015E-2</v>
      </c>
      <c r="G39" s="28">
        <f>emploi!V39/emploi!V$46</f>
        <v>1.1530946898332287E-2</v>
      </c>
      <c r="H39" s="28">
        <f>emploi!W39/emploi!W$46</f>
        <v>1.117460805088444E-2</v>
      </c>
      <c r="I39" s="28">
        <f>emploi!X39/emploi!X$46</f>
        <v>1.1525691269322883E-2</v>
      </c>
      <c r="J39" s="28">
        <f>emploi!Y39/emploi!Y$46</f>
        <v>1.1879254158237247E-2</v>
      </c>
      <c r="K39" s="29"/>
    </row>
    <row r="40" spans="2:11" ht="14.1" customHeight="1" x14ac:dyDescent="0.25">
      <c r="B40" s="43" t="s">
        <v>117</v>
      </c>
      <c r="C40" s="43" t="s">
        <v>587</v>
      </c>
      <c r="D40" s="30">
        <f>D41+D42</f>
        <v>1.2923567994706009E-2</v>
      </c>
      <c r="E40" s="31">
        <f t="shared" ref="E40:K40" si="0">E41+E42</f>
        <v>1.4068233331118445E-2</v>
      </c>
      <c r="F40" s="31">
        <f t="shared" si="0"/>
        <v>1.4872923338392402E-2</v>
      </c>
      <c r="G40" s="31">
        <f t="shared" si="0"/>
        <v>1.6108436257065102E-2</v>
      </c>
      <c r="H40" s="31">
        <f t="shared" si="0"/>
        <v>1.6316812880297991E-2</v>
      </c>
      <c r="I40" s="31">
        <f t="shared" si="0"/>
        <v>1.6788455258001305E-2</v>
      </c>
      <c r="J40" s="31">
        <f t="shared" si="0"/>
        <v>1.7423570486564417E-2</v>
      </c>
      <c r="K40" s="32">
        <f t="shared" si="0"/>
        <v>1.7423570486564417E-2</v>
      </c>
    </row>
    <row r="41" spans="2:11" ht="14.1" customHeight="1" x14ac:dyDescent="0.25">
      <c r="B41" s="42" t="s">
        <v>121</v>
      </c>
      <c r="C41" s="42" t="s">
        <v>588</v>
      </c>
      <c r="D41" s="27">
        <f>emploi!C42/emploi!C$46</f>
        <v>3.1180054107709373E-3</v>
      </c>
      <c r="E41" s="28">
        <f>emploi!J42/emploi!J$46</f>
        <v>3.0528546221031106E-3</v>
      </c>
      <c r="F41" s="28">
        <f>emploi!M42/emploi!M$46</f>
        <v>3.1282121692277434E-3</v>
      </c>
      <c r="G41" s="28">
        <f>emploi!V42/emploi!V$46</f>
        <v>3.0388667922685085E-3</v>
      </c>
      <c r="H41" s="28">
        <f>emploi!W42/emploi!W$46</f>
        <v>3.0476203775139377E-3</v>
      </c>
      <c r="I41" s="28">
        <f>emploi!X42/emploi!X$46</f>
        <v>3.0379109514478554E-3</v>
      </c>
      <c r="J41" s="28">
        <f>emploi!Y42/emploi!Y$46</f>
        <v>3.0462181384517772E-3</v>
      </c>
      <c r="K41" s="29">
        <f>J41</f>
        <v>3.0462181384517772E-3</v>
      </c>
    </row>
    <row r="42" spans="2:11" ht="14.1" customHeight="1" x14ac:dyDescent="0.25">
      <c r="B42" s="42" t="s">
        <v>123</v>
      </c>
      <c r="C42" s="42" t="s">
        <v>124</v>
      </c>
      <c r="D42" s="27">
        <f>emploi!C43/emploi!C$46</f>
        <v>9.8055625839350707E-3</v>
      </c>
      <c r="E42" s="28">
        <f>emploi!J43/emploi!J$46</f>
        <v>1.1015378709015334E-2</v>
      </c>
      <c r="F42" s="28">
        <f>emploi!M43/emploi!M$46</f>
        <v>1.1744711169164659E-2</v>
      </c>
      <c r="G42" s="28">
        <f>emploi!V43/emploi!V$46</f>
        <v>1.3069569464796595E-2</v>
      </c>
      <c r="H42" s="28">
        <f>emploi!W43/emploi!W$46</f>
        <v>1.3269192502784053E-2</v>
      </c>
      <c r="I42" s="28">
        <f>emploi!X43/emploi!X$46</f>
        <v>1.3750544306553451E-2</v>
      </c>
      <c r="J42" s="28">
        <f>emploi!Y43/emploi!Y$46</f>
        <v>1.4377352348112641E-2</v>
      </c>
      <c r="K42" s="29">
        <f>J42</f>
        <v>1.4377352348112641E-2</v>
      </c>
    </row>
    <row r="43" spans="2:11" ht="14.1" customHeight="1" x14ac:dyDescent="0.25">
      <c r="B43" s="44"/>
      <c r="C43" s="45" t="s">
        <v>505</v>
      </c>
      <c r="D43" s="46">
        <f>D7+D10+D18+D19+D23+D24+D28+D35+D40</f>
        <v>0.23249576675295353</v>
      </c>
      <c r="E43" s="47">
        <f t="shared" ref="E43:K43" si="1">E7+E10+E18+E19+E23+E24+E28+E35+E40</f>
        <v>0.25085088632454022</v>
      </c>
      <c r="F43" s="47">
        <f t="shared" si="1"/>
        <v>0.25400860165576306</v>
      </c>
      <c r="G43" s="47">
        <f t="shared" si="1"/>
        <v>0.28345195729537365</v>
      </c>
      <c r="H43" s="47">
        <f t="shared" si="1"/>
        <v>0.27876475372923309</v>
      </c>
      <c r="I43" s="47">
        <f t="shared" si="1"/>
        <v>0.28526426083170042</v>
      </c>
      <c r="J43" s="47">
        <f t="shared" si="1"/>
        <v>0.29357636639659296</v>
      </c>
      <c r="K43" s="48">
        <f t="shared" si="1"/>
        <v>0.29662458548807641</v>
      </c>
    </row>
    <row r="44" spans="2:11" ht="14.1" customHeight="1" x14ac:dyDescent="0.25">
      <c r="B44" s="49"/>
      <c r="C44" s="33" t="s">
        <v>579</v>
      </c>
      <c r="D44" s="34">
        <f>emploi!C46</f>
        <v>25689.5</v>
      </c>
      <c r="E44" s="35">
        <f>emploi!J46</f>
        <v>27089.4</v>
      </c>
      <c r="F44" s="35">
        <f>emploi!M46</f>
        <v>26948.3</v>
      </c>
      <c r="G44" s="35">
        <f>emploi!V46</f>
        <v>28662</v>
      </c>
      <c r="H44" s="35">
        <f>emploi!W46</f>
        <v>28645.3</v>
      </c>
      <c r="I44" s="35">
        <f>emploi!X46</f>
        <v>29395.200000000001</v>
      </c>
      <c r="J44" s="35">
        <f>emploi!Y46</f>
        <v>30102.9</v>
      </c>
      <c r="K44" s="36">
        <f>emploi!Z46</f>
        <v>30423.599999999999</v>
      </c>
    </row>
    <row r="45" spans="2:11" x14ac:dyDescent="0.25">
      <c r="B45" s="50" t="s">
        <v>589</v>
      </c>
      <c r="C45" s="51"/>
    </row>
  </sheetData>
  <mergeCells count="1">
    <mergeCell ref="B45:C45"/>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24"/>
  <sheetViews>
    <sheetView topLeftCell="BQ10" workbookViewId="0">
      <selection activeCell="BY8" sqref="BY8"/>
    </sheetView>
  </sheetViews>
  <sheetFormatPr baseColWidth="10" defaultColWidth="8.85546875" defaultRowHeight="15" x14ac:dyDescent="0.25"/>
  <cols>
    <col min="1" max="1" width="24.42578125" bestFit="1" customWidth="1"/>
    <col min="2" max="2" width="50.7109375" customWidth="1"/>
    <col min="3" max="77" width="13" customWidth="1"/>
  </cols>
  <sheetData>
    <row r="1" spans="1:78" x14ac:dyDescent="0.25">
      <c r="A1" s="1" t="s">
        <v>517</v>
      </c>
    </row>
    <row r="2" spans="1:78" x14ac:dyDescent="0.25">
      <c r="A2" s="1" t="s">
        <v>26</v>
      </c>
    </row>
    <row r="3" spans="1:78" x14ac:dyDescent="0.25">
      <c r="A3" s="2" t="s">
        <v>507</v>
      </c>
    </row>
    <row r="5" spans="1:78" ht="12.75" customHeight="1" x14ac:dyDescent="0.25">
      <c r="C5" s="5" t="s">
        <v>518</v>
      </c>
      <c r="D5" s="5" t="s">
        <v>519</v>
      </c>
      <c r="E5" s="5" t="s">
        <v>520</v>
      </c>
      <c r="F5" s="5" t="s">
        <v>521</v>
      </c>
      <c r="G5" s="5" t="s">
        <v>522</v>
      </c>
      <c r="H5" s="5" t="s">
        <v>523</v>
      </c>
      <c r="I5" s="5" t="s">
        <v>524</v>
      </c>
      <c r="J5" s="5" t="s">
        <v>525</v>
      </c>
      <c r="K5" s="5" t="s">
        <v>526</v>
      </c>
      <c r="L5" s="5" t="s">
        <v>527</v>
      </c>
      <c r="M5" s="5" t="s">
        <v>528</v>
      </c>
      <c r="N5" s="5" t="s">
        <v>529</v>
      </c>
      <c r="O5" s="5" t="s">
        <v>530</v>
      </c>
      <c r="P5" s="5" t="s">
        <v>531</v>
      </c>
      <c r="Q5" s="5" t="s">
        <v>532</v>
      </c>
      <c r="R5" s="5" t="s">
        <v>533</v>
      </c>
      <c r="S5" s="5" t="s">
        <v>534</v>
      </c>
      <c r="T5" s="5" t="s">
        <v>535</v>
      </c>
      <c r="U5" s="5" t="s">
        <v>536</v>
      </c>
      <c r="V5" s="5" t="s">
        <v>537</v>
      </c>
      <c r="W5" s="5" t="s">
        <v>538</v>
      </c>
      <c r="X5" s="5" t="s">
        <v>539</v>
      </c>
      <c r="Y5" s="5" t="s">
        <v>540</v>
      </c>
      <c r="Z5" s="5" t="s">
        <v>541</v>
      </c>
      <c r="AA5" s="5" t="s">
        <v>542</v>
      </c>
      <c r="AB5" s="5" t="s">
        <v>543</v>
      </c>
      <c r="AC5" s="5" t="s">
        <v>544</v>
      </c>
      <c r="AD5" s="5" t="s">
        <v>545</v>
      </c>
      <c r="AE5" s="5" t="s">
        <v>546</v>
      </c>
      <c r="AF5" s="5" t="s">
        <v>547</v>
      </c>
      <c r="AG5" s="5" t="s">
        <v>548</v>
      </c>
      <c r="AH5" s="5" t="s">
        <v>549</v>
      </c>
      <c r="AI5" s="5" t="s">
        <v>550</v>
      </c>
      <c r="AJ5" s="5" t="s">
        <v>551</v>
      </c>
      <c r="AK5" s="5" t="s">
        <v>552</v>
      </c>
      <c r="AL5" s="5" t="s">
        <v>553</v>
      </c>
      <c r="AM5" s="5" t="s">
        <v>554</v>
      </c>
      <c r="AN5" s="5" t="s">
        <v>555</v>
      </c>
      <c r="AO5" s="5" t="s">
        <v>556</v>
      </c>
      <c r="AP5" s="5" t="s">
        <v>557</v>
      </c>
      <c r="AQ5" s="5" t="s">
        <v>558</v>
      </c>
      <c r="AR5" s="5" t="s">
        <v>508</v>
      </c>
      <c r="AS5" s="5" t="s">
        <v>509</v>
      </c>
      <c r="AT5" s="5" t="s">
        <v>510</v>
      </c>
      <c r="AU5" s="5" t="s">
        <v>511</v>
      </c>
      <c r="AV5" s="5" t="s">
        <v>512</v>
      </c>
      <c r="AW5" s="5" t="s">
        <v>513</v>
      </c>
      <c r="AX5" s="5" t="s">
        <v>514</v>
      </c>
      <c r="AY5" s="5" t="s">
        <v>515</v>
      </c>
      <c r="AZ5" s="5" t="s">
        <v>516</v>
      </c>
      <c r="BA5" s="5" t="s">
        <v>1</v>
      </c>
      <c r="BB5" s="5" t="s">
        <v>2</v>
      </c>
      <c r="BC5" s="5" t="s">
        <v>3</v>
      </c>
      <c r="BD5" s="5" t="s">
        <v>4</v>
      </c>
      <c r="BE5" s="5" t="s">
        <v>5</v>
      </c>
      <c r="BF5" s="5" t="s">
        <v>6</v>
      </c>
      <c r="BG5" s="5" t="s">
        <v>7</v>
      </c>
      <c r="BH5" s="5" t="s">
        <v>8</v>
      </c>
      <c r="BI5" s="5" t="s">
        <v>9</v>
      </c>
      <c r="BJ5" s="5" t="s">
        <v>10</v>
      </c>
      <c r="BK5" s="5" t="s">
        <v>11</v>
      </c>
      <c r="BL5" s="5" t="s">
        <v>12</v>
      </c>
      <c r="BM5" s="5" t="s">
        <v>13</v>
      </c>
      <c r="BN5" s="5" t="s">
        <v>14</v>
      </c>
      <c r="BO5" s="5" t="s">
        <v>15</v>
      </c>
      <c r="BP5" s="5" t="s">
        <v>16</v>
      </c>
      <c r="BQ5" s="5" t="s">
        <v>17</v>
      </c>
      <c r="BR5" s="5" t="s">
        <v>18</v>
      </c>
      <c r="BS5" s="5" t="s">
        <v>19</v>
      </c>
      <c r="BT5" s="5" t="s">
        <v>20</v>
      </c>
      <c r="BU5" s="5" t="s">
        <v>21</v>
      </c>
      <c r="BV5" s="5" t="s">
        <v>22</v>
      </c>
      <c r="BW5" s="5" t="s">
        <v>23</v>
      </c>
      <c r="BX5" s="5" t="s">
        <v>24</v>
      </c>
      <c r="BY5" s="5" t="s">
        <v>25</v>
      </c>
    </row>
    <row r="6" spans="1:78" x14ac:dyDescent="0.25">
      <c r="B6" t="s">
        <v>26</v>
      </c>
    </row>
    <row r="7" spans="1:78" x14ac:dyDescent="0.25">
      <c r="A7" s="5" t="s">
        <v>559</v>
      </c>
      <c r="B7" s="5" t="s">
        <v>560</v>
      </c>
      <c r="C7" s="17">
        <v>470.3</v>
      </c>
      <c r="D7" s="17">
        <v>470.4</v>
      </c>
      <c r="E7" s="17">
        <v>470.7</v>
      </c>
      <c r="F7" s="17">
        <v>473.8</v>
      </c>
      <c r="G7" s="17">
        <v>473.3</v>
      </c>
      <c r="H7" s="17">
        <v>476.8</v>
      </c>
      <c r="I7" s="17">
        <v>478</v>
      </c>
      <c r="J7" s="17">
        <v>483.2</v>
      </c>
      <c r="K7" s="17">
        <v>484.8</v>
      </c>
      <c r="L7" s="17">
        <v>486.8</v>
      </c>
      <c r="M7" s="17">
        <v>490.5</v>
      </c>
      <c r="N7" s="17">
        <v>492.2</v>
      </c>
      <c r="O7" s="17">
        <v>500.3</v>
      </c>
      <c r="P7" s="17">
        <v>513.70000000000005</v>
      </c>
      <c r="Q7" s="17">
        <v>517.4</v>
      </c>
      <c r="R7" s="17">
        <v>521.29999999999995</v>
      </c>
      <c r="S7" s="17">
        <v>528</v>
      </c>
      <c r="T7" s="17">
        <v>532.29999999999995</v>
      </c>
      <c r="U7" s="17">
        <v>533.4</v>
      </c>
      <c r="V7" s="17">
        <v>536.5</v>
      </c>
      <c r="W7" s="17">
        <v>549.79999999999995</v>
      </c>
      <c r="X7" s="17">
        <v>561.1</v>
      </c>
      <c r="Y7" s="17">
        <v>572.79999999999995</v>
      </c>
      <c r="Z7" s="17">
        <v>577.20000000000005</v>
      </c>
      <c r="AA7" s="17">
        <v>584.70000000000005</v>
      </c>
      <c r="AB7" s="17">
        <v>587</v>
      </c>
      <c r="AC7" s="17">
        <v>585.1</v>
      </c>
      <c r="AD7" s="17">
        <v>583.1</v>
      </c>
      <c r="AE7" s="17">
        <v>578.70000000000005</v>
      </c>
      <c r="AF7" s="17">
        <v>579.70000000000005</v>
      </c>
      <c r="AG7" s="17">
        <v>582.6</v>
      </c>
      <c r="AH7" s="17">
        <v>590.1</v>
      </c>
      <c r="AI7" s="17">
        <v>608.20000000000005</v>
      </c>
      <c r="AJ7" s="17">
        <v>628.70000000000005</v>
      </c>
      <c r="AK7" s="17">
        <v>644.5</v>
      </c>
      <c r="AL7" s="17">
        <v>651.6</v>
      </c>
      <c r="AM7" s="17">
        <v>657.5</v>
      </c>
      <c r="AN7" s="17">
        <v>675.4</v>
      </c>
      <c r="AO7" s="17">
        <v>699.9</v>
      </c>
      <c r="AP7" s="17">
        <v>727.2</v>
      </c>
      <c r="AQ7" s="17">
        <v>756.2</v>
      </c>
      <c r="AR7" s="17">
        <v>777.6</v>
      </c>
      <c r="AS7" s="17">
        <v>790</v>
      </c>
      <c r="AT7" s="17">
        <v>796.9</v>
      </c>
      <c r="AU7" s="17">
        <v>802.3</v>
      </c>
      <c r="AV7" s="17">
        <v>816.5</v>
      </c>
      <c r="AW7" s="17">
        <v>824.4</v>
      </c>
      <c r="AX7" s="17">
        <v>832.7</v>
      </c>
      <c r="AY7" s="17">
        <v>851.6</v>
      </c>
      <c r="AZ7" s="17">
        <v>871.4</v>
      </c>
      <c r="BA7" s="17">
        <v>897.3</v>
      </c>
      <c r="BB7" s="17">
        <v>945.4</v>
      </c>
      <c r="BC7" s="17">
        <v>956.6</v>
      </c>
      <c r="BD7" s="17">
        <v>974.2</v>
      </c>
      <c r="BE7" s="17">
        <v>990.6</v>
      </c>
      <c r="BF7" s="17">
        <v>1000.8</v>
      </c>
      <c r="BG7" s="17">
        <v>1031.9000000000001</v>
      </c>
      <c r="BH7" s="17">
        <v>1045.9000000000001</v>
      </c>
      <c r="BI7" s="17">
        <v>1070.9000000000001</v>
      </c>
      <c r="BJ7" s="17">
        <v>1082</v>
      </c>
      <c r="BK7" s="17">
        <v>1084.2</v>
      </c>
      <c r="BL7" s="17">
        <v>1124.0999999999999</v>
      </c>
      <c r="BM7" s="17">
        <v>1148.8</v>
      </c>
      <c r="BN7" s="17">
        <v>1170</v>
      </c>
      <c r="BO7" s="17">
        <v>1171.3</v>
      </c>
      <c r="BP7" s="17">
        <v>1188.2</v>
      </c>
      <c r="BQ7" s="17">
        <v>1192</v>
      </c>
      <c r="BR7" s="17">
        <v>1212.5</v>
      </c>
      <c r="BS7" s="17">
        <v>1242.3</v>
      </c>
      <c r="BT7" s="17">
        <v>1285.7</v>
      </c>
      <c r="BU7" s="17">
        <v>1302.9000000000001</v>
      </c>
      <c r="BV7" s="17">
        <v>1243.2</v>
      </c>
      <c r="BW7" s="17">
        <v>1275.8</v>
      </c>
      <c r="BX7" s="17">
        <v>1386.1</v>
      </c>
      <c r="BY7" s="17">
        <v>1432.5</v>
      </c>
    </row>
    <row r="8" spans="1:78" x14ac:dyDescent="0.25">
      <c r="A8" s="5" t="s">
        <v>561</v>
      </c>
      <c r="B8" s="5" t="s">
        <v>562</v>
      </c>
      <c r="C8" s="17">
        <v>186.4</v>
      </c>
      <c r="D8" s="17">
        <v>189.6</v>
      </c>
      <c r="E8" s="17">
        <v>193.8</v>
      </c>
      <c r="F8" s="17">
        <v>195.2</v>
      </c>
      <c r="G8" s="17">
        <v>196.7</v>
      </c>
      <c r="H8" s="17">
        <v>202.7</v>
      </c>
      <c r="I8" s="17">
        <v>209.7</v>
      </c>
      <c r="J8" s="17">
        <v>216.3</v>
      </c>
      <c r="K8" s="17">
        <v>222.8</v>
      </c>
      <c r="L8" s="17">
        <v>227.6</v>
      </c>
      <c r="M8" s="17">
        <v>232.9</v>
      </c>
      <c r="N8" s="17">
        <v>237.8</v>
      </c>
      <c r="O8" s="17">
        <v>243.5</v>
      </c>
      <c r="P8" s="17">
        <v>251.9</v>
      </c>
      <c r="Q8" s="17">
        <v>262.3</v>
      </c>
      <c r="R8" s="17">
        <v>272.10000000000002</v>
      </c>
      <c r="S8" s="17">
        <v>281.60000000000002</v>
      </c>
      <c r="T8" s="17">
        <v>290.5</v>
      </c>
      <c r="U8" s="17">
        <v>299.3</v>
      </c>
      <c r="V8" s="17">
        <v>307.60000000000002</v>
      </c>
      <c r="W8" s="17">
        <v>321.89999999999998</v>
      </c>
      <c r="X8" s="17">
        <v>336.5</v>
      </c>
      <c r="Y8" s="17">
        <v>344.9</v>
      </c>
      <c r="Z8" s="17">
        <v>351.8</v>
      </c>
      <c r="AA8" s="17">
        <v>363.5</v>
      </c>
      <c r="AB8" s="17">
        <v>373.9</v>
      </c>
      <c r="AC8" s="17">
        <v>373.4</v>
      </c>
      <c r="AD8" s="17">
        <v>382.4</v>
      </c>
      <c r="AE8" s="17">
        <v>394.2</v>
      </c>
      <c r="AF8" s="17">
        <v>412.5</v>
      </c>
      <c r="AG8" s="17">
        <v>427.2</v>
      </c>
      <c r="AH8" s="17">
        <v>437.8</v>
      </c>
      <c r="AI8" s="17">
        <v>444.2</v>
      </c>
      <c r="AJ8" s="17">
        <v>453.9</v>
      </c>
      <c r="AK8" s="17">
        <v>462.5</v>
      </c>
      <c r="AL8" s="17">
        <v>470.3</v>
      </c>
      <c r="AM8" s="17">
        <v>481.4</v>
      </c>
      <c r="AN8" s="17">
        <v>486.5</v>
      </c>
      <c r="AO8" s="17">
        <v>503.9</v>
      </c>
      <c r="AP8" s="17">
        <v>526.79999999999995</v>
      </c>
      <c r="AQ8" s="17">
        <v>554.29999999999995</v>
      </c>
      <c r="AR8" s="17">
        <v>570.79999999999995</v>
      </c>
      <c r="AS8" s="17">
        <v>587.29999999999995</v>
      </c>
      <c r="AT8" s="17">
        <v>603.5</v>
      </c>
      <c r="AU8" s="17">
        <v>615.9</v>
      </c>
      <c r="AV8" s="17">
        <v>627.79999999999995</v>
      </c>
      <c r="AW8" s="17">
        <v>641.29999999999995</v>
      </c>
      <c r="AX8" s="17">
        <v>655.6</v>
      </c>
      <c r="AY8" s="17">
        <v>646</v>
      </c>
      <c r="AZ8" s="17">
        <v>677.7</v>
      </c>
      <c r="BA8" s="17">
        <v>724.9</v>
      </c>
      <c r="BB8" s="17">
        <v>776.1</v>
      </c>
      <c r="BC8" s="17">
        <v>811.8</v>
      </c>
      <c r="BD8" s="17">
        <v>803.2</v>
      </c>
      <c r="BE8" s="17">
        <v>781.7</v>
      </c>
      <c r="BF8" s="17">
        <v>787.5</v>
      </c>
      <c r="BG8" s="17">
        <v>776.6</v>
      </c>
      <c r="BH8" s="17">
        <v>798.2</v>
      </c>
      <c r="BI8" s="17">
        <v>819.7</v>
      </c>
      <c r="BJ8" s="17">
        <v>838.8</v>
      </c>
      <c r="BK8" s="17">
        <v>838.6</v>
      </c>
      <c r="BL8" s="17">
        <v>834.1</v>
      </c>
      <c r="BM8" s="17">
        <v>846.6</v>
      </c>
      <c r="BN8" s="17">
        <v>866.1</v>
      </c>
      <c r="BO8" s="17">
        <v>871.5</v>
      </c>
      <c r="BP8" s="17">
        <v>873.3</v>
      </c>
      <c r="BQ8" s="17">
        <v>891.6</v>
      </c>
      <c r="BR8" s="17">
        <v>913.9</v>
      </c>
      <c r="BS8" s="17">
        <v>926.7</v>
      </c>
      <c r="BT8" s="17">
        <v>964.3</v>
      </c>
      <c r="BU8" s="17">
        <v>980.8</v>
      </c>
      <c r="BV8" s="17">
        <v>1019.8</v>
      </c>
      <c r="BW8" s="17">
        <v>1062</v>
      </c>
      <c r="BX8" s="17">
        <v>1127.5999999999999</v>
      </c>
      <c r="BY8" s="17">
        <v>1167.5</v>
      </c>
    </row>
    <row r="9" spans="1:78" x14ac:dyDescent="0.25">
      <c r="A9" s="5" t="s">
        <v>53</v>
      </c>
      <c r="B9" s="5" t="s">
        <v>563</v>
      </c>
      <c r="M9" s="17">
        <v>83.9</v>
      </c>
      <c r="N9" s="17">
        <v>85.6</v>
      </c>
      <c r="O9" s="17">
        <v>87.8</v>
      </c>
      <c r="P9" s="17">
        <v>91.6</v>
      </c>
      <c r="Q9" s="17">
        <v>94.6</v>
      </c>
      <c r="R9" s="17">
        <v>97.2</v>
      </c>
      <c r="S9" s="17">
        <v>99.7</v>
      </c>
      <c r="T9" s="17">
        <v>102</v>
      </c>
      <c r="U9" s="17">
        <v>104.3</v>
      </c>
      <c r="V9" s="17">
        <v>104.4</v>
      </c>
      <c r="W9" s="17">
        <v>108.5</v>
      </c>
      <c r="X9" s="17">
        <v>113.4</v>
      </c>
      <c r="Y9" s="17">
        <v>116.6</v>
      </c>
      <c r="Z9" s="17">
        <v>119.2</v>
      </c>
      <c r="AA9" s="17">
        <v>122.9</v>
      </c>
      <c r="AB9" s="17">
        <v>124.4</v>
      </c>
      <c r="AC9" s="17">
        <v>121.9</v>
      </c>
      <c r="AD9" s="17">
        <v>122.5</v>
      </c>
      <c r="AE9" s="17">
        <v>124.9</v>
      </c>
      <c r="AF9" s="17">
        <v>129.19999999999999</v>
      </c>
      <c r="AG9" s="17">
        <v>132.69999999999999</v>
      </c>
      <c r="AH9" s="17">
        <v>136.4</v>
      </c>
      <c r="AI9" s="17">
        <v>137.80000000000001</v>
      </c>
      <c r="AJ9" s="17">
        <v>139.1</v>
      </c>
      <c r="AK9" s="17">
        <v>140.30000000000001</v>
      </c>
      <c r="AL9" s="17">
        <v>142</v>
      </c>
      <c r="AM9" s="17">
        <v>143.9</v>
      </c>
      <c r="AN9" s="17">
        <v>146.80000000000001</v>
      </c>
      <c r="AO9" s="17">
        <v>152.69999999999999</v>
      </c>
      <c r="AP9" s="17">
        <v>160.4</v>
      </c>
      <c r="AQ9" s="17">
        <v>170</v>
      </c>
      <c r="AR9" s="17">
        <v>174.8</v>
      </c>
      <c r="AS9" s="17">
        <v>176.9</v>
      </c>
      <c r="AT9" s="17">
        <v>180.1</v>
      </c>
      <c r="AU9" s="17">
        <v>182.6</v>
      </c>
      <c r="AV9" s="17">
        <v>185.6</v>
      </c>
      <c r="AW9" s="17">
        <v>187.9</v>
      </c>
      <c r="AX9" s="17">
        <v>189.2</v>
      </c>
      <c r="AY9" s="17">
        <v>185.3</v>
      </c>
      <c r="AZ9" s="17">
        <v>191.7</v>
      </c>
      <c r="BA9" s="17">
        <v>201.3</v>
      </c>
      <c r="BB9" s="17">
        <v>215.5</v>
      </c>
      <c r="BC9" s="17">
        <v>222.5</v>
      </c>
      <c r="BD9" s="17">
        <v>220.3</v>
      </c>
      <c r="BE9" s="17">
        <v>216.1</v>
      </c>
      <c r="BF9" s="17">
        <v>215.6</v>
      </c>
      <c r="BG9" s="17">
        <v>212.1</v>
      </c>
      <c r="BH9" s="17">
        <v>214.4</v>
      </c>
      <c r="BI9" s="17">
        <v>217.8</v>
      </c>
      <c r="BJ9" s="17">
        <v>221.1</v>
      </c>
      <c r="BK9" s="17">
        <v>217.2</v>
      </c>
      <c r="BL9" s="17">
        <v>211.5</v>
      </c>
      <c r="BM9" s="17">
        <v>214.1</v>
      </c>
      <c r="BN9" s="17">
        <v>213.4</v>
      </c>
      <c r="BO9" s="17">
        <v>214.4</v>
      </c>
      <c r="BP9" s="17">
        <v>214.4</v>
      </c>
      <c r="BQ9" s="17">
        <v>212.5</v>
      </c>
      <c r="BR9" s="17">
        <v>213.8</v>
      </c>
      <c r="BS9" s="17">
        <v>210.5</v>
      </c>
      <c r="BT9" s="17">
        <v>209.5</v>
      </c>
      <c r="BU9" s="17">
        <v>218.6</v>
      </c>
      <c r="BV9" s="17">
        <v>220.7</v>
      </c>
      <c r="BW9" s="17">
        <v>238.3</v>
      </c>
      <c r="BX9" s="17">
        <v>253.5</v>
      </c>
    </row>
    <row r="10" spans="1:78" x14ac:dyDescent="0.25">
      <c r="A10" s="5" t="s">
        <v>61</v>
      </c>
      <c r="B10" s="5" t="s">
        <v>564</v>
      </c>
      <c r="M10" s="17">
        <v>78.900000000000006</v>
      </c>
      <c r="N10" s="17">
        <v>81.2</v>
      </c>
      <c r="O10" s="17">
        <v>83</v>
      </c>
      <c r="P10" s="17">
        <v>85</v>
      </c>
      <c r="Q10" s="17">
        <v>87.9</v>
      </c>
      <c r="R10" s="17">
        <v>90.6</v>
      </c>
      <c r="S10" s="17">
        <v>92.9</v>
      </c>
      <c r="T10" s="17">
        <v>95.3</v>
      </c>
      <c r="U10" s="17">
        <v>98.1</v>
      </c>
      <c r="V10" s="17">
        <v>102.3</v>
      </c>
      <c r="W10" s="17">
        <v>107</v>
      </c>
      <c r="X10" s="17">
        <v>111.1</v>
      </c>
      <c r="Y10" s="17">
        <v>112.1</v>
      </c>
      <c r="Z10" s="17">
        <v>112.2</v>
      </c>
      <c r="AA10" s="17">
        <v>113.4</v>
      </c>
      <c r="AB10" s="17">
        <v>117</v>
      </c>
      <c r="AC10" s="17">
        <v>118.7</v>
      </c>
      <c r="AD10" s="17">
        <v>123.6</v>
      </c>
      <c r="AE10" s="17">
        <v>127.8</v>
      </c>
      <c r="AF10" s="17">
        <v>134</v>
      </c>
      <c r="AG10" s="17">
        <v>136.6</v>
      </c>
      <c r="AH10" s="17">
        <v>135.9</v>
      </c>
      <c r="AI10" s="17">
        <v>136.30000000000001</v>
      </c>
      <c r="AJ10" s="17">
        <v>141</v>
      </c>
      <c r="AK10" s="17">
        <v>145.30000000000001</v>
      </c>
      <c r="AL10" s="17">
        <v>146.30000000000001</v>
      </c>
      <c r="AM10" s="17">
        <v>146</v>
      </c>
      <c r="AN10" s="17">
        <v>146.5</v>
      </c>
      <c r="AO10" s="17">
        <v>146</v>
      </c>
      <c r="AP10" s="17">
        <v>145.6</v>
      </c>
      <c r="AQ10" s="17">
        <v>143.69999999999999</v>
      </c>
      <c r="AR10" s="17">
        <v>142.69999999999999</v>
      </c>
      <c r="AS10" s="17">
        <v>144.30000000000001</v>
      </c>
      <c r="AT10" s="17">
        <v>148.19999999999999</v>
      </c>
      <c r="AU10" s="17">
        <v>150.4</v>
      </c>
      <c r="AV10" s="17">
        <v>149.30000000000001</v>
      </c>
      <c r="AW10" s="17">
        <v>148.5</v>
      </c>
      <c r="AX10" s="17">
        <v>147.69999999999999</v>
      </c>
      <c r="AY10" s="17">
        <v>144.30000000000001</v>
      </c>
      <c r="AZ10" s="17">
        <v>145</v>
      </c>
      <c r="BA10" s="17">
        <v>150</v>
      </c>
      <c r="BB10" s="17">
        <v>149.6</v>
      </c>
      <c r="BC10" s="17">
        <v>147</v>
      </c>
      <c r="BD10" s="17">
        <v>144.1</v>
      </c>
      <c r="BE10" s="17">
        <v>140.69999999999999</v>
      </c>
      <c r="BF10" s="17">
        <v>140.9</v>
      </c>
      <c r="BG10" s="17">
        <v>139.9</v>
      </c>
      <c r="BH10" s="17">
        <v>139.30000000000001</v>
      </c>
      <c r="BI10" s="17">
        <v>136.80000000000001</v>
      </c>
      <c r="BJ10" s="17">
        <v>132.69999999999999</v>
      </c>
      <c r="BK10" s="17">
        <v>131.30000000000001</v>
      </c>
      <c r="BL10" s="17">
        <v>125.4</v>
      </c>
      <c r="BM10" s="17">
        <v>121.5</v>
      </c>
      <c r="BN10" s="17">
        <v>125</v>
      </c>
      <c r="BO10" s="17">
        <v>120.7</v>
      </c>
      <c r="BP10" s="17">
        <v>111.2</v>
      </c>
      <c r="BQ10" s="17">
        <v>108.3</v>
      </c>
      <c r="BR10" s="17">
        <v>104.4</v>
      </c>
      <c r="BS10" s="17">
        <v>101.1</v>
      </c>
      <c r="BT10" s="17">
        <v>99.8</v>
      </c>
      <c r="BU10" s="17">
        <v>102.1</v>
      </c>
      <c r="BV10" s="17">
        <v>101.3</v>
      </c>
      <c r="BW10" s="17">
        <v>100.1</v>
      </c>
      <c r="BX10" s="17">
        <v>97.4</v>
      </c>
    </row>
    <row r="11" spans="1:78" x14ac:dyDescent="0.25">
      <c r="A11" s="5" t="s">
        <v>63</v>
      </c>
      <c r="B11" s="5" t="s">
        <v>565</v>
      </c>
      <c r="M11" s="17">
        <v>70.099999999999994</v>
      </c>
      <c r="N11" s="17">
        <v>71</v>
      </c>
      <c r="O11" s="17">
        <v>72.8</v>
      </c>
      <c r="P11" s="17">
        <v>75.400000000000006</v>
      </c>
      <c r="Q11" s="17">
        <v>79.8</v>
      </c>
      <c r="R11" s="17">
        <v>84.4</v>
      </c>
      <c r="S11" s="17">
        <v>89</v>
      </c>
      <c r="T11" s="17">
        <v>93.2</v>
      </c>
      <c r="U11" s="17">
        <v>96.9</v>
      </c>
      <c r="V11" s="17">
        <v>100.8</v>
      </c>
      <c r="W11" s="17">
        <v>106.4</v>
      </c>
      <c r="X11" s="17">
        <v>112</v>
      </c>
      <c r="Y11" s="17">
        <v>116.3</v>
      </c>
      <c r="Z11" s="17">
        <v>120.4</v>
      </c>
      <c r="AA11" s="17">
        <v>127.2</v>
      </c>
      <c r="AB11" s="17">
        <v>132.4</v>
      </c>
      <c r="AC11" s="17">
        <v>132.80000000000001</v>
      </c>
      <c r="AD11" s="17">
        <v>136.30000000000001</v>
      </c>
      <c r="AE11" s="17">
        <v>141.5</v>
      </c>
      <c r="AF11" s="17">
        <v>149.30000000000001</v>
      </c>
      <c r="AG11" s="17">
        <v>157.80000000000001</v>
      </c>
      <c r="AH11" s="17">
        <v>165.6</v>
      </c>
      <c r="AI11" s="17">
        <v>170.1</v>
      </c>
      <c r="AJ11" s="17">
        <v>173.7</v>
      </c>
      <c r="AK11" s="17">
        <v>176.9</v>
      </c>
      <c r="AL11" s="17">
        <v>181.9</v>
      </c>
      <c r="AM11" s="17">
        <v>191.5</v>
      </c>
      <c r="AN11" s="17">
        <v>193.3</v>
      </c>
      <c r="AO11" s="17">
        <v>205.2</v>
      </c>
      <c r="AP11" s="17">
        <v>220.8</v>
      </c>
      <c r="AQ11" s="17">
        <v>240.6</v>
      </c>
      <c r="AR11" s="17">
        <v>253.3</v>
      </c>
      <c r="AS11" s="17">
        <v>266</v>
      </c>
      <c r="AT11" s="17">
        <v>275.3</v>
      </c>
      <c r="AU11" s="17">
        <v>282.8</v>
      </c>
      <c r="AV11" s="17">
        <v>292.89999999999998</v>
      </c>
      <c r="AW11" s="17">
        <v>304.89999999999998</v>
      </c>
      <c r="AX11" s="17">
        <v>318.7</v>
      </c>
      <c r="AY11" s="17">
        <v>316.3</v>
      </c>
      <c r="AZ11" s="17">
        <v>341</v>
      </c>
      <c r="BA11" s="17">
        <v>373.6</v>
      </c>
      <c r="BB11" s="17">
        <v>411</v>
      </c>
      <c r="BC11" s="17">
        <v>442.3</v>
      </c>
      <c r="BD11" s="17">
        <v>438.7</v>
      </c>
      <c r="BE11" s="17">
        <v>424.9</v>
      </c>
      <c r="BF11" s="17">
        <v>431</v>
      </c>
      <c r="BG11" s="17">
        <v>424.6</v>
      </c>
      <c r="BH11" s="17">
        <v>444.5</v>
      </c>
      <c r="BI11" s="17">
        <v>465.1</v>
      </c>
      <c r="BJ11" s="17">
        <v>485</v>
      </c>
      <c r="BK11" s="17">
        <v>490.2</v>
      </c>
      <c r="BL11" s="17">
        <v>497.2</v>
      </c>
      <c r="BM11" s="17">
        <v>511</v>
      </c>
      <c r="BN11" s="17">
        <v>527.70000000000005</v>
      </c>
      <c r="BO11" s="17">
        <v>536.29999999999995</v>
      </c>
      <c r="BP11" s="17">
        <v>547.70000000000005</v>
      </c>
      <c r="BQ11" s="17">
        <v>570.70000000000005</v>
      </c>
      <c r="BR11" s="17">
        <v>595.70000000000005</v>
      </c>
      <c r="BS11" s="17">
        <v>615.1</v>
      </c>
      <c r="BT11" s="17">
        <v>655</v>
      </c>
      <c r="BU11" s="17">
        <v>660.2</v>
      </c>
      <c r="BV11" s="17">
        <v>697.7</v>
      </c>
      <c r="BW11" s="17">
        <v>723.5</v>
      </c>
      <c r="BX11" s="17">
        <v>776.7</v>
      </c>
    </row>
    <row r="12" spans="1:78" x14ac:dyDescent="0.25">
      <c r="A12" s="5" t="s">
        <v>566</v>
      </c>
      <c r="B12" s="5" t="s">
        <v>567</v>
      </c>
      <c r="C12" s="17">
        <v>93.9</v>
      </c>
      <c r="D12" s="17">
        <v>93.9</v>
      </c>
      <c r="E12" s="17">
        <v>94</v>
      </c>
      <c r="F12" s="17">
        <v>93.8</v>
      </c>
      <c r="G12" s="17">
        <v>93.6</v>
      </c>
      <c r="H12" s="17">
        <v>93.7</v>
      </c>
      <c r="I12" s="17">
        <v>95.6</v>
      </c>
      <c r="J12" s="17">
        <v>97.3</v>
      </c>
      <c r="K12" s="17">
        <v>99</v>
      </c>
      <c r="L12" s="17">
        <v>99.9</v>
      </c>
      <c r="M12" s="17">
        <v>101.6</v>
      </c>
      <c r="N12" s="17">
        <v>103.2</v>
      </c>
      <c r="O12" s="17">
        <v>106</v>
      </c>
      <c r="P12" s="17">
        <v>110.4</v>
      </c>
      <c r="Q12" s="17">
        <v>118.3</v>
      </c>
      <c r="R12" s="17">
        <v>126.2</v>
      </c>
      <c r="S12" s="17">
        <v>134.4</v>
      </c>
      <c r="T12" s="17">
        <v>141.80000000000001</v>
      </c>
      <c r="U12" s="17">
        <v>148.30000000000001</v>
      </c>
      <c r="V12" s="17">
        <v>155.1</v>
      </c>
      <c r="W12" s="17">
        <v>164.3</v>
      </c>
      <c r="X12" s="17">
        <v>173.3</v>
      </c>
      <c r="Y12" s="17">
        <v>180.9</v>
      </c>
      <c r="Z12" s="17">
        <v>188.5</v>
      </c>
      <c r="AA12" s="17">
        <v>198.9</v>
      </c>
      <c r="AB12" s="17">
        <v>208.4</v>
      </c>
      <c r="AC12" s="17">
        <v>212.9</v>
      </c>
      <c r="AD12" s="17">
        <v>220.6</v>
      </c>
      <c r="AE12" s="17">
        <v>230.7</v>
      </c>
      <c r="AF12" s="17">
        <v>244</v>
      </c>
      <c r="AG12" s="17">
        <v>250.7</v>
      </c>
      <c r="AH12" s="17">
        <v>254.3</v>
      </c>
      <c r="AI12" s="17">
        <v>256.8</v>
      </c>
      <c r="AJ12" s="17">
        <v>259.10000000000002</v>
      </c>
      <c r="AK12" s="17">
        <v>271.2</v>
      </c>
      <c r="AL12" s="17">
        <v>269.7</v>
      </c>
      <c r="AM12" s="17">
        <v>269.8</v>
      </c>
      <c r="AN12" s="17">
        <v>285.89999999999998</v>
      </c>
      <c r="AO12" s="17">
        <v>294.10000000000002</v>
      </c>
      <c r="AP12" s="17">
        <v>306.60000000000002</v>
      </c>
      <c r="AQ12" s="17">
        <v>318.10000000000002</v>
      </c>
      <c r="AR12" s="17">
        <v>325.2</v>
      </c>
      <c r="AS12" s="17">
        <v>315.7</v>
      </c>
      <c r="AT12" s="17">
        <v>316.7</v>
      </c>
      <c r="AU12" s="17">
        <v>325</v>
      </c>
      <c r="AV12" s="17">
        <v>336</v>
      </c>
      <c r="AW12" s="17">
        <v>331.2</v>
      </c>
      <c r="AX12" s="17">
        <v>327.2</v>
      </c>
      <c r="AY12" s="17">
        <v>328.8</v>
      </c>
      <c r="AZ12" s="17">
        <v>334.2</v>
      </c>
      <c r="BA12" s="17">
        <v>354.3</v>
      </c>
      <c r="BB12" s="17">
        <v>354.1</v>
      </c>
      <c r="BC12" s="17">
        <v>352.1</v>
      </c>
      <c r="BD12" s="17">
        <v>357.1</v>
      </c>
      <c r="BE12" s="17">
        <v>353.1</v>
      </c>
      <c r="BF12" s="17">
        <v>356.9</v>
      </c>
      <c r="BG12" s="17">
        <v>369.5</v>
      </c>
      <c r="BH12" s="17">
        <v>374.5</v>
      </c>
      <c r="BI12" s="17">
        <v>379.2</v>
      </c>
      <c r="BJ12" s="17">
        <v>380.8</v>
      </c>
      <c r="BK12" s="17">
        <v>352</v>
      </c>
      <c r="BL12" s="17">
        <v>349.4</v>
      </c>
      <c r="BM12" s="17">
        <v>359.9</v>
      </c>
      <c r="BN12" s="17">
        <v>358.5</v>
      </c>
      <c r="BO12" s="17">
        <v>362</v>
      </c>
      <c r="BP12" s="17">
        <v>350.5</v>
      </c>
      <c r="BQ12" s="17">
        <v>342.1</v>
      </c>
      <c r="BR12" s="17">
        <v>350.3</v>
      </c>
      <c r="BS12" s="17">
        <v>362.8</v>
      </c>
      <c r="BT12" s="17">
        <v>368.2</v>
      </c>
      <c r="BU12" s="17">
        <v>373</v>
      </c>
      <c r="BV12" s="17">
        <v>382.4</v>
      </c>
      <c r="BW12" s="17">
        <v>398.6</v>
      </c>
      <c r="BX12" s="17">
        <v>412.1</v>
      </c>
      <c r="BY12" s="17">
        <v>412.9</v>
      </c>
    </row>
    <row r="13" spans="1:78" ht="25.5" x14ac:dyDescent="0.25">
      <c r="A13" s="5" t="s">
        <v>568</v>
      </c>
      <c r="B13" s="5" t="s">
        <v>569</v>
      </c>
      <c r="C13" s="17">
        <v>645.1</v>
      </c>
      <c r="D13" s="17">
        <v>652.70000000000005</v>
      </c>
      <c r="E13" s="17">
        <v>660.6</v>
      </c>
      <c r="F13" s="17">
        <v>666.6</v>
      </c>
      <c r="G13" s="17">
        <v>674.2</v>
      </c>
      <c r="H13" s="17">
        <v>692.1</v>
      </c>
      <c r="I13" s="17">
        <v>703.7</v>
      </c>
      <c r="J13" s="17">
        <v>719.2</v>
      </c>
      <c r="K13" s="17">
        <v>731.9</v>
      </c>
      <c r="L13" s="17">
        <v>742.4</v>
      </c>
      <c r="M13" s="17">
        <v>757.4</v>
      </c>
      <c r="N13" s="17">
        <v>764.5</v>
      </c>
      <c r="O13" s="17">
        <v>776.3</v>
      </c>
      <c r="P13" s="17">
        <v>797.1</v>
      </c>
      <c r="Q13" s="17">
        <v>833.3</v>
      </c>
      <c r="R13" s="17">
        <v>869.5</v>
      </c>
      <c r="S13" s="17">
        <v>907.6</v>
      </c>
      <c r="T13" s="17">
        <v>944.2</v>
      </c>
      <c r="U13" s="17">
        <v>975.7</v>
      </c>
      <c r="V13" s="17">
        <v>1009.1</v>
      </c>
      <c r="W13" s="17">
        <v>1057.9000000000001</v>
      </c>
      <c r="X13" s="17">
        <v>1106.0999999999999</v>
      </c>
      <c r="Y13" s="17">
        <v>1142.5</v>
      </c>
      <c r="Z13" s="17">
        <v>1178.7</v>
      </c>
      <c r="AA13" s="17">
        <v>1230.7</v>
      </c>
      <c r="AB13" s="17">
        <v>1277.5999999999999</v>
      </c>
      <c r="AC13" s="17">
        <v>1291.5999999999999</v>
      </c>
      <c r="AD13" s="17">
        <v>1330.4</v>
      </c>
      <c r="AE13" s="17">
        <v>1383.4</v>
      </c>
      <c r="AF13" s="17">
        <v>1451.5</v>
      </c>
      <c r="AG13" s="17">
        <v>1520.7</v>
      </c>
      <c r="AH13" s="17">
        <v>1574.9</v>
      </c>
      <c r="AI13" s="17">
        <v>1604.8</v>
      </c>
      <c r="AJ13" s="17">
        <v>1624.9</v>
      </c>
      <c r="AK13" s="17">
        <v>1639.9</v>
      </c>
      <c r="AL13" s="17">
        <v>1676.1</v>
      </c>
      <c r="AM13" s="17">
        <v>1719.6</v>
      </c>
      <c r="AN13" s="17">
        <v>1785.2</v>
      </c>
      <c r="AO13" s="17">
        <v>1875.4</v>
      </c>
      <c r="AP13" s="17">
        <v>1998.5</v>
      </c>
      <c r="AQ13" s="17">
        <v>2142.3000000000002</v>
      </c>
      <c r="AR13" s="17">
        <v>2242.3000000000002</v>
      </c>
      <c r="AS13" s="17">
        <v>2296.4</v>
      </c>
      <c r="AT13" s="17">
        <v>2328</v>
      </c>
      <c r="AU13" s="17">
        <v>2305</v>
      </c>
      <c r="AV13" s="17">
        <v>2398.6999999999998</v>
      </c>
      <c r="AW13" s="17">
        <v>2430.5</v>
      </c>
      <c r="AX13" s="17">
        <v>2458.1999999999998</v>
      </c>
      <c r="AY13" s="17">
        <v>2583.9</v>
      </c>
      <c r="AZ13" s="17">
        <v>2747.5</v>
      </c>
      <c r="BA13" s="17">
        <v>2922.9</v>
      </c>
      <c r="BB13" s="17">
        <v>3158.7</v>
      </c>
      <c r="BC13" s="17">
        <v>3278.8</v>
      </c>
      <c r="BD13" s="17">
        <v>3301.1</v>
      </c>
      <c r="BE13" s="17">
        <v>3281</v>
      </c>
      <c r="BF13" s="17">
        <v>3330.2</v>
      </c>
      <c r="BG13" s="17">
        <v>3401</v>
      </c>
      <c r="BH13" s="17">
        <v>3506.8</v>
      </c>
      <c r="BI13" s="17">
        <v>3618.8</v>
      </c>
      <c r="BJ13" s="17">
        <v>3659.5</v>
      </c>
      <c r="BK13" s="17">
        <v>3487.2</v>
      </c>
      <c r="BL13" s="17">
        <v>3569.5</v>
      </c>
      <c r="BM13" s="17">
        <v>3723.6</v>
      </c>
      <c r="BN13" s="17">
        <v>3750.3</v>
      </c>
      <c r="BO13" s="17">
        <v>3788.5</v>
      </c>
      <c r="BP13" s="17">
        <v>3857.7</v>
      </c>
      <c r="BQ13" s="17">
        <v>3900.9</v>
      </c>
      <c r="BR13" s="17">
        <v>4047.1</v>
      </c>
      <c r="BS13" s="17">
        <v>4236.8</v>
      </c>
      <c r="BT13" s="17">
        <v>4369.5</v>
      </c>
      <c r="BU13" s="17">
        <v>4398.8999999999996</v>
      </c>
      <c r="BV13" s="17">
        <v>4285.8</v>
      </c>
      <c r="BW13" s="17">
        <v>4541.3</v>
      </c>
      <c r="BX13" s="17">
        <v>4740.7</v>
      </c>
      <c r="BY13" s="17">
        <v>4820.3999999999996</v>
      </c>
      <c r="BZ13" s="16">
        <f>BY13-BY17</f>
        <v>2277.3999999999996</v>
      </c>
    </row>
    <row r="14" spans="1:78" ht="38.25" x14ac:dyDescent="0.25">
      <c r="A14" s="5" t="s">
        <v>72</v>
      </c>
      <c r="B14" s="5" t="s">
        <v>570</v>
      </c>
      <c r="M14" s="17">
        <v>184.8</v>
      </c>
      <c r="N14" s="17">
        <v>187</v>
      </c>
      <c r="O14" s="17">
        <v>190.7</v>
      </c>
      <c r="P14" s="17">
        <v>197.4</v>
      </c>
      <c r="Q14" s="17">
        <v>209.9</v>
      </c>
      <c r="R14" s="17">
        <v>222.6</v>
      </c>
      <c r="S14" s="17">
        <v>235.6</v>
      </c>
      <c r="T14" s="17">
        <v>247.6</v>
      </c>
      <c r="U14" s="17">
        <v>258.39999999999998</v>
      </c>
      <c r="V14" s="17">
        <v>269.60000000000002</v>
      </c>
      <c r="W14" s="17">
        <v>284.7</v>
      </c>
      <c r="X14" s="17">
        <v>299.7</v>
      </c>
      <c r="Y14" s="17">
        <v>310.3</v>
      </c>
      <c r="Z14" s="17">
        <v>320.10000000000002</v>
      </c>
      <c r="AA14" s="17">
        <v>335.8</v>
      </c>
      <c r="AB14" s="17">
        <v>349.2</v>
      </c>
      <c r="AC14" s="17">
        <v>349.3</v>
      </c>
      <c r="AD14" s="17">
        <v>355.2</v>
      </c>
      <c r="AE14" s="17">
        <v>367.8</v>
      </c>
      <c r="AF14" s="17">
        <v>388.3</v>
      </c>
      <c r="AG14" s="17">
        <v>410.6</v>
      </c>
      <c r="AH14" s="17">
        <v>431.3</v>
      </c>
      <c r="AI14" s="17">
        <v>440.4</v>
      </c>
      <c r="AJ14" s="17">
        <v>444.7</v>
      </c>
      <c r="AK14" s="17">
        <v>448.3</v>
      </c>
      <c r="AL14" s="17">
        <v>458.5</v>
      </c>
      <c r="AM14" s="17">
        <v>474.3</v>
      </c>
      <c r="AN14" s="17">
        <v>499.6</v>
      </c>
      <c r="AO14" s="17">
        <v>529.6</v>
      </c>
      <c r="AP14" s="17">
        <v>574.79999999999995</v>
      </c>
      <c r="AQ14" s="17">
        <v>628.1</v>
      </c>
      <c r="AR14" s="17">
        <v>667.8</v>
      </c>
      <c r="AS14" s="17">
        <v>688.5</v>
      </c>
      <c r="AT14" s="17">
        <v>701.5</v>
      </c>
      <c r="AU14" s="17">
        <v>715</v>
      </c>
      <c r="AV14" s="17">
        <v>722.4</v>
      </c>
      <c r="AW14" s="17">
        <v>715.8</v>
      </c>
      <c r="AX14" s="17">
        <v>712.8</v>
      </c>
      <c r="AY14" s="17">
        <v>736.1</v>
      </c>
      <c r="AZ14" s="17">
        <v>761.1</v>
      </c>
      <c r="BA14" s="17">
        <v>794.2</v>
      </c>
      <c r="BB14" s="17">
        <v>854.7</v>
      </c>
      <c r="BC14" s="17">
        <v>905.3</v>
      </c>
      <c r="BD14" s="17">
        <v>910.2</v>
      </c>
      <c r="BE14" s="17">
        <v>923.6</v>
      </c>
      <c r="BF14" s="17">
        <v>948.1</v>
      </c>
      <c r="BG14" s="17">
        <v>951.6</v>
      </c>
      <c r="BH14" s="17">
        <v>1000.4</v>
      </c>
      <c r="BI14" s="17">
        <v>1037.5</v>
      </c>
      <c r="BJ14" s="17">
        <v>1067.2</v>
      </c>
      <c r="BK14" s="17">
        <v>1077.8</v>
      </c>
      <c r="BL14" s="17">
        <v>1068.4000000000001</v>
      </c>
      <c r="BM14" s="17">
        <v>1130.3</v>
      </c>
      <c r="BN14" s="17">
        <v>1164</v>
      </c>
      <c r="BO14" s="17">
        <v>1189.7</v>
      </c>
      <c r="BP14" s="17">
        <v>1218.2</v>
      </c>
      <c r="BQ14" s="17">
        <v>1230.7</v>
      </c>
      <c r="BR14" s="17">
        <v>1273.5999999999999</v>
      </c>
      <c r="BS14" s="17">
        <v>1301.2</v>
      </c>
      <c r="BT14" s="17">
        <v>1326.5</v>
      </c>
      <c r="BU14" s="17">
        <v>1378</v>
      </c>
      <c r="BV14" s="17">
        <v>1412.7</v>
      </c>
      <c r="BW14" s="17">
        <v>1476.2</v>
      </c>
      <c r="BX14" s="17">
        <v>1558.8</v>
      </c>
    </row>
    <row r="15" spans="1:78" x14ac:dyDescent="0.25">
      <c r="A15" s="5" t="s">
        <v>80</v>
      </c>
      <c r="B15" s="5" t="s">
        <v>571</v>
      </c>
      <c r="M15" s="17">
        <v>139</v>
      </c>
      <c r="N15" s="17">
        <v>140.1</v>
      </c>
      <c r="O15" s="17">
        <v>140.6</v>
      </c>
      <c r="P15" s="17">
        <v>141.5</v>
      </c>
      <c r="Q15" s="17">
        <v>142.6</v>
      </c>
      <c r="R15" s="17">
        <v>143.6</v>
      </c>
      <c r="S15" s="17">
        <v>145.5</v>
      </c>
      <c r="T15" s="17">
        <v>149.5</v>
      </c>
      <c r="U15" s="17">
        <v>152.19999999999999</v>
      </c>
      <c r="V15" s="17">
        <v>155</v>
      </c>
      <c r="W15" s="17">
        <v>159.1</v>
      </c>
      <c r="X15" s="17">
        <v>164</v>
      </c>
      <c r="Y15" s="17">
        <v>168.5</v>
      </c>
      <c r="Z15" s="17">
        <v>173.1</v>
      </c>
      <c r="AA15" s="17">
        <v>178.1</v>
      </c>
      <c r="AB15" s="17">
        <v>182.8</v>
      </c>
      <c r="AC15" s="17">
        <v>188.4</v>
      </c>
      <c r="AD15" s="17">
        <v>194.8</v>
      </c>
      <c r="AE15" s="17">
        <v>201.1</v>
      </c>
      <c r="AF15" s="17">
        <v>207</v>
      </c>
      <c r="AG15" s="17">
        <v>211.7</v>
      </c>
      <c r="AH15" s="17">
        <v>213.8</v>
      </c>
      <c r="AI15" s="17">
        <v>217.9</v>
      </c>
      <c r="AJ15" s="17">
        <v>217</v>
      </c>
      <c r="AK15" s="17">
        <v>215.1</v>
      </c>
      <c r="AL15" s="17">
        <v>223.4</v>
      </c>
      <c r="AM15" s="17">
        <v>231.4</v>
      </c>
      <c r="AN15" s="17">
        <v>234.8</v>
      </c>
      <c r="AO15" s="17">
        <v>245.6</v>
      </c>
      <c r="AP15" s="17">
        <v>246.3</v>
      </c>
      <c r="AQ15" s="17">
        <v>253.8</v>
      </c>
      <c r="AR15" s="17">
        <v>258.2</v>
      </c>
      <c r="AS15" s="17">
        <v>261</v>
      </c>
      <c r="AT15" s="17">
        <v>263.8</v>
      </c>
      <c r="AU15" s="17">
        <v>263.39999999999998</v>
      </c>
      <c r="AV15" s="17">
        <v>265.8</v>
      </c>
      <c r="AW15" s="17">
        <v>268.60000000000002</v>
      </c>
      <c r="AX15" s="17">
        <v>268.7</v>
      </c>
      <c r="AY15" s="17">
        <v>269.5</v>
      </c>
      <c r="AZ15" s="17">
        <v>270.39999999999998</v>
      </c>
      <c r="BA15" s="17">
        <v>273.8</v>
      </c>
      <c r="BB15" s="17">
        <v>271.10000000000002</v>
      </c>
      <c r="BC15" s="17">
        <v>273.5</v>
      </c>
      <c r="BD15" s="17">
        <v>278.39999999999998</v>
      </c>
      <c r="BE15" s="17">
        <v>278</v>
      </c>
      <c r="BF15" s="17">
        <v>276</v>
      </c>
      <c r="BG15" s="17">
        <v>274.3</v>
      </c>
      <c r="BH15" s="17">
        <v>275.5</v>
      </c>
      <c r="BI15" s="17">
        <v>280.5</v>
      </c>
      <c r="BJ15" s="17">
        <v>284.89999999999998</v>
      </c>
      <c r="BK15" s="17">
        <v>298</v>
      </c>
      <c r="BL15" s="17">
        <v>313.8</v>
      </c>
      <c r="BM15" s="17">
        <v>318.10000000000002</v>
      </c>
      <c r="BN15" s="17">
        <v>320.60000000000002</v>
      </c>
      <c r="BO15" s="17">
        <v>326.89999999999998</v>
      </c>
      <c r="BP15" s="17">
        <v>333.4</v>
      </c>
      <c r="BQ15" s="17">
        <v>330.4</v>
      </c>
      <c r="BR15" s="17">
        <v>329.2</v>
      </c>
      <c r="BS15" s="17">
        <v>335.6</v>
      </c>
      <c r="BT15" s="17">
        <v>333.1</v>
      </c>
      <c r="BU15" s="17">
        <v>344.2</v>
      </c>
      <c r="BV15" s="17">
        <v>344</v>
      </c>
      <c r="BW15" s="17">
        <v>332.4</v>
      </c>
      <c r="BX15" s="17">
        <v>335.4</v>
      </c>
    </row>
    <row r="16" spans="1:78" ht="25.5" x14ac:dyDescent="0.25">
      <c r="A16" s="5" t="s">
        <v>82</v>
      </c>
      <c r="B16" s="5" t="s">
        <v>572</v>
      </c>
      <c r="M16" s="17">
        <v>79.400000000000006</v>
      </c>
      <c r="N16" s="17">
        <v>79.400000000000006</v>
      </c>
      <c r="O16" s="17">
        <v>79.7</v>
      </c>
      <c r="P16" s="17">
        <v>81</v>
      </c>
      <c r="Q16" s="17">
        <v>83.7</v>
      </c>
      <c r="R16" s="17">
        <v>86.5</v>
      </c>
      <c r="S16" s="17">
        <v>89.5</v>
      </c>
      <c r="T16" s="17">
        <v>92.3</v>
      </c>
      <c r="U16" s="17">
        <v>94.8</v>
      </c>
      <c r="V16" s="17">
        <v>97.7</v>
      </c>
      <c r="W16" s="17">
        <v>101.7</v>
      </c>
      <c r="X16" s="17">
        <v>105.7</v>
      </c>
      <c r="Y16" s="17">
        <v>109</v>
      </c>
      <c r="Z16" s="17">
        <v>112.2</v>
      </c>
      <c r="AA16" s="17">
        <v>116.7</v>
      </c>
      <c r="AB16" s="17">
        <v>121</v>
      </c>
      <c r="AC16" s="17">
        <v>122.1</v>
      </c>
      <c r="AD16" s="17">
        <v>125.5</v>
      </c>
      <c r="AE16" s="17">
        <v>130.4</v>
      </c>
      <c r="AF16" s="17">
        <v>136.69999999999999</v>
      </c>
      <c r="AG16" s="17">
        <v>143.5</v>
      </c>
      <c r="AH16" s="17">
        <v>148.80000000000001</v>
      </c>
      <c r="AI16" s="17">
        <v>151.80000000000001</v>
      </c>
      <c r="AJ16" s="17">
        <v>154</v>
      </c>
      <c r="AK16" s="17">
        <v>156.19999999999999</v>
      </c>
      <c r="AL16" s="17">
        <v>159.19999999999999</v>
      </c>
      <c r="AM16" s="17">
        <v>162.6</v>
      </c>
      <c r="AN16" s="17">
        <v>168.6</v>
      </c>
      <c r="AO16" s="17">
        <v>176.3</v>
      </c>
      <c r="AP16" s="17">
        <v>188.6</v>
      </c>
      <c r="AQ16" s="17">
        <v>202.3</v>
      </c>
      <c r="AR16" s="17">
        <v>211.8</v>
      </c>
      <c r="AS16" s="17">
        <v>215.7</v>
      </c>
      <c r="AT16" s="17">
        <v>215.4</v>
      </c>
      <c r="AU16" s="17">
        <v>214.6</v>
      </c>
      <c r="AV16" s="17">
        <v>216.7</v>
      </c>
      <c r="AW16" s="17">
        <v>212.8</v>
      </c>
      <c r="AX16" s="17">
        <v>209.7</v>
      </c>
      <c r="AY16" s="17">
        <v>216.6</v>
      </c>
      <c r="AZ16" s="17">
        <v>225.4</v>
      </c>
      <c r="BA16" s="17">
        <v>232.8</v>
      </c>
      <c r="BB16" s="17">
        <v>244.4</v>
      </c>
      <c r="BC16" s="17">
        <v>247</v>
      </c>
      <c r="BD16" s="17">
        <v>229.5</v>
      </c>
      <c r="BE16" s="17">
        <v>227.1</v>
      </c>
      <c r="BF16" s="17">
        <v>236.4</v>
      </c>
      <c r="BG16" s="17">
        <v>252.6</v>
      </c>
      <c r="BH16" s="17">
        <v>250.1</v>
      </c>
      <c r="BI16" s="17">
        <v>247.7</v>
      </c>
      <c r="BJ16" s="17">
        <v>249.5</v>
      </c>
      <c r="BK16" s="17">
        <v>234.7</v>
      </c>
      <c r="BL16" s="17">
        <v>232.4</v>
      </c>
      <c r="BM16" s="17">
        <v>247.3</v>
      </c>
      <c r="BN16" s="17">
        <v>257</v>
      </c>
      <c r="BO16" s="17">
        <v>256.5</v>
      </c>
      <c r="BP16" s="17">
        <v>261.39999999999998</v>
      </c>
      <c r="BQ16" s="17">
        <v>264.89999999999998</v>
      </c>
      <c r="BR16" s="17">
        <v>269.39999999999998</v>
      </c>
      <c r="BS16" s="17">
        <v>267.8</v>
      </c>
      <c r="BT16" s="17">
        <v>273.7</v>
      </c>
      <c r="BU16" s="17">
        <v>282.89999999999998</v>
      </c>
      <c r="BV16" s="17">
        <v>287.10000000000002</v>
      </c>
      <c r="BW16" s="17">
        <v>298.7</v>
      </c>
      <c r="BX16" s="17">
        <v>315.10000000000002</v>
      </c>
    </row>
    <row r="17" spans="1:77" x14ac:dyDescent="0.25">
      <c r="A17" s="5" t="s">
        <v>90</v>
      </c>
      <c r="B17" s="5" t="s">
        <v>573</v>
      </c>
      <c r="M17" s="17">
        <v>354.2</v>
      </c>
      <c r="N17" s="17">
        <v>358</v>
      </c>
      <c r="O17" s="17">
        <v>365.3</v>
      </c>
      <c r="P17" s="17">
        <v>377.2</v>
      </c>
      <c r="Q17" s="17">
        <v>397.1</v>
      </c>
      <c r="R17" s="17">
        <v>416.8</v>
      </c>
      <c r="S17" s="17">
        <v>436.9</v>
      </c>
      <c r="T17" s="17">
        <v>454.7</v>
      </c>
      <c r="U17" s="17">
        <v>470.2</v>
      </c>
      <c r="V17" s="17">
        <v>486.9</v>
      </c>
      <c r="W17" s="17">
        <v>512.29999999999995</v>
      </c>
      <c r="X17" s="17">
        <v>536.70000000000005</v>
      </c>
      <c r="Y17" s="17">
        <v>554.70000000000005</v>
      </c>
      <c r="Z17" s="17">
        <v>573.29999999999995</v>
      </c>
      <c r="AA17" s="17">
        <v>600</v>
      </c>
      <c r="AB17" s="17">
        <v>624.6</v>
      </c>
      <c r="AC17" s="17">
        <v>631.9</v>
      </c>
      <c r="AD17" s="17">
        <v>654.9</v>
      </c>
      <c r="AE17" s="17">
        <v>684.1</v>
      </c>
      <c r="AF17" s="17">
        <v>719.4</v>
      </c>
      <c r="AG17" s="17">
        <v>754.9</v>
      </c>
      <c r="AH17" s="17">
        <v>780.9</v>
      </c>
      <c r="AI17" s="17">
        <v>794.8</v>
      </c>
      <c r="AJ17" s="17">
        <v>809.1</v>
      </c>
      <c r="AK17" s="17">
        <v>820.4</v>
      </c>
      <c r="AL17" s="17">
        <v>834.9</v>
      </c>
      <c r="AM17" s="17">
        <v>851.4</v>
      </c>
      <c r="AN17" s="17">
        <v>882.1</v>
      </c>
      <c r="AO17" s="17">
        <v>923.9</v>
      </c>
      <c r="AP17" s="17">
        <v>988.8</v>
      </c>
      <c r="AQ17" s="17">
        <v>1058</v>
      </c>
      <c r="AR17" s="17">
        <v>1104.5999999999999</v>
      </c>
      <c r="AS17" s="17">
        <v>1131.2</v>
      </c>
      <c r="AT17" s="17">
        <v>1147.4000000000001</v>
      </c>
      <c r="AU17" s="17">
        <v>1112</v>
      </c>
      <c r="AV17" s="17">
        <v>1193.8</v>
      </c>
      <c r="AW17" s="17">
        <v>1233.3</v>
      </c>
      <c r="AX17" s="17">
        <v>1266.9000000000001</v>
      </c>
      <c r="AY17" s="17">
        <v>1361.7</v>
      </c>
      <c r="AZ17" s="17">
        <v>1490.6</v>
      </c>
      <c r="BA17" s="17">
        <v>1622.1</v>
      </c>
      <c r="BB17" s="17">
        <v>1788.6</v>
      </c>
      <c r="BC17" s="17">
        <v>1853.1</v>
      </c>
      <c r="BD17" s="17">
        <v>1883</v>
      </c>
      <c r="BE17" s="17">
        <v>1852.4</v>
      </c>
      <c r="BF17" s="17">
        <v>1869.7</v>
      </c>
      <c r="BG17" s="17">
        <v>1922.6</v>
      </c>
      <c r="BH17" s="17">
        <v>1980.8</v>
      </c>
      <c r="BI17" s="17">
        <v>2053.1</v>
      </c>
      <c r="BJ17" s="17">
        <v>2057.9</v>
      </c>
      <c r="BK17" s="17">
        <v>1876.6</v>
      </c>
      <c r="BL17" s="17">
        <v>1954.9</v>
      </c>
      <c r="BM17" s="17">
        <v>2027.9</v>
      </c>
      <c r="BN17" s="17">
        <v>2008.7</v>
      </c>
      <c r="BO17" s="17">
        <v>2015.4</v>
      </c>
      <c r="BP17" s="17">
        <v>2044.8</v>
      </c>
      <c r="BQ17" s="17">
        <v>2074.8000000000002</v>
      </c>
      <c r="BR17" s="17">
        <v>2174.9</v>
      </c>
      <c r="BS17" s="17">
        <v>2332.1999999999998</v>
      </c>
      <c r="BT17" s="17">
        <v>2436.1999999999998</v>
      </c>
      <c r="BU17" s="17">
        <v>2393.8000000000002</v>
      </c>
      <c r="BV17" s="17">
        <v>2242</v>
      </c>
      <c r="BW17" s="17">
        <v>2434</v>
      </c>
      <c r="BX17" s="17">
        <v>2531.4</v>
      </c>
      <c r="BY17" s="17">
        <v>2543</v>
      </c>
    </row>
    <row r="18" spans="1:77" s="7" customFormat="1" ht="38.25" x14ac:dyDescent="0.25">
      <c r="A18" s="8" t="s">
        <v>574</v>
      </c>
      <c r="B18" s="8" t="s">
        <v>575</v>
      </c>
      <c r="C18" s="20">
        <v>821</v>
      </c>
      <c r="D18" s="20">
        <v>816.3</v>
      </c>
      <c r="E18" s="20">
        <v>808.9</v>
      </c>
      <c r="F18" s="20">
        <v>800.8</v>
      </c>
      <c r="G18" s="20">
        <v>795</v>
      </c>
      <c r="H18" s="20">
        <v>791.2</v>
      </c>
      <c r="I18" s="20">
        <v>787.6</v>
      </c>
      <c r="J18" s="20">
        <v>788.3</v>
      </c>
      <c r="K18" s="20">
        <v>784.8</v>
      </c>
      <c r="L18" s="20">
        <v>779.5</v>
      </c>
      <c r="M18" s="20">
        <v>779.9</v>
      </c>
      <c r="N18" s="20">
        <v>778.1</v>
      </c>
      <c r="O18" s="20">
        <v>778.8</v>
      </c>
      <c r="P18" s="20">
        <v>778.6</v>
      </c>
      <c r="Q18" s="20">
        <v>775.6</v>
      </c>
      <c r="R18" s="20">
        <v>776.7</v>
      </c>
      <c r="S18" s="20">
        <v>780</v>
      </c>
      <c r="T18" s="20">
        <v>784.1</v>
      </c>
      <c r="U18" s="20">
        <v>783</v>
      </c>
      <c r="V18" s="20">
        <v>777.4</v>
      </c>
      <c r="W18" s="20">
        <v>777.7</v>
      </c>
      <c r="X18" s="20">
        <v>775.4</v>
      </c>
      <c r="Y18" s="20">
        <v>768.3</v>
      </c>
      <c r="Z18" s="20">
        <v>771.7</v>
      </c>
      <c r="AA18" s="20">
        <v>778</v>
      </c>
      <c r="AB18" s="20">
        <v>782.9</v>
      </c>
      <c r="AC18" s="20">
        <v>780.4</v>
      </c>
      <c r="AD18" s="20">
        <v>778.9</v>
      </c>
      <c r="AE18" s="20">
        <v>780.4</v>
      </c>
      <c r="AF18" s="20">
        <v>782.4</v>
      </c>
      <c r="AG18" s="20">
        <v>790</v>
      </c>
      <c r="AH18" s="20">
        <v>793.3</v>
      </c>
      <c r="AI18" s="20">
        <v>799.9</v>
      </c>
      <c r="AJ18" s="20">
        <v>801.5</v>
      </c>
      <c r="AK18" s="20">
        <v>803.5</v>
      </c>
      <c r="AL18" s="20">
        <v>823.2</v>
      </c>
      <c r="AM18" s="20">
        <v>822.6</v>
      </c>
      <c r="AN18" s="20">
        <v>826.1</v>
      </c>
      <c r="AO18" s="20">
        <v>849.6</v>
      </c>
      <c r="AP18" s="20">
        <v>863.4</v>
      </c>
      <c r="AQ18" s="20">
        <v>894.5</v>
      </c>
      <c r="AR18" s="20">
        <v>914.9</v>
      </c>
      <c r="AS18" s="20">
        <v>939.5</v>
      </c>
      <c r="AT18" s="20">
        <v>963.7</v>
      </c>
      <c r="AU18" s="20">
        <v>987.6</v>
      </c>
      <c r="AV18" s="20">
        <v>1037.5999999999999</v>
      </c>
      <c r="AW18" s="20">
        <v>1104.4000000000001</v>
      </c>
      <c r="AX18" s="20">
        <v>1152.5999999999999</v>
      </c>
      <c r="AY18" s="20">
        <v>1198.0999999999999</v>
      </c>
      <c r="AZ18" s="20">
        <v>1285.0999999999999</v>
      </c>
      <c r="BA18" s="20">
        <v>1411.9</v>
      </c>
      <c r="BB18" s="20">
        <v>1420.4</v>
      </c>
      <c r="BC18" s="20">
        <v>1392.5</v>
      </c>
      <c r="BD18" s="20">
        <v>1377.3</v>
      </c>
      <c r="BE18" s="20">
        <v>1345.7</v>
      </c>
      <c r="BF18" s="20">
        <v>1348.2</v>
      </c>
      <c r="BG18" s="20">
        <v>1366.7</v>
      </c>
      <c r="BH18" s="20">
        <v>1438</v>
      </c>
      <c r="BI18" s="20">
        <v>1462.4</v>
      </c>
      <c r="BJ18" s="20">
        <v>1473.8</v>
      </c>
      <c r="BK18" s="20">
        <v>1506.2</v>
      </c>
      <c r="BL18" s="20">
        <v>1540.8</v>
      </c>
      <c r="BM18" s="20">
        <v>1554.4</v>
      </c>
      <c r="BN18" s="20">
        <v>1567.3</v>
      </c>
      <c r="BO18" s="20">
        <v>1581.3</v>
      </c>
      <c r="BP18" s="20">
        <v>1596.7</v>
      </c>
      <c r="BQ18" s="20">
        <v>1607.4</v>
      </c>
      <c r="BR18" s="20">
        <v>1618.8</v>
      </c>
      <c r="BS18" s="20">
        <v>1616.9</v>
      </c>
      <c r="BT18" s="20">
        <v>1606.7</v>
      </c>
      <c r="BU18" s="20">
        <v>1622.7</v>
      </c>
      <c r="BV18" s="20">
        <v>1595.4</v>
      </c>
      <c r="BW18" s="20">
        <v>1674.4</v>
      </c>
      <c r="BX18" s="20">
        <v>1751.2</v>
      </c>
      <c r="BY18" s="20">
        <v>1786.3</v>
      </c>
    </row>
    <row r="19" spans="1:77" x14ac:dyDescent="0.25">
      <c r="A19" s="5" t="s">
        <v>107</v>
      </c>
      <c r="B19" s="5" t="s">
        <v>576</v>
      </c>
      <c r="M19" s="17">
        <v>135</v>
      </c>
      <c r="N19" s="17">
        <v>136.6</v>
      </c>
      <c r="O19" s="17">
        <v>139</v>
      </c>
      <c r="P19" s="17">
        <v>140.69999999999999</v>
      </c>
      <c r="Q19" s="17">
        <v>141.5</v>
      </c>
      <c r="R19" s="17">
        <v>143.9</v>
      </c>
      <c r="S19" s="17">
        <v>147.19999999999999</v>
      </c>
      <c r="T19" s="17">
        <v>151.19999999999999</v>
      </c>
      <c r="U19" s="17">
        <v>154</v>
      </c>
      <c r="V19" s="17">
        <v>157.19999999999999</v>
      </c>
      <c r="W19" s="17">
        <v>164</v>
      </c>
      <c r="X19" s="17">
        <v>170.7</v>
      </c>
      <c r="Y19" s="17">
        <v>177.7</v>
      </c>
      <c r="Z19" s="17">
        <v>184.9</v>
      </c>
      <c r="AA19" s="17">
        <v>192.4</v>
      </c>
      <c r="AB19" s="17">
        <v>196.2</v>
      </c>
      <c r="AC19" s="17">
        <v>200.7</v>
      </c>
      <c r="AD19" s="17">
        <v>204.8</v>
      </c>
      <c r="AE19" s="17">
        <v>208.6</v>
      </c>
      <c r="AF19" s="17">
        <v>213.2</v>
      </c>
      <c r="AG19" s="17">
        <v>220.3</v>
      </c>
      <c r="AH19" s="17">
        <v>226.1</v>
      </c>
      <c r="AI19" s="17">
        <v>236.9</v>
      </c>
      <c r="AJ19" s="17">
        <v>244.3</v>
      </c>
      <c r="AK19" s="17">
        <v>248.7</v>
      </c>
      <c r="AL19" s="17">
        <v>257.89999999999998</v>
      </c>
      <c r="AM19" s="17">
        <v>259.10000000000002</v>
      </c>
      <c r="AN19" s="17">
        <v>261.5</v>
      </c>
      <c r="AO19" s="17">
        <v>272.10000000000002</v>
      </c>
      <c r="AP19" s="17">
        <v>275.7</v>
      </c>
      <c r="AQ19" s="17">
        <v>284.60000000000002</v>
      </c>
      <c r="AR19" s="17">
        <v>292</v>
      </c>
      <c r="AS19" s="17">
        <v>298.3</v>
      </c>
      <c r="AT19" s="17">
        <v>310.60000000000002</v>
      </c>
      <c r="AU19" s="17">
        <v>322.60000000000002</v>
      </c>
      <c r="AV19" s="17">
        <v>329.6</v>
      </c>
      <c r="AW19" s="17">
        <v>337.6</v>
      </c>
      <c r="AX19" s="17">
        <v>344.6</v>
      </c>
      <c r="AY19" s="17">
        <v>348.2</v>
      </c>
      <c r="AZ19" s="17">
        <v>357.9</v>
      </c>
      <c r="BA19" s="17">
        <v>376.5</v>
      </c>
      <c r="BB19" s="17">
        <v>406.4</v>
      </c>
      <c r="BC19" s="17">
        <v>449.5</v>
      </c>
      <c r="BD19" s="17">
        <v>494.2</v>
      </c>
      <c r="BE19" s="17">
        <v>500.3</v>
      </c>
      <c r="BF19" s="17">
        <v>494.5</v>
      </c>
      <c r="BG19" s="17">
        <v>494.3</v>
      </c>
      <c r="BH19" s="17">
        <v>508.9</v>
      </c>
      <c r="BI19" s="17">
        <v>525.70000000000005</v>
      </c>
      <c r="BJ19" s="17">
        <v>538.1</v>
      </c>
      <c r="BK19" s="17">
        <v>544.5</v>
      </c>
      <c r="BL19" s="17">
        <v>567.20000000000005</v>
      </c>
      <c r="BM19" s="17">
        <v>570.79999999999995</v>
      </c>
      <c r="BN19" s="17">
        <v>572.5</v>
      </c>
      <c r="BO19" s="17">
        <v>586.4</v>
      </c>
      <c r="BP19" s="17">
        <v>598.9</v>
      </c>
      <c r="BQ19" s="17">
        <v>606.20000000000005</v>
      </c>
      <c r="BR19" s="17">
        <v>604.5</v>
      </c>
      <c r="BS19" s="17">
        <v>608</v>
      </c>
      <c r="BT19" s="17">
        <v>602.70000000000005</v>
      </c>
      <c r="BU19" s="17">
        <v>607.1</v>
      </c>
      <c r="BV19" s="17">
        <v>586.6</v>
      </c>
      <c r="BW19" s="17">
        <v>614.1</v>
      </c>
      <c r="BX19" s="17">
        <v>646.5</v>
      </c>
      <c r="BY19" s="17">
        <v>661</v>
      </c>
    </row>
    <row r="20" spans="1:77" x14ac:dyDescent="0.25">
      <c r="A20" s="5" t="s">
        <v>117</v>
      </c>
      <c r="B20" s="5" t="s">
        <v>577</v>
      </c>
      <c r="M20" s="17">
        <v>551</v>
      </c>
      <c r="N20" s="17">
        <v>548.20000000000005</v>
      </c>
      <c r="O20" s="17">
        <v>546.6</v>
      </c>
      <c r="P20" s="17">
        <v>544.9</v>
      </c>
      <c r="Q20" s="17">
        <v>542.1</v>
      </c>
      <c r="R20" s="17">
        <v>541.29999999999995</v>
      </c>
      <c r="S20" s="17">
        <v>541.29999999999995</v>
      </c>
      <c r="T20" s="17">
        <v>541.6</v>
      </c>
      <c r="U20" s="17">
        <v>538.79999999999995</v>
      </c>
      <c r="V20" s="17">
        <v>532.1</v>
      </c>
      <c r="W20" s="17">
        <v>527.5</v>
      </c>
      <c r="X20" s="17">
        <v>520.9</v>
      </c>
      <c r="Y20" s="17">
        <v>510.6</v>
      </c>
      <c r="Z20" s="17">
        <v>508.5</v>
      </c>
      <c r="AA20" s="17">
        <v>508.7</v>
      </c>
      <c r="AB20" s="17">
        <v>511</v>
      </c>
      <c r="AC20" s="17">
        <v>505.4</v>
      </c>
      <c r="AD20" s="17">
        <v>501.3</v>
      </c>
      <c r="AE20" s="17">
        <v>500.5</v>
      </c>
      <c r="AF20" s="17">
        <v>498.9</v>
      </c>
      <c r="AG20" s="17">
        <v>505.5</v>
      </c>
      <c r="AH20" s="17">
        <v>508.9</v>
      </c>
      <c r="AI20" s="17">
        <v>507.8</v>
      </c>
      <c r="AJ20" s="17">
        <v>500.5</v>
      </c>
      <c r="AK20" s="17">
        <v>499</v>
      </c>
      <c r="AL20" s="17">
        <v>509.2</v>
      </c>
      <c r="AM20" s="17">
        <v>506.6</v>
      </c>
      <c r="AN20" s="17">
        <v>510.1</v>
      </c>
      <c r="AO20" s="17">
        <v>522</v>
      </c>
      <c r="AP20" s="17">
        <v>529.4</v>
      </c>
      <c r="AQ20" s="17">
        <v>546.20000000000005</v>
      </c>
      <c r="AR20" s="17">
        <v>555.9</v>
      </c>
      <c r="AS20" s="17">
        <v>574.4</v>
      </c>
      <c r="AT20" s="17">
        <v>581.5</v>
      </c>
      <c r="AU20" s="17">
        <v>586.1</v>
      </c>
      <c r="AV20" s="17">
        <v>624.20000000000005</v>
      </c>
      <c r="AW20" s="17">
        <v>663.8</v>
      </c>
      <c r="AX20" s="17">
        <v>698.2</v>
      </c>
      <c r="AY20" s="17">
        <v>736.4</v>
      </c>
      <c r="AZ20" s="17">
        <v>803.1</v>
      </c>
      <c r="BA20" s="17">
        <v>905</v>
      </c>
      <c r="BB20" s="17">
        <v>881.5</v>
      </c>
      <c r="BC20" s="17">
        <v>805.2</v>
      </c>
      <c r="BD20" s="17">
        <v>737.5</v>
      </c>
      <c r="BE20" s="17">
        <v>689.2</v>
      </c>
      <c r="BF20" s="17">
        <v>689</v>
      </c>
      <c r="BG20" s="17">
        <v>701.1</v>
      </c>
      <c r="BH20" s="17">
        <v>747.9</v>
      </c>
      <c r="BI20" s="17">
        <v>755.1</v>
      </c>
      <c r="BJ20" s="17">
        <v>750.8</v>
      </c>
      <c r="BK20" s="17">
        <v>768.3</v>
      </c>
      <c r="BL20" s="17">
        <v>781.7</v>
      </c>
      <c r="BM20" s="17">
        <v>801.2</v>
      </c>
      <c r="BN20" s="17">
        <v>814.8</v>
      </c>
      <c r="BO20" s="17">
        <v>827.2</v>
      </c>
      <c r="BP20" s="17">
        <v>838.9</v>
      </c>
      <c r="BQ20" s="17">
        <v>848.3</v>
      </c>
      <c r="BR20" s="17">
        <v>862.1</v>
      </c>
      <c r="BS20" s="17">
        <v>859.6</v>
      </c>
      <c r="BT20" s="17">
        <v>857.8</v>
      </c>
      <c r="BU20" s="17">
        <v>872.6</v>
      </c>
      <c r="BV20" s="17">
        <v>871</v>
      </c>
      <c r="BW20" s="17">
        <v>920</v>
      </c>
      <c r="BX20" s="17">
        <v>965.4</v>
      </c>
      <c r="BY20" s="17">
        <v>984.8</v>
      </c>
    </row>
    <row r="21" spans="1:77" x14ac:dyDescent="0.25">
      <c r="A21" s="18" t="s">
        <v>127</v>
      </c>
      <c r="B21" s="18" t="s">
        <v>128</v>
      </c>
      <c r="C21" s="17">
        <v>19438.599999999999</v>
      </c>
      <c r="D21" s="17">
        <v>19432.2</v>
      </c>
      <c r="E21" s="17">
        <v>19569.099999999999</v>
      </c>
      <c r="F21" s="17">
        <v>19649.7</v>
      </c>
      <c r="G21" s="17">
        <v>19578</v>
      </c>
      <c r="H21" s="17">
        <v>19620.900000000001</v>
      </c>
      <c r="I21" s="17">
        <v>19778.2</v>
      </c>
      <c r="J21" s="17">
        <v>20030.7</v>
      </c>
      <c r="K21" s="17">
        <v>20188.3</v>
      </c>
      <c r="L21" s="17">
        <v>20142.2</v>
      </c>
      <c r="M21" s="17">
        <v>20035.400000000001</v>
      </c>
      <c r="N21" s="17">
        <v>20071.3</v>
      </c>
      <c r="O21" s="17">
        <v>20066.5</v>
      </c>
      <c r="P21" s="17">
        <v>20052.900000000001</v>
      </c>
      <c r="Q21" s="17">
        <v>20205.3</v>
      </c>
      <c r="R21" s="17">
        <v>20424.3</v>
      </c>
      <c r="S21" s="17">
        <v>20488.900000000001</v>
      </c>
      <c r="T21" s="17">
        <v>20649</v>
      </c>
      <c r="U21" s="17">
        <v>20709.2</v>
      </c>
      <c r="V21" s="17">
        <v>20658.7</v>
      </c>
      <c r="W21" s="17">
        <v>20974.7</v>
      </c>
      <c r="X21" s="17">
        <v>21260.9</v>
      </c>
      <c r="Y21" s="17">
        <v>21363.3</v>
      </c>
      <c r="Z21" s="17">
        <v>21496.6</v>
      </c>
      <c r="AA21" s="17">
        <v>21798.5</v>
      </c>
      <c r="AB21" s="17">
        <v>22001.599999999999</v>
      </c>
      <c r="AC21" s="17">
        <v>21831.8</v>
      </c>
      <c r="AD21" s="17">
        <v>22015.3</v>
      </c>
      <c r="AE21" s="17">
        <v>22213.3</v>
      </c>
      <c r="AF21" s="17">
        <v>22346.799999999999</v>
      </c>
      <c r="AG21" s="17">
        <v>22500.5</v>
      </c>
      <c r="AH21" s="17">
        <v>22608</v>
      </c>
      <c r="AI21" s="17">
        <v>22592.9</v>
      </c>
      <c r="AJ21" s="17">
        <v>22656</v>
      </c>
      <c r="AK21" s="17">
        <v>22638.1</v>
      </c>
      <c r="AL21" s="17">
        <v>22527.7</v>
      </c>
      <c r="AM21" s="17">
        <v>22486.6</v>
      </c>
      <c r="AN21" s="17">
        <v>22600.6</v>
      </c>
      <c r="AO21" s="17">
        <v>22804.9</v>
      </c>
      <c r="AP21" s="17">
        <v>23029.599999999999</v>
      </c>
      <c r="AQ21" s="17">
        <v>23434.2</v>
      </c>
      <c r="AR21" s="17">
        <v>23649.7</v>
      </c>
      <c r="AS21" s="17">
        <v>23710.799999999999</v>
      </c>
      <c r="AT21" s="17">
        <v>23570.799999999999</v>
      </c>
      <c r="AU21" s="17">
        <v>23341.599999999999</v>
      </c>
      <c r="AV21" s="17">
        <v>23470.799999999999</v>
      </c>
      <c r="AW21" s="17">
        <v>23711.599999999999</v>
      </c>
      <c r="AX21" s="17">
        <v>23852</v>
      </c>
      <c r="AY21" s="17">
        <v>24040.1</v>
      </c>
      <c r="AZ21" s="17">
        <v>24463</v>
      </c>
      <c r="BA21" s="17">
        <v>25057.5</v>
      </c>
      <c r="BB21" s="17">
        <v>25689.5</v>
      </c>
      <c r="BC21" s="17">
        <v>26058.9</v>
      </c>
      <c r="BD21" s="17">
        <v>26188.3</v>
      </c>
      <c r="BE21" s="17">
        <v>26197.200000000001</v>
      </c>
      <c r="BF21" s="17">
        <v>26232.400000000001</v>
      </c>
      <c r="BG21" s="17">
        <v>26413.4</v>
      </c>
      <c r="BH21" s="17">
        <v>26702.3</v>
      </c>
      <c r="BI21" s="17">
        <v>27089.4</v>
      </c>
      <c r="BJ21" s="17">
        <v>27227.5</v>
      </c>
      <c r="BK21" s="17">
        <v>26922.3</v>
      </c>
      <c r="BL21" s="17">
        <v>26948.3</v>
      </c>
      <c r="BM21" s="17">
        <v>27155.599999999999</v>
      </c>
      <c r="BN21" s="17">
        <v>27253.200000000001</v>
      </c>
      <c r="BO21" s="17">
        <v>27305.1</v>
      </c>
      <c r="BP21" s="17">
        <v>27452</v>
      </c>
      <c r="BQ21" s="17">
        <v>27521.200000000001</v>
      </c>
      <c r="BR21" s="17">
        <v>27719.7</v>
      </c>
      <c r="BS21" s="17">
        <v>28046.799999999999</v>
      </c>
      <c r="BT21" s="17">
        <v>28327.8</v>
      </c>
      <c r="BU21" s="17">
        <v>28662</v>
      </c>
      <c r="BV21" s="17">
        <v>28645.3</v>
      </c>
      <c r="BW21" s="17">
        <v>29395.200000000001</v>
      </c>
      <c r="BX21" s="17">
        <v>30102.9</v>
      </c>
      <c r="BY21" s="17">
        <v>30423.599999999999</v>
      </c>
    </row>
    <row r="23" spans="1:77" x14ac:dyDescent="0.25">
      <c r="A23" s="4" t="s">
        <v>130</v>
      </c>
    </row>
    <row r="24" spans="1:77" x14ac:dyDescent="0.25">
      <c r="A24" s="19" t="s">
        <v>578</v>
      </c>
    </row>
  </sheetData>
  <hyperlinks>
    <hyperlink ref="A23" r:id="rId1" xr:uid="{00000000-0004-0000-04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Métadonnées</vt:lpstr>
      <vt:lpstr>emploi</vt:lpstr>
      <vt:lpstr>T_6201d en niveau (3)</vt:lpstr>
      <vt:lpstr>publié</vt:lpstr>
      <vt:lpstr>Feuil3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2024-05-30T12:21:22Z</dcterms:created>
  <dcterms:modified xsi:type="dcterms:W3CDTF">2025-05-20T09:17:49Z</dcterms:modified>
</cp:coreProperties>
</file>