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olde commercial\"/>
    </mc:Choice>
  </mc:AlternateContent>
  <xr:revisionPtr revIDLastSave="0" documentId="8_{3B1753FB-CF7D-4A44-A5DB-5E50BC2A42AD}" xr6:coauthVersionLast="36" xr6:coauthVersionMax="36" xr10:uidLastSave="{00000000-0000-0000-0000-000000000000}"/>
  <bookViews>
    <workbookView xWindow="360" yWindow="495" windowWidth="21015" windowHeight="9405" activeTab="1" xr2:uid="{00000000-000D-0000-FFFF-FFFF00000000}"/>
  </bookViews>
  <sheets>
    <sheet name="Métadonnées" sheetId="2" r:id="rId1"/>
    <sheet name="T_5407" sheetId="1" r:id="rId2"/>
    <sheet name="Feuil1" sheetId="3" r:id="rId3"/>
  </sheets>
  <calcPr calcId="191029"/>
</workbook>
</file>

<file path=xl/calcChain.xml><?xml version="1.0" encoding="utf-8"?>
<calcChain xmlns="http://schemas.openxmlformats.org/spreadsheetml/2006/main">
  <c r="G34" i="1" l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1" i="1" s="1"/>
  <c r="G30" i="1"/>
  <c r="G8" i="1"/>
  <c r="BZ3" i="3"/>
  <c r="BZ4" i="3"/>
  <c r="BZ5" i="3" s="1"/>
  <c r="BZ6" i="3"/>
  <c r="G59" i="1" l="1"/>
  <c r="G60" i="1" s="1"/>
  <c r="F5" i="3" l="1"/>
  <c r="G5" i="3"/>
  <c r="J5" i="3"/>
  <c r="K5" i="3"/>
  <c r="N5" i="3"/>
  <c r="O5" i="3"/>
  <c r="R5" i="3"/>
  <c r="S5" i="3"/>
  <c r="V5" i="3"/>
  <c r="W5" i="3"/>
  <c r="Z5" i="3"/>
  <c r="AA5" i="3"/>
  <c r="AD5" i="3"/>
  <c r="AE5" i="3"/>
  <c r="AH5" i="3"/>
  <c r="AI5" i="3"/>
  <c r="AL5" i="3"/>
  <c r="AM5" i="3"/>
  <c r="AP5" i="3"/>
  <c r="AQ5" i="3"/>
  <c r="AT5" i="3"/>
  <c r="AU5" i="3"/>
  <c r="AX5" i="3"/>
  <c r="AY5" i="3"/>
  <c r="BB5" i="3"/>
  <c r="BC5" i="3"/>
  <c r="BF5" i="3"/>
  <c r="BG5" i="3"/>
  <c r="BJ5" i="3"/>
  <c r="BK5" i="3"/>
  <c r="BN5" i="3"/>
  <c r="BO5" i="3"/>
  <c r="BR5" i="3"/>
  <c r="BS5" i="3"/>
  <c r="BV5" i="3"/>
  <c r="BW5" i="3"/>
  <c r="D4" i="3"/>
  <c r="D5" i="3" s="1"/>
  <c r="E4" i="3"/>
  <c r="E5" i="3" s="1"/>
  <c r="F4" i="3"/>
  <c r="G4" i="3"/>
  <c r="H4" i="3"/>
  <c r="H5" i="3" s="1"/>
  <c r="I4" i="3"/>
  <c r="I5" i="3" s="1"/>
  <c r="J4" i="3"/>
  <c r="K4" i="3"/>
  <c r="L4" i="3"/>
  <c r="L5" i="3" s="1"/>
  <c r="M4" i="3"/>
  <c r="M5" i="3" s="1"/>
  <c r="N4" i="3"/>
  <c r="O4" i="3"/>
  <c r="P4" i="3"/>
  <c r="P5" i="3" s="1"/>
  <c r="Q4" i="3"/>
  <c r="Q5" i="3" s="1"/>
  <c r="R4" i="3"/>
  <c r="S4" i="3"/>
  <c r="T4" i="3"/>
  <c r="T5" i="3" s="1"/>
  <c r="U4" i="3"/>
  <c r="U5" i="3" s="1"/>
  <c r="V4" i="3"/>
  <c r="W4" i="3"/>
  <c r="X4" i="3"/>
  <c r="X5" i="3" s="1"/>
  <c r="Y4" i="3"/>
  <c r="Y5" i="3" s="1"/>
  <c r="Z4" i="3"/>
  <c r="AA4" i="3"/>
  <c r="AB4" i="3"/>
  <c r="AB5" i="3" s="1"/>
  <c r="AC4" i="3"/>
  <c r="AC5" i="3" s="1"/>
  <c r="AD4" i="3"/>
  <c r="AE4" i="3"/>
  <c r="AF4" i="3"/>
  <c r="AF5" i="3" s="1"/>
  <c r="AG4" i="3"/>
  <c r="AG5" i="3" s="1"/>
  <c r="AH4" i="3"/>
  <c r="AI4" i="3"/>
  <c r="AJ4" i="3"/>
  <c r="AJ5" i="3" s="1"/>
  <c r="AK4" i="3"/>
  <c r="AK5" i="3" s="1"/>
  <c r="AL4" i="3"/>
  <c r="AM4" i="3"/>
  <c r="AN4" i="3"/>
  <c r="AN5" i="3" s="1"/>
  <c r="AO4" i="3"/>
  <c r="AO5" i="3" s="1"/>
  <c r="AP4" i="3"/>
  <c r="AQ4" i="3"/>
  <c r="AR4" i="3"/>
  <c r="AR5" i="3" s="1"/>
  <c r="AS4" i="3"/>
  <c r="AS5" i="3" s="1"/>
  <c r="AT4" i="3"/>
  <c r="AU4" i="3"/>
  <c r="AV4" i="3"/>
  <c r="AV5" i="3" s="1"/>
  <c r="AW4" i="3"/>
  <c r="AW5" i="3" s="1"/>
  <c r="AX4" i="3"/>
  <c r="AY4" i="3"/>
  <c r="AZ4" i="3"/>
  <c r="AZ5" i="3" s="1"/>
  <c r="BA4" i="3"/>
  <c r="BA5" i="3" s="1"/>
  <c r="BB4" i="3"/>
  <c r="BC4" i="3"/>
  <c r="BD4" i="3"/>
  <c r="BD5" i="3" s="1"/>
  <c r="BE4" i="3"/>
  <c r="BE5" i="3" s="1"/>
  <c r="BF4" i="3"/>
  <c r="BG4" i="3"/>
  <c r="BH4" i="3"/>
  <c r="BH5" i="3" s="1"/>
  <c r="BI4" i="3"/>
  <c r="BI5" i="3" s="1"/>
  <c r="BJ4" i="3"/>
  <c r="BK4" i="3"/>
  <c r="BL4" i="3"/>
  <c r="BL5" i="3" s="1"/>
  <c r="BM4" i="3"/>
  <c r="BM5" i="3" s="1"/>
  <c r="BN4" i="3"/>
  <c r="BO4" i="3"/>
  <c r="BP4" i="3"/>
  <c r="BP5" i="3" s="1"/>
  <c r="BQ4" i="3"/>
  <c r="BQ5" i="3" s="1"/>
  <c r="BR4" i="3"/>
  <c r="BS4" i="3"/>
  <c r="BT4" i="3"/>
  <c r="BT5" i="3" s="1"/>
  <c r="BU4" i="3"/>
  <c r="BU5" i="3" s="1"/>
  <c r="BV4" i="3"/>
  <c r="BW4" i="3"/>
  <c r="BX4" i="3"/>
  <c r="BX5" i="3" s="1"/>
  <c r="BY4" i="3"/>
  <c r="BY5" i="3" s="1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AG3" i="3"/>
  <c r="AH3" i="3"/>
  <c r="AI3" i="3"/>
  <c r="AJ3" i="3"/>
  <c r="AK3" i="3"/>
  <c r="AL3" i="3"/>
  <c r="AM3" i="3"/>
  <c r="AN3" i="3"/>
  <c r="AO3" i="3"/>
  <c r="AP3" i="3"/>
  <c r="AQ3" i="3"/>
  <c r="AR3" i="3"/>
  <c r="AS3" i="3"/>
  <c r="AT3" i="3"/>
  <c r="AU3" i="3"/>
  <c r="AV3" i="3"/>
  <c r="AW3" i="3"/>
  <c r="AX3" i="3"/>
  <c r="AY3" i="3"/>
  <c r="AZ3" i="3"/>
  <c r="BA3" i="3"/>
  <c r="BB3" i="3"/>
  <c r="BC3" i="3"/>
  <c r="BD3" i="3"/>
  <c r="BE3" i="3"/>
  <c r="BF3" i="3"/>
  <c r="BG3" i="3"/>
  <c r="BH3" i="3"/>
  <c r="BI3" i="3"/>
  <c r="BJ3" i="3"/>
  <c r="BK3" i="3"/>
  <c r="BL3" i="3"/>
  <c r="BM3" i="3"/>
  <c r="BN3" i="3"/>
  <c r="BO3" i="3"/>
  <c r="BP3" i="3"/>
  <c r="BQ3" i="3"/>
  <c r="BR3" i="3"/>
  <c r="BS3" i="3"/>
  <c r="BT3" i="3"/>
  <c r="BU3" i="3"/>
  <c r="BV3" i="3"/>
  <c r="BW3" i="3"/>
  <c r="BX3" i="3"/>
  <c r="BY3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AO6" i="3"/>
  <c r="AP6" i="3"/>
  <c r="AQ6" i="3"/>
  <c r="AR6" i="3"/>
  <c r="AS6" i="3"/>
  <c r="AT6" i="3"/>
  <c r="AU6" i="3"/>
  <c r="AV6" i="3"/>
  <c r="AW6" i="3"/>
  <c r="AX6" i="3"/>
  <c r="AY6" i="3"/>
  <c r="AZ6" i="3"/>
  <c r="BA6" i="3"/>
  <c r="BB6" i="3"/>
  <c r="BC6" i="3"/>
  <c r="BD6" i="3"/>
  <c r="BE6" i="3"/>
  <c r="BF6" i="3"/>
  <c r="BG6" i="3"/>
  <c r="BH6" i="3"/>
  <c r="BI6" i="3"/>
  <c r="BJ6" i="3"/>
  <c r="BK6" i="3"/>
  <c r="BL6" i="3"/>
  <c r="BM6" i="3"/>
  <c r="BN6" i="3"/>
  <c r="BO6" i="3"/>
  <c r="BP6" i="3"/>
  <c r="BQ6" i="3"/>
  <c r="BR6" i="3"/>
  <c r="BS6" i="3"/>
  <c r="BT6" i="3"/>
  <c r="BU6" i="3"/>
  <c r="BV6" i="3"/>
  <c r="BW6" i="3"/>
  <c r="BX6" i="3"/>
  <c r="BY6" i="3"/>
  <c r="C6" i="3"/>
  <c r="C4" i="3"/>
  <c r="C5" i="3" s="1"/>
  <c r="C3" i="3"/>
  <c r="C34" i="1" l="1"/>
  <c r="D34" i="1"/>
  <c r="E34" i="1"/>
  <c r="F34" i="1"/>
  <c r="C55" i="1"/>
  <c r="D55" i="1"/>
  <c r="E55" i="1"/>
  <c r="F55" i="1"/>
  <c r="C56" i="1"/>
  <c r="D56" i="1"/>
  <c r="E56" i="1"/>
  <c r="F56" i="1"/>
  <c r="C57" i="1"/>
  <c r="D57" i="1"/>
  <c r="E57" i="1"/>
  <c r="F57" i="1"/>
  <c r="C54" i="1"/>
  <c r="D54" i="1"/>
  <c r="E54" i="1"/>
  <c r="F54" i="1"/>
  <c r="C58" i="1"/>
  <c r="D58" i="1"/>
  <c r="E58" i="1"/>
  <c r="F58" i="1"/>
  <c r="C35" i="1"/>
  <c r="D35" i="1"/>
  <c r="E35" i="1"/>
  <c r="F35" i="1"/>
  <c r="C36" i="1"/>
  <c r="D36" i="1"/>
  <c r="E36" i="1"/>
  <c r="F36" i="1"/>
  <c r="C37" i="1"/>
  <c r="D37" i="1"/>
  <c r="E37" i="1"/>
  <c r="F37" i="1"/>
  <c r="C38" i="1"/>
  <c r="D38" i="1"/>
  <c r="E38" i="1"/>
  <c r="F38" i="1"/>
  <c r="C39" i="1"/>
  <c r="D39" i="1"/>
  <c r="E39" i="1"/>
  <c r="F39" i="1"/>
  <c r="C40" i="1"/>
  <c r="D40" i="1"/>
  <c r="E40" i="1"/>
  <c r="F40" i="1"/>
  <c r="C41" i="1"/>
  <c r="D41" i="1"/>
  <c r="E41" i="1"/>
  <c r="F41" i="1"/>
  <c r="C42" i="1"/>
  <c r="D42" i="1"/>
  <c r="E42" i="1"/>
  <c r="F42" i="1"/>
  <c r="C43" i="1"/>
  <c r="D43" i="1"/>
  <c r="E43" i="1"/>
  <c r="F43" i="1"/>
  <c r="C44" i="1"/>
  <c r="D44" i="1"/>
  <c r="E44" i="1"/>
  <c r="F44" i="1"/>
  <c r="C45" i="1"/>
  <c r="D45" i="1"/>
  <c r="E45" i="1"/>
  <c r="F45" i="1"/>
  <c r="C46" i="1"/>
  <c r="D46" i="1"/>
  <c r="E46" i="1"/>
  <c r="F46" i="1"/>
  <c r="C47" i="1"/>
  <c r="D47" i="1"/>
  <c r="E47" i="1"/>
  <c r="F47" i="1"/>
  <c r="C48" i="1"/>
  <c r="D48" i="1"/>
  <c r="E48" i="1"/>
  <c r="F48" i="1"/>
  <c r="C49" i="1"/>
  <c r="D49" i="1"/>
  <c r="E49" i="1"/>
  <c r="F49" i="1"/>
  <c r="C50" i="1"/>
  <c r="D50" i="1"/>
  <c r="E50" i="1"/>
  <c r="F50" i="1"/>
  <c r="C51" i="1"/>
  <c r="D51" i="1"/>
  <c r="E51" i="1"/>
  <c r="F51" i="1"/>
  <c r="C52" i="1"/>
  <c r="D52" i="1"/>
  <c r="E52" i="1"/>
  <c r="F52" i="1"/>
  <c r="C53" i="1"/>
  <c r="D53" i="1"/>
  <c r="E53" i="1"/>
  <c r="F53" i="1"/>
  <c r="C8" i="1"/>
  <c r="D8" i="1"/>
  <c r="E8" i="1"/>
  <c r="F8" i="1"/>
  <c r="C9" i="1"/>
  <c r="D9" i="1"/>
  <c r="E9" i="1"/>
  <c r="F9" i="1"/>
  <c r="H9" i="1" s="1"/>
  <c r="C10" i="1"/>
  <c r="D10" i="1"/>
  <c r="E10" i="1"/>
  <c r="F10" i="1"/>
  <c r="H10" i="1" s="1"/>
  <c r="C11" i="1"/>
  <c r="D11" i="1"/>
  <c r="E11" i="1"/>
  <c r="F11" i="1"/>
  <c r="H11" i="1" s="1"/>
  <c r="C12" i="1"/>
  <c r="D12" i="1"/>
  <c r="E12" i="1"/>
  <c r="F12" i="1"/>
  <c r="H12" i="1" s="1"/>
  <c r="C13" i="1"/>
  <c r="D13" i="1"/>
  <c r="E13" i="1"/>
  <c r="F13" i="1"/>
  <c r="H13" i="1" s="1"/>
  <c r="C14" i="1"/>
  <c r="D14" i="1"/>
  <c r="E14" i="1"/>
  <c r="F14" i="1"/>
  <c r="H14" i="1" s="1"/>
  <c r="C15" i="1"/>
  <c r="D15" i="1"/>
  <c r="E15" i="1"/>
  <c r="F15" i="1"/>
  <c r="H15" i="1" s="1"/>
  <c r="C16" i="1"/>
  <c r="D16" i="1"/>
  <c r="E16" i="1"/>
  <c r="F16" i="1"/>
  <c r="H16" i="1" s="1"/>
  <c r="C17" i="1"/>
  <c r="D17" i="1"/>
  <c r="E17" i="1"/>
  <c r="F17" i="1"/>
  <c r="H17" i="1" s="1"/>
  <c r="C18" i="1"/>
  <c r="D18" i="1"/>
  <c r="E18" i="1"/>
  <c r="F18" i="1"/>
  <c r="H18" i="1" s="1"/>
  <c r="C19" i="1"/>
  <c r="D19" i="1"/>
  <c r="E19" i="1"/>
  <c r="F19" i="1"/>
  <c r="H19" i="1" s="1"/>
  <c r="C20" i="1"/>
  <c r="D20" i="1"/>
  <c r="E20" i="1"/>
  <c r="F20" i="1"/>
  <c r="H20" i="1" s="1"/>
  <c r="C21" i="1"/>
  <c r="D21" i="1"/>
  <c r="E21" i="1"/>
  <c r="F21" i="1"/>
  <c r="H21" i="1" s="1"/>
  <c r="C22" i="1"/>
  <c r="D22" i="1"/>
  <c r="E22" i="1"/>
  <c r="F22" i="1"/>
  <c r="H22" i="1" s="1"/>
  <c r="C23" i="1"/>
  <c r="D23" i="1"/>
  <c r="E23" i="1"/>
  <c r="F23" i="1"/>
  <c r="H23" i="1" s="1"/>
  <c r="C24" i="1"/>
  <c r="D24" i="1"/>
  <c r="E24" i="1"/>
  <c r="F24" i="1"/>
  <c r="H24" i="1" s="1"/>
  <c r="C25" i="1"/>
  <c r="D25" i="1"/>
  <c r="E25" i="1"/>
  <c r="F25" i="1"/>
  <c r="H25" i="1" s="1"/>
  <c r="C26" i="1"/>
  <c r="D26" i="1"/>
  <c r="E26" i="1"/>
  <c r="F26" i="1"/>
  <c r="H26" i="1" s="1"/>
  <c r="C27" i="1"/>
  <c r="D27" i="1"/>
  <c r="E27" i="1"/>
  <c r="F27" i="1"/>
  <c r="H27" i="1" s="1"/>
  <c r="C28" i="1"/>
  <c r="D28" i="1"/>
  <c r="E28" i="1"/>
  <c r="F28" i="1"/>
  <c r="H28" i="1" s="1"/>
  <c r="C30" i="1"/>
  <c r="D30" i="1"/>
  <c r="E30" i="1"/>
  <c r="F30" i="1"/>
  <c r="F59" i="1" l="1"/>
  <c r="C59" i="1"/>
  <c r="E59" i="1"/>
  <c r="D59" i="1"/>
  <c r="F29" i="1"/>
  <c r="H8" i="1"/>
  <c r="C2" i="1"/>
  <c r="C4" i="1" s="1"/>
  <c r="D2" i="1"/>
  <c r="D4" i="1" s="1"/>
  <c r="E2" i="1"/>
  <c r="E4" i="1" s="1"/>
  <c r="D3" i="1"/>
  <c r="E3" i="1"/>
  <c r="C3" i="1"/>
  <c r="C29" i="1"/>
  <c r="D29" i="1"/>
  <c r="D31" i="1" s="1"/>
  <c r="E29" i="1"/>
  <c r="E31" i="1" s="1"/>
  <c r="C31" i="1" l="1"/>
  <c r="C60" i="1" s="1"/>
  <c r="F31" i="1"/>
  <c r="F60" i="1" s="1"/>
  <c r="D60" i="1"/>
  <c r="H58" i="1"/>
  <c r="E1" i="1"/>
  <c r="D1" i="1"/>
  <c r="C1" i="1"/>
  <c r="I31" i="1" l="1"/>
  <c r="E60" i="1"/>
  <c r="F1" i="1"/>
</calcChain>
</file>

<file path=xl/sharedStrings.xml><?xml version="1.0" encoding="utf-8"?>
<sst xmlns="http://schemas.openxmlformats.org/spreadsheetml/2006/main" count="580" uniqueCount="348">
  <si>
    <t>Unité : Milliard d'euros</t>
  </si>
  <si>
    <t>2019</t>
  </si>
  <si>
    <t>2020</t>
  </si>
  <si>
    <t>2021</t>
  </si>
  <si>
    <t>2022</t>
  </si>
  <si>
    <t/>
  </si>
  <si>
    <t>A5_AZ</t>
  </si>
  <si>
    <t>Agriculture, sylviculture et pêche</t>
  </si>
  <si>
    <t>A5_BE</t>
  </si>
  <si>
    <t>Produits industriels (hors travaux de construction)</t>
  </si>
  <si>
    <t>A17_DE</t>
  </si>
  <si>
    <t xml:space="preserve">    Produits industriels (hors produits manufacturés et travaux de construction)</t>
  </si>
  <si>
    <t>A38_BZ</t>
  </si>
  <si>
    <t xml:space="preserve">      Produits des industries extractives</t>
  </si>
  <si>
    <t>A38_DZ</t>
  </si>
  <si>
    <t xml:space="preserve">      Électricité, gaz, vapeur et air conditionné</t>
  </si>
  <si>
    <t>A38_EZ</t>
  </si>
  <si>
    <t xml:space="preserve">      Production et distribution d'eau ; assainissement, gestion des déchets et dépollution</t>
  </si>
  <si>
    <t>A17_C1</t>
  </si>
  <si>
    <t xml:space="preserve">    Produits des industries alimentaires, boissons et produits à base de tabac</t>
  </si>
  <si>
    <t>A17_C2</t>
  </si>
  <si>
    <t xml:space="preserve">    Produits de la cokéfaction et du raffinage</t>
  </si>
  <si>
    <t>A17_C3</t>
  </si>
  <si>
    <t xml:space="preserve">    Équipements électriques ; produits informatiques, électroniques et optiques ; machines et équipements n.c.a.</t>
  </si>
  <si>
    <t>A38_CI</t>
  </si>
  <si>
    <t xml:space="preserve">      Produits informatiques, électroniques et optiques</t>
  </si>
  <si>
    <t>A38_CJ</t>
  </si>
  <si>
    <t xml:space="preserve">      Équipements électriques</t>
  </si>
  <si>
    <t>A38_CK</t>
  </si>
  <si>
    <t xml:space="preserve">      Machines et équipements n.c.a.</t>
  </si>
  <si>
    <t>A17_C4</t>
  </si>
  <si>
    <t xml:space="preserve">    Véhicules autres matériels de transport</t>
  </si>
  <si>
    <t>A17_C5</t>
  </si>
  <si>
    <t xml:space="preserve">    Autres produits industriels</t>
  </si>
  <si>
    <t>A38_CB</t>
  </si>
  <si>
    <t xml:space="preserve">      Textiles, articles d’habillement, cuir et articles en cuir</t>
  </si>
  <si>
    <t>A38_CC</t>
  </si>
  <si>
    <t xml:space="preserve">      Bois, articles en bois et en liège, à l'exclusion des meubles ; articles de vannerie et de sparterie ; papier et carton ; travaux d'impression et de reproduction</t>
  </si>
  <si>
    <t>A38_CE</t>
  </si>
  <si>
    <t xml:space="preserve">      Produits chimiques</t>
  </si>
  <si>
    <t>A38_CF</t>
  </si>
  <si>
    <t xml:space="preserve">      Produits pharmaceutiques de base et préparations pharmaceutiques</t>
  </si>
  <si>
    <t>A38_CG</t>
  </si>
  <si>
    <t xml:space="preserve">      Produits en caoutchouc, en plastique et autres produits minéraux non métalliques</t>
  </si>
  <si>
    <t>A38_CH</t>
  </si>
  <si>
    <t xml:space="preserve">      Produits métallurgiques et produits métalliques, à l'exclusion des machines et équipements</t>
  </si>
  <si>
    <t>A38_CM</t>
  </si>
  <si>
    <t xml:space="preserve">      Meubles, autres produits manufacturés, réparation et installation de machines et d'équipements</t>
  </si>
  <si>
    <t>A5_FZ</t>
  </si>
  <si>
    <t>Constructions et travaux de construction</t>
  </si>
  <si>
    <t>A5_GU</t>
  </si>
  <si>
    <t>Services principalement marchands</t>
  </si>
  <si>
    <t>A10_GI</t>
  </si>
  <si>
    <t xml:space="preserve">  Commerce ; services de transport et d'entreposage ; services d'hébergement et de restauration</t>
  </si>
  <si>
    <t>A17_GZ</t>
  </si>
  <si>
    <t xml:space="preserve">    Commerce ; réparation d'automobiles et de motocycles</t>
  </si>
  <si>
    <t>A17_HZ</t>
  </si>
  <si>
    <t xml:space="preserve">    Services de transport et d'entreposage</t>
  </si>
  <si>
    <t>A17_IZ</t>
  </si>
  <si>
    <t>A10_JZ</t>
  </si>
  <si>
    <t xml:space="preserve">  Services d'information et de communication</t>
  </si>
  <si>
    <t>A38_JA</t>
  </si>
  <si>
    <t xml:space="preserve">      Edition, audiovisuel et diffusion</t>
  </si>
  <si>
    <t>A38_JB</t>
  </si>
  <si>
    <t xml:space="preserve">      Services de télécommunications</t>
  </si>
  <si>
    <t>A38_JC</t>
  </si>
  <si>
    <t xml:space="preserve">      Programmation, conseil et autres activités informatiques ; services d'information</t>
  </si>
  <si>
    <t>A10_KZ</t>
  </si>
  <si>
    <t xml:space="preserve">  Services financiers et assurances</t>
  </si>
  <si>
    <t>A10_LZ</t>
  </si>
  <si>
    <t xml:space="preserve">  Services immobiliers</t>
  </si>
  <si>
    <t>A10_MN</t>
  </si>
  <si>
    <t xml:space="preserve">  Services professionnels, scientifiques et techniques ; services administratifs et d'assistance</t>
  </si>
  <si>
    <t>A38_MA</t>
  </si>
  <si>
    <t xml:space="preserve">      Services juridiques, comptables, de gestion, d'architecture, d'ingénierie, de contrôle et d'analyses techniques</t>
  </si>
  <si>
    <t>A38_MB</t>
  </si>
  <si>
    <t xml:space="preserve">      Recherche et développement scientifique</t>
  </si>
  <si>
    <t>A38_MC</t>
  </si>
  <si>
    <t xml:space="preserve">      Autres services spécialisés, scientifiques et techniques</t>
  </si>
  <si>
    <t>A38_NZ</t>
  </si>
  <si>
    <t xml:space="preserve">      Services administratifs et d'assistance</t>
  </si>
  <si>
    <t>A10_RU</t>
  </si>
  <si>
    <t xml:space="preserve">  Services artistiques et du spectacle et services récréatifs ; autres services ; services des ménages et services extra-territoriaux</t>
  </si>
  <si>
    <t>A38_RZ</t>
  </si>
  <si>
    <t xml:space="preserve">      Services artistiques et du spectacle et services récréatifs</t>
  </si>
  <si>
    <t>A38_SZ</t>
  </si>
  <si>
    <t xml:space="preserve">      Autres services</t>
  </si>
  <si>
    <t>A38_TZ</t>
  </si>
  <si>
    <t>A5_OQ</t>
  </si>
  <si>
    <t>Services principalement non marchands (*)</t>
  </si>
  <si>
    <t>A38_OZ</t>
  </si>
  <si>
    <t xml:space="preserve">      Services d'administration publique et de défense ; services de sécurité sociale obligatoire</t>
  </si>
  <si>
    <t>A38_PZ</t>
  </si>
  <si>
    <t>A38_QA</t>
  </si>
  <si>
    <t xml:space="preserve">      Services de santé humaine</t>
  </si>
  <si>
    <t>A38_QB</t>
  </si>
  <si>
    <t>CHTR</t>
  </si>
  <si>
    <t>Correction territoriale</t>
  </si>
  <si>
    <t>CAFAB</t>
  </si>
  <si>
    <t>Correction CAF/FAB</t>
  </si>
  <si>
    <t>_T</t>
  </si>
  <si>
    <t>Total</t>
  </si>
  <si>
    <t>5.407 – Solde extérieur de biens et de services par produit à prix courants</t>
  </si>
  <si>
    <t>2023-05-17T13:24:48</t>
  </si>
  <si>
    <t>Onglet</t>
  </si>
  <si>
    <t>T_5407</t>
  </si>
  <si>
    <t>Nom du fichier xlsx</t>
  </si>
  <si>
    <t>Date de création du fichier</t>
  </si>
  <si>
    <t>Source</t>
  </si>
  <si>
    <t>Comptes nationaux annuels (base 2014)</t>
  </si>
  <si>
    <t>COD_VAR</t>
  </si>
  <si>
    <t>LIB_VAR</t>
  </si>
  <si>
    <t>COD_MOD</t>
  </si>
  <si>
    <t>LIB_MOD</t>
  </si>
  <si>
    <t>FREQ</t>
  </si>
  <si>
    <t>Fréquence</t>
  </si>
  <si>
    <t>A</t>
  </si>
  <si>
    <t>Annuel</t>
  </si>
  <si>
    <t>TIME_PERIOD</t>
  </si>
  <si>
    <t>Période temporelle</t>
  </si>
  <si>
    <t>1949 -&gt; 2022</t>
  </si>
  <si>
    <t>GEO_DATE</t>
  </si>
  <si>
    <t>Millésime géographique</t>
  </si>
  <si>
    <t>GEO_SCOPE</t>
  </si>
  <si>
    <t>Périmètre géographique</t>
  </si>
  <si>
    <t>FE</t>
  </si>
  <si>
    <t>France entière</t>
  </si>
  <si>
    <t>GEO_OBJECT</t>
  </si>
  <si>
    <t>Niveau géographique</t>
  </si>
  <si>
    <t>NAT</t>
  </si>
  <si>
    <t>Niveau national</t>
  </si>
  <si>
    <t>ACCOUNTING_ENTRY</t>
  </si>
  <si>
    <t>Position de compte</t>
  </si>
  <si>
    <t>B</t>
  </si>
  <si>
    <t>Solde</t>
  </si>
  <si>
    <t>ACTIVITY</t>
  </si>
  <si>
    <t>Activité économique</t>
  </si>
  <si>
    <t>COUNTERPART_AREA</t>
  </si>
  <si>
    <t>Zone de contrepartie</t>
  </si>
  <si>
    <t>W2</t>
  </si>
  <si>
    <t>Territoire national</t>
  </si>
  <si>
    <t>EXPENDITURE</t>
  </si>
  <si>
    <t>Dépense</t>
  </si>
  <si>
    <t>_Z</t>
  </si>
  <si>
    <t>INSTR_ASSET</t>
  </si>
  <si>
    <t>Classe d'actifs passifs</t>
  </si>
  <si>
    <t>PRICES</t>
  </si>
  <si>
    <t>Valorisation des prix</t>
  </si>
  <si>
    <t>V</t>
  </si>
  <si>
    <t>En valeur aux prix courants</t>
  </si>
  <si>
    <t>PRODUCT</t>
  </si>
  <si>
    <t>Produit</t>
  </si>
  <si>
    <t>CPA_A</t>
  </si>
  <si>
    <t>CPA_BTE</t>
  </si>
  <si>
    <t>CPA_B_D_E</t>
  </si>
  <si>
    <t>Produits industriels (hors produits manufacturés et travaux de construction)</t>
  </si>
  <si>
    <t>CPA_B</t>
  </si>
  <si>
    <t>Produits des industries extractives</t>
  </si>
  <si>
    <t>CPA_D35</t>
  </si>
  <si>
    <t>Électricité, gaz, vapeur et air conditionné</t>
  </si>
  <si>
    <t>CPA_E</t>
  </si>
  <si>
    <t>Production et distribution d'eau ; assainissement, gestion des déchets et dépollution</t>
  </si>
  <si>
    <t>CPA_C10T12</t>
  </si>
  <si>
    <t>Produits des industries alimentaires, boissons et produits à base de tabac</t>
  </si>
  <si>
    <t>CPA_C19</t>
  </si>
  <si>
    <t>Produits de la cokéfaction et du raffinage</t>
  </si>
  <si>
    <t>CPA_C26T28</t>
  </si>
  <si>
    <t>Équipements électriques ; produits informatiques, électroniques et optiques ; machines et équipements n.c.a.</t>
  </si>
  <si>
    <t>CPA_C26</t>
  </si>
  <si>
    <t>Produits informatiques, électroniques et optiques</t>
  </si>
  <si>
    <t>CPA_C27</t>
  </si>
  <si>
    <t>Équipements électriques</t>
  </si>
  <si>
    <t>CPA_C28</t>
  </si>
  <si>
    <t>Machines et équipements n.c.a.</t>
  </si>
  <si>
    <t>CPA_C29_30</t>
  </si>
  <si>
    <t>Véhicules autres matériels de transport</t>
  </si>
  <si>
    <t>CPA_C_OTH</t>
  </si>
  <si>
    <t>Autres produits manufacturés</t>
  </si>
  <si>
    <t>CPA_C13T15</t>
  </si>
  <si>
    <t>Textiles, articles d’habillement, cuir et articles en cuir</t>
  </si>
  <si>
    <t>CPA_C16T18</t>
  </si>
  <si>
    <t>Bois, articles en bois et en liège, à l'exclusion des meubles ; articles de vannerie et de sparterie ; papier et carton ; travaux d'impression et de reproduction</t>
  </si>
  <si>
    <t>CPA_C20</t>
  </si>
  <si>
    <t>Produits chimiques</t>
  </si>
  <si>
    <t>CPA_C21</t>
  </si>
  <si>
    <t>Produits pharmaceutiques de base et préparations pharmaceutiques</t>
  </si>
  <si>
    <t>CPA_C22_23</t>
  </si>
  <si>
    <t>Produits en caoutchouc, en plastique et autres produits minéraux non métalliques</t>
  </si>
  <si>
    <t>CPA_C24_25</t>
  </si>
  <si>
    <t>Produits métallurgiques et produits métalliques, à l'exclusion des machines et équipements</t>
  </si>
  <si>
    <t>CPA_C31T33</t>
  </si>
  <si>
    <t>Meubles, autres produits manufacturés, réparation et installation de machines et d'équipements</t>
  </si>
  <si>
    <t>CPA_F</t>
  </si>
  <si>
    <t>CPA_GTN_RTU</t>
  </si>
  <si>
    <t>Services principalements marchands</t>
  </si>
  <si>
    <t>CPA_GTI</t>
  </si>
  <si>
    <t>Commerce ; services de transport et d'entreposage ; services d'hébergement et de restauration</t>
  </si>
  <si>
    <t>CPA_G</t>
  </si>
  <si>
    <t>Commerce ; réparation d'automobiles et de motocycles</t>
  </si>
  <si>
    <t>CPA_H</t>
  </si>
  <si>
    <t>Services de transport et d'entreposage</t>
  </si>
  <si>
    <t>CPA_I</t>
  </si>
  <si>
    <t>Services d'hébergement et de restauration</t>
  </si>
  <si>
    <t>CPA_J</t>
  </si>
  <si>
    <t>Services d'information et de communication</t>
  </si>
  <si>
    <t>CPA_J58T60</t>
  </si>
  <si>
    <t>Édition ; production de films cinématographiques, de vidéos et de programmes de télévision ; enregistrement sonore et édition musicale ; programmation et diffusion</t>
  </si>
  <si>
    <t>CPA_J61</t>
  </si>
  <si>
    <t>Services de télécommunications</t>
  </si>
  <si>
    <t>CPA_J62_63</t>
  </si>
  <si>
    <t>Programmation, conseil et autres activités informatiques ; services d'information</t>
  </si>
  <si>
    <t>CPA_K</t>
  </si>
  <si>
    <t>Services financiers et assurances</t>
  </si>
  <si>
    <t>CPA_L</t>
  </si>
  <si>
    <t>Services immobiliers</t>
  </si>
  <si>
    <t>CPA_M_N</t>
  </si>
  <si>
    <t>Services professionnels, scientifiques et techniques ; services administratifs et d'assistance</t>
  </si>
  <si>
    <t>CPA_M69T71</t>
  </si>
  <si>
    <t>Services juridiques et comptables ; services des sièges sociaux ; services de conseil en gestion ; services d'architecture et d'ingénierie ; services de contrôle et analyses techniques</t>
  </si>
  <si>
    <t>CPA_M72</t>
  </si>
  <si>
    <t>Recherche et développement scientifique</t>
  </si>
  <si>
    <t>CPA_M73T75</t>
  </si>
  <si>
    <t>Services de publicité et d'études de marché ; autres services spécialisés, scientifiques et techniques ; services vétérinaires</t>
  </si>
  <si>
    <t>CPA_N</t>
  </si>
  <si>
    <t>Services administratifs et d'assistance</t>
  </si>
  <si>
    <t>CPA_RTU</t>
  </si>
  <si>
    <t>Services artistiques et du spectacle et services récréatifs ; autres services ; services des ménages et services extra-territoriaux</t>
  </si>
  <si>
    <t>CPA_R</t>
  </si>
  <si>
    <t>Services artistiques et du spectacle et services récréatifs</t>
  </si>
  <si>
    <t>CPA_S</t>
  </si>
  <si>
    <t>Autres services</t>
  </si>
  <si>
    <t>CPA_T</t>
  </si>
  <si>
    <t>Services des ménages en tant qu'employeurs ; biens et services divers produits par les ménages pour leur usage propre</t>
  </si>
  <si>
    <t>CPA_OTQ</t>
  </si>
  <si>
    <t>Services d'administration publique, de défense, de l’enseignement, de santé humaine et d'action sociale</t>
  </si>
  <si>
    <t>CPA_O84</t>
  </si>
  <si>
    <t>Services d'administration publique et de défense ; services de sécurité sociale obligatoire</t>
  </si>
  <si>
    <t>CPA_P85</t>
  </si>
  <si>
    <t>Services de l'enseignement</t>
  </si>
  <si>
    <t>CPA_Q86</t>
  </si>
  <si>
    <t>Services de santé humaine</t>
  </si>
  <si>
    <t>CPA_Q87_88</t>
  </si>
  <si>
    <t>Services d'hébergement médico-social et social ; services d'action sociale sans hébergement</t>
  </si>
  <si>
    <t>CPA_CHTR</t>
  </si>
  <si>
    <t>CPA_CAFAB</t>
  </si>
  <si>
    <t>REF_SECTOR</t>
  </si>
  <si>
    <t>Secteur institutionnel</t>
  </si>
  <si>
    <t>S1</t>
  </si>
  <si>
    <t>Économie totale</t>
  </si>
  <si>
    <t>STO</t>
  </si>
  <si>
    <t>Opération comptable</t>
  </si>
  <si>
    <t>B11</t>
  </si>
  <si>
    <t>Solde des échanges extérieurs de biens et services</t>
  </si>
  <si>
    <t>TRANSFORMATION</t>
  </si>
  <si>
    <t>Transformation</t>
  </si>
  <si>
    <t>N</t>
  </si>
  <si>
    <t>Valeur non transformée</t>
  </si>
  <si>
    <t>UNIT_MEASURE</t>
  </si>
  <si>
    <t>Unité de mesure</t>
  </si>
  <si>
    <t>XDC</t>
  </si>
  <si>
    <t xml:space="preserve">Devise domestique </t>
  </si>
  <si>
    <t>Total biens CAF-FAB</t>
  </si>
  <si>
    <t>Total biens FAB-FAB</t>
  </si>
  <si>
    <t xml:space="preserve">Total services </t>
  </si>
  <si>
    <t>Total biens + services FAB -FAB</t>
  </si>
  <si>
    <t>énergoi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</si>
  <si>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</si>
  <si>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</si>
  <si>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</si>
  <si>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</si>
  <si>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</si>
  <si>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</si>
  <si>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</si>
  <si>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</si>
  <si>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</si>
  <si>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</si>
  <si>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</si>
  <si>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</si>
  <si>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</si>
  <si>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</si>
  <si>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</si>
  <si>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</si>
  <si>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</si>
  <si>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</si>
  <si>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</si>
  <si>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</si>
  <si>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</si>
  <si>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</si>
  <si>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</si>
  <si>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</si>
  <si>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</si>
  <si>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</si>
  <si>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</si>
  <si>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</si>
  <si>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</si>
  <si>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</si>
  <si>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</si>
  <si>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</si>
  <si>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</si>
  <si>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</si>
  <si>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</si>
  <si>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</si>
  <si>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</si>
  <si>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</si>
  <si>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</si>
  <si>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</si>
  <si>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</si>
  <si>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</si>
  <si>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</si>
  <si>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</si>
  <si>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</si>
  <si>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</si>
  <si>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</si>
  <si>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</si>
  <si>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</si>
  <si>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</si>
  <si>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</si>
  <si>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</si>
  <si>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</si>
  <si>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</si>
  <si>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</si>
  <si>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</si>
  <si>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</si>
  <si>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</si>
  <si>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</si>
  <si>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</si>
  <si>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</si>
  <si>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</si>
  <si>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</si>
  <si>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</si>
  <si>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</si>
  <si>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</si>
  <si>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</si>
  <si>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</si>
  <si>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</si>
  <si>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</si>
  <si>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2023</t>
  </si>
  <si>
    <t>Produits de l'agriculture et de la chasse et services annexes</t>
  </si>
  <si>
    <t xml:space="preserve">    Services d'hébergement et de restauration</t>
  </si>
  <si>
    <t xml:space="preserve">      Services des ménages en tant qu'employeurs ; biens et services divers produits par les ménages pour leur usage propre</t>
  </si>
  <si>
    <t xml:space="preserve">      Services de l'enseignement</t>
  </si>
  <si>
    <t xml:space="preserve">      Services d'hébergement médico-social et social ; services d'action sociale sans hébergement</t>
  </si>
  <si>
    <t>Source : Comptes nationaux annuels (base 2020)</t>
  </si>
  <si>
    <t>bien alimenntaires</t>
  </si>
  <si>
    <t>énergie</t>
  </si>
  <si>
    <t>autres produits industriels</t>
  </si>
  <si>
    <t>services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</si>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</sst>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indexed="8"/>
      <name val="Calibri"/>
      <family val="2"/>
      <scheme val="minor"/>
    </font>
    <font>
      <b/>
      <sz val="14"/>
      <name val="Arial"/>
      <family val="2"/>
    </font>
    <font>
      <sz val="14"/>
      <color indexed="8"/>
      <name val="Calibri"/>
      <family val="2"/>
      <scheme val="minor"/>
    </font>
    <font>
      <sz val="14"/>
      <name val="Arial"/>
      <family val="2"/>
    </font>
    <font>
      <b/>
      <sz val="14"/>
      <color indexed="8"/>
      <name val="Calibri"/>
      <family val="2"/>
      <scheme val="minor"/>
    </font>
    <font>
      <b/>
      <sz val="14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Calibri"/>
      <family val="2"/>
      <scheme val="minor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2" fillId="0" borderId="0" xfId="0" applyNumberFormat="1" applyFo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0" xfId="0" applyNumberFormat="1" applyFont="1" applyBorder="1"/>
    <xf numFmtId="164" fontId="3" fillId="0" borderId="8" xfId="0" applyNumberFormat="1" applyFont="1" applyBorder="1"/>
    <xf numFmtId="0" fontId="2" fillId="4" borderId="0" xfId="0" applyFont="1" applyFill="1"/>
    <xf numFmtId="0" fontId="1" fillId="4" borderId="0" xfId="0" applyFont="1" applyFill="1" applyBorder="1" applyAlignment="1">
      <alignment vertical="center" wrapText="1"/>
    </xf>
    <xf numFmtId="164" fontId="4" fillId="4" borderId="0" xfId="0" applyNumberFormat="1" applyFont="1" applyFill="1" applyBorder="1"/>
    <xf numFmtId="0" fontId="2" fillId="4" borderId="0" xfId="0" applyFont="1" applyFill="1" applyBorder="1"/>
    <xf numFmtId="0" fontId="2" fillId="0" borderId="0" xfId="0" applyFont="1" applyBorder="1"/>
    <xf numFmtId="0" fontId="2" fillId="0" borderId="8" xfId="0" applyFont="1" applyBorder="1"/>
    <xf numFmtId="164" fontId="1" fillId="2" borderId="0" xfId="0" applyNumberFormat="1" applyFont="1" applyFill="1" applyBorder="1"/>
    <xf numFmtId="164" fontId="1" fillId="2" borderId="8" xfId="0" applyNumberFormat="1" applyFont="1" applyFill="1" applyBorder="1"/>
    <xf numFmtId="164" fontId="1" fillId="2" borderId="5" xfId="0" applyNumberFormat="1" applyFont="1" applyFill="1" applyBorder="1"/>
    <xf numFmtId="164" fontId="1" fillId="2" borderId="6" xfId="0" applyNumberFormat="1" applyFont="1" applyFill="1" applyBorder="1"/>
    <xf numFmtId="0" fontId="1" fillId="3" borderId="9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164" fontId="5" fillId="3" borderId="10" xfId="0" applyNumberFormat="1" applyFont="1" applyFill="1" applyBorder="1"/>
    <xf numFmtId="164" fontId="5" fillId="3" borderId="11" xfId="0" applyNumberFormat="1" applyFont="1" applyFill="1" applyBorder="1"/>
    <xf numFmtId="0" fontId="3" fillId="0" borderId="5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0" xfId="0" applyFont="1"/>
    <xf numFmtId="0" fontId="1" fillId="5" borderId="9" xfId="0" applyFont="1" applyFill="1" applyBorder="1" applyAlignment="1">
      <alignment vertical="center" wrapText="1"/>
    </xf>
    <xf numFmtId="0" fontId="7" fillId="0" borderId="0" xfId="0" applyFont="1"/>
    <xf numFmtId="0" fontId="8" fillId="0" borderId="0" xfId="0" applyFont="1"/>
    <xf numFmtId="0" fontId="6" fillId="0" borderId="0" xfId="0" applyFont="1" applyAlignment="1">
      <alignment horizontal="right"/>
    </xf>
    <xf numFmtId="164" fontId="8" fillId="0" borderId="0" xfId="0" applyNumberFormat="1" applyFont="1"/>
    <xf numFmtId="0" fontId="6" fillId="0" borderId="0" xfId="0" applyFont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8" fillId="2" borderId="0" xfId="0" applyFont="1" applyFill="1"/>
    <xf numFmtId="0" fontId="7" fillId="0" borderId="0" xfId="0" applyFont="1" applyAlignment="1">
      <alignment vertical="center" wrapText="1"/>
    </xf>
    <xf numFmtId="164" fontId="9" fillId="0" borderId="0" xfId="0" applyNumberFormat="1" applyFont="1"/>
    <xf numFmtId="0" fontId="0" fillId="0" borderId="0" xfId="0"/>
    <xf numFmtId="164" fontId="9" fillId="0" borderId="0" xfId="0" applyNumberFormat="1" applyFont="1"/>
    <xf numFmtId="164" fontId="5" fillId="3" borderId="0" xfId="0" applyNumberFormat="1" applyFont="1" applyFill="1" applyBorder="1"/>
    <xf numFmtId="0" fontId="1" fillId="3" borderId="7" xfId="0" applyFont="1" applyFill="1" applyBorder="1" applyAlignment="1">
      <alignment vertical="center" wrapText="1"/>
    </xf>
    <xf numFmtId="164" fontId="5" fillId="3" borderId="8" xfId="0" applyNumberFormat="1" applyFont="1" applyFill="1" applyBorder="1"/>
    <xf numFmtId="0" fontId="2" fillId="0" borderId="1" xfId="0" applyFont="1" applyBorder="1"/>
    <xf numFmtId="0" fontId="2" fillId="0" borderId="4" xfId="0" applyFont="1" applyBorder="1"/>
    <xf numFmtId="164" fontId="1" fillId="3" borderId="0" xfId="0" applyNumberFormat="1" applyFont="1" applyFill="1" applyBorder="1"/>
    <xf numFmtId="164" fontId="1" fillId="3" borderId="8" xfId="0" applyNumberFormat="1" applyFont="1" applyFill="1" applyBorder="1"/>
    <xf numFmtId="164" fontId="1" fillId="5" borderId="10" xfId="0" applyNumberFormat="1" applyFont="1" applyFill="1" applyBorder="1"/>
    <xf numFmtId="164" fontId="1" fillId="5" borderId="1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see.fr/fr/metadonnees/source/serie/s214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see.fr/fr/metadonnees/source/serie/s21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1"/>
  <sheetViews>
    <sheetView workbookViewId="0"/>
  </sheetViews>
  <sheetFormatPr baseColWidth="10" defaultColWidth="9.140625" defaultRowHeight="15" x14ac:dyDescent="0.25"/>
  <cols>
    <col min="1" max="1" width="25.5703125" bestFit="1" customWidth="1"/>
    <col min="2" max="2" width="38.42578125" bestFit="1" customWidth="1"/>
    <col min="3" max="3" width="69.42578125" bestFit="1" customWidth="1"/>
    <col min="4" max="4" width="167.140625" bestFit="1" customWidth="1"/>
  </cols>
  <sheetData>
    <row r="1" spans="1:5" x14ac:dyDescent="0.25">
      <c r="A1" t="s">
        <v>106</v>
      </c>
      <c r="B1" t="s">
        <v>105</v>
      </c>
    </row>
    <row r="2" spans="1:5" x14ac:dyDescent="0.25">
      <c r="A2" t="s">
        <v>107</v>
      </c>
      <c r="B2" t="s">
        <v>103</v>
      </c>
    </row>
    <row r="3" spans="1:5" x14ac:dyDescent="0.25">
      <c r="A3" t="s">
        <v>104</v>
      </c>
      <c r="B3" t="s">
        <v>105</v>
      </c>
      <c r="C3" t="s">
        <v>102</v>
      </c>
    </row>
    <row r="4" spans="1:5" x14ac:dyDescent="0.25">
      <c r="A4" t="s">
        <v>108</v>
      </c>
      <c r="B4" t="s">
        <v>109</v>
      </c>
    </row>
    <row r="6" spans="1:5" x14ac:dyDescent="0.25">
      <c r="A6" t="s">
        <v>110</v>
      </c>
      <c r="B6" t="s">
        <v>111</v>
      </c>
      <c r="C6" t="s">
        <v>112</v>
      </c>
      <c r="D6" t="s">
        <v>113</v>
      </c>
    </row>
    <row r="7" spans="1:5" x14ac:dyDescent="0.25">
      <c r="A7" t="s">
        <v>114</v>
      </c>
      <c r="B7" t="s">
        <v>115</v>
      </c>
      <c r="C7" t="s">
        <v>116</v>
      </c>
      <c r="D7" t="s">
        <v>117</v>
      </c>
    </row>
    <row r="8" spans="1:5" x14ac:dyDescent="0.25">
      <c r="A8" t="s">
        <v>118</v>
      </c>
      <c r="B8" t="s">
        <v>119</v>
      </c>
      <c r="C8" t="s">
        <v>120</v>
      </c>
      <c r="D8" t="s">
        <v>120</v>
      </c>
    </row>
    <row r="9" spans="1:5" x14ac:dyDescent="0.25">
      <c r="A9" t="s">
        <v>121</v>
      </c>
      <c r="B9" t="s">
        <v>122</v>
      </c>
    </row>
    <row r="10" spans="1:5" x14ac:dyDescent="0.25">
      <c r="A10" t="s">
        <v>123</v>
      </c>
      <c r="B10" t="s">
        <v>124</v>
      </c>
      <c r="C10" t="s">
        <v>125</v>
      </c>
      <c r="D10" t="s">
        <v>126</v>
      </c>
    </row>
    <row r="11" spans="1:5" x14ac:dyDescent="0.25">
      <c r="A11" t="s">
        <v>127</v>
      </c>
      <c r="B11" t="s">
        <v>128</v>
      </c>
      <c r="C11" t="s">
        <v>129</v>
      </c>
      <c r="D11" t="s">
        <v>130</v>
      </c>
    </row>
    <row r="12" spans="1:5" x14ac:dyDescent="0.25">
      <c r="A12" t="s">
        <v>131</v>
      </c>
      <c r="B12" t="s">
        <v>132</v>
      </c>
      <c r="C12" t="s">
        <v>133</v>
      </c>
      <c r="D12" t="s">
        <v>134</v>
      </c>
      <c r="E12" t="s">
        <v>5</v>
      </c>
    </row>
    <row r="13" spans="1:5" x14ac:dyDescent="0.25">
      <c r="A13" t="s">
        <v>135</v>
      </c>
      <c r="B13" t="s">
        <v>136</v>
      </c>
      <c r="C13" t="s">
        <v>100</v>
      </c>
      <c r="D13" t="s">
        <v>101</v>
      </c>
      <c r="E13" t="s">
        <v>5</v>
      </c>
    </row>
    <row r="14" spans="1:5" x14ac:dyDescent="0.25">
      <c r="A14" t="s">
        <v>137</v>
      </c>
      <c r="B14" t="s">
        <v>138</v>
      </c>
      <c r="C14" t="s">
        <v>139</v>
      </c>
      <c r="D14" t="s">
        <v>140</v>
      </c>
      <c r="E14" t="s">
        <v>5</v>
      </c>
    </row>
    <row r="15" spans="1:5" x14ac:dyDescent="0.25">
      <c r="A15" t="s">
        <v>141</v>
      </c>
      <c r="B15" t="s">
        <v>142</v>
      </c>
      <c r="C15" t="s">
        <v>143</v>
      </c>
      <c r="D15" t="s">
        <v>101</v>
      </c>
      <c r="E15" t="s">
        <v>5</v>
      </c>
    </row>
    <row r="16" spans="1:5" x14ac:dyDescent="0.25">
      <c r="A16" t="s">
        <v>144</v>
      </c>
      <c r="B16" t="s">
        <v>145</v>
      </c>
      <c r="C16" t="s">
        <v>143</v>
      </c>
      <c r="D16" t="s">
        <v>101</v>
      </c>
      <c r="E16" t="s">
        <v>5</v>
      </c>
    </row>
    <row r="17" spans="1:5" x14ac:dyDescent="0.25">
      <c r="A17" t="s">
        <v>146</v>
      </c>
      <c r="B17" t="s">
        <v>147</v>
      </c>
      <c r="C17" t="s">
        <v>148</v>
      </c>
      <c r="D17" t="s">
        <v>149</v>
      </c>
      <c r="E17" t="s">
        <v>5</v>
      </c>
    </row>
    <row r="18" spans="1:5" x14ac:dyDescent="0.25">
      <c r="A18" t="s">
        <v>150</v>
      </c>
      <c r="B18" t="s">
        <v>151</v>
      </c>
      <c r="C18" t="s">
        <v>152</v>
      </c>
      <c r="D18" t="s">
        <v>7</v>
      </c>
      <c r="E18" t="s">
        <v>6</v>
      </c>
    </row>
    <row r="19" spans="1:5" x14ac:dyDescent="0.25">
      <c r="A19" t="s">
        <v>150</v>
      </c>
      <c r="B19" t="s">
        <v>151</v>
      </c>
      <c r="C19" t="s">
        <v>153</v>
      </c>
      <c r="D19" t="s">
        <v>9</v>
      </c>
      <c r="E19" t="s">
        <v>8</v>
      </c>
    </row>
    <row r="20" spans="1:5" x14ac:dyDescent="0.25">
      <c r="A20" t="s">
        <v>150</v>
      </c>
      <c r="B20" t="s">
        <v>151</v>
      </c>
      <c r="C20" t="s">
        <v>154</v>
      </c>
      <c r="D20" t="s">
        <v>155</v>
      </c>
      <c r="E20" t="s">
        <v>10</v>
      </c>
    </row>
    <row r="21" spans="1:5" x14ac:dyDescent="0.25">
      <c r="A21" t="s">
        <v>150</v>
      </c>
      <c r="B21" t="s">
        <v>151</v>
      </c>
      <c r="C21" t="s">
        <v>156</v>
      </c>
      <c r="D21" t="s">
        <v>157</v>
      </c>
      <c r="E21" t="s">
        <v>12</v>
      </c>
    </row>
    <row r="22" spans="1:5" x14ac:dyDescent="0.25">
      <c r="A22" t="s">
        <v>150</v>
      </c>
      <c r="B22" t="s">
        <v>151</v>
      </c>
      <c r="C22" t="s">
        <v>158</v>
      </c>
      <c r="D22" t="s">
        <v>159</v>
      </c>
      <c r="E22" t="s">
        <v>14</v>
      </c>
    </row>
    <row r="23" spans="1:5" x14ac:dyDescent="0.25">
      <c r="A23" t="s">
        <v>150</v>
      </c>
      <c r="B23" t="s">
        <v>151</v>
      </c>
      <c r="C23" t="s">
        <v>160</v>
      </c>
      <c r="D23" t="s">
        <v>161</v>
      </c>
      <c r="E23" t="s">
        <v>16</v>
      </c>
    </row>
    <row r="24" spans="1:5" x14ac:dyDescent="0.25">
      <c r="A24" t="s">
        <v>150</v>
      </c>
      <c r="B24" t="s">
        <v>151</v>
      </c>
      <c r="C24" t="s">
        <v>162</v>
      </c>
      <c r="D24" t="s">
        <v>163</v>
      </c>
      <c r="E24" t="s">
        <v>18</v>
      </c>
    </row>
    <row r="25" spans="1:5" x14ac:dyDescent="0.25">
      <c r="A25" t="s">
        <v>150</v>
      </c>
      <c r="B25" t="s">
        <v>151</v>
      </c>
      <c r="C25" t="s">
        <v>164</v>
      </c>
      <c r="D25" t="s">
        <v>165</v>
      </c>
      <c r="E25" t="s">
        <v>20</v>
      </c>
    </row>
    <row r="26" spans="1:5" x14ac:dyDescent="0.25">
      <c r="A26" t="s">
        <v>150</v>
      </c>
      <c r="B26" t="s">
        <v>151</v>
      </c>
      <c r="C26" t="s">
        <v>166</v>
      </c>
      <c r="D26" t="s">
        <v>167</v>
      </c>
      <c r="E26" t="s">
        <v>22</v>
      </c>
    </row>
    <row r="27" spans="1:5" x14ac:dyDescent="0.25">
      <c r="A27" t="s">
        <v>150</v>
      </c>
      <c r="B27" t="s">
        <v>151</v>
      </c>
      <c r="C27" t="s">
        <v>168</v>
      </c>
      <c r="D27" t="s">
        <v>169</v>
      </c>
      <c r="E27" t="s">
        <v>24</v>
      </c>
    </row>
    <row r="28" spans="1:5" x14ac:dyDescent="0.25">
      <c r="A28" t="s">
        <v>150</v>
      </c>
      <c r="B28" t="s">
        <v>151</v>
      </c>
      <c r="C28" t="s">
        <v>170</v>
      </c>
      <c r="D28" t="s">
        <v>171</v>
      </c>
      <c r="E28" t="s">
        <v>26</v>
      </c>
    </row>
    <row r="29" spans="1:5" x14ac:dyDescent="0.25">
      <c r="A29" t="s">
        <v>150</v>
      </c>
      <c r="B29" t="s">
        <v>151</v>
      </c>
      <c r="C29" t="s">
        <v>172</v>
      </c>
      <c r="D29" t="s">
        <v>173</v>
      </c>
      <c r="E29" t="s">
        <v>28</v>
      </c>
    </row>
    <row r="30" spans="1:5" x14ac:dyDescent="0.25">
      <c r="A30" t="s">
        <v>150</v>
      </c>
      <c r="B30" t="s">
        <v>151</v>
      </c>
      <c r="C30" t="s">
        <v>174</v>
      </c>
      <c r="D30" t="s">
        <v>175</v>
      </c>
      <c r="E30" t="s">
        <v>30</v>
      </c>
    </row>
    <row r="31" spans="1:5" x14ac:dyDescent="0.25">
      <c r="A31" t="s">
        <v>150</v>
      </c>
      <c r="B31" t="s">
        <v>151</v>
      </c>
      <c r="C31" t="s">
        <v>176</v>
      </c>
      <c r="D31" t="s">
        <v>177</v>
      </c>
      <c r="E31" t="s">
        <v>32</v>
      </c>
    </row>
    <row r="32" spans="1:5" x14ac:dyDescent="0.25">
      <c r="A32" t="s">
        <v>150</v>
      </c>
      <c r="B32" t="s">
        <v>151</v>
      </c>
      <c r="C32" t="s">
        <v>178</v>
      </c>
      <c r="D32" t="s">
        <v>179</v>
      </c>
      <c r="E32" t="s">
        <v>34</v>
      </c>
    </row>
    <row r="33" spans="1:5" x14ac:dyDescent="0.25">
      <c r="A33" t="s">
        <v>150</v>
      </c>
      <c r="B33" t="s">
        <v>151</v>
      </c>
      <c r="C33" t="s">
        <v>180</v>
      </c>
      <c r="D33" t="s">
        <v>181</v>
      </c>
      <c r="E33" t="s">
        <v>36</v>
      </c>
    </row>
    <row r="34" spans="1:5" x14ac:dyDescent="0.25">
      <c r="A34" t="s">
        <v>150</v>
      </c>
      <c r="B34" t="s">
        <v>151</v>
      </c>
      <c r="C34" t="s">
        <v>182</v>
      </c>
      <c r="D34" t="s">
        <v>183</v>
      </c>
      <c r="E34" t="s">
        <v>38</v>
      </c>
    </row>
    <row r="35" spans="1:5" x14ac:dyDescent="0.25">
      <c r="A35" t="s">
        <v>150</v>
      </c>
      <c r="B35" t="s">
        <v>151</v>
      </c>
      <c r="C35" t="s">
        <v>184</v>
      </c>
      <c r="D35" t="s">
        <v>185</v>
      </c>
      <c r="E35" t="s">
        <v>40</v>
      </c>
    </row>
    <row r="36" spans="1:5" x14ac:dyDescent="0.25">
      <c r="A36" t="s">
        <v>150</v>
      </c>
      <c r="B36" t="s">
        <v>151</v>
      </c>
      <c r="C36" t="s">
        <v>186</v>
      </c>
      <c r="D36" t="s">
        <v>187</v>
      </c>
      <c r="E36" t="s">
        <v>42</v>
      </c>
    </row>
    <row r="37" spans="1:5" x14ac:dyDescent="0.25">
      <c r="A37" t="s">
        <v>150</v>
      </c>
      <c r="B37" t="s">
        <v>151</v>
      </c>
      <c r="C37" t="s">
        <v>188</v>
      </c>
      <c r="D37" t="s">
        <v>189</v>
      </c>
      <c r="E37" t="s">
        <v>44</v>
      </c>
    </row>
    <row r="38" spans="1:5" x14ac:dyDescent="0.25">
      <c r="A38" t="s">
        <v>150</v>
      </c>
      <c r="B38" t="s">
        <v>151</v>
      </c>
      <c r="C38" t="s">
        <v>190</v>
      </c>
      <c r="D38" t="s">
        <v>191</v>
      </c>
      <c r="E38" t="s">
        <v>46</v>
      </c>
    </row>
    <row r="39" spans="1:5" x14ac:dyDescent="0.25">
      <c r="A39" t="s">
        <v>150</v>
      </c>
      <c r="B39" t="s">
        <v>151</v>
      </c>
      <c r="C39" t="s">
        <v>192</v>
      </c>
      <c r="D39" t="s">
        <v>49</v>
      </c>
      <c r="E39" t="s">
        <v>48</v>
      </c>
    </row>
    <row r="40" spans="1:5" x14ac:dyDescent="0.25">
      <c r="A40" t="s">
        <v>150</v>
      </c>
      <c r="B40" t="s">
        <v>151</v>
      </c>
      <c r="C40" t="s">
        <v>193</v>
      </c>
      <c r="D40" t="s">
        <v>194</v>
      </c>
      <c r="E40" t="s">
        <v>50</v>
      </c>
    </row>
    <row r="41" spans="1:5" x14ac:dyDescent="0.25">
      <c r="A41" t="s">
        <v>150</v>
      </c>
      <c r="B41" t="s">
        <v>151</v>
      </c>
      <c r="C41" t="s">
        <v>195</v>
      </c>
      <c r="D41" t="s">
        <v>196</v>
      </c>
      <c r="E41" t="s">
        <v>52</v>
      </c>
    </row>
    <row r="42" spans="1:5" x14ac:dyDescent="0.25">
      <c r="A42" t="s">
        <v>150</v>
      </c>
      <c r="B42" t="s">
        <v>151</v>
      </c>
      <c r="C42" t="s">
        <v>197</v>
      </c>
      <c r="D42" t="s">
        <v>198</v>
      </c>
      <c r="E42" t="s">
        <v>54</v>
      </c>
    </row>
    <row r="43" spans="1:5" x14ac:dyDescent="0.25">
      <c r="A43" t="s">
        <v>150</v>
      </c>
      <c r="B43" t="s">
        <v>151</v>
      </c>
      <c r="C43" t="s">
        <v>199</v>
      </c>
      <c r="D43" t="s">
        <v>200</v>
      </c>
      <c r="E43" t="s">
        <v>56</v>
      </c>
    </row>
    <row r="44" spans="1:5" x14ac:dyDescent="0.25">
      <c r="A44" t="s">
        <v>150</v>
      </c>
      <c r="B44" t="s">
        <v>151</v>
      </c>
      <c r="C44" t="s">
        <v>201</v>
      </c>
      <c r="D44" t="s">
        <v>202</v>
      </c>
      <c r="E44" t="s">
        <v>58</v>
      </c>
    </row>
    <row r="45" spans="1:5" x14ac:dyDescent="0.25">
      <c r="A45" t="s">
        <v>150</v>
      </c>
      <c r="B45" t="s">
        <v>151</v>
      </c>
      <c r="C45" t="s">
        <v>203</v>
      </c>
      <c r="D45" t="s">
        <v>204</v>
      </c>
      <c r="E45" t="s">
        <v>59</v>
      </c>
    </row>
    <row r="46" spans="1:5" x14ac:dyDescent="0.25">
      <c r="A46" t="s">
        <v>150</v>
      </c>
      <c r="B46" t="s">
        <v>151</v>
      </c>
      <c r="C46" t="s">
        <v>205</v>
      </c>
      <c r="D46" t="s">
        <v>206</v>
      </c>
      <c r="E46" t="s">
        <v>61</v>
      </c>
    </row>
    <row r="47" spans="1:5" x14ac:dyDescent="0.25">
      <c r="A47" t="s">
        <v>150</v>
      </c>
      <c r="B47" t="s">
        <v>151</v>
      </c>
      <c r="C47" t="s">
        <v>207</v>
      </c>
      <c r="D47" t="s">
        <v>208</v>
      </c>
      <c r="E47" t="s">
        <v>63</v>
      </c>
    </row>
    <row r="48" spans="1:5" x14ac:dyDescent="0.25">
      <c r="A48" t="s">
        <v>150</v>
      </c>
      <c r="B48" t="s">
        <v>151</v>
      </c>
      <c r="C48" t="s">
        <v>209</v>
      </c>
      <c r="D48" t="s">
        <v>210</v>
      </c>
      <c r="E48" t="s">
        <v>65</v>
      </c>
    </row>
    <row r="49" spans="1:5" x14ac:dyDescent="0.25">
      <c r="A49" t="s">
        <v>150</v>
      </c>
      <c r="B49" t="s">
        <v>151</v>
      </c>
      <c r="C49" t="s">
        <v>211</v>
      </c>
      <c r="D49" t="s">
        <v>212</v>
      </c>
      <c r="E49" t="s">
        <v>67</v>
      </c>
    </row>
    <row r="50" spans="1:5" x14ac:dyDescent="0.25">
      <c r="A50" t="s">
        <v>150</v>
      </c>
      <c r="B50" t="s">
        <v>151</v>
      </c>
      <c r="C50" t="s">
        <v>213</v>
      </c>
      <c r="D50" t="s">
        <v>214</v>
      </c>
      <c r="E50" t="s">
        <v>69</v>
      </c>
    </row>
    <row r="51" spans="1:5" x14ac:dyDescent="0.25">
      <c r="A51" t="s">
        <v>150</v>
      </c>
      <c r="B51" t="s">
        <v>151</v>
      </c>
      <c r="C51" t="s">
        <v>215</v>
      </c>
      <c r="D51" t="s">
        <v>216</v>
      </c>
      <c r="E51" t="s">
        <v>71</v>
      </c>
    </row>
    <row r="52" spans="1:5" x14ac:dyDescent="0.25">
      <c r="A52" t="s">
        <v>150</v>
      </c>
      <c r="B52" t="s">
        <v>151</v>
      </c>
      <c r="C52" t="s">
        <v>217</v>
      </c>
      <c r="D52" t="s">
        <v>218</v>
      </c>
      <c r="E52" t="s">
        <v>73</v>
      </c>
    </row>
    <row r="53" spans="1:5" x14ac:dyDescent="0.25">
      <c r="A53" t="s">
        <v>150</v>
      </c>
      <c r="B53" t="s">
        <v>151</v>
      </c>
      <c r="C53" t="s">
        <v>219</v>
      </c>
      <c r="D53" t="s">
        <v>220</v>
      </c>
      <c r="E53" t="s">
        <v>75</v>
      </c>
    </row>
    <row r="54" spans="1:5" x14ac:dyDescent="0.25">
      <c r="A54" t="s">
        <v>150</v>
      </c>
      <c r="B54" t="s">
        <v>151</v>
      </c>
      <c r="C54" t="s">
        <v>221</v>
      </c>
      <c r="D54" t="s">
        <v>222</v>
      </c>
      <c r="E54" t="s">
        <v>77</v>
      </c>
    </row>
    <row r="55" spans="1:5" x14ac:dyDescent="0.25">
      <c r="A55" t="s">
        <v>150</v>
      </c>
      <c r="B55" t="s">
        <v>151</v>
      </c>
      <c r="C55" t="s">
        <v>223</v>
      </c>
      <c r="D55" t="s">
        <v>224</v>
      </c>
      <c r="E55" t="s">
        <v>79</v>
      </c>
    </row>
    <row r="56" spans="1:5" x14ac:dyDescent="0.25">
      <c r="A56" t="s">
        <v>150</v>
      </c>
      <c r="B56" t="s">
        <v>151</v>
      </c>
      <c r="C56" t="s">
        <v>225</v>
      </c>
      <c r="D56" t="s">
        <v>226</v>
      </c>
      <c r="E56" t="s">
        <v>81</v>
      </c>
    </row>
    <row r="57" spans="1:5" x14ac:dyDescent="0.25">
      <c r="A57" t="s">
        <v>150</v>
      </c>
      <c r="B57" t="s">
        <v>151</v>
      </c>
      <c r="C57" t="s">
        <v>227</v>
      </c>
      <c r="D57" t="s">
        <v>228</v>
      </c>
      <c r="E57" t="s">
        <v>83</v>
      </c>
    </row>
    <row r="58" spans="1:5" x14ac:dyDescent="0.25">
      <c r="A58" t="s">
        <v>150</v>
      </c>
      <c r="B58" t="s">
        <v>151</v>
      </c>
      <c r="C58" t="s">
        <v>229</v>
      </c>
      <c r="D58" t="s">
        <v>230</v>
      </c>
      <c r="E58" t="s">
        <v>85</v>
      </c>
    </row>
    <row r="59" spans="1:5" x14ac:dyDescent="0.25">
      <c r="A59" t="s">
        <v>150</v>
      </c>
      <c r="B59" t="s">
        <v>151</v>
      </c>
      <c r="C59" t="s">
        <v>231</v>
      </c>
      <c r="D59" t="s">
        <v>232</v>
      </c>
      <c r="E59" t="s">
        <v>87</v>
      </c>
    </row>
    <row r="60" spans="1:5" x14ac:dyDescent="0.25">
      <c r="A60" t="s">
        <v>150</v>
      </c>
      <c r="B60" t="s">
        <v>151</v>
      </c>
      <c r="C60" t="s">
        <v>233</v>
      </c>
      <c r="D60" t="s">
        <v>234</v>
      </c>
      <c r="E60" t="s">
        <v>88</v>
      </c>
    </row>
    <row r="61" spans="1:5" x14ac:dyDescent="0.25">
      <c r="A61" t="s">
        <v>150</v>
      </c>
      <c r="B61" t="s">
        <v>151</v>
      </c>
      <c r="C61" t="s">
        <v>235</v>
      </c>
      <c r="D61" t="s">
        <v>236</v>
      </c>
      <c r="E61" t="s">
        <v>90</v>
      </c>
    </row>
    <row r="62" spans="1:5" x14ac:dyDescent="0.25">
      <c r="A62" t="s">
        <v>150</v>
      </c>
      <c r="B62" t="s">
        <v>151</v>
      </c>
      <c r="C62" t="s">
        <v>237</v>
      </c>
      <c r="D62" t="s">
        <v>238</v>
      </c>
      <c r="E62" t="s">
        <v>92</v>
      </c>
    </row>
    <row r="63" spans="1:5" x14ac:dyDescent="0.25">
      <c r="A63" t="s">
        <v>150</v>
      </c>
      <c r="B63" t="s">
        <v>151</v>
      </c>
      <c r="C63" t="s">
        <v>239</v>
      </c>
      <c r="D63" t="s">
        <v>240</v>
      </c>
      <c r="E63" t="s">
        <v>93</v>
      </c>
    </row>
    <row r="64" spans="1:5" x14ac:dyDescent="0.25">
      <c r="A64" t="s">
        <v>150</v>
      </c>
      <c r="B64" t="s">
        <v>151</v>
      </c>
      <c r="C64" t="s">
        <v>241</v>
      </c>
      <c r="D64" t="s">
        <v>242</v>
      </c>
      <c r="E64" t="s">
        <v>95</v>
      </c>
    </row>
    <row r="65" spans="1:5" x14ac:dyDescent="0.25">
      <c r="A65" t="s">
        <v>150</v>
      </c>
      <c r="B65" t="s">
        <v>151</v>
      </c>
      <c r="C65" t="s">
        <v>243</v>
      </c>
      <c r="D65" t="s">
        <v>97</v>
      </c>
      <c r="E65" t="s">
        <v>96</v>
      </c>
    </row>
    <row r="66" spans="1:5" x14ac:dyDescent="0.25">
      <c r="A66" t="s">
        <v>150</v>
      </c>
      <c r="B66" t="s">
        <v>151</v>
      </c>
      <c r="C66" t="s">
        <v>244</v>
      </c>
      <c r="D66" t="s">
        <v>99</v>
      </c>
      <c r="E66" t="s">
        <v>98</v>
      </c>
    </row>
    <row r="67" spans="1:5" x14ac:dyDescent="0.25">
      <c r="A67" t="s">
        <v>150</v>
      </c>
      <c r="B67" t="s">
        <v>151</v>
      </c>
      <c r="C67" t="s">
        <v>100</v>
      </c>
      <c r="D67" t="s">
        <v>101</v>
      </c>
      <c r="E67" t="s">
        <v>5</v>
      </c>
    </row>
    <row r="68" spans="1:5" x14ac:dyDescent="0.25">
      <c r="A68" t="s">
        <v>245</v>
      </c>
      <c r="B68" t="s">
        <v>246</v>
      </c>
      <c r="C68" t="s">
        <v>247</v>
      </c>
      <c r="D68" t="s">
        <v>248</v>
      </c>
      <c r="E68" t="s">
        <v>5</v>
      </c>
    </row>
    <row r="69" spans="1:5" x14ac:dyDescent="0.25">
      <c r="A69" t="s">
        <v>249</v>
      </c>
      <c r="B69" t="s">
        <v>250</v>
      </c>
      <c r="C69" t="s">
        <v>251</v>
      </c>
      <c r="D69" t="s">
        <v>252</v>
      </c>
      <c r="E69" t="s">
        <v>5</v>
      </c>
    </row>
    <row r="70" spans="1:5" x14ac:dyDescent="0.25">
      <c r="A70" t="s">
        <v>253</v>
      </c>
      <c r="B70" t="s">
        <v>254</v>
      </c>
      <c r="C70" t="s">
        <v>255</v>
      </c>
      <c r="D70" t="s">
        <v>256</v>
      </c>
      <c r="E70" t="s">
        <v>5</v>
      </c>
    </row>
    <row r="71" spans="1:5" x14ac:dyDescent="0.25">
      <c r="A71" t="s">
        <v>257</v>
      </c>
      <c r="B71" t="s">
        <v>258</v>
      </c>
      <c r="C71" t="s">
        <v>259</v>
      </c>
      <c r="D71" t="s">
        <v>260</v>
      </c>
      <c r="E71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62"/>
  <sheetViews>
    <sheetView tabSelected="1" topLeftCell="A31" workbookViewId="0">
      <selection activeCell="I6" sqref="I6"/>
    </sheetView>
  </sheetViews>
  <sheetFormatPr baseColWidth="10" defaultColWidth="9.140625" defaultRowHeight="18.75" x14ac:dyDescent="0.3"/>
  <cols>
    <col min="1" max="1" width="3.7109375" style="2" customWidth="1"/>
    <col min="2" max="2" width="130.5703125" style="2" customWidth="1"/>
    <col min="3" max="6" width="10.7109375" style="2" customWidth="1"/>
    <col min="8" max="16384" width="9.140625" style="2"/>
  </cols>
  <sheetData>
    <row r="1" spans="2:8" ht="16.5" customHeight="1" x14ac:dyDescent="0.3">
      <c r="B1" s="1" t="s">
        <v>102</v>
      </c>
      <c r="C1" s="4">
        <f t="shared" ref="C1:E1" si="0">C9-C2-C20-C14</f>
        <v>-56.392000000000003</v>
      </c>
      <c r="D1" s="4">
        <f t="shared" si="0"/>
        <v>-67.88900000000001</v>
      </c>
      <c r="E1" s="4">
        <f t="shared" si="0"/>
        <v>-84.42</v>
      </c>
      <c r="F1" s="4">
        <f>E1-D1</f>
        <v>-16.530999999999992</v>
      </c>
    </row>
    <row r="2" spans="2:8" ht="16.5" customHeight="1" x14ac:dyDescent="0.3">
      <c r="B2" s="2" t="s">
        <v>265</v>
      </c>
      <c r="C2" s="4">
        <f>C11+C12+C15+C13</f>
        <v>-24.935999999999996</v>
      </c>
      <c r="D2" s="4">
        <f>D11+D12+D15+D13</f>
        <v>-43.784999999999997</v>
      </c>
      <c r="E2" s="4">
        <f>E11+E12+E15+E13</f>
        <v>-105.28</v>
      </c>
    </row>
    <row r="3" spans="2:8" ht="16.5" customHeight="1" x14ac:dyDescent="0.3">
      <c r="B3" s="3" t="s">
        <v>0</v>
      </c>
      <c r="C3" s="4">
        <f>C9-C10</f>
        <v>-53.725999999999999</v>
      </c>
      <c r="D3" s="4">
        <f>D9-D10</f>
        <v>-62.904000000000003</v>
      </c>
      <c r="E3" s="4">
        <f>E9-E10</f>
        <v>-90.891000000000005</v>
      </c>
    </row>
    <row r="4" spans="2:8" ht="20.25" customHeight="1" x14ac:dyDescent="0.3">
      <c r="C4" s="4">
        <f t="shared" ref="C4:E4" si="1">C2-C13</f>
        <v>-27.223999999999997</v>
      </c>
      <c r="D4" s="4">
        <f t="shared" si="1"/>
        <v>-47.994999999999997</v>
      </c>
      <c r="E4" s="4">
        <f t="shared" si="1"/>
        <v>-109.476</v>
      </c>
    </row>
    <row r="5" spans="2:8" ht="20.25" customHeight="1" x14ac:dyDescent="0.3">
      <c r="C5" s="4"/>
      <c r="D5" s="4"/>
      <c r="E5" s="4"/>
      <c r="G5" s="40"/>
    </row>
    <row r="6" spans="2:8" x14ac:dyDescent="0.3">
      <c r="B6" s="45"/>
      <c r="C6" s="5" t="s">
        <v>2</v>
      </c>
      <c r="D6" s="5" t="s">
        <v>3</v>
      </c>
      <c r="E6" s="5" t="s">
        <v>4</v>
      </c>
      <c r="F6" s="5" t="s">
        <v>336</v>
      </c>
      <c r="G6" s="6" t="s">
        <v>347</v>
      </c>
    </row>
    <row r="7" spans="2:8" ht="9.9499999999999993" hidden="1" customHeight="1" x14ac:dyDescent="0.3">
      <c r="B7" s="2" t="s">
        <v>5</v>
      </c>
    </row>
    <row r="8" spans="2:8" ht="18" customHeight="1" x14ac:dyDescent="0.3">
      <c r="B8" s="21" t="s">
        <v>7</v>
      </c>
      <c r="C8" s="17">
        <f>Feuil1!BV8</f>
        <v>0.97199999999999998</v>
      </c>
      <c r="D8" s="17">
        <f>Feuil1!BW8</f>
        <v>0.745</v>
      </c>
      <c r="E8" s="17">
        <f>Feuil1!BX8</f>
        <v>4.9470000000000001</v>
      </c>
      <c r="F8" s="17">
        <f>Feuil1!BY8</f>
        <v>1.0369999999999999</v>
      </c>
      <c r="G8" s="18">
        <f>Feuil1!BZ8</f>
        <v>0.79800000000000004</v>
      </c>
      <c r="H8" s="4">
        <f>F8-G8</f>
        <v>0.23899999999999988</v>
      </c>
    </row>
    <row r="9" spans="2:8" ht="18" customHeight="1" x14ac:dyDescent="0.3">
      <c r="B9" s="22" t="s">
        <v>9</v>
      </c>
      <c r="C9" s="15">
        <f>Feuil1!BV9</f>
        <v>-66.122</v>
      </c>
      <c r="D9" s="15">
        <f>Feuil1!BW9</f>
        <v>-86.245000000000005</v>
      </c>
      <c r="E9" s="15">
        <f>Feuil1!BX9</f>
        <v>-161.97800000000001</v>
      </c>
      <c r="F9" s="15">
        <f>Feuil1!BY9</f>
        <v>-100.497</v>
      </c>
      <c r="G9" s="16">
        <f>Feuil1!BZ9</f>
        <v>-75.495000000000005</v>
      </c>
      <c r="H9" s="4">
        <f t="shared" ref="H9:H28" si="2">F9-G9</f>
        <v>-25.001999999999995</v>
      </c>
    </row>
    <row r="10" spans="2:8" ht="18" customHeight="1" x14ac:dyDescent="0.3">
      <c r="B10" s="23" t="s">
        <v>11</v>
      </c>
      <c r="C10" s="7">
        <f>Feuil1!BV10</f>
        <v>-12.396000000000001</v>
      </c>
      <c r="D10" s="7">
        <f>Feuil1!BW10</f>
        <v>-23.341000000000001</v>
      </c>
      <c r="E10" s="7">
        <f>Feuil1!BX10</f>
        <v>-71.087000000000003</v>
      </c>
      <c r="F10" s="7">
        <f>Feuil1!BY10</f>
        <v>-45.036999999999999</v>
      </c>
      <c r="G10" s="8">
        <f>Feuil1!BZ10</f>
        <v>-34.402999999999999</v>
      </c>
      <c r="H10" s="4">
        <f t="shared" si="2"/>
        <v>-10.634</v>
      </c>
    </row>
    <row r="11" spans="2:8" ht="18" customHeight="1" x14ac:dyDescent="0.3">
      <c r="B11" s="23" t="s">
        <v>13</v>
      </c>
      <c r="C11" s="7">
        <f>Feuil1!BV11</f>
        <v>-16.489999999999998</v>
      </c>
      <c r="D11" s="7">
        <f>Feuil1!BW11</f>
        <v>-30.667999999999999</v>
      </c>
      <c r="E11" s="7">
        <f>Feuil1!BX11</f>
        <v>-71.605999999999995</v>
      </c>
      <c r="F11" s="7">
        <f>Feuil1!BY11</f>
        <v>-54.843000000000004</v>
      </c>
      <c r="G11" s="8">
        <f>Feuil1!BZ11</f>
        <v>-44.609000000000002</v>
      </c>
      <c r="H11" s="4">
        <f t="shared" si="2"/>
        <v>-10.234000000000002</v>
      </c>
    </row>
    <row r="12" spans="2:8" ht="18" customHeight="1" x14ac:dyDescent="0.3">
      <c r="B12" s="23" t="s">
        <v>15</v>
      </c>
      <c r="C12" s="7">
        <f>Feuil1!BV12</f>
        <v>1.806</v>
      </c>
      <c r="D12" s="7">
        <f>Feuil1!BW12</f>
        <v>3.117</v>
      </c>
      <c r="E12" s="7">
        <f>Feuil1!BX12</f>
        <v>-3.677</v>
      </c>
      <c r="F12" s="7">
        <f>Feuil1!BY12</f>
        <v>6.218</v>
      </c>
      <c r="G12" s="8">
        <f>Feuil1!BZ12</f>
        <v>6.5039999999999996</v>
      </c>
      <c r="H12" s="4">
        <f t="shared" si="2"/>
        <v>-0.28599999999999959</v>
      </c>
    </row>
    <row r="13" spans="2:8" ht="18" customHeight="1" x14ac:dyDescent="0.3">
      <c r="B13" s="23" t="s">
        <v>17</v>
      </c>
      <c r="C13" s="7">
        <f>Feuil1!BV13</f>
        <v>2.2879999999999998</v>
      </c>
      <c r="D13" s="7">
        <f>Feuil1!BW13</f>
        <v>4.21</v>
      </c>
      <c r="E13" s="7">
        <f>Feuil1!BX13</f>
        <v>4.1959999999999997</v>
      </c>
      <c r="F13" s="7">
        <f>Feuil1!BY13</f>
        <v>3.5880000000000001</v>
      </c>
      <c r="G13" s="8">
        <f>Feuil1!BZ13</f>
        <v>3.702</v>
      </c>
      <c r="H13" s="4">
        <f t="shared" si="2"/>
        <v>-0.11399999999999988</v>
      </c>
    </row>
    <row r="14" spans="2:8" ht="18" customHeight="1" x14ac:dyDescent="0.3">
      <c r="B14" s="23" t="s">
        <v>19</v>
      </c>
      <c r="C14" s="7">
        <f>Feuil1!BV14</f>
        <v>5.2809999999999997</v>
      </c>
      <c r="D14" s="7">
        <f>Feuil1!BW14</f>
        <v>8.0429999999999993</v>
      </c>
      <c r="E14" s="7">
        <f>Feuil1!BX14</f>
        <v>6.1420000000000003</v>
      </c>
      <c r="F14" s="7">
        <f>Feuil1!BY14</f>
        <v>5.8959999999999999</v>
      </c>
      <c r="G14" s="8">
        <f>Feuil1!BZ14</f>
        <v>5.024</v>
      </c>
      <c r="H14" s="4">
        <f t="shared" si="2"/>
        <v>0.87199999999999989</v>
      </c>
    </row>
    <row r="15" spans="2:8" ht="18" customHeight="1" x14ac:dyDescent="0.3">
      <c r="B15" s="23" t="s">
        <v>21</v>
      </c>
      <c r="C15" s="7">
        <f>Feuil1!BV15</f>
        <v>-12.54</v>
      </c>
      <c r="D15" s="7">
        <f>Feuil1!BW15</f>
        <v>-20.443999999999999</v>
      </c>
      <c r="E15" s="7">
        <f>Feuil1!BX15</f>
        <v>-34.192999999999998</v>
      </c>
      <c r="F15" s="7">
        <f>Feuil1!BY15</f>
        <v>-24.713999999999999</v>
      </c>
      <c r="G15" s="8">
        <f>Feuil1!BZ15</f>
        <v>-23.207000000000001</v>
      </c>
      <c r="H15" s="4">
        <f t="shared" si="2"/>
        <v>-1.5069999999999979</v>
      </c>
    </row>
    <row r="16" spans="2:8" ht="18" customHeight="1" x14ac:dyDescent="0.3">
      <c r="B16" s="23" t="s">
        <v>23</v>
      </c>
      <c r="C16" s="7">
        <f>Feuil1!BV16</f>
        <v>-33.299999999999997</v>
      </c>
      <c r="D16" s="7">
        <f>Feuil1!BW16</f>
        <v>-42.182000000000002</v>
      </c>
      <c r="E16" s="7">
        <f>Feuil1!BX16</f>
        <v>-46.936</v>
      </c>
      <c r="F16" s="7">
        <f>Feuil1!BY16</f>
        <v>-42.374000000000002</v>
      </c>
      <c r="G16" s="8">
        <f>Feuil1!BZ16</f>
        <v>-40.585999999999999</v>
      </c>
      <c r="H16" s="4">
        <f t="shared" si="2"/>
        <v>-1.7880000000000038</v>
      </c>
    </row>
    <row r="17" spans="2:9" ht="18" customHeight="1" x14ac:dyDescent="0.3">
      <c r="B17" s="23" t="s">
        <v>25</v>
      </c>
      <c r="C17" s="7">
        <f>Feuil1!BV17</f>
        <v>-17.890999999999998</v>
      </c>
      <c r="D17" s="7">
        <f>Feuil1!BW17</f>
        <v>-21.803999999999998</v>
      </c>
      <c r="E17" s="7">
        <f>Feuil1!BX17</f>
        <v>-23.013000000000002</v>
      </c>
      <c r="F17" s="7">
        <f>Feuil1!BY17</f>
        <v>-21.192</v>
      </c>
      <c r="G17" s="8">
        <f>Feuil1!BZ17</f>
        <v>-22.314</v>
      </c>
      <c r="H17" s="4">
        <f t="shared" si="2"/>
        <v>1.1219999999999999</v>
      </c>
    </row>
    <row r="18" spans="2:9" ht="18" customHeight="1" x14ac:dyDescent="0.3">
      <c r="B18" s="23" t="s">
        <v>27</v>
      </c>
      <c r="C18" s="7">
        <f>Feuil1!BV18</f>
        <v>-7.3620000000000001</v>
      </c>
      <c r="D18" s="7">
        <f>Feuil1!BW18</f>
        <v>-9.8490000000000002</v>
      </c>
      <c r="E18" s="7">
        <f>Feuil1!BX18</f>
        <v>-11.519</v>
      </c>
      <c r="F18" s="7">
        <f>Feuil1!BY18</f>
        <v>-10.792</v>
      </c>
      <c r="G18" s="8">
        <f>Feuil1!BZ18</f>
        <v>-9.7490000000000006</v>
      </c>
      <c r="H18" s="4">
        <f t="shared" si="2"/>
        <v>-1.0429999999999993</v>
      </c>
    </row>
    <row r="19" spans="2:9" ht="18" customHeight="1" x14ac:dyDescent="0.3">
      <c r="B19" s="23" t="s">
        <v>29</v>
      </c>
      <c r="C19" s="7">
        <f>Feuil1!BV19</f>
        <v>-8.0470000000000006</v>
      </c>
      <c r="D19" s="7">
        <f>Feuil1!BW19</f>
        <v>-10.529</v>
      </c>
      <c r="E19" s="7">
        <f>Feuil1!BX19</f>
        <v>-12.404</v>
      </c>
      <c r="F19" s="7">
        <f>Feuil1!BY19</f>
        <v>-10.39</v>
      </c>
      <c r="G19" s="8">
        <f>Feuil1!BZ19</f>
        <v>-8.5229999999999997</v>
      </c>
      <c r="H19" s="4">
        <f t="shared" si="2"/>
        <v>-1.8670000000000009</v>
      </c>
    </row>
    <row r="20" spans="2:9" ht="18" customHeight="1" x14ac:dyDescent="0.3">
      <c r="B20" s="23" t="s">
        <v>31</v>
      </c>
      <c r="C20" s="7">
        <f>Feuil1!BV20</f>
        <v>9.9250000000000007</v>
      </c>
      <c r="D20" s="7">
        <f>Feuil1!BW20</f>
        <v>17.385999999999999</v>
      </c>
      <c r="E20" s="7">
        <f>Feuil1!BX20</f>
        <v>21.58</v>
      </c>
      <c r="F20" s="7">
        <f>Feuil1!BY20</f>
        <v>25.891999999999999</v>
      </c>
      <c r="G20" s="8">
        <f>Feuil1!BZ20</f>
        <v>26.562999999999999</v>
      </c>
      <c r="H20" s="4">
        <f t="shared" si="2"/>
        <v>-0.67099999999999937</v>
      </c>
    </row>
    <row r="21" spans="2:9" ht="18" customHeight="1" x14ac:dyDescent="0.3">
      <c r="B21" s="23" t="s">
        <v>33</v>
      </c>
      <c r="C21" s="7">
        <f>Feuil1!BV21</f>
        <v>-23.091999999999999</v>
      </c>
      <c r="D21" s="7">
        <f>Feuil1!BW21</f>
        <v>-25.707000000000001</v>
      </c>
      <c r="E21" s="7">
        <f>Feuil1!BX21</f>
        <v>-37.484000000000002</v>
      </c>
      <c r="F21" s="7">
        <f>Feuil1!BY21</f>
        <v>-20.16</v>
      </c>
      <c r="G21" s="8">
        <f>Feuil1!BZ21</f>
        <v>-8.8859999999999992</v>
      </c>
      <c r="H21" s="4">
        <f t="shared" si="2"/>
        <v>-11.274000000000001</v>
      </c>
    </row>
    <row r="22" spans="2:9" ht="18" customHeight="1" x14ac:dyDescent="0.3">
      <c r="B22" s="23" t="s">
        <v>35</v>
      </c>
      <c r="C22" s="7">
        <f>Feuil1!BV22</f>
        <v>-11.391</v>
      </c>
      <c r="D22" s="7">
        <f>Feuil1!BW22</f>
        <v>-10.94</v>
      </c>
      <c r="E22" s="7">
        <f>Feuil1!BX22</f>
        <v>-13.664</v>
      </c>
      <c r="F22" s="7">
        <f>Feuil1!BY22</f>
        <v>-8.3620000000000001</v>
      </c>
      <c r="G22" s="8">
        <f>Feuil1!BZ22</f>
        <v>-7.7560000000000002</v>
      </c>
      <c r="H22" s="4">
        <f t="shared" si="2"/>
        <v>-0.60599999999999987</v>
      </c>
    </row>
    <row r="23" spans="2:9" ht="18" customHeight="1" x14ac:dyDescent="0.3">
      <c r="B23" s="23" t="s">
        <v>37</v>
      </c>
      <c r="C23" s="7">
        <f>Feuil1!BV23</f>
        <v>-4.9740000000000002</v>
      </c>
      <c r="D23" s="7">
        <f>Feuil1!BW23</f>
        <v>-5.9829999999999997</v>
      </c>
      <c r="E23" s="7">
        <f>Feuil1!BX23</f>
        <v>-7.5750000000000002</v>
      </c>
      <c r="F23" s="7">
        <f>Feuil1!BY23</f>
        <v>-6.6959999999999997</v>
      </c>
      <c r="G23" s="8">
        <f>Feuil1!BZ23</f>
        <v>-5.83</v>
      </c>
      <c r="H23" s="4">
        <f t="shared" si="2"/>
        <v>-0.86599999999999966</v>
      </c>
    </row>
    <row r="24" spans="2:9" ht="18" customHeight="1" x14ac:dyDescent="0.3">
      <c r="B24" s="23" t="s">
        <v>39</v>
      </c>
      <c r="C24" s="7">
        <f>Feuil1!BV24</f>
        <v>14.795</v>
      </c>
      <c r="D24" s="7">
        <f>Feuil1!BW24</f>
        <v>18.087</v>
      </c>
      <c r="E24" s="7">
        <f>Feuil1!BX24</f>
        <v>14.555</v>
      </c>
      <c r="F24" s="7">
        <f>Feuil1!BY24</f>
        <v>22.734000000000002</v>
      </c>
      <c r="G24" s="8">
        <f>Feuil1!BZ24</f>
        <v>24</v>
      </c>
      <c r="H24" s="4">
        <f t="shared" si="2"/>
        <v>-1.2659999999999982</v>
      </c>
    </row>
    <row r="25" spans="2:9" ht="18" customHeight="1" x14ac:dyDescent="0.3">
      <c r="B25" s="23" t="s">
        <v>41</v>
      </c>
      <c r="C25" s="7">
        <f>Feuil1!BV25</f>
        <v>6.4710000000000001</v>
      </c>
      <c r="D25" s="7">
        <f>Feuil1!BW25</f>
        <v>4.18</v>
      </c>
      <c r="E25" s="7">
        <f>Feuil1!BX25</f>
        <v>4.0220000000000002</v>
      </c>
      <c r="F25" s="7">
        <f>Feuil1!BY25</f>
        <v>1.07</v>
      </c>
      <c r="G25" s="8">
        <f>Feuil1!BZ25</f>
        <v>4.8079999999999998</v>
      </c>
      <c r="H25" s="4">
        <f t="shared" si="2"/>
        <v>-3.7379999999999995</v>
      </c>
    </row>
    <row r="26" spans="2:9" ht="18" customHeight="1" x14ac:dyDescent="0.3">
      <c r="B26" s="23" t="s">
        <v>43</v>
      </c>
      <c r="C26" s="7">
        <f>Feuil1!BV26</f>
        <v>-6.2640000000000002</v>
      </c>
      <c r="D26" s="7">
        <f>Feuil1!BW26</f>
        <v>-8.6739999999999995</v>
      </c>
      <c r="E26" s="7">
        <f>Feuil1!BX26</f>
        <v>-9.6989999999999998</v>
      </c>
      <c r="F26" s="7">
        <f>Feuil1!BY26</f>
        <v>-9.4</v>
      </c>
      <c r="G26" s="8">
        <f>Feuil1!BZ26</f>
        <v>-8.7040000000000006</v>
      </c>
      <c r="H26" s="4">
        <f t="shared" si="2"/>
        <v>-0.69599999999999973</v>
      </c>
    </row>
    <row r="27" spans="2:9" ht="18" customHeight="1" x14ac:dyDescent="0.3">
      <c r="B27" s="23" t="s">
        <v>45</v>
      </c>
      <c r="C27" s="7">
        <f>Feuil1!BV27</f>
        <v>-8.2690000000000001</v>
      </c>
      <c r="D27" s="7">
        <f>Feuil1!BW27</f>
        <v>-11.853</v>
      </c>
      <c r="E27" s="7">
        <f>Feuil1!BX27</f>
        <v>-15.417999999999999</v>
      </c>
      <c r="F27" s="7">
        <f>Feuil1!BY27</f>
        <v>-12.987</v>
      </c>
      <c r="G27" s="8">
        <f>Feuil1!BZ27</f>
        <v>-11.082000000000001</v>
      </c>
      <c r="H27" s="4">
        <f t="shared" si="2"/>
        <v>-1.9049999999999994</v>
      </c>
    </row>
    <row r="28" spans="2:9" ht="18" customHeight="1" x14ac:dyDescent="0.3">
      <c r="B28" s="23" t="s">
        <v>47</v>
      </c>
      <c r="C28" s="7">
        <f>Feuil1!BV28</f>
        <v>-13.46</v>
      </c>
      <c r="D28" s="7">
        <f>Feuil1!BW28</f>
        <v>-10.523999999999999</v>
      </c>
      <c r="E28" s="7">
        <f>Feuil1!BX28</f>
        <v>-9.7050000000000001</v>
      </c>
      <c r="F28" s="7">
        <f>Feuil1!BY28</f>
        <v>-6.5190000000000001</v>
      </c>
      <c r="G28" s="8">
        <f>Feuil1!BZ28</f>
        <v>-4.3220000000000001</v>
      </c>
      <c r="H28" s="4">
        <f t="shared" si="2"/>
        <v>-2.1970000000000001</v>
      </c>
    </row>
    <row r="29" spans="2:9" ht="18.75" customHeight="1" x14ac:dyDescent="0.3">
      <c r="B29" s="43" t="s">
        <v>261</v>
      </c>
      <c r="C29" s="42">
        <f t="shared" ref="C29:F29" si="3">C8+C9</f>
        <v>-65.150000000000006</v>
      </c>
      <c r="D29" s="42">
        <f t="shared" si="3"/>
        <v>-85.5</v>
      </c>
      <c r="E29" s="42">
        <f t="shared" si="3"/>
        <v>-157.03100000000001</v>
      </c>
      <c r="F29" s="42">
        <f t="shared" si="3"/>
        <v>-99.46</v>
      </c>
      <c r="G29" s="44">
        <f t="shared" ref="G29" si="4">G8+G9</f>
        <v>-74.697000000000003</v>
      </c>
    </row>
    <row r="30" spans="2:9" x14ac:dyDescent="0.3">
      <c r="B30" s="20" t="s">
        <v>99</v>
      </c>
      <c r="C30" s="15">
        <f>Feuil1!BV56</f>
        <v>-15.298999999999999</v>
      </c>
      <c r="D30" s="15">
        <f>Feuil1!BW56</f>
        <v>-18.948</v>
      </c>
      <c r="E30" s="15">
        <f>Feuil1!BX56</f>
        <v>-25.277999999999999</v>
      </c>
      <c r="F30" s="15">
        <f>Feuil1!BY56</f>
        <v>-20.448</v>
      </c>
      <c r="G30" s="16">
        <f>Feuil1!BZ56</f>
        <v>-19.468</v>
      </c>
    </row>
    <row r="31" spans="2:9" x14ac:dyDescent="0.3">
      <c r="B31" s="19" t="s">
        <v>262</v>
      </c>
      <c r="C31" s="24">
        <f t="shared" ref="C31:G31" si="5">C29-C30</f>
        <v>-49.851000000000006</v>
      </c>
      <c r="D31" s="24">
        <f t="shared" si="5"/>
        <v>-66.551999999999992</v>
      </c>
      <c r="E31" s="24">
        <f t="shared" si="5"/>
        <v>-131.75300000000001</v>
      </c>
      <c r="F31" s="24">
        <f t="shared" si="5"/>
        <v>-79.012</v>
      </c>
      <c r="G31" s="25">
        <f t="shared" si="5"/>
        <v>-55.228999999999999</v>
      </c>
      <c r="I31" s="4">
        <f>E31-D31</f>
        <v>-65.201000000000022</v>
      </c>
    </row>
    <row r="32" spans="2:9" s="12" customFormat="1" ht="9.75" customHeight="1" x14ac:dyDescent="0.3">
      <c r="B32" s="10"/>
      <c r="C32" s="11"/>
      <c r="D32" s="11"/>
      <c r="E32" s="11"/>
      <c r="G32"/>
    </row>
    <row r="33" spans="2:7" s="9" customFormat="1" ht="18.75" customHeight="1" x14ac:dyDescent="0.3">
      <c r="B33" s="46"/>
      <c r="C33" s="26" t="s">
        <v>2</v>
      </c>
      <c r="D33" s="26" t="s">
        <v>3</v>
      </c>
      <c r="E33" s="26" t="s">
        <v>4</v>
      </c>
      <c r="F33" s="26" t="s">
        <v>336</v>
      </c>
      <c r="G33" s="28" t="s">
        <v>347</v>
      </c>
    </row>
    <row r="34" spans="2:7" s="9" customFormat="1" ht="18.75" customHeight="1" x14ac:dyDescent="0.3">
      <c r="B34" s="27" t="s">
        <v>49</v>
      </c>
      <c r="C34" s="17">
        <f>Feuil1!BV29</f>
        <v>-0.26400000000000001</v>
      </c>
      <c r="D34" s="17">
        <f>Feuil1!BW29</f>
        <v>-1.4350000000000001</v>
      </c>
      <c r="E34" s="17">
        <f>Feuil1!BX29</f>
        <v>-1.704</v>
      </c>
      <c r="F34" s="17">
        <f>Feuil1!BY29</f>
        <v>-1.327</v>
      </c>
      <c r="G34" s="18">
        <f>Feuil1!BZ29</f>
        <v>-1.1759999999999999</v>
      </c>
    </row>
    <row r="35" spans="2:7" ht="18" customHeight="1" x14ac:dyDescent="0.3">
      <c r="B35" s="20" t="s">
        <v>51</v>
      </c>
      <c r="C35" s="15">
        <f>Feuil1!BV30</f>
        <v>8.8729999999999993</v>
      </c>
      <c r="D35" s="15">
        <f>Feuil1!BW30</f>
        <v>34.906999999999996</v>
      </c>
      <c r="E35" s="15">
        <f>Feuil1!BX30</f>
        <v>47.496000000000002</v>
      </c>
      <c r="F35" s="15">
        <f>Feuil1!BY30</f>
        <v>16.858000000000001</v>
      </c>
      <c r="G35" s="16">
        <f>Feuil1!BZ30</f>
        <v>29.606000000000002</v>
      </c>
    </row>
    <row r="36" spans="2:7" ht="18" customHeight="1" x14ac:dyDescent="0.3">
      <c r="B36" s="23" t="s">
        <v>53</v>
      </c>
      <c r="C36" s="7">
        <f>Feuil1!BV31</f>
        <v>-3.0470000000000002</v>
      </c>
      <c r="D36" s="7">
        <f>Feuil1!BW31</f>
        <v>15.422000000000001</v>
      </c>
      <c r="E36" s="7">
        <f>Feuil1!BX31</f>
        <v>27.91</v>
      </c>
      <c r="F36" s="7">
        <f>Feuil1!BY31</f>
        <v>-0.82299999999999995</v>
      </c>
      <c r="G36" s="8">
        <f>Feuil1!BZ31</f>
        <v>2.5640000000000001</v>
      </c>
    </row>
    <row r="37" spans="2:7" ht="18" customHeight="1" x14ac:dyDescent="0.3">
      <c r="B37" s="23" t="s">
        <v>55</v>
      </c>
      <c r="C37" s="7">
        <f>Feuil1!BV32</f>
        <v>-0.74299999999999999</v>
      </c>
      <c r="D37" s="7">
        <f>Feuil1!BW32</f>
        <v>-0.46800000000000003</v>
      </c>
      <c r="E37" s="7">
        <f>Feuil1!BX32</f>
        <v>-0.80700000000000005</v>
      </c>
      <c r="F37" s="7">
        <f>Feuil1!BY32</f>
        <v>-1.2649999999999999</v>
      </c>
      <c r="G37" s="8">
        <f>Feuil1!BZ32</f>
        <v>-0.72599999999999998</v>
      </c>
    </row>
    <row r="38" spans="2:7" ht="18" customHeight="1" x14ac:dyDescent="0.3">
      <c r="B38" s="23" t="s">
        <v>57</v>
      </c>
      <c r="C38" s="7">
        <f>Feuil1!BV33</f>
        <v>-2.3039999999999998</v>
      </c>
      <c r="D38" s="7">
        <f>Feuil1!BW33</f>
        <v>15.89</v>
      </c>
      <c r="E38" s="7">
        <f>Feuil1!BX33</f>
        <v>28.716999999999999</v>
      </c>
      <c r="F38" s="7">
        <f>Feuil1!BY33</f>
        <v>0.442</v>
      </c>
      <c r="G38" s="8">
        <f>Feuil1!BZ33</f>
        <v>3.29</v>
      </c>
    </row>
    <row r="39" spans="2:7" ht="18" customHeight="1" x14ac:dyDescent="0.3">
      <c r="B39" s="23" t="s">
        <v>338</v>
      </c>
      <c r="C39" s="7">
        <f>Feuil1!BV34</f>
        <v>0</v>
      </c>
      <c r="D39" s="7">
        <f>Feuil1!BW34</f>
        <v>0</v>
      </c>
      <c r="E39" s="7">
        <f>Feuil1!BX34</f>
        <v>0</v>
      </c>
      <c r="F39" s="7">
        <f>Feuil1!BY34</f>
        <v>0</v>
      </c>
      <c r="G39" s="8">
        <f>Feuil1!BZ34</f>
        <v>0</v>
      </c>
    </row>
    <row r="40" spans="2:7" ht="18" customHeight="1" x14ac:dyDescent="0.3">
      <c r="B40" s="23" t="s">
        <v>60</v>
      </c>
      <c r="C40" s="7">
        <f>Feuil1!BV35</f>
        <v>-5.8109999999999999</v>
      </c>
      <c r="D40" s="7">
        <f>Feuil1!BW35</f>
        <v>-2.556</v>
      </c>
      <c r="E40" s="7">
        <f>Feuil1!BX35</f>
        <v>-5.4269999999999996</v>
      </c>
      <c r="F40" s="7">
        <f>Feuil1!BY35</f>
        <v>-4.4560000000000004</v>
      </c>
      <c r="G40" s="8">
        <f>Feuil1!BZ35</f>
        <v>-1.512</v>
      </c>
    </row>
    <row r="41" spans="2:7" ht="18" customHeight="1" x14ac:dyDescent="0.3">
      <c r="B41" s="23" t="s">
        <v>62</v>
      </c>
      <c r="C41" s="7">
        <f>Feuil1!BV36</f>
        <v>-0.748</v>
      </c>
      <c r="D41" s="7">
        <f>Feuil1!BW36</f>
        <v>-0.59499999999999997</v>
      </c>
      <c r="E41" s="7">
        <f>Feuil1!BX36</f>
        <v>-1.0820000000000001</v>
      </c>
      <c r="F41" s="7">
        <f>Feuil1!BY36</f>
        <v>-0.57299999999999995</v>
      </c>
      <c r="G41" s="8">
        <f>Feuil1!BZ36</f>
        <v>0.496</v>
      </c>
    </row>
    <row r="42" spans="2:7" ht="18" customHeight="1" x14ac:dyDescent="0.3">
      <c r="B42" s="23" t="s">
        <v>64</v>
      </c>
      <c r="C42" s="7">
        <f>Feuil1!BV37</f>
        <v>-0.85699999999999998</v>
      </c>
      <c r="D42" s="7">
        <f>Feuil1!BW37</f>
        <v>0.32600000000000001</v>
      </c>
      <c r="E42" s="7">
        <f>Feuil1!BX37</f>
        <v>0.39900000000000002</v>
      </c>
      <c r="F42" s="7">
        <f>Feuil1!BY37</f>
        <v>1.083</v>
      </c>
      <c r="G42" s="8">
        <f>Feuil1!BZ37</f>
        <v>1.282</v>
      </c>
    </row>
    <row r="43" spans="2:7" ht="18" customHeight="1" x14ac:dyDescent="0.3">
      <c r="B43" s="23" t="s">
        <v>66</v>
      </c>
      <c r="C43" s="7">
        <f>Feuil1!BV38</f>
        <v>-4.2060000000000004</v>
      </c>
      <c r="D43" s="7">
        <f>Feuil1!BW38</f>
        <v>-2.2869999999999999</v>
      </c>
      <c r="E43" s="7">
        <f>Feuil1!BX38</f>
        <v>-4.7439999999999998</v>
      </c>
      <c r="F43" s="7">
        <f>Feuil1!BY38</f>
        <v>-4.9660000000000002</v>
      </c>
      <c r="G43" s="8">
        <f>Feuil1!BZ38</f>
        <v>-3.29</v>
      </c>
    </row>
    <row r="44" spans="2:7" ht="18" customHeight="1" x14ac:dyDescent="0.3">
      <c r="B44" s="23" t="s">
        <v>68</v>
      </c>
      <c r="C44" s="7">
        <f>Feuil1!BV39</f>
        <v>6.915</v>
      </c>
      <c r="D44" s="7">
        <f>Feuil1!BW39</f>
        <v>6.5279999999999996</v>
      </c>
      <c r="E44" s="7">
        <f>Feuil1!BX39</f>
        <v>10.938000000000001</v>
      </c>
      <c r="F44" s="7">
        <f>Feuil1!BY39</f>
        <v>12.212999999999999</v>
      </c>
      <c r="G44" s="8">
        <f>Feuil1!BZ39</f>
        <v>12.92</v>
      </c>
    </row>
    <row r="45" spans="2:7" ht="18" customHeight="1" x14ac:dyDescent="0.3">
      <c r="B45" s="23" t="s">
        <v>70</v>
      </c>
      <c r="C45" s="13">
        <f>Feuil1!BV40</f>
        <v>0</v>
      </c>
      <c r="D45" s="13">
        <f>Feuil1!BW40</f>
        <v>0</v>
      </c>
      <c r="E45" s="13">
        <f>Feuil1!BX40</f>
        <v>0</v>
      </c>
      <c r="F45" s="13">
        <f>Feuil1!BY40</f>
        <v>0</v>
      </c>
      <c r="G45" s="14">
        <f>Feuil1!BZ40</f>
        <v>0</v>
      </c>
    </row>
    <row r="46" spans="2:7" ht="18" customHeight="1" x14ac:dyDescent="0.3">
      <c r="B46" s="23" t="s">
        <v>72</v>
      </c>
      <c r="C46" s="7">
        <f>Feuil1!BV41</f>
        <v>9.968</v>
      </c>
      <c r="D46" s="7">
        <f>Feuil1!BW41</f>
        <v>14.6</v>
      </c>
      <c r="E46" s="7">
        <f>Feuil1!BX41</f>
        <v>12.912000000000001</v>
      </c>
      <c r="F46" s="7">
        <f>Feuil1!BY41</f>
        <v>8.3770000000000007</v>
      </c>
      <c r="G46" s="8">
        <f>Feuil1!BZ41</f>
        <v>14.433</v>
      </c>
    </row>
    <row r="47" spans="2:7" ht="18" customHeight="1" x14ac:dyDescent="0.3">
      <c r="B47" s="23" t="s">
        <v>74</v>
      </c>
      <c r="C47" s="7">
        <f>Feuil1!BV42</f>
        <v>6.1859999999999999</v>
      </c>
      <c r="D47" s="7">
        <f>Feuil1!BW42</f>
        <v>8.2539999999999996</v>
      </c>
      <c r="E47" s="7">
        <f>Feuil1!BX42</f>
        <v>7.3529999999999998</v>
      </c>
      <c r="F47" s="7">
        <f>Feuil1!BY42</f>
        <v>4.0010000000000003</v>
      </c>
      <c r="G47" s="8">
        <f>Feuil1!BZ42</f>
        <v>6.77</v>
      </c>
    </row>
    <row r="48" spans="2:7" ht="18" customHeight="1" x14ac:dyDescent="0.3">
      <c r="B48" s="23" t="s">
        <v>76</v>
      </c>
      <c r="C48" s="7">
        <f>Feuil1!BV43</f>
        <v>-0.71899999999999997</v>
      </c>
      <c r="D48" s="7">
        <f>Feuil1!BW43</f>
        <v>0.54300000000000004</v>
      </c>
      <c r="E48" s="7">
        <f>Feuil1!BX43</f>
        <v>0.76200000000000001</v>
      </c>
      <c r="F48" s="7">
        <f>Feuil1!BY43</f>
        <v>-0.317</v>
      </c>
      <c r="G48" s="8">
        <f>Feuil1!BZ43</f>
        <v>-8.3000000000000004E-2</v>
      </c>
    </row>
    <row r="49" spans="2:8" ht="18" customHeight="1" x14ac:dyDescent="0.3">
      <c r="B49" s="23" t="s">
        <v>78</v>
      </c>
      <c r="C49" s="7">
        <f>Feuil1!BV44</f>
        <v>-0.91400000000000003</v>
      </c>
      <c r="D49" s="7">
        <f>Feuil1!BW44</f>
        <v>-0.51400000000000001</v>
      </c>
      <c r="E49" s="7">
        <f>Feuil1!BX44</f>
        <v>-1.466</v>
      </c>
      <c r="F49" s="7">
        <f>Feuil1!BY44</f>
        <v>-3.0950000000000002</v>
      </c>
      <c r="G49" s="8">
        <f>Feuil1!BZ44</f>
        <v>-2.8849999999999998</v>
      </c>
    </row>
    <row r="50" spans="2:8" ht="18" customHeight="1" x14ac:dyDescent="0.3">
      <c r="B50" s="23" t="s">
        <v>80</v>
      </c>
      <c r="C50" s="7">
        <f>Feuil1!BV45</f>
        <v>5.415</v>
      </c>
      <c r="D50" s="7">
        <f>Feuil1!BW45</f>
        <v>6.3170000000000002</v>
      </c>
      <c r="E50" s="7">
        <f>Feuil1!BX45</f>
        <v>6.2629999999999999</v>
      </c>
      <c r="F50" s="7">
        <f>Feuil1!BY45</f>
        <v>7.7880000000000003</v>
      </c>
      <c r="G50" s="8">
        <f>Feuil1!BZ45</f>
        <v>10.631</v>
      </c>
    </row>
    <row r="51" spans="2:8" ht="18" customHeight="1" x14ac:dyDescent="0.3">
      <c r="B51" s="23" t="s">
        <v>82</v>
      </c>
      <c r="C51" s="7">
        <f>Feuil1!BV46</f>
        <v>0.84799999999999998</v>
      </c>
      <c r="D51" s="7">
        <f>Feuil1!BW46</f>
        <v>0.91300000000000003</v>
      </c>
      <c r="E51" s="7">
        <f>Feuil1!BX46</f>
        <v>1.163</v>
      </c>
      <c r="F51" s="7">
        <f>Feuil1!BY46</f>
        <v>1.5469999999999999</v>
      </c>
      <c r="G51" s="8">
        <f>Feuil1!BZ46</f>
        <v>1.2010000000000001</v>
      </c>
    </row>
    <row r="52" spans="2:8" ht="18" customHeight="1" x14ac:dyDescent="0.3">
      <c r="B52" s="23" t="s">
        <v>84</v>
      </c>
      <c r="C52" s="7">
        <f>Feuil1!BV47</f>
        <v>0.25700000000000001</v>
      </c>
      <c r="D52" s="7">
        <f>Feuil1!BW47</f>
        <v>0.21099999999999999</v>
      </c>
      <c r="E52" s="7">
        <f>Feuil1!BX47</f>
        <v>0.65300000000000002</v>
      </c>
      <c r="F52" s="7">
        <f>Feuil1!BY47</f>
        <v>0.33200000000000002</v>
      </c>
      <c r="G52" s="8">
        <f>Feuil1!BZ47</f>
        <v>-8.3000000000000004E-2</v>
      </c>
    </row>
    <row r="53" spans="2:8" ht="18" customHeight="1" x14ac:dyDescent="0.3">
      <c r="B53" s="23" t="s">
        <v>86</v>
      </c>
      <c r="C53" s="7">
        <f>Feuil1!BV48</f>
        <v>0.59099999999999997</v>
      </c>
      <c r="D53" s="7">
        <f>Feuil1!BW48</f>
        <v>0.70199999999999996</v>
      </c>
      <c r="E53" s="7">
        <f>Feuil1!BX48</f>
        <v>0.51</v>
      </c>
      <c r="F53" s="7">
        <f>Feuil1!BY48</f>
        <v>1.2150000000000001</v>
      </c>
      <c r="G53" s="8">
        <f>Feuil1!BZ48</f>
        <v>1.284</v>
      </c>
    </row>
    <row r="54" spans="2:8" ht="18" customHeight="1" x14ac:dyDescent="0.3">
      <c r="B54" s="20" t="s">
        <v>89</v>
      </c>
      <c r="C54" s="15">
        <f>Feuil1!BV50</f>
        <v>0.30499999999999999</v>
      </c>
      <c r="D54" s="15">
        <f>Feuil1!BW50</f>
        <v>0.59599999999999997</v>
      </c>
      <c r="E54" s="15">
        <f>Feuil1!BX50</f>
        <v>1.0249999999999999</v>
      </c>
      <c r="F54" s="15">
        <f>Feuil1!BY50</f>
        <v>0.95499999999999996</v>
      </c>
      <c r="G54" s="16">
        <f>Feuil1!BZ50</f>
        <v>0.82299999999999995</v>
      </c>
    </row>
    <row r="55" spans="2:8" ht="18" customHeight="1" x14ac:dyDescent="0.3">
      <c r="B55" s="23" t="s">
        <v>91</v>
      </c>
      <c r="C55" s="7">
        <f>Feuil1!BV51</f>
        <v>0.41299999999999998</v>
      </c>
      <c r="D55" s="7">
        <f>Feuil1!BW51</f>
        <v>0.59499999999999997</v>
      </c>
      <c r="E55" s="7">
        <f>Feuil1!BX51</f>
        <v>0.76</v>
      </c>
      <c r="F55" s="7">
        <f>Feuil1!BY51</f>
        <v>0.65400000000000003</v>
      </c>
      <c r="G55" s="8">
        <f>Feuil1!BZ51</f>
        <v>0.66500000000000004</v>
      </c>
    </row>
    <row r="56" spans="2:8" ht="18" customHeight="1" x14ac:dyDescent="0.3">
      <c r="B56" s="23" t="s">
        <v>340</v>
      </c>
      <c r="C56" s="7">
        <f>Feuil1!BV52</f>
        <v>0</v>
      </c>
      <c r="D56" s="7">
        <f>Feuil1!BW52</f>
        <v>0</v>
      </c>
      <c r="E56" s="7">
        <f>Feuil1!BX52</f>
        <v>0</v>
      </c>
      <c r="F56" s="7">
        <f>Feuil1!BY52</f>
        <v>0</v>
      </c>
      <c r="G56" s="8">
        <f>Feuil1!BZ52</f>
        <v>0</v>
      </c>
    </row>
    <row r="57" spans="2:8" ht="18" customHeight="1" x14ac:dyDescent="0.3">
      <c r="B57" s="23" t="s">
        <v>94</v>
      </c>
      <c r="C57" s="7">
        <f>Feuil1!BV53</f>
        <v>-0.108</v>
      </c>
      <c r="D57" s="7">
        <f>Feuil1!BW53</f>
        <v>1E-3</v>
      </c>
      <c r="E57" s="7">
        <f>Feuil1!BX53</f>
        <v>0.26500000000000001</v>
      </c>
      <c r="F57" s="7">
        <f>Feuil1!BY53</f>
        <v>0.30099999999999999</v>
      </c>
      <c r="G57" s="8">
        <f>Feuil1!BZ53</f>
        <v>0.158</v>
      </c>
    </row>
    <row r="58" spans="2:8" ht="18" customHeight="1" x14ac:dyDescent="0.3">
      <c r="B58" s="20" t="s">
        <v>97</v>
      </c>
      <c r="C58" s="15">
        <f>Feuil1!BV55</f>
        <v>0.96</v>
      </c>
      <c r="D58" s="15">
        <f>Feuil1!BW55</f>
        <v>2.0760000000000001</v>
      </c>
      <c r="E58" s="15">
        <f>Feuil1!BX55</f>
        <v>12.458</v>
      </c>
      <c r="F58" s="15">
        <f>Feuil1!BY55</f>
        <v>14.09</v>
      </c>
      <c r="G58" s="16">
        <f>Feuil1!BZ55</f>
        <v>16.379000000000001</v>
      </c>
      <c r="H58" s="2">
        <f>G58/G59</f>
        <v>0.3589367110799439</v>
      </c>
    </row>
    <row r="59" spans="2:8" ht="18" customHeight="1" x14ac:dyDescent="0.3">
      <c r="B59" s="43" t="s">
        <v>263</v>
      </c>
      <c r="C59" s="47">
        <f t="shared" ref="C59:F59" si="6">C54+C35+C58+C34</f>
        <v>9.8739999999999988</v>
      </c>
      <c r="D59" s="47">
        <f t="shared" si="6"/>
        <v>36.143999999999991</v>
      </c>
      <c r="E59" s="47">
        <f t="shared" si="6"/>
        <v>59.274999999999999</v>
      </c>
      <c r="F59" s="47">
        <f t="shared" si="6"/>
        <v>30.576000000000001</v>
      </c>
      <c r="G59" s="48">
        <f t="shared" ref="G59" si="7">G54+G35+G58+G34</f>
        <v>45.632000000000005</v>
      </c>
    </row>
    <row r="60" spans="2:8" ht="18" customHeight="1" x14ac:dyDescent="0.3">
      <c r="B60" s="30" t="s">
        <v>264</v>
      </c>
      <c r="C60" s="49">
        <f t="shared" ref="C60:F60" si="8">C59+C31</f>
        <v>-39.977000000000004</v>
      </c>
      <c r="D60" s="49">
        <f t="shared" si="8"/>
        <v>-30.408000000000001</v>
      </c>
      <c r="E60" s="49">
        <f t="shared" si="8"/>
        <v>-72.478000000000009</v>
      </c>
      <c r="F60" s="49">
        <f t="shared" si="8"/>
        <v>-48.436</v>
      </c>
      <c r="G60" s="50">
        <f t="shared" ref="G60" si="9">G59+G31</f>
        <v>-9.5969999999999942</v>
      </c>
    </row>
    <row r="61" spans="2:8" ht="14.25" customHeight="1" x14ac:dyDescent="0.3">
      <c r="B61" s="29" t="s">
        <v>342</v>
      </c>
    </row>
    <row r="62" spans="2:8" x14ac:dyDescent="0.3">
      <c r="C62" s="4"/>
      <c r="D62" s="4"/>
      <c r="E62" s="4"/>
      <c r="F62" s="4"/>
    </row>
  </sheetData>
  <hyperlinks>
    <hyperlink ref="B61" r:id="rId1" xr:uid="{F3B81666-1F65-43E9-84B0-E6E8778500F8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7FBF4-707D-4BB8-A680-BA382039E23F}">
  <dimension ref="A1:BZ59"/>
  <sheetViews>
    <sheetView topLeftCell="BL42" workbookViewId="0">
      <selection activeCell="C56" sqref="C56:BZ56"/>
    </sheetView>
  </sheetViews>
  <sheetFormatPr baseColWidth="10" defaultColWidth="9.140625" defaultRowHeight="15.75" x14ac:dyDescent="0.25"/>
  <cols>
    <col min="1" max="1" width="20.28515625" style="32" bestFit="1" customWidth="1"/>
    <col min="2" max="2" width="50.140625" style="32" customWidth="1"/>
    <col min="3" max="77" width="13" style="32" customWidth="1"/>
    <col min="78" max="16384" width="9.140625" style="32"/>
  </cols>
  <sheetData>
    <row r="1" spans="1:78" x14ac:dyDescent="0.25">
      <c r="A1" s="31" t="s">
        <v>102</v>
      </c>
    </row>
    <row r="2" spans="1:78" x14ac:dyDescent="0.25">
      <c r="A2" s="31" t="s">
        <v>5</v>
      </c>
    </row>
    <row r="3" spans="1:78" x14ac:dyDescent="0.25">
      <c r="A3" s="33" t="s">
        <v>0</v>
      </c>
      <c r="B3" s="32" t="s">
        <v>343</v>
      </c>
      <c r="C3" s="34">
        <f>C8+C14</f>
        <v>-0.434</v>
      </c>
      <c r="D3" s="34">
        <f t="shared" ref="D3:BO3" si="0">D8+D14</f>
        <v>-0.46699999999999997</v>
      </c>
      <c r="E3" s="34">
        <f t="shared" si="0"/>
        <v>-0.69200000000000006</v>
      </c>
      <c r="F3" s="34">
        <f t="shared" si="0"/>
        <v>-0.62</v>
      </c>
      <c r="G3" s="34">
        <f t="shared" si="0"/>
        <v>-0.60799999999999998</v>
      </c>
      <c r="H3" s="34">
        <f t="shared" si="0"/>
        <v>-0.55199999999999994</v>
      </c>
      <c r="I3" s="34">
        <f t="shared" si="0"/>
        <v>-0.48500000000000004</v>
      </c>
      <c r="J3" s="34">
        <f t="shared" si="0"/>
        <v>-0.72899999999999998</v>
      </c>
      <c r="K3" s="34">
        <f t="shared" si="0"/>
        <v>-0.72599999999999998</v>
      </c>
      <c r="L3" s="34">
        <f t="shared" si="0"/>
        <v>-0.80300000000000005</v>
      </c>
      <c r="M3" s="34">
        <f t="shared" si="0"/>
        <v>-0.79400000000000004</v>
      </c>
      <c r="N3" s="34">
        <f t="shared" si="0"/>
        <v>-0.80700000000000005</v>
      </c>
      <c r="O3" s="34">
        <f t="shared" si="0"/>
        <v>-0.65300000000000002</v>
      </c>
      <c r="P3" s="34">
        <f t="shared" si="0"/>
        <v>-0.79899999999999993</v>
      </c>
      <c r="Q3" s="34">
        <f t="shared" si="0"/>
        <v>-0.75900000000000001</v>
      </c>
      <c r="R3" s="34">
        <f t="shared" si="0"/>
        <v>-0.81799999999999995</v>
      </c>
      <c r="S3" s="34">
        <f t="shared" si="0"/>
        <v>-0.64700000000000002</v>
      </c>
      <c r="T3" s="34">
        <f t="shared" si="0"/>
        <v>-0.73699999999999999</v>
      </c>
      <c r="U3" s="34">
        <f t="shared" si="0"/>
        <v>-0.58900000000000008</v>
      </c>
      <c r="V3" s="34">
        <f t="shared" si="0"/>
        <v>-0.36299999999999999</v>
      </c>
      <c r="W3" s="34">
        <f t="shared" si="0"/>
        <v>-0.40600000000000003</v>
      </c>
      <c r="X3" s="34">
        <f t="shared" si="0"/>
        <v>-0.442</v>
      </c>
      <c r="Y3" s="34">
        <f t="shared" si="0"/>
        <v>3.2000000000000001E-2</v>
      </c>
      <c r="Z3" s="34">
        <f t="shared" si="0"/>
        <v>0.224</v>
      </c>
      <c r="AA3" s="34">
        <f t="shared" si="0"/>
        <v>0.24399999999999999</v>
      </c>
      <c r="AB3" s="34">
        <f t="shared" si="0"/>
        <v>0.68399999999999994</v>
      </c>
      <c r="AC3" s="34">
        <f t="shared" si="0"/>
        <v>0.12799999999999997</v>
      </c>
      <c r="AD3" s="34">
        <f t="shared" si="0"/>
        <v>-0.28599999999999998</v>
      </c>
      <c r="AE3" s="34">
        <f t="shared" si="0"/>
        <v>-1.3109999999999999</v>
      </c>
      <c r="AF3" s="34">
        <f t="shared" si="0"/>
        <v>-0.56400000000000006</v>
      </c>
      <c r="AG3" s="34">
        <f t="shared" si="0"/>
        <v>0.09</v>
      </c>
      <c r="AH3" s="34">
        <f t="shared" si="0"/>
        <v>1.232</v>
      </c>
      <c r="AI3" s="34">
        <f t="shared" si="0"/>
        <v>2.323</v>
      </c>
      <c r="AJ3" s="34">
        <f t="shared" si="0"/>
        <v>1.9040000000000001</v>
      </c>
      <c r="AK3" s="34">
        <f t="shared" si="0"/>
        <v>2.6470000000000002</v>
      </c>
      <c r="AL3" s="34">
        <f t="shared" si="0"/>
        <v>3.0979999999999999</v>
      </c>
      <c r="AM3" s="34">
        <f t="shared" si="0"/>
        <v>3.649</v>
      </c>
      <c r="AN3" s="34">
        <f t="shared" si="0"/>
        <v>3.419</v>
      </c>
      <c r="AO3" s="34">
        <f t="shared" si="0"/>
        <v>3.7679999999999998</v>
      </c>
      <c r="AP3" s="34">
        <f t="shared" si="0"/>
        <v>5.1669999999999998</v>
      </c>
      <c r="AQ3" s="34">
        <f t="shared" si="0"/>
        <v>6.4380000000000006</v>
      </c>
      <c r="AR3" s="34">
        <f t="shared" si="0"/>
        <v>7.5830000000000002</v>
      </c>
      <c r="AS3" s="34">
        <f t="shared" si="0"/>
        <v>6.42</v>
      </c>
      <c r="AT3" s="34">
        <f t="shared" si="0"/>
        <v>7.7880000000000003</v>
      </c>
      <c r="AU3" s="34">
        <f t="shared" si="0"/>
        <v>8.2409999999999997</v>
      </c>
      <c r="AV3" s="34">
        <f t="shared" si="0"/>
        <v>6.6079999999999997</v>
      </c>
      <c r="AW3" s="34">
        <f t="shared" si="0"/>
        <v>7.5880000000000001</v>
      </c>
      <c r="AX3" s="34">
        <f t="shared" si="0"/>
        <v>8.1669999999999998</v>
      </c>
      <c r="AY3" s="34">
        <f t="shared" si="0"/>
        <v>10.254</v>
      </c>
      <c r="AZ3" s="34">
        <f t="shared" si="0"/>
        <v>8.9770000000000003</v>
      </c>
      <c r="BA3" s="34">
        <f t="shared" si="0"/>
        <v>9.4439999999999991</v>
      </c>
      <c r="BB3" s="34">
        <f t="shared" si="0"/>
        <v>9.6009999999999991</v>
      </c>
      <c r="BC3" s="34">
        <f t="shared" si="0"/>
        <v>7.6449999999999996</v>
      </c>
      <c r="BD3" s="34">
        <f t="shared" si="0"/>
        <v>8.5920000000000005</v>
      </c>
      <c r="BE3" s="34">
        <f t="shared" si="0"/>
        <v>8.6129999999999995</v>
      </c>
      <c r="BF3" s="34">
        <f t="shared" si="0"/>
        <v>8.0690000000000008</v>
      </c>
      <c r="BG3" s="34">
        <f t="shared" si="0"/>
        <v>7.984</v>
      </c>
      <c r="BH3" s="34">
        <f t="shared" si="0"/>
        <v>9.1329999999999991</v>
      </c>
      <c r="BI3" s="34">
        <f t="shared" si="0"/>
        <v>9.3620000000000001</v>
      </c>
      <c r="BJ3" s="34">
        <f t="shared" si="0"/>
        <v>9.5050000000000008</v>
      </c>
      <c r="BK3" s="34">
        <f t="shared" si="0"/>
        <v>5.8819999999999997</v>
      </c>
      <c r="BL3" s="34">
        <f t="shared" si="0"/>
        <v>8.9089999999999989</v>
      </c>
      <c r="BM3" s="34">
        <f t="shared" si="0"/>
        <v>12.33</v>
      </c>
      <c r="BN3" s="34">
        <f t="shared" si="0"/>
        <v>11.395</v>
      </c>
      <c r="BO3" s="34">
        <f t="shared" si="0"/>
        <v>11.818999999999999</v>
      </c>
      <c r="BP3" s="34">
        <f t="shared" ref="BP3:BY3" si="1">BP8+BP14</f>
        <v>9.5150000000000006</v>
      </c>
      <c r="BQ3" s="34">
        <f t="shared" si="1"/>
        <v>9.8470000000000013</v>
      </c>
      <c r="BR3" s="34">
        <f t="shared" si="1"/>
        <v>6.7170000000000005</v>
      </c>
      <c r="BS3" s="34">
        <f t="shared" si="1"/>
        <v>6.4550000000000001</v>
      </c>
      <c r="BT3" s="34">
        <f t="shared" si="1"/>
        <v>7.5640000000000001</v>
      </c>
      <c r="BU3" s="34">
        <f t="shared" si="1"/>
        <v>8.4290000000000003</v>
      </c>
      <c r="BV3" s="34">
        <f t="shared" si="1"/>
        <v>6.2530000000000001</v>
      </c>
      <c r="BW3" s="34">
        <f t="shared" si="1"/>
        <v>8.7879999999999985</v>
      </c>
      <c r="BX3" s="34">
        <f t="shared" si="1"/>
        <v>11.089</v>
      </c>
      <c r="BY3" s="34">
        <f t="shared" si="1"/>
        <v>6.9329999999999998</v>
      </c>
      <c r="BZ3" s="34">
        <f t="shared" ref="BZ3" si="2">BZ8+BZ14</f>
        <v>5.8220000000000001</v>
      </c>
    </row>
    <row r="4" spans="1:78" x14ac:dyDescent="0.25">
      <c r="B4" s="32" t="s">
        <v>344</v>
      </c>
      <c r="C4" s="34">
        <f>C10+C15</f>
        <v>-0.28999999999999998</v>
      </c>
      <c r="D4" s="34">
        <f t="shared" ref="D4:BO4" si="3">D10+D15</f>
        <v>-0.23899999999999999</v>
      </c>
      <c r="E4" s="34">
        <f t="shared" si="3"/>
        <v>-0.39299999999999996</v>
      </c>
      <c r="F4" s="34">
        <f t="shared" si="3"/>
        <v>-0.45299999999999996</v>
      </c>
      <c r="G4" s="34">
        <f t="shared" si="3"/>
        <v>-0.33300000000000002</v>
      </c>
      <c r="H4" s="34">
        <f t="shared" si="3"/>
        <v>-0.35600000000000004</v>
      </c>
      <c r="I4" s="34">
        <f t="shared" si="3"/>
        <v>-0.38100000000000001</v>
      </c>
      <c r="J4" s="34">
        <f t="shared" si="3"/>
        <v>-0.505</v>
      </c>
      <c r="K4" s="34">
        <f t="shared" si="3"/>
        <v>-0.68199999999999994</v>
      </c>
      <c r="L4" s="34">
        <f t="shared" si="3"/>
        <v>-0.64900000000000002</v>
      </c>
      <c r="M4" s="34">
        <f t="shared" si="3"/>
        <v>-0.65099999999999991</v>
      </c>
      <c r="N4" s="34">
        <f t="shared" si="3"/>
        <v>-0.66399999999999992</v>
      </c>
      <c r="O4" s="34">
        <f t="shared" si="3"/>
        <v>-0.68799999999999994</v>
      </c>
      <c r="P4" s="34">
        <f t="shared" si="3"/>
        <v>-0.73099999999999998</v>
      </c>
      <c r="Q4" s="34">
        <f t="shared" si="3"/>
        <v>-0.96099999999999997</v>
      </c>
      <c r="R4" s="34">
        <f t="shared" si="3"/>
        <v>-1.0529999999999999</v>
      </c>
      <c r="S4" s="34">
        <f t="shared" si="3"/>
        <v>-1.099</v>
      </c>
      <c r="T4" s="34">
        <f t="shared" si="3"/>
        <v>-1.153</v>
      </c>
      <c r="U4" s="34">
        <f t="shared" si="3"/>
        <v>-1.282</v>
      </c>
      <c r="V4" s="34">
        <f t="shared" si="3"/>
        <v>-1.4049999999999998</v>
      </c>
      <c r="W4" s="34">
        <f t="shared" si="3"/>
        <v>-1.6279999999999999</v>
      </c>
      <c r="X4" s="34">
        <f t="shared" si="3"/>
        <v>-1.996</v>
      </c>
      <c r="Y4" s="34">
        <f t="shared" si="3"/>
        <v>-2.4159999999999999</v>
      </c>
      <c r="Z4" s="34">
        <f t="shared" si="3"/>
        <v>-2.6430000000000002</v>
      </c>
      <c r="AA4" s="34">
        <f t="shared" si="3"/>
        <v>-3.2049999999999996</v>
      </c>
      <c r="AB4" s="34">
        <f t="shared" si="3"/>
        <v>-8.7379999999999995</v>
      </c>
      <c r="AC4" s="34">
        <f t="shared" si="3"/>
        <v>-7.5819999999999999</v>
      </c>
      <c r="AD4" s="34">
        <f t="shared" si="3"/>
        <v>-10.145999999999999</v>
      </c>
      <c r="AE4" s="34">
        <f t="shared" si="3"/>
        <v>-10.855</v>
      </c>
      <c r="AF4" s="34">
        <f t="shared" si="3"/>
        <v>-10.442</v>
      </c>
      <c r="AG4" s="34">
        <f t="shared" si="3"/>
        <v>-13.866999999999999</v>
      </c>
      <c r="AH4" s="34">
        <f t="shared" si="3"/>
        <v>-21.994</v>
      </c>
      <c r="AI4" s="34">
        <f t="shared" si="3"/>
        <v>-26.987000000000002</v>
      </c>
      <c r="AJ4" s="34">
        <f t="shared" si="3"/>
        <v>-30.295999999999999</v>
      </c>
      <c r="AK4" s="34">
        <f t="shared" si="3"/>
        <v>-28.446999999999999</v>
      </c>
      <c r="AL4" s="34">
        <f t="shared" si="3"/>
        <v>-31.700000000000003</v>
      </c>
      <c r="AM4" s="34">
        <f t="shared" si="3"/>
        <v>-31.628</v>
      </c>
      <c r="AN4" s="34">
        <f t="shared" si="3"/>
        <v>-15.251000000000001</v>
      </c>
      <c r="AO4" s="34">
        <f t="shared" si="3"/>
        <v>-13.615</v>
      </c>
      <c r="AP4" s="34">
        <f t="shared" si="3"/>
        <v>-10.837</v>
      </c>
      <c r="AQ4" s="34">
        <f t="shared" si="3"/>
        <v>-13.853</v>
      </c>
      <c r="AR4" s="34">
        <f t="shared" si="3"/>
        <v>-14.693000000000001</v>
      </c>
      <c r="AS4" s="34">
        <f t="shared" si="3"/>
        <v>-14.684999999999999</v>
      </c>
      <c r="AT4" s="34">
        <f t="shared" si="3"/>
        <v>-12.313000000000001</v>
      </c>
      <c r="AU4" s="34">
        <f t="shared" si="3"/>
        <v>-10.199000000000002</v>
      </c>
      <c r="AV4" s="34">
        <f t="shared" si="3"/>
        <v>-9.7210000000000001</v>
      </c>
      <c r="AW4" s="34">
        <f t="shared" si="3"/>
        <v>-8.2170000000000005</v>
      </c>
      <c r="AX4" s="34">
        <f t="shared" si="3"/>
        <v>-11.016999999999999</v>
      </c>
      <c r="AY4" s="34">
        <f t="shared" si="3"/>
        <v>-11.883000000000001</v>
      </c>
      <c r="AZ4" s="34">
        <f t="shared" si="3"/>
        <v>-8.3629999999999995</v>
      </c>
      <c r="BA4" s="34">
        <f t="shared" si="3"/>
        <v>-10.936</v>
      </c>
      <c r="BB4" s="34">
        <f t="shared" si="3"/>
        <v>-22.59</v>
      </c>
      <c r="BC4" s="34">
        <f t="shared" si="3"/>
        <v>-21.308</v>
      </c>
      <c r="BD4" s="34">
        <f t="shared" si="3"/>
        <v>-20.320999999999998</v>
      </c>
      <c r="BE4" s="34">
        <f t="shared" si="3"/>
        <v>-21.813000000000002</v>
      </c>
      <c r="BF4" s="34">
        <f t="shared" si="3"/>
        <v>-26.674999999999997</v>
      </c>
      <c r="BG4" s="34">
        <f t="shared" si="3"/>
        <v>-35.164999999999999</v>
      </c>
      <c r="BH4" s="34">
        <f t="shared" si="3"/>
        <v>-43.021000000000001</v>
      </c>
      <c r="BI4" s="34">
        <f t="shared" si="3"/>
        <v>-42.268000000000001</v>
      </c>
      <c r="BJ4" s="34">
        <f t="shared" si="3"/>
        <v>-54.496000000000002</v>
      </c>
      <c r="BK4" s="34">
        <f t="shared" si="3"/>
        <v>-37.267000000000003</v>
      </c>
      <c r="BL4" s="34">
        <f t="shared" si="3"/>
        <v>-46.248999999999995</v>
      </c>
      <c r="BM4" s="34">
        <f t="shared" si="3"/>
        <v>-59.073999999999998</v>
      </c>
      <c r="BN4" s="34">
        <f t="shared" si="3"/>
        <v>-66.698000000000008</v>
      </c>
      <c r="BO4" s="34">
        <f t="shared" si="3"/>
        <v>-62.79</v>
      </c>
      <c r="BP4" s="34">
        <f t="shared" ref="BP4:BY4" si="4">BP10+BP15</f>
        <v>-51.67</v>
      </c>
      <c r="BQ4" s="34">
        <f t="shared" si="4"/>
        <v>-36.606000000000002</v>
      </c>
      <c r="BR4" s="34">
        <f t="shared" si="4"/>
        <v>-29.928999999999998</v>
      </c>
      <c r="BS4" s="34">
        <f t="shared" si="4"/>
        <v>-37.095999999999997</v>
      </c>
      <c r="BT4" s="34">
        <f t="shared" si="4"/>
        <v>-42.292000000000002</v>
      </c>
      <c r="BU4" s="34">
        <f t="shared" si="4"/>
        <v>-43.308</v>
      </c>
      <c r="BV4" s="34">
        <f t="shared" si="4"/>
        <v>-24.936</v>
      </c>
      <c r="BW4" s="34">
        <f t="shared" si="4"/>
        <v>-43.784999999999997</v>
      </c>
      <c r="BX4" s="34">
        <f t="shared" si="4"/>
        <v>-105.28</v>
      </c>
      <c r="BY4" s="34">
        <f t="shared" si="4"/>
        <v>-69.751000000000005</v>
      </c>
      <c r="BZ4" s="34">
        <f t="shared" ref="BZ4" si="5">BZ10+BZ15</f>
        <v>-57.61</v>
      </c>
    </row>
    <row r="5" spans="1:78" x14ac:dyDescent="0.25">
      <c r="B5" s="32" t="s">
        <v>345</v>
      </c>
      <c r="C5" s="34">
        <f>C9-C4-C20-C14</f>
        <v>0.38199999999999995</v>
      </c>
      <c r="D5" s="34">
        <f t="shared" ref="D5:BO5" si="6">D9-D4-D20-D14</f>
        <v>0.55399999999999994</v>
      </c>
      <c r="E5" s="34">
        <f t="shared" si="6"/>
        <v>0.65500000000000003</v>
      </c>
      <c r="F5" s="34">
        <f t="shared" si="6"/>
        <v>0.55499999999999994</v>
      </c>
      <c r="G5" s="34">
        <f t="shared" si="6"/>
        <v>0.7</v>
      </c>
      <c r="H5" s="34">
        <f t="shared" si="6"/>
        <v>0.70500000000000007</v>
      </c>
      <c r="I5" s="34">
        <f t="shared" si="6"/>
        <v>0.63100000000000001</v>
      </c>
      <c r="J5" s="34">
        <f t="shared" si="6"/>
        <v>0.45800000000000002</v>
      </c>
      <c r="K5" s="34">
        <f t="shared" si="6"/>
        <v>0.53</v>
      </c>
      <c r="L5" s="34">
        <f t="shared" si="6"/>
        <v>0.72199999999999998</v>
      </c>
      <c r="M5" s="34">
        <f t="shared" si="6"/>
        <v>1.325</v>
      </c>
      <c r="N5" s="34">
        <f t="shared" si="6"/>
        <v>1.5179999999999998</v>
      </c>
      <c r="O5" s="34">
        <f t="shared" si="6"/>
        <v>1.3619999999999999</v>
      </c>
      <c r="P5" s="34">
        <f t="shared" si="6"/>
        <v>1.137</v>
      </c>
      <c r="Q5" s="34">
        <f t="shared" si="6"/>
        <v>0.84700000000000009</v>
      </c>
      <c r="R5" s="34">
        <f t="shared" si="6"/>
        <v>0.76799999999999979</v>
      </c>
      <c r="S5" s="34">
        <f t="shared" si="6"/>
        <v>1.1639999999999999</v>
      </c>
      <c r="T5" s="34">
        <f t="shared" si="6"/>
        <v>0.75900000000000001</v>
      </c>
      <c r="U5" s="34">
        <f t="shared" si="6"/>
        <v>0.67600000000000005</v>
      </c>
      <c r="V5" s="34">
        <f t="shared" si="6"/>
        <v>0.44699999999999979</v>
      </c>
      <c r="W5" s="34">
        <f t="shared" si="6"/>
        <v>-0.28200000000000014</v>
      </c>
      <c r="X5" s="34">
        <f t="shared" si="6"/>
        <v>0.501</v>
      </c>
      <c r="Y5" s="34">
        <f t="shared" si="6"/>
        <v>0.71399999999999997</v>
      </c>
      <c r="Z5" s="34">
        <f t="shared" si="6"/>
        <v>0.36500000000000021</v>
      </c>
      <c r="AA5" s="34">
        <f t="shared" si="6"/>
        <v>0.42799999999999994</v>
      </c>
      <c r="AB5" s="34">
        <f t="shared" si="6"/>
        <v>0.88799999999999968</v>
      </c>
      <c r="AC5" s="34">
        <f t="shared" si="6"/>
        <v>3.5050000000000003</v>
      </c>
      <c r="AD5" s="34">
        <f t="shared" si="6"/>
        <v>1.216999999999999</v>
      </c>
      <c r="AE5" s="34">
        <f t="shared" si="6"/>
        <v>3.3769999999999998</v>
      </c>
      <c r="AF5" s="34">
        <f t="shared" si="6"/>
        <v>3.8109999999999995</v>
      </c>
      <c r="AG5" s="34">
        <f t="shared" si="6"/>
        <v>2.4989999999999997</v>
      </c>
      <c r="AH5" s="34">
        <f t="shared" si="6"/>
        <v>3.0000000000000027E-3</v>
      </c>
      <c r="AI5" s="34">
        <f t="shared" si="6"/>
        <v>3.2860000000000023</v>
      </c>
      <c r="AJ5" s="34">
        <f t="shared" si="6"/>
        <v>-1.3390000000000024</v>
      </c>
      <c r="AK5" s="34">
        <f t="shared" si="6"/>
        <v>2.944999999999999</v>
      </c>
      <c r="AL5" s="34">
        <f t="shared" si="6"/>
        <v>4.6990000000000034</v>
      </c>
      <c r="AM5" s="34">
        <f t="shared" si="6"/>
        <v>2.758</v>
      </c>
      <c r="AN5" s="34">
        <f t="shared" si="6"/>
        <v>-3.0019999999999989</v>
      </c>
      <c r="AO5" s="34">
        <f t="shared" si="6"/>
        <v>-8.277000000000001</v>
      </c>
      <c r="AP5" s="34">
        <f t="shared" si="6"/>
        <v>-14.038</v>
      </c>
      <c r="AQ5" s="34">
        <f t="shared" si="6"/>
        <v>-18.086000000000002</v>
      </c>
      <c r="AR5" s="34">
        <f t="shared" si="6"/>
        <v>-18.614999999999998</v>
      </c>
      <c r="AS5" s="34">
        <f t="shared" si="6"/>
        <v>-15.469000000000001</v>
      </c>
      <c r="AT5" s="34">
        <f t="shared" si="6"/>
        <v>-11.471</v>
      </c>
      <c r="AU5" s="34">
        <f t="shared" si="6"/>
        <v>-3.4029999999999969</v>
      </c>
      <c r="AV5" s="34">
        <f t="shared" si="6"/>
        <v>-3.4449999999999994</v>
      </c>
      <c r="AW5" s="34">
        <f t="shared" si="6"/>
        <v>-3.4410000000000007</v>
      </c>
      <c r="AX5" s="34">
        <f t="shared" si="6"/>
        <v>0.55499999999999616</v>
      </c>
      <c r="AY5" s="34">
        <f t="shared" si="6"/>
        <v>4.5870000000000015</v>
      </c>
      <c r="AZ5" s="34">
        <f t="shared" si="6"/>
        <v>-0.20200000000000173</v>
      </c>
      <c r="BA5" s="34">
        <f t="shared" si="6"/>
        <v>-3.6280000000000028</v>
      </c>
      <c r="BB5" s="34">
        <f t="shared" si="6"/>
        <v>-15.380999999999998</v>
      </c>
      <c r="BC5" s="34">
        <f t="shared" si="6"/>
        <v>-12.283999999999999</v>
      </c>
      <c r="BD5" s="34">
        <f t="shared" si="6"/>
        <v>-8.6840000000000011</v>
      </c>
      <c r="BE5" s="34">
        <f t="shared" si="6"/>
        <v>-12.174999999999995</v>
      </c>
      <c r="BF5" s="34">
        <f t="shared" si="6"/>
        <v>-17.739000000000004</v>
      </c>
      <c r="BG5" s="34">
        <f t="shared" si="6"/>
        <v>-23.452999999999999</v>
      </c>
      <c r="BH5" s="34">
        <f t="shared" si="6"/>
        <v>-22.977999999999994</v>
      </c>
      <c r="BI5" s="34">
        <f t="shared" si="6"/>
        <v>-31.760999999999996</v>
      </c>
      <c r="BJ5" s="34">
        <f t="shared" si="6"/>
        <v>-30.331999999999994</v>
      </c>
      <c r="BK5" s="34">
        <f t="shared" si="6"/>
        <v>-26.497</v>
      </c>
      <c r="BL5" s="34">
        <f t="shared" si="6"/>
        <v>-38.150000000000006</v>
      </c>
      <c r="BM5" s="34">
        <f t="shared" si="6"/>
        <v>-45.658999999999999</v>
      </c>
      <c r="BN5" s="34">
        <f t="shared" si="6"/>
        <v>-38.606999999999992</v>
      </c>
      <c r="BO5" s="34">
        <f t="shared" si="6"/>
        <v>-36.826000000000001</v>
      </c>
      <c r="BP5" s="34">
        <f t="shared" ref="BP5:BY5" si="7">BP9-BP4-BP20-BP14</f>
        <v>-39.285999999999994</v>
      </c>
      <c r="BQ5" s="34">
        <f t="shared" si="7"/>
        <v>-42.120000000000005</v>
      </c>
      <c r="BR5" s="34">
        <f t="shared" si="7"/>
        <v>-45.460999999999991</v>
      </c>
      <c r="BS5" s="34">
        <f t="shared" si="7"/>
        <v>-49.074999999999996</v>
      </c>
      <c r="BT5" s="34">
        <f t="shared" si="7"/>
        <v>-50.60799999999999</v>
      </c>
      <c r="BU5" s="34">
        <f t="shared" si="7"/>
        <v>-48.193999999999996</v>
      </c>
      <c r="BV5" s="34">
        <f t="shared" si="7"/>
        <v>-56.392000000000003</v>
      </c>
      <c r="BW5" s="34">
        <f t="shared" si="7"/>
        <v>-67.88900000000001</v>
      </c>
      <c r="BX5" s="34">
        <f t="shared" si="7"/>
        <v>-84.42</v>
      </c>
      <c r="BY5" s="34">
        <f t="shared" si="7"/>
        <v>-62.533999999999992</v>
      </c>
      <c r="BZ5" s="34">
        <f t="shared" ref="BZ5" si="8">BZ9-BZ4-BZ20-BZ14</f>
        <v>-49.472000000000008</v>
      </c>
    </row>
    <row r="6" spans="1:78" x14ac:dyDescent="0.25">
      <c r="B6" s="32" t="s">
        <v>346</v>
      </c>
      <c r="C6" s="34">
        <f>C30+C29+C50+C55</f>
        <v>0.313</v>
      </c>
      <c r="D6" s="34">
        <f t="shared" ref="D6:BO6" si="9">D30+D29+D50+D55</f>
        <v>0.32400000000000001</v>
      </c>
      <c r="E6" s="34">
        <f t="shared" si="9"/>
        <v>0.23300000000000001</v>
      </c>
      <c r="F6" s="34">
        <f t="shared" si="9"/>
        <v>0.22799999999999998</v>
      </c>
      <c r="G6" s="34">
        <f t="shared" si="9"/>
        <v>0.14499999999999999</v>
      </c>
      <c r="H6" s="34">
        <f t="shared" si="9"/>
        <v>0.193</v>
      </c>
      <c r="I6" s="34">
        <f t="shared" si="9"/>
        <v>0.22400000000000003</v>
      </c>
      <c r="J6" s="34">
        <f t="shared" si="9"/>
        <v>0.13599999999999998</v>
      </c>
      <c r="K6" s="34">
        <f t="shared" si="9"/>
        <v>0.12</v>
      </c>
      <c r="L6" s="34">
        <f t="shared" si="9"/>
        <v>0.18100000000000002</v>
      </c>
      <c r="M6" s="34">
        <f t="shared" si="9"/>
        <v>0.312</v>
      </c>
      <c r="N6" s="34">
        <f t="shared" si="9"/>
        <v>0.43400000000000005</v>
      </c>
      <c r="O6" s="34">
        <f t="shared" si="9"/>
        <v>0.39900000000000002</v>
      </c>
      <c r="P6" s="34">
        <f t="shared" si="9"/>
        <v>0.33600000000000002</v>
      </c>
      <c r="Q6" s="34">
        <f t="shared" si="9"/>
        <v>0.42000000000000004</v>
      </c>
      <c r="R6" s="34">
        <f t="shared" si="9"/>
        <v>0.36500000000000005</v>
      </c>
      <c r="S6" s="34">
        <f t="shared" si="9"/>
        <v>0.46700000000000008</v>
      </c>
      <c r="T6" s="34">
        <f t="shared" si="9"/>
        <v>0.39</v>
      </c>
      <c r="U6" s="34">
        <f t="shared" si="9"/>
        <v>0.24800000000000003</v>
      </c>
      <c r="V6" s="34">
        <f t="shared" si="9"/>
        <v>0.11100000000000002</v>
      </c>
      <c r="W6" s="34">
        <f t="shared" si="9"/>
        <v>0.21900000000000003</v>
      </c>
      <c r="X6" s="34">
        <f t="shared" si="9"/>
        <v>0.42799999999999999</v>
      </c>
      <c r="Y6" s="34">
        <f t="shared" si="9"/>
        <v>0.502</v>
      </c>
      <c r="Z6" s="34">
        <f t="shared" si="9"/>
        <v>0.58200000000000007</v>
      </c>
      <c r="AA6" s="34">
        <f t="shared" si="9"/>
        <v>0.745</v>
      </c>
      <c r="AB6" s="34">
        <f t="shared" si="9"/>
        <v>1.4020000000000001</v>
      </c>
      <c r="AC6" s="34">
        <f t="shared" si="9"/>
        <v>1.6709999999999998</v>
      </c>
      <c r="AD6" s="34">
        <f t="shared" si="9"/>
        <v>1.4289999999999998</v>
      </c>
      <c r="AE6" s="34">
        <f t="shared" si="9"/>
        <v>2.069</v>
      </c>
      <c r="AF6" s="34">
        <f t="shared" si="9"/>
        <v>3.6560000000000001</v>
      </c>
      <c r="AG6" s="34">
        <f t="shared" si="9"/>
        <v>4.1960000000000006</v>
      </c>
      <c r="AH6" s="34">
        <f t="shared" si="9"/>
        <v>4.29</v>
      </c>
      <c r="AI6" s="34">
        <f t="shared" si="9"/>
        <v>2.6819999999999999</v>
      </c>
      <c r="AJ6" s="34">
        <f t="shared" si="9"/>
        <v>4.2349999999999994</v>
      </c>
      <c r="AK6" s="34">
        <f t="shared" si="9"/>
        <v>9.3650000000000002</v>
      </c>
      <c r="AL6" s="34">
        <f t="shared" si="9"/>
        <v>10.384</v>
      </c>
      <c r="AM6" s="34">
        <f t="shared" si="9"/>
        <v>9.1579999999999995</v>
      </c>
      <c r="AN6" s="34">
        <f t="shared" si="9"/>
        <v>4.4729999999999999</v>
      </c>
      <c r="AO6" s="34">
        <f t="shared" si="9"/>
        <v>0.75900000000000001</v>
      </c>
      <c r="AP6" s="34">
        <f t="shared" si="9"/>
        <v>4.84</v>
      </c>
      <c r="AQ6" s="34">
        <f t="shared" si="9"/>
        <v>7.7580000000000009</v>
      </c>
      <c r="AR6" s="34">
        <f t="shared" si="9"/>
        <v>4.9879999999999995</v>
      </c>
      <c r="AS6" s="34">
        <f t="shared" si="9"/>
        <v>7.5370000000000008</v>
      </c>
      <c r="AT6" s="34">
        <f t="shared" si="9"/>
        <v>9.1230000000000011</v>
      </c>
      <c r="AU6" s="34">
        <f t="shared" si="9"/>
        <v>10.035</v>
      </c>
      <c r="AV6" s="34">
        <f t="shared" si="9"/>
        <v>11.045999999999999</v>
      </c>
      <c r="AW6" s="34">
        <f t="shared" si="9"/>
        <v>10.593</v>
      </c>
      <c r="AX6" s="34">
        <f t="shared" si="9"/>
        <v>10.536000000000001</v>
      </c>
      <c r="AY6" s="34">
        <f t="shared" si="9"/>
        <v>14.438000000000001</v>
      </c>
      <c r="AZ6" s="34">
        <f t="shared" si="9"/>
        <v>15.181000000000001</v>
      </c>
      <c r="BA6" s="34">
        <f t="shared" si="9"/>
        <v>18.148</v>
      </c>
      <c r="BB6" s="34">
        <f t="shared" si="9"/>
        <v>24.734999999999999</v>
      </c>
      <c r="BC6" s="34">
        <f t="shared" si="9"/>
        <v>22.737000000000002</v>
      </c>
      <c r="BD6" s="34">
        <f t="shared" si="9"/>
        <v>25.343</v>
      </c>
      <c r="BE6" s="34">
        <f t="shared" si="9"/>
        <v>20.771000000000001</v>
      </c>
      <c r="BF6" s="34">
        <f t="shared" si="9"/>
        <v>22.700000000000003</v>
      </c>
      <c r="BG6" s="34">
        <f t="shared" si="9"/>
        <v>24.487000000000002</v>
      </c>
      <c r="BH6" s="34">
        <f t="shared" si="9"/>
        <v>20.795999999999999</v>
      </c>
      <c r="BI6" s="34">
        <f t="shared" si="9"/>
        <v>24.823</v>
      </c>
      <c r="BJ6" s="34">
        <f t="shared" si="9"/>
        <v>27.792999999999999</v>
      </c>
      <c r="BK6" s="34">
        <f t="shared" si="9"/>
        <v>24.119999999999997</v>
      </c>
      <c r="BL6" s="34">
        <f t="shared" si="9"/>
        <v>23.369</v>
      </c>
      <c r="BM6" s="34">
        <f t="shared" si="9"/>
        <v>28.826000000000001</v>
      </c>
      <c r="BN6" s="34">
        <f t="shared" si="9"/>
        <v>33.692999999999998</v>
      </c>
      <c r="BO6" s="34">
        <f t="shared" si="9"/>
        <v>30.287999999999997</v>
      </c>
      <c r="BP6" s="34">
        <f t="shared" ref="BP6:BY6" si="10">BP30+BP29+BP50+BP55</f>
        <v>23.295000000000002</v>
      </c>
      <c r="BQ6" s="34">
        <f t="shared" si="10"/>
        <v>21.543999999999997</v>
      </c>
      <c r="BR6" s="34">
        <f t="shared" si="10"/>
        <v>19.544</v>
      </c>
      <c r="BS6" s="34">
        <f t="shared" si="10"/>
        <v>22.506</v>
      </c>
      <c r="BT6" s="34">
        <f t="shared" si="10"/>
        <v>19.369</v>
      </c>
      <c r="BU6" s="34">
        <f t="shared" si="10"/>
        <v>23.894999999999996</v>
      </c>
      <c r="BV6" s="34">
        <f t="shared" si="10"/>
        <v>9.8739999999999988</v>
      </c>
      <c r="BW6" s="34">
        <f t="shared" si="10"/>
        <v>36.143999999999991</v>
      </c>
      <c r="BX6" s="34">
        <f t="shared" si="10"/>
        <v>59.274999999999999</v>
      </c>
      <c r="BY6" s="34">
        <f t="shared" si="10"/>
        <v>30.576000000000001</v>
      </c>
      <c r="BZ6" s="34">
        <f t="shared" ref="BZ6" si="11">BZ30+BZ29+BZ50+BZ55</f>
        <v>45.632000000000005</v>
      </c>
    </row>
    <row r="7" spans="1:78" ht="12.75" customHeight="1" x14ac:dyDescent="0.25">
      <c r="C7" s="35" t="s">
        <v>266</v>
      </c>
      <c r="D7" s="35" t="s">
        <v>267</v>
      </c>
      <c r="E7" s="35" t="s">
        <v>268</v>
      </c>
      <c r="F7" s="35" t="s">
        <v>269</v>
      </c>
      <c r="G7" s="35" t="s">
        <v>270</v>
      </c>
      <c r="H7" s="35" t="s">
        <v>271</v>
      </c>
      <c r="I7" s="35" t="s">
        <v>272</v>
      </c>
      <c r="J7" s="35" t="s">
        <v>273</v>
      </c>
      <c r="K7" s="35" t="s">
        <v>274</v>
      </c>
      <c r="L7" s="35" t="s">
        <v>275</v>
      </c>
      <c r="M7" s="35" t="s">
        <v>276</v>
      </c>
      <c r="N7" s="35" t="s">
        <v>277</v>
      </c>
      <c r="O7" s="35" t="s">
        <v>278</v>
      </c>
      <c r="P7" s="35" t="s">
        <v>279</v>
      </c>
      <c r="Q7" s="35" t="s">
        <v>280</v>
      </c>
      <c r="R7" s="35" t="s">
        <v>281</v>
      </c>
      <c r="S7" s="35" t="s">
        <v>282</v>
      </c>
      <c r="T7" s="35" t="s">
        <v>283</v>
      </c>
      <c r="U7" s="35" t="s">
        <v>284</v>
      </c>
      <c r="V7" s="35" t="s">
        <v>285</v>
      </c>
      <c r="W7" s="35" t="s">
        <v>286</v>
      </c>
      <c r="X7" s="35" t="s">
        <v>287</v>
      </c>
      <c r="Y7" s="35" t="s">
        <v>288</v>
      </c>
      <c r="Z7" s="35" t="s">
        <v>289</v>
      </c>
      <c r="AA7" s="35" t="s">
        <v>290</v>
      </c>
      <c r="AB7" s="35" t="s">
        <v>291</v>
      </c>
      <c r="AC7" s="35" t="s">
        <v>292</v>
      </c>
      <c r="AD7" s="35" t="s">
        <v>293</v>
      </c>
      <c r="AE7" s="35" t="s">
        <v>294</v>
      </c>
      <c r="AF7" s="35" t="s">
        <v>295</v>
      </c>
      <c r="AG7" s="35" t="s">
        <v>296</v>
      </c>
      <c r="AH7" s="35" t="s">
        <v>297</v>
      </c>
      <c r="AI7" s="35" t="s">
        <v>298</v>
      </c>
      <c r="AJ7" s="35" t="s">
        <v>299</v>
      </c>
      <c r="AK7" s="35" t="s">
        <v>300</v>
      </c>
      <c r="AL7" s="35" t="s">
        <v>301</v>
      </c>
      <c r="AM7" s="35" t="s">
        <v>302</v>
      </c>
      <c r="AN7" s="35" t="s">
        <v>303</v>
      </c>
      <c r="AO7" s="35" t="s">
        <v>304</v>
      </c>
      <c r="AP7" s="35" t="s">
        <v>305</v>
      </c>
      <c r="AQ7" s="35" t="s">
        <v>306</v>
      </c>
      <c r="AR7" s="35" t="s">
        <v>307</v>
      </c>
      <c r="AS7" s="35" t="s">
        <v>308</v>
      </c>
      <c r="AT7" s="35" t="s">
        <v>309</v>
      </c>
      <c r="AU7" s="35" t="s">
        <v>310</v>
      </c>
      <c r="AV7" s="35" t="s">
        <v>311</v>
      </c>
      <c r="AW7" s="35" t="s">
        <v>312</v>
      </c>
      <c r="AX7" s="35" t="s">
        <v>313</v>
      </c>
      <c r="AY7" s="35" t="s">
        <v>314</v>
      </c>
      <c r="AZ7" s="35" t="s">
        <v>315</v>
      </c>
      <c r="BA7" s="35" t="s">
        <v>316</v>
      </c>
      <c r="BB7" s="35" t="s">
        <v>317</v>
      </c>
      <c r="BC7" s="35" t="s">
        <v>318</v>
      </c>
      <c r="BD7" s="35" t="s">
        <v>319</v>
      </c>
      <c r="BE7" s="35" t="s">
        <v>320</v>
      </c>
      <c r="BF7" s="35" t="s">
        <v>321</v>
      </c>
      <c r="BG7" s="35" t="s">
        <v>322</v>
      </c>
      <c r="BH7" s="35" t="s">
        <v>323</v>
      </c>
      <c r="BI7" s="35" t="s">
        <v>324</v>
      </c>
      <c r="BJ7" s="35" t="s">
        <v>325</v>
      </c>
      <c r="BK7" s="35" t="s">
        <v>326</v>
      </c>
      <c r="BL7" s="35" t="s">
        <v>327</v>
      </c>
      <c r="BM7" s="35" t="s">
        <v>328</v>
      </c>
      <c r="BN7" s="35" t="s">
        <v>329</v>
      </c>
      <c r="BO7" s="35" t="s">
        <v>330</v>
      </c>
      <c r="BP7" s="35" t="s">
        <v>331</v>
      </c>
      <c r="BQ7" s="35" t="s">
        <v>332</v>
      </c>
      <c r="BR7" s="35" t="s">
        <v>333</v>
      </c>
      <c r="BS7" s="35" t="s">
        <v>334</v>
      </c>
      <c r="BT7" s="35" t="s">
        <v>335</v>
      </c>
      <c r="BU7" s="35" t="s">
        <v>1</v>
      </c>
      <c r="BV7" s="35" t="s">
        <v>2</v>
      </c>
      <c r="BW7" s="35" t="s">
        <v>3</v>
      </c>
      <c r="BX7" s="35" t="s">
        <v>4</v>
      </c>
      <c r="BY7" s="35" t="s">
        <v>336</v>
      </c>
      <c r="BZ7" s="32">
        <v>2024</v>
      </c>
    </row>
    <row r="8" spans="1:78" ht="30" x14ac:dyDescent="0.25">
      <c r="A8" s="35" t="s">
        <v>6</v>
      </c>
      <c r="B8" s="35" t="s">
        <v>337</v>
      </c>
      <c r="C8" s="39">
        <v>-0.39800000000000002</v>
      </c>
      <c r="D8" s="39">
        <v>-0.48299999999999998</v>
      </c>
      <c r="E8" s="39">
        <v>-0.68</v>
      </c>
      <c r="F8" s="39">
        <v>-0.63700000000000001</v>
      </c>
      <c r="G8" s="39">
        <v>-0.59</v>
      </c>
      <c r="H8" s="39">
        <v>-0.57599999999999996</v>
      </c>
      <c r="I8" s="39">
        <v>-0.53400000000000003</v>
      </c>
      <c r="J8" s="39">
        <v>-0.70799999999999996</v>
      </c>
      <c r="K8" s="39">
        <v>-0.71299999999999997</v>
      </c>
      <c r="L8" s="39">
        <v>-0.80300000000000005</v>
      </c>
      <c r="M8" s="39">
        <v>-0.75700000000000001</v>
      </c>
      <c r="N8" s="39">
        <v>-0.79400000000000004</v>
      </c>
      <c r="O8" s="39">
        <v>-0.73499999999999999</v>
      </c>
      <c r="P8" s="39">
        <v>-0.81499999999999995</v>
      </c>
      <c r="Q8" s="39">
        <v>-0.74</v>
      </c>
      <c r="R8" s="39">
        <v>-0.71099999999999997</v>
      </c>
      <c r="S8" s="39">
        <v>-0.58099999999999996</v>
      </c>
      <c r="T8" s="39">
        <v>-0.64100000000000001</v>
      </c>
      <c r="U8" s="39">
        <v>-0.54</v>
      </c>
      <c r="V8" s="39">
        <v>-0.34599999999999997</v>
      </c>
      <c r="W8" s="39">
        <v>-0.31</v>
      </c>
      <c r="X8" s="39">
        <v>-0.432</v>
      </c>
      <c r="Y8" s="39">
        <v>-0.182</v>
      </c>
      <c r="Z8" s="39">
        <v>8.6999999999999994E-2</v>
      </c>
      <c r="AA8" s="39">
        <v>7.6999999999999999E-2</v>
      </c>
      <c r="AB8" s="39">
        <v>0.247</v>
      </c>
      <c r="AC8" s="39">
        <v>-0.219</v>
      </c>
      <c r="AD8" s="39">
        <v>-0.41299999999999998</v>
      </c>
      <c r="AE8" s="39">
        <v>-1.2549999999999999</v>
      </c>
      <c r="AF8" s="39">
        <v>-0.44800000000000001</v>
      </c>
      <c r="AG8" s="39">
        <v>-0.157</v>
      </c>
      <c r="AH8" s="39">
        <v>0.36</v>
      </c>
      <c r="AI8" s="39">
        <v>0.95599999999999996</v>
      </c>
      <c r="AJ8" s="39">
        <v>0.65700000000000003</v>
      </c>
      <c r="AK8" s="39">
        <v>1.5309999999999999</v>
      </c>
      <c r="AL8" s="39">
        <v>1.5860000000000001</v>
      </c>
      <c r="AM8" s="39">
        <v>2.2759999999999998</v>
      </c>
      <c r="AN8" s="39">
        <v>1.7969999999999999</v>
      </c>
      <c r="AO8" s="39">
        <v>2.0819999999999999</v>
      </c>
      <c r="AP8" s="39">
        <v>2.9689999999999999</v>
      </c>
      <c r="AQ8" s="39">
        <v>3.5720000000000001</v>
      </c>
      <c r="AR8" s="39">
        <v>3.6930000000000001</v>
      </c>
      <c r="AS8" s="39">
        <v>2.78</v>
      </c>
      <c r="AT8" s="39">
        <v>3.488</v>
      </c>
      <c r="AU8" s="39">
        <v>3.4239999999999999</v>
      </c>
      <c r="AV8" s="39">
        <v>1.321</v>
      </c>
      <c r="AW8" s="39">
        <v>1.575</v>
      </c>
      <c r="AX8" s="39">
        <v>1.921</v>
      </c>
      <c r="AY8" s="39">
        <v>2.0350000000000001</v>
      </c>
      <c r="AZ8" s="39">
        <v>1.881</v>
      </c>
      <c r="BA8" s="39">
        <v>2.3039999999999998</v>
      </c>
      <c r="BB8" s="39">
        <v>2.2669999999999999</v>
      </c>
      <c r="BC8" s="39">
        <v>1.2969999999999999</v>
      </c>
      <c r="BD8" s="39">
        <v>1.901</v>
      </c>
      <c r="BE8" s="39">
        <v>1.841</v>
      </c>
      <c r="BF8" s="39">
        <v>1.8</v>
      </c>
      <c r="BG8" s="39">
        <v>1.673</v>
      </c>
      <c r="BH8" s="39">
        <v>1.843</v>
      </c>
      <c r="BI8" s="39">
        <v>2.177</v>
      </c>
      <c r="BJ8" s="39">
        <v>3.5760000000000001</v>
      </c>
      <c r="BK8" s="39">
        <v>1.76</v>
      </c>
      <c r="BL8" s="39">
        <v>2.63</v>
      </c>
      <c r="BM8" s="39">
        <v>4.9249999999999998</v>
      </c>
      <c r="BN8" s="39">
        <v>4.0419999999999998</v>
      </c>
      <c r="BO8" s="39">
        <v>4.9020000000000001</v>
      </c>
      <c r="BP8" s="39">
        <v>3.2149999999999999</v>
      </c>
      <c r="BQ8" s="39">
        <v>3.08</v>
      </c>
      <c r="BR8" s="39">
        <v>0.84399999999999997</v>
      </c>
      <c r="BS8" s="39">
        <v>6.0999999999999999E-2</v>
      </c>
      <c r="BT8" s="39">
        <v>1.2490000000000001</v>
      </c>
      <c r="BU8" s="39">
        <v>1.484</v>
      </c>
      <c r="BV8" s="39">
        <v>0.97199999999999998</v>
      </c>
      <c r="BW8" s="39">
        <v>0.745</v>
      </c>
      <c r="BX8" s="39">
        <v>4.9470000000000001</v>
      </c>
      <c r="BY8" s="39">
        <v>1.0369999999999999</v>
      </c>
      <c r="BZ8" s="39">
        <v>0.79800000000000004</v>
      </c>
    </row>
    <row r="9" spans="1:78" ht="31.5" customHeight="1" x14ac:dyDescent="0.25">
      <c r="A9" s="35" t="s">
        <v>8</v>
      </c>
      <c r="B9" s="35" t="s">
        <v>9</v>
      </c>
      <c r="C9" s="39">
        <v>0.16400000000000001</v>
      </c>
      <c r="D9" s="39">
        <v>0.45900000000000002</v>
      </c>
      <c r="E9" s="39">
        <v>0.442</v>
      </c>
      <c r="F9" s="39">
        <v>0.33800000000000002</v>
      </c>
      <c r="G9" s="39">
        <v>0.55000000000000004</v>
      </c>
      <c r="H9" s="39">
        <v>0.60699999999999998</v>
      </c>
      <c r="I9" s="39">
        <v>0.52</v>
      </c>
      <c r="J9" s="39">
        <v>0.11</v>
      </c>
      <c r="K9" s="39">
        <v>6.2E-2</v>
      </c>
      <c r="L9" s="39">
        <v>0.376</v>
      </c>
      <c r="M9" s="39">
        <v>1.091</v>
      </c>
      <c r="N9" s="39">
        <v>1.266</v>
      </c>
      <c r="O9" s="39">
        <v>1.1639999999999999</v>
      </c>
      <c r="P9" s="39">
        <v>0.82</v>
      </c>
      <c r="Q9" s="39">
        <v>0.311</v>
      </c>
      <c r="R9" s="39">
        <v>-7.0000000000000007E-2</v>
      </c>
      <c r="S9" s="39">
        <v>0.41399999999999998</v>
      </c>
      <c r="T9" s="39">
        <v>-2.9000000000000001E-2</v>
      </c>
      <c r="U9" s="39">
        <v>-0.16700000000000001</v>
      </c>
      <c r="V9" s="39">
        <v>-0.52300000000000002</v>
      </c>
      <c r="W9" s="39">
        <v>-1.4410000000000001</v>
      </c>
      <c r="X9" s="39">
        <v>-0.53200000000000003</v>
      </c>
      <c r="Y9" s="39">
        <v>-0.35099999999999998</v>
      </c>
      <c r="Z9" s="39">
        <v>-0.80200000000000005</v>
      </c>
      <c r="AA9" s="39">
        <v>-1.1759999999999999</v>
      </c>
      <c r="AB9" s="39">
        <v>-5.97</v>
      </c>
      <c r="AC9" s="39">
        <v>-0.86599999999999999</v>
      </c>
      <c r="AD9" s="39">
        <v>-5.7320000000000002</v>
      </c>
      <c r="AE9" s="39">
        <v>-3.48</v>
      </c>
      <c r="AF9" s="39">
        <v>-2.0760000000000001</v>
      </c>
      <c r="AG9" s="39">
        <v>-5.3979999999999997</v>
      </c>
      <c r="AH9" s="39">
        <v>-15.565</v>
      </c>
      <c r="AI9" s="39">
        <v>-15.946</v>
      </c>
      <c r="AJ9" s="39">
        <v>-24.478000000000002</v>
      </c>
      <c r="AK9" s="39">
        <v>-17.532</v>
      </c>
      <c r="AL9" s="39">
        <v>-15.202</v>
      </c>
      <c r="AM9" s="39">
        <v>-18.173999999999999</v>
      </c>
      <c r="AN9" s="39">
        <v>-9.173</v>
      </c>
      <c r="AO9" s="39">
        <v>-14.262</v>
      </c>
      <c r="AP9" s="39">
        <v>-17.195</v>
      </c>
      <c r="AQ9" s="39">
        <v>-22.635000000000002</v>
      </c>
      <c r="AR9" s="39">
        <v>-22.158999999999999</v>
      </c>
      <c r="AS9" s="39">
        <v>-18.686</v>
      </c>
      <c r="AT9" s="39">
        <v>-9.3919999999999995</v>
      </c>
      <c r="AU9" s="39">
        <v>1.0209999999999999</v>
      </c>
      <c r="AV9" s="39">
        <v>0.86199999999999999</v>
      </c>
      <c r="AW9" s="39">
        <v>3.9980000000000002</v>
      </c>
      <c r="AX9" s="39">
        <v>7.0389999999999997</v>
      </c>
      <c r="AY9" s="39">
        <v>20.983000000000001</v>
      </c>
      <c r="AZ9" s="39">
        <v>17.536999999999999</v>
      </c>
      <c r="BA9" s="39">
        <v>11.019</v>
      </c>
      <c r="BB9" s="39">
        <v>-8.8179999999999996</v>
      </c>
      <c r="BC9" s="39">
        <v>-0.27600000000000002</v>
      </c>
      <c r="BD9" s="39">
        <v>3.3980000000000001</v>
      </c>
      <c r="BE9" s="39">
        <v>-1.702</v>
      </c>
      <c r="BF9" s="39">
        <v>-10.378</v>
      </c>
      <c r="BG9" s="39">
        <v>-28.074999999999999</v>
      </c>
      <c r="BH9" s="39">
        <v>-34.781999999999996</v>
      </c>
      <c r="BI9" s="39">
        <v>-47.847999999999999</v>
      </c>
      <c r="BJ9" s="39">
        <v>-60.024999999999999</v>
      </c>
      <c r="BK9" s="39">
        <v>-45.74</v>
      </c>
      <c r="BL9" s="39">
        <v>-57.552</v>
      </c>
      <c r="BM9" s="39">
        <v>-79.596999999999994</v>
      </c>
      <c r="BN9" s="39">
        <v>-71.66</v>
      </c>
      <c r="BO9" s="39">
        <v>-63.296999999999997</v>
      </c>
      <c r="BP9" s="39">
        <v>-59.027999999999999</v>
      </c>
      <c r="BQ9" s="39">
        <v>-42.862000000000002</v>
      </c>
      <c r="BR9" s="39">
        <v>-42.863999999999997</v>
      </c>
      <c r="BS9" s="39">
        <v>-56.097999999999999</v>
      </c>
      <c r="BT9" s="39">
        <v>-58.991999999999997</v>
      </c>
      <c r="BU9" s="39">
        <v>-56.08</v>
      </c>
      <c r="BV9" s="39">
        <v>-66.122</v>
      </c>
      <c r="BW9" s="39">
        <v>-86.245000000000005</v>
      </c>
      <c r="BX9" s="39">
        <v>-161.97800000000001</v>
      </c>
      <c r="BY9" s="39">
        <v>-100.497</v>
      </c>
      <c r="BZ9" s="39">
        <v>-75.495000000000005</v>
      </c>
    </row>
    <row r="10" spans="1:78" ht="31.5" customHeight="1" x14ac:dyDescent="0.25">
      <c r="A10" s="35" t="s">
        <v>10</v>
      </c>
      <c r="B10" s="35" t="s">
        <v>11</v>
      </c>
      <c r="C10" s="39">
        <v>-0.247</v>
      </c>
      <c r="D10" s="39">
        <v>-0.215</v>
      </c>
      <c r="E10" s="39">
        <v>-0.35199999999999998</v>
      </c>
      <c r="F10" s="39">
        <v>-0.41499999999999998</v>
      </c>
      <c r="G10" s="39">
        <v>-0.32100000000000001</v>
      </c>
      <c r="H10" s="39">
        <v>-0.33600000000000002</v>
      </c>
      <c r="I10" s="39">
        <v>-0.36099999999999999</v>
      </c>
      <c r="J10" s="39">
        <v>-0.45100000000000001</v>
      </c>
      <c r="K10" s="39">
        <v>-0.59</v>
      </c>
      <c r="L10" s="39">
        <v>-0.58199999999999996</v>
      </c>
      <c r="M10" s="39">
        <v>-0.57999999999999996</v>
      </c>
      <c r="N10" s="39">
        <v>-0.57599999999999996</v>
      </c>
      <c r="O10" s="39">
        <v>-0.61899999999999999</v>
      </c>
      <c r="P10" s="39">
        <v>-0.65200000000000002</v>
      </c>
      <c r="Q10" s="39">
        <v>-0.86499999999999999</v>
      </c>
      <c r="R10" s="39">
        <v>-0.96099999999999997</v>
      </c>
      <c r="S10" s="39">
        <v>-1.0529999999999999</v>
      </c>
      <c r="T10" s="39">
        <v>-1.0740000000000001</v>
      </c>
      <c r="U10" s="39">
        <v>-1.204</v>
      </c>
      <c r="V10" s="39">
        <v>-1.2849999999999999</v>
      </c>
      <c r="W10" s="39">
        <v>-1.4379999999999999</v>
      </c>
      <c r="X10" s="39">
        <v>-1.8129999999999999</v>
      </c>
      <c r="Y10" s="39">
        <v>-2.2450000000000001</v>
      </c>
      <c r="Z10" s="39">
        <v>-2.4460000000000002</v>
      </c>
      <c r="AA10" s="39">
        <v>-2.8809999999999998</v>
      </c>
      <c r="AB10" s="39">
        <v>-8.3650000000000002</v>
      </c>
      <c r="AC10" s="39">
        <v>-7.4569999999999999</v>
      </c>
      <c r="AD10" s="39">
        <v>-9.9879999999999995</v>
      </c>
      <c r="AE10" s="39">
        <v>-10.81</v>
      </c>
      <c r="AF10" s="39">
        <v>-10.391999999999999</v>
      </c>
      <c r="AG10" s="39">
        <v>-13.843999999999999</v>
      </c>
      <c r="AH10" s="39">
        <v>-20.686</v>
      </c>
      <c r="AI10" s="39">
        <v>-25.003</v>
      </c>
      <c r="AJ10" s="39">
        <v>-25.422000000000001</v>
      </c>
      <c r="AK10" s="39">
        <v>-23.698</v>
      </c>
      <c r="AL10" s="39">
        <v>-26.716000000000001</v>
      </c>
      <c r="AM10" s="39">
        <v>-25.501000000000001</v>
      </c>
      <c r="AN10" s="39">
        <v>-12.723000000000001</v>
      </c>
      <c r="AO10" s="39">
        <v>-10.627000000000001</v>
      </c>
      <c r="AP10" s="39">
        <v>-9.0510000000000002</v>
      </c>
      <c r="AQ10" s="39">
        <v>-11.007999999999999</v>
      </c>
      <c r="AR10" s="39">
        <v>-12.47</v>
      </c>
      <c r="AS10" s="39">
        <v>-12.135</v>
      </c>
      <c r="AT10" s="39">
        <v>-9.8870000000000005</v>
      </c>
      <c r="AU10" s="39">
        <v>-8.5790000000000006</v>
      </c>
      <c r="AV10" s="39">
        <v>-8.0289999999999999</v>
      </c>
      <c r="AW10" s="39">
        <v>-6.9640000000000004</v>
      </c>
      <c r="AX10" s="39">
        <v>-10.048</v>
      </c>
      <c r="AY10" s="39">
        <v>-11.691000000000001</v>
      </c>
      <c r="AZ10" s="39">
        <v>-8.6809999999999992</v>
      </c>
      <c r="BA10" s="39">
        <v>-10.294</v>
      </c>
      <c r="BB10" s="39">
        <v>-21.238</v>
      </c>
      <c r="BC10" s="39">
        <v>-20.555</v>
      </c>
      <c r="BD10" s="39">
        <v>-18.085999999999999</v>
      </c>
      <c r="BE10" s="39">
        <v>-19.885000000000002</v>
      </c>
      <c r="BF10" s="39">
        <v>-23.277999999999999</v>
      </c>
      <c r="BG10" s="39">
        <v>-29.731999999999999</v>
      </c>
      <c r="BH10" s="39">
        <v>-37.389000000000003</v>
      </c>
      <c r="BI10" s="39">
        <v>-36.762999999999998</v>
      </c>
      <c r="BJ10" s="39">
        <v>-49.496000000000002</v>
      </c>
      <c r="BK10" s="39">
        <v>-31.565000000000001</v>
      </c>
      <c r="BL10" s="39">
        <v>-35.994999999999997</v>
      </c>
      <c r="BM10" s="39">
        <v>-45.649000000000001</v>
      </c>
      <c r="BN10" s="39">
        <v>-47.225000000000001</v>
      </c>
      <c r="BO10" s="39">
        <v>-45.436</v>
      </c>
      <c r="BP10" s="39">
        <v>-35.167000000000002</v>
      </c>
      <c r="BQ10" s="39">
        <v>-25.475999999999999</v>
      </c>
      <c r="BR10" s="39">
        <v>-21.071999999999999</v>
      </c>
      <c r="BS10" s="39">
        <v>-26.411999999999999</v>
      </c>
      <c r="BT10" s="39">
        <v>-28.542999999999999</v>
      </c>
      <c r="BU10" s="39">
        <v>-27.081</v>
      </c>
      <c r="BV10" s="39">
        <v>-12.396000000000001</v>
      </c>
      <c r="BW10" s="39">
        <v>-23.341000000000001</v>
      </c>
      <c r="BX10" s="39">
        <v>-71.087000000000003</v>
      </c>
      <c r="BY10" s="39">
        <v>-45.036999999999999</v>
      </c>
      <c r="BZ10" s="39">
        <v>-34.402999999999999</v>
      </c>
    </row>
    <row r="11" spans="1:78" x14ac:dyDescent="0.25">
      <c r="A11" s="35" t="s">
        <v>12</v>
      </c>
      <c r="B11" s="35" t="s">
        <v>13</v>
      </c>
      <c r="C11"/>
      <c r="D11"/>
      <c r="E11"/>
      <c r="F11"/>
      <c r="G11"/>
      <c r="H11"/>
      <c r="I11"/>
      <c r="J11"/>
      <c r="K11"/>
      <c r="L11"/>
      <c r="M11" s="39">
        <v>-0.60499999999999998</v>
      </c>
      <c r="N11" s="39">
        <v>-0.60399999999999998</v>
      </c>
      <c r="O11" s="39">
        <v>-0.64300000000000002</v>
      </c>
      <c r="P11" s="39">
        <v>-0.67600000000000005</v>
      </c>
      <c r="Q11" s="39">
        <v>-0.88200000000000001</v>
      </c>
      <c r="R11" s="39">
        <v>-0.96699999999999997</v>
      </c>
      <c r="S11" s="39">
        <v>-1.071</v>
      </c>
      <c r="T11" s="39">
        <v>-1.069</v>
      </c>
      <c r="U11" s="39">
        <v>-1.204</v>
      </c>
      <c r="V11" s="39">
        <v>-1.2909999999999999</v>
      </c>
      <c r="W11" s="39">
        <v>-1.45</v>
      </c>
      <c r="X11" s="39">
        <v>-1.8440000000000001</v>
      </c>
      <c r="Y11" s="39">
        <v>-2.2949999999999999</v>
      </c>
      <c r="Z11" s="39">
        <v>-2.536</v>
      </c>
      <c r="AA11" s="39">
        <v>-2.9489999999999998</v>
      </c>
      <c r="AB11" s="39">
        <v>-8.4589999999999996</v>
      </c>
      <c r="AC11" s="39">
        <v>-7.5339999999999998</v>
      </c>
      <c r="AD11" s="39">
        <v>-10.02</v>
      </c>
      <c r="AE11" s="39">
        <v>-10.831</v>
      </c>
      <c r="AF11" s="39">
        <v>-10.382</v>
      </c>
      <c r="AG11" s="39">
        <v>-13.79</v>
      </c>
      <c r="AH11" s="39">
        <v>-20.687000000000001</v>
      </c>
      <c r="AI11" s="39">
        <v>-25.308</v>
      </c>
      <c r="AJ11" s="39">
        <v>-25.702999999999999</v>
      </c>
      <c r="AK11" s="39">
        <v>-24.334</v>
      </c>
      <c r="AL11" s="39">
        <v>-27.83</v>
      </c>
      <c r="AM11" s="39">
        <v>-26.643999999999998</v>
      </c>
      <c r="AN11" s="39">
        <v>-13.763</v>
      </c>
      <c r="AO11" s="39">
        <v>-11.971</v>
      </c>
      <c r="AP11" s="39">
        <v>-10.423999999999999</v>
      </c>
      <c r="AQ11" s="39">
        <v>-12.903</v>
      </c>
      <c r="AR11" s="39">
        <v>-14.429</v>
      </c>
      <c r="AS11" s="39">
        <v>-14.582000000000001</v>
      </c>
      <c r="AT11" s="39">
        <v>-12.582000000000001</v>
      </c>
      <c r="AU11" s="39">
        <v>-11.661</v>
      </c>
      <c r="AV11" s="39">
        <v>-11.369</v>
      </c>
      <c r="AW11" s="39">
        <v>-11.170999999999999</v>
      </c>
      <c r="AX11" s="39">
        <v>-14.071</v>
      </c>
      <c r="AY11" s="39">
        <v>-15.789</v>
      </c>
      <c r="AZ11" s="39">
        <v>-12.244</v>
      </c>
      <c r="BA11" s="39">
        <v>-14.064</v>
      </c>
      <c r="BB11" s="39">
        <v>-25.69</v>
      </c>
      <c r="BC11" s="39">
        <v>-25.202000000000002</v>
      </c>
      <c r="BD11" s="39">
        <v>-22.695</v>
      </c>
      <c r="BE11" s="39">
        <v>-23.527999999999999</v>
      </c>
      <c r="BF11" s="39">
        <v>-27.584</v>
      </c>
      <c r="BG11" s="39">
        <v>-35.625</v>
      </c>
      <c r="BH11" s="39">
        <v>-43.113999999999997</v>
      </c>
      <c r="BI11" s="39">
        <v>-41.51</v>
      </c>
      <c r="BJ11" s="39">
        <v>-55.52</v>
      </c>
      <c r="BK11" s="39">
        <v>-33.860999999999997</v>
      </c>
      <c r="BL11" s="39">
        <v>-40.039000000000001</v>
      </c>
      <c r="BM11" s="39">
        <v>-52.362000000000002</v>
      </c>
      <c r="BN11" s="39">
        <v>-52.615000000000002</v>
      </c>
      <c r="BO11" s="39">
        <v>-50.508000000000003</v>
      </c>
      <c r="BP11" s="39">
        <v>-40.911000000000001</v>
      </c>
      <c r="BQ11" s="39">
        <v>-30.690999999999999</v>
      </c>
      <c r="BR11" s="39">
        <v>-24.677</v>
      </c>
      <c r="BS11" s="39">
        <v>-30.943000000000001</v>
      </c>
      <c r="BT11" s="39">
        <v>-35.130000000000003</v>
      </c>
      <c r="BU11" s="39">
        <v>-32.450000000000003</v>
      </c>
      <c r="BV11" s="39">
        <v>-16.489999999999998</v>
      </c>
      <c r="BW11" s="39">
        <v>-30.667999999999999</v>
      </c>
      <c r="BX11" s="39">
        <v>-71.605999999999995</v>
      </c>
      <c r="BY11" s="39">
        <v>-54.843000000000004</v>
      </c>
      <c r="BZ11" s="39">
        <v>-44.609000000000002</v>
      </c>
    </row>
    <row r="12" spans="1:78" x14ac:dyDescent="0.25">
      <c r="A12" s="35" t="s">
        <v>14</v>
      </c>
      <c r="B12" s="35" t="s">
        <v>15</v>
      </c>
      <c r="C12"/>
      <c r="D12"/>
      <c r="E12"/>
      <c r="F12"/>
      <c r="G12"/>
      <c r="H12"/>
      <c r="I12"/>
      <c r="J12"/>
      <c r="K12"/>
      <c r="L12"/>
      <c r="M12" s="39">
        <v>-3.0000000000000001E-3</v>
      </c>
      <c r="N12" s="39">
        <v>-4.0000000000000001E-3</v>
      </c>
      <c r="O12" s="39">
        <v>-7.0000000000000001E-3</v>
      </c>
      <c r="P12" s="39">
        <v>-2E-3</v>
      </c>
      <c r="Q12" s="39">
        <v>-5.0000000000000001E-3</v>
      </c>
      <c r="R12" s="39">
        <v>-1.7999999999999999E-2</v>
      </c>
      <c r="S12" s="39">
        <v>-1.2E-2</v>
      </c>
      <c r="T12" s="39">
        <v>-2.8000000000000001E-2</v>
      </c>
      <c r="U12" s="39">
        <v>-2.3E-2</v>
      </c>
      <c r="V12" s="39">
        <v>-1.7999999999999999E-2</v>
      </c>
      <c r="W12" s="39">
        <v>-8.9999999999999993E-3</v>
      </c>
      <c r="X12" s="39">
        <v>-5.0000000000000001E-3</v>
      </c>
      <c r="Y12" s="39">
        <v>1.0999999999999999E-2</v>
      </c>
      <c r="Z12" s="39">
        <v>5.1999999999999998E-2</v>
      </c>
      <c r="AA12" s="39">
        <v>2.1999999999999999E-2</v>
      </c>
      <c r="AB12" s="39">
        <v>-2E-3</v>
      </c>
      <c r="AC12" s="39">
        <v>-2.7E-2</v>
      </c>
      <c r="AD12" s="39">
        <v>-5.6000000000000001E-2</v>
      </c>
      <c r="AE12" s="39">
        <v>-0.107</v>
      </c>
      <c r="AF12" s="39">
        <v>-0.155</v>
      </c>
      <c r="AG12" s="39">
        <v>-0.19600000000000001</v>
      </c>
      <c r="AH12" s="39">
        <v>-0.159</v>
      </c>
      <c r="AI12" s="39">
        <v>0.1</v>
      </c>
      <c r="AJ12" s="39">
        <v>6.5000000000000002E-2</v>
      </c>
      <c r="AK12" s="39">
        <v>0.36299999999999999</v>
      </c>
      <c r="AL12" s="39">
        <v>0.78300000000000003</v>
      </c>
      <c r="AM12" s="39">
        <v>0.79900000000000004</v>
      </c>
      <c r="AN12" s="39">
        <v>0.76900000000000002</v>
      </c>
      <c r="AO12" s="39">
        <v>1.0720000000000001</v>
      </c>
      <c r="AP12" s="39">
        <v>1.085</v>
      </c>
      <c r="AQ12" s="39">
        <v>1.615</v>
      </c>
      <c r="AR12" s="39">
        <v>1.714</v>
      </c>
      <c r="AS12" s="39">
        <v>2.226</v>
      </c>
      <c r="AT12" s="39">
        <v>2.5369999999999999</v>
      </c>
      <c r="AU12" s="39">
        <v>2.9340000000000002</v>
      </c>
      <c r="AV12" s="39">
        <v>3.0720000000000001</v>
      </c>
      <c r="AW12" s="39">
        <v>3.754</v>
      </c>
      <c r="AX12" s="39">
        <v>3.6480000000000001</v>
      </c>
      <c r="AY12" s="39">
        <v>3.548</v>
      </c>
      <c r="AZ12" s="39">
        <v>3.238</v>
      </c>
      <c r="BA12" s="39">
        <v>3.4870000000000001</v>
      </c>
      <c r="BB12" s="39">
        <v>3.7709999999999999</v>
      </c>
      <c r="BC12" s="39">
        <v>3.9449999999999998</v>
      </c>
      <c r="BD12" s="39">
        <v>3.8730000000000002</v>
      </c>
      <c r="BE12" s="39">
        <v>2.9279999999999999</v>
      </c>
      <c r="BF12" s="39">
        <v>3</v>
      </c>
      <c r="BG12" s="39">
        <v>4.3739999999999997</v>
      </c>
      <c r="BH12" s="39">
        <v>3.4369999999999998</v>
      </c>
      <c r="BI12" s="39">
        <v>2.181</v>
      </c>
      <c r="BJ12" s="39">
        <v>3.6339999999999999</v>
      </c>
      <c r="BK12" s="39">
        <v>0.65200000000000002</v>
      </c>
      <c r="BL12" s="39">
        <v>1.165</v>
      </c>
      <c r="BM12" s="39">
        <v>3.5619999999999998</v>
      </c>
      <c r="BN12" s="39">
        <v>2.2320000000000002</v>
      </c>
      <c r="BO12" s="39">
        <v>2.2370000000000001</v>
      </c>
      <c r="BP12" s="39">
        <v>2.94</v>
      </c>
      <c r="BQ12" s="39">
        <v>3.1389999999999998</v>
      </c>
      <c r="BR12" s="39">
        <v>1.379</v>
      </c>
      <c r="BS12" s="39">
        <v>1.6719999999999999</v>
      </c>
      <c r="BT12" s="39">
        <v>3.7280000000000002</v>
      </c>
      <c r="BU12" s="39">
        <v>2.7570000000000001</v>
      </c>
      <c r="BV12" s="39">
        <v>1.806</v>
      </c>
      <c r="BW12" s="39">
        <v>3.117</v>
      </c>
      <c r="BX12" s="39">
        <v>-3.677</v>
      </c>
      <c r="BY12" s="39">
        <v>6.218</v>
      </c>
      <c r="BZ12" s="39">
        <v>6.5039999999999996</v>
      </c>
    </row>
    <row r="13" spans="1:78" ht="45" x14ac:dyDescent="0.25">
      <c r="A13" s="35" t="s">
        <v>16</v>
      </c>
      <c r="B13" s="35" t="s">
        <v>17</v>
      </c>
      <c r="C13"/>
      <c r="D13"/>
      <c r="E13"/>
      <c r="F13"/>
      <c r="G13"/>
      <c r="H13"/>
      <c r="I13"/>
      <c r="J13"/>
      <c r="K13"/>
      <c r="L13"/>
      <c r="M13" s="39">
        <v>2.8000000000000001E-2</v>
      </c>
      <c r="N13" s="39">
        <v>3.1E-2</v>
      </c>
      <c r="O13" s="39">
        <v>3.1E-2</v>
      </c>
      <c r="P13" s="39">
        <v>2.5999999999999999E-2</v>
      </c>
      <c r="Q13" s="39">
        <v>2.3E-2</v>
      </c>
      <c r="R13" s="39">
        <v>2.4E-2</v>
      </c>
      <c r="S13" s="39">
        <v>0.03</v>
      </c>
      <c r="T13" s="39">
        <v>2.3E-2</v>
      </c>
      <c r="U13" s="39">
        <v>2.3E-2</v>
      </c>
      <c r="V13" s="39">
        <v>2.5000000000000001E-2</v>
      </c>
      <c r="W13" s="39">
        <v>0.02</v>
      </c>
      <c r="X13" s="39">
        <v>3.5999999999999997E-2</v>
      </c>
      <c r="Y13" s="39">
        <v>3.9E-2</v>
      </c>
      <c r="Z13" s="39">
        <v>3.7999999999999999E-2</v>
      </c>
      <c r="AA13" s="39">
        <v>4.5999999999999999E-2</v>
      </c>
      <c r="AB13" s="39">
        <v>9.6000000000000002E-2</v>
      </c>
      <c r="AC13" s="39">
        <v>0.104</v>
      </c>
      <c r="AD13" s="39">
        <v>8.7999999999999995E-2</v>
      </c>
      <c r="AE13" s="39">
        <v>0.128</v>
      </c>
      <c r="AF13" s="39">
        <v>0.14499999999999999</v>
      </c>
      <c r="AG13" s="39">
        <v>0.14199999999999999</v>
      </c>
      <c r="AH13" s="39">
        <v>0.16</v>
      </c>
      <c r="AI13" s="39">
        <v>0.20499999999999999</v>
      </c>
      <c r="AJ13" s="39">
        <v>0.216</v>
      </c>
      <c r="AK13" s="39">
        <v>0.27300000000000002</v>
      </c>
      <c r="AL13" s="39">
        <v>0.33100000000000002</v>
      </c>
      <c r="AM13" s="39">
        <v>0.34499999999999997</v>
      </c>
      <c r="AN13" s="39">
        <v>0.27100000000000002</v>
      </c>
      <c r="AO13" s="39">
        <v>0.27200000000000002</v>
      </c>
      <c r="AP13" s="39">
        <v>0.28799999999999998</v>
      </c>
      <c r="AQ13" s="39">
        <v>0.28000000000000003</v>
      </c>
      <c r="AR13" s="39">
        <v>0.246</v>
      </c>
      <c r="AS13" s="39">
        <v>0.221</v>
      </c>
      <c r="AT13" s="39">
        <v>0.159</v>
      </c>
      <c r="AU13" s="39">
        <v>0.14799999999999999</v>
      </c>
      <c r="AV13" s="39">
        <v>0.26900000000000002</v>
      </c>
      <c r="AW13" s="39">
        <v>0.45300000000000001</v>
      </c>
      <c r="AX13" s="39">
        <v>0.375</v>
      </c>
      <c r="AY13" s="39">
        <v>0.55100000000000005</v>
      </c>
      <c r="AZ13" s="39">
        <v>0.32500000000000001</v>
      </c>
      <c r="BA13" s="39">
        <v>0.28299999999999997</v>
      </c>
      <c r="BB13" s="39">
        <v>0.68100000000000005</v>
      </c>
      <c r="BC13" s="39">
        <v>0.70199999999999996</v>
      </c>
      <c r="BD13" s="39">
        <v>0.73599999999999999</v>
      </c>
      <c r="BE13" s="39">
        <v>0.71499999999999997</v>
      </c>
      <c r="BF13" s="39">
        <v>1.306</v>
      </c>
      <c r="BG13" s="39">
        <v>1.5189999999999999</v>
      </c>
      <c r="BH13" s="39">
        <v>2.2879999999999998</v>
      </c>
      <c r="BI13" s="39">
        <v>2.5659999999999998</v>
      </c>
      <c r="BJ13" s="39">
        <v>2.39</v>
      </c>
      <c r="BK13" s="39">
        <v>1.6439999999999999</v>
      </c>
      <c r="BL13" s="39">
        <v>2.879</v>
      </c>
      <c r="BM13" s="39">
        <v>3.1509999999999998</v>
      </c>
      <c r="BN13" s="39">
        <v>3.1579999999999999</v>
      </c>
      <c r="BO13" s="39">
        <v>2.835</v>
      </c>
      <c r="BP13" s="39">
        <v>2.8039999999999998</v>
      </c>
      <c r="BQ13" s="39">
        <v>2.0760000000000001</v>
      </c>
      <c r="BR13" s="39">
        <v>2.226</v>
      </c>
      <c r="BS13" s="39">
        <v>2.859</v>
      </c>
      <c r="BT13" s="39">
        <v>2.859</v>
      </c>
      <c r="BU13" s="39">
        <v>2.6120000000000001</v>
      </c>
      <c r="BV13" s="39">
        <v>2.2879999999999998</v>
      </c>
      <c r="BW13" s="39">
        <v>4.21</v>
      </c>
      <c r="BX13" s="39">
        <v>4.1959999999999997</v>
      </c>
      <c r="BY13" s="39">
        <v>3.5880000000000001</v>
      </c>
      <c r="BZ13" s="39">
        <v>3.702</v>
      </c>
    </row>
    <row r="14" spans="1:78" ht="30" x14ac:dyDescent="0.25">
      <c r="A14" s="35" t="s">
        <v>18</v>
      </c>
      <c r="B14" s="35" t="s">
        <v>19</v>
      </c>
      <c r="C14" s="39">
        <v>-3.5999999999999997E-2</v>
      </c>
      <c r="D14" s="39">
        <v>1.6E-2</v>
      </c>
      <c r="E14" s="39">
        <v>-1.2E-2</v>
      </c>
      <c r="F14" s="39">
        <v>1.7000000000000001E-2</v>
      </c>
      <c r="G14" s="39">
        <v>-1.7999999999999999E-2</v>
      </c>
      <c r="H14" s="39">
        <v>2.4E-2</v>
      </c>
      <c r="I14" s="39">
        <v>4.9000000000000002E-2</v>
      </c>
      <c r="J14" s="39">
        <v>-2.1000000000000001E-2</v>
      </c>
      <c r="K14" s="39">
        <v>-1.2999999999999999E-2</v>
      </c>
      <c r="L14" s="39">
        <v>0</v>
      </c>
      <c r="M14" s="39">
        <v>-3.6999999999999998E-2</v>
      </c>
      <c r="N14" s="39">
        <v>-1.2999999999999999E-2</v>
      </c>
      <c r="O14" s="39">
        <v>8.2000000000000003E-2</v>
      </c>
      <c r="P14" s="39">
        <v>1.6E-2</v>
      </c>
      <c r="Q14" s="39">
        <v>-1.9E-2</v>
      </c>
      <c r="R14" s="39">
        <v>-0.107</v>
      </c>
      <c r="S14" s="39">
        <v>-6.6000000000000003E-2</v>
      </c>
      <c r="T14" s="39">
        <v>-9.6000000000000002E-2</v>
      </c>
      <c r="U14" s="39">
        <v>-4.9000000000000002E-2</v>
      </c>
      <c r="V14" s="39">
        <v>-1.7000000000000001E-2</v>
      </c>
      <c r="W14" s="39">
        <v>-9.6000000000000002E-2</v>
      </c>
      <c r="X14" s="39">
        <v>-0.01</v>
      </c>
      <c r="Y14" s="39">
        <v>0.214</v>
      </c>
      <c r="Z14" s="39">
        <v>0.13700000000000001</v>
      </c>
      <c r="AA14" s="39">
        <v>0.16700000000000001</v>
      </c>
      <c r="AB14" s="39">
        <v>0.437</v>
      </c>
      <c r="AC14" s="39">
        <v>0.34699999999999998</v>
      </c>
      <c r="AD14" s="39">
        <v>0.127</v>
      </c>
      <c r="AE14" s="39">
        <v>-5.6000000000000001E-2</v>
      </c>
      <c r="AF14" s="39">
        <v>-0.11600000000000001</v>
      </c>
      <c r="AG14" s="39">
        <v>0.247</v>
      </c>
      <c r="AH14" s="39">
        <v>0.872</v>
      </c>
      <c r="AI14" s="39">
        <v>1.367</v>
      </c>
      <c r="AJ14" s="39">
        <v>1.2470000000000001</v>
      </c>
      <c r="AK14" s="39">
        <v>1.1160000000000001</v>
      </c>
      <c r="AL14" s="39">
        <v>1.512</v>
      </c>
      <c r="AM14" s="39">
        <v>1.373</v>
      </c>
      <c r="AN14" s="39">
        <v>1.6220000000000001</v>
      </c>
      <c r="AO14" s="39">
        <v>1.6859999999999999</v>
      </c>
      <c r="AP14" s="39">
        <v>2.198</v>
      </c>
      <c r="AQ14" s="39">
        <v>2.8660000000000001</v>
      </c>
      <c r="AR14" s="39">
        <v>3.89</v>
      </c>
      <c r="AS14" s="39">
        <v>3.64</v>
      </c>
      <c r="AT14" s="39">
        <v>4.3</v>
      </c>
      <c r="AU14" s="39">
        <v>4.8170000000000002</v>
      </c>
      <c r="AV14" s="39">
        <v>5.2869999999999999</v>
      </c>
      <c r="AW14" s="39">
        <v>6.0129999999999999</v>
      </c>
      <c r="AX14" s="39">
        <v>6.2460000000000004</v>
      </c>
      <c r="AY14" s="39">
        <v>8.2189999999999994</v>
      </c>
      <c r="AZ14" s="39">
        <v>7.0960000000000001</v>
      </c>
      <c r="BA14" s="39">
        <v>7.14</v>
      </c>
      <c r="BB14" s="39">
        <v>7.3339999999999996</v>
      </c>
      <c r="BC14" s="39">
        <v>6.3479999999999999</v>
      </c>
      <c r="BD14" s="39">
        <v>6.6909999999999998</v>
      </c>
      <c r="BE14" s="39">
        <v>6.7720000000000002</v>
      </c>
      <c r="BF14" s="39">
        <v>6.2690000000000001</v>
      </c>
      <c r="BG14" s="39">
        <v>6.3109999999999999</v>
      </c>
      <c r="BH14" s="39">
        <v>7.29</v>
      </c>
      <c r="BI14" s="39">
        <v>7.1849999999999996</v>
      </c>
      <c r="BJ14" s="39">
        <v>5.9290000000000003</v>
      </c>
      <c r="BK14" s="39">
        <v>4.1219999999999999</v>
      </c>
      <c r="BL14" s="39">
        <v>6.2789999999999999</v>
      </c>
      <c r="BM14" s="39">
        <v>7.4050000000000002</v>
      </c>
      <c r="BN14" s="39">
        <v>7.3529999999999998</v>
      </c>
      <c r="BO14" s="39">
        <v>6.9169999999999998</v>
      </c>
      <c r="BP14" s="39">
        <v>6.3</v>
      </c>
      <c r="BQ14" s="39">
        <v>6.7670000000000003</v>
      </c>
      <c r="BR14" s="39">
        <v>5.8730000000000002</v>
      </c>
      <c r="BS14" s="39">
        <v>6.3940000000000001</v>
      </c>
      <c r="BT14" s="39">
        <v>6.3150000000000004</v>
      </c>
      <c r="BU14" s="39">
        <v>6.9450000000000003</v>
      </c>
      <c r="BV14" s="39">
        <v>5.2809999999999997</v>
      </c>
      <c r="BW14" s="39">
        <v>8.0429999999999993</v>
      </c>
      <c r="BX14" s="39">
        <v>6.1420000000000003</v>
      </c>
      <c r="BY14" s="39">
        <v>5.8959999999999999</v>
      </c>
      <c r="BZ14" s="39">
        <v>5.024</v>
      </c>
    </row>
    <row r="15" spans="1:78" x14ac:dyDescent="0.25">
      <c r="A15" s="35" t="s">
        <v>20</v>
      </c>
      <c r="B15" s="35" t="s">
        <v>21</v>
      </c>
      <c r="C15" s="39">
        <v>-4.2999999999999997E-2</v>
      </c>
      <c r="D15" s="39">
        <v>-2.4E-2</v>
      </c>
      <c r="E15" s="39">
        <v>-4.1000000000000002E-2</v>
      </c>
      <c r="F15" s="39">
        <v>-3.7999999999999999E-2</v>
      </c>
      <c r="G15" s="39">
        <v>-1.2E-2</v>
      </c>
      <c r="H15" s="39">
        <v>-0.02</v>
      </c>
      <c r="I15" s="39">
        <v>-0.02</v>
      </c>
      <c r="J15" s="39">
        <v>-5.3999999999999999E-2</v>
      </c>
      <c r="K15" s="39">
        <v>-9.1999999999999998E-2</v>
      </c>
      <c r="L15" s="39">
        <v>-6.7000000000000004E-2</v>
      </c>
      <c r="M15" s="39">
        <v>-7.0999999999999994E-2</v>
      </c>
      <c r="N15" s="39">
        <v>-8.7999999999999995E-2</v>
      </c>
      <c r="O15" s="39">
        <v>-6.9000000000000006E-2</v>
      </c>
      <c r="P15" s="39">
        <v>-7.9000000000000001E-2</v>
      </c>
      <c r="Q15" s="39">
        <v>-9.6000000000000002E-2</v>
      </c>
      <c r="R15" s="39">
        <v>-9.1999999999999998E-2</v>
      </c>
      <c r="S15" s="39">
        <v>-4.5999999999999999E-2</v>
      </c>
      <c r="T15" s="39">
        <v>-7.9000000000000001E-2</v>
      </c>
      <c r="U15" s="39">
        <v>-7.8E-2</v>
      </c>
      <c r="V15" s="39">
        <v>-0.12</v>
      </c>
      <c r="W15" s="39">
        <v>-0.19</v>
      </c>
      <c r="X15" s="39">
        <v>-0.183</v>
      </c>
      <c r="Y15" s="39">
        <v>-0.17100000000000001</v>
      </c>
      <c r="Z15" s="39">
        <v>-0.19700000000000001</v>
      </c>
      <c r="AA15" s="39">
        <v>-0.32400000000000001</v>
      </c>
      <c r="AB15" s="39">
        <v>-0.373</v>
      </c>
      <c r="AC15" s="39">
        <v>-0.125</v>
      </c>
      <c r="AD15" s="39">
        <v>-0.158</v>
      </c>
      <c r="AE15" s="39">
        <v>-4.4999999999999998E-2</v>
      </c>
      <c r="AF15" s="39">
        <v>-0.05</v>
      </c>
      <c r="AG15" s="39">
        <v>-2.3E-2</v>
      </c>
      <c r="AH15" s="39">
        <v>-1.3080000000000001</v>
      </c>
      <c r="AI15" s="39">
        <v>-1.984</v>
      </c>
      <c r="AJ15" s="39">
        <v>-4.8739999999999997</v>
      </c>
      <c r="AK15" s="39">
        <v>-4.7489999999999997</v>
      </c>
      <c r="AL15" s="39">
        <v>-4.984</v>
      </c>
      <c r="AM15" s="39">
        <v>-6.1269999999999998</v>
      </c>
      <c r="AN15" s="39">
        <v>-2.528</v>
      </c>
      <c r="AO15" s="39">
        <v>-2.988</v>
      </c>
      <c r="AP15" s="39">
        <v>-1.786</v>
      </c>
      <c r="AQ15" s="39">
        <v>-2.8450000000000002</v>
      </c>
      <c r="AR15" s="39">
        <v>-2.2229999999999999</v>
      </c>
      <c r="AS15" s="39">
        <v>-2.5499999999999998</v>
      </c>
      <c r="AT15" s="39">
        <v>-2.4260000000000002</v>
      </c>
      <c r="AU15" s="39">
        <v>-1.62</v>
      </c>
      <c r="AV15" s="39">
        <v>-1.6919999999999999</v>
      </c>
      <c r="AW15" s="39">
        <v>-1.2529999999999999</v>
      </c>
      <c r="AX15" s="39">
        <v>-0.96899999999999997</v>
      </c>
      <c r="AY15" s="39">
        <v>-0.192</v>
      </c>
      <c r="AZ15" s="39">
        <v>0.318</v>
      </c>
      <c r="BA15" s="39">
        <v>-0.64200000000000002</v>
      </c>
      <c r="BB15" s="39">
        <v>-1.3520000000000001</v>
      </c>
      <c r="BC15" s="39">
        <v>-0.753</v>
      </c>
      <c r="BD15" s="39">
        <v>-2.2349999999999999</v>
      </c>
      <c r="BE15" s="39">
        <v>-1.9279999999999999</v>
      </c>
      <c r="BF15" s="39">
        <v>-3.3969999999999998</v>
      </c>
      <c r="BG15" s="39">
        <v>-5.4329999999999998</v>
      </c>
      <c r="BH15" s="39">
        <v>-5.6319999999999997</v>
      </c>
      <c r="BI15" s="39">
        <v>-5.5049999999999999</v>
      </c>
      <c r="BJ15" s="39">
        <v>-5</v>
      </c>
      <c r="BK15" s="39">
        <v>-5.702</v>
      </c>
      <c r="BL15" s="39">
        <v>-10.254</v>
      </c>
      <c r="BM15" s="39">
        <v>-13.425000000000001</v>
      </c>
      <c r="BN15" s="39">
        <v>-19.472999999999999</v>
      </c>
      <c r="BO15" s="39">
        <v>-17.353999999999999</v>
      </c>
      <c r="BP15" s="39">
        <v>-16.503</v>
      </c>
      <c r="BQ15" s="39">
        <v>-11.13</v>
      </c>
      <c r="BR15" s="39">
        <v>-8.8569999999999993</v>
      </c>
      <c r="BS15" s="39">
        <v>-10.683999999999999</v>
      </c>
      <c r="BT15" s="39">
        <v>-13.749000000000001</v>
      </c>
      <c r="BU15" s="39">
        <v>-16.227</v>
      </c>
      <c r="BV15" s="39">
        <v>-12.54</v>
      </c>
      <c r="BW15" s="39">
        <v>-20.443999999999999</v>
      </c>
      <c r="BX15" s="39">
        <v>-34.192999999999998</v>
      </c>
      <c r="BY15" s="39">
        <v>-24.713999999999999</v>
      </c>
      <c r="BZ15" s="39">
        <v>-23.207000000000001</v>
      </c>
    </row>
    <row r="16" spans="1:78" ht="45" x14ac:dyDescent="0.25">
      <c r="A16" s="35" t="s">
        <v>22</v>
      </c>
      <c r="B16" s="35" t="s">
        <v>23</v>
      </c>
      <c r="C16" s="39">
        <v>5.8999999999999997E-2</v>
      </c>
      <c r="D16" s="39">
        <v>7.3999999999999996E-2</v>
      </c>
      <c r="E16" s="39">
        <v>0.109</v>
      </c>
      <c r="F16" s="39">
        <v>0.104</v>
      </c>
      <c r="G16" s="39">
        <v>0.108</v>
      </c>
      <c r="H16" s="39">
        <v>0.14299999999999999</v>
      </c>
      <c r="I16" s="39">
        <v>0.11</v>
      </c>
      <c r="J16" s="39">
        <v>2.1999999999999999E-2</v>
      </c>
      <c r="K16" s="39">
        <v>2.9000000000000001E-2</v>
      </c>
      <c r="L16" s="39">
        <v>7.8E-2</v>
      </c>
      <c r="M16" s="39">
        <v>0.22900000000000001</v>
      </c>
      <c r="N16" s="39">
        <v>0.28999999999999998</v>
      </c>
      <c r="O16" s="39">
        <v>0.20200000000000001</v>
      </c>
      <c r="P16" s="39">
        <v>0.113</v>
      </c>
      <c r="Q16" s="39">
        <v>1.7000000000000001E-2</v>
      </c>
      <c r="R16" s="39">
        <v>-4.4999999999999998E-2</v>
      </c>
      <c r="S16" s="39">
        <v>6.4000000000000001E-2</v>
      </c>
      <c r="T16" s="39">
        <v>-2.3E-2</v>
      </c>
      <c r="U16" s="39">
        <v>-3.4000000000000002E-2</v>
      </c>
      <c r="V16" s="39">
        <v>-0.11700000000000001</v>
      </c>
      <c r="W16" s="39">
        <v>-0.307</v>
      </c>
      <c r="X16" s="39">
        <v>-0.111</v>
      </c>
      <c r="Y16" s="39">
        <v>4.7E-2</v>
      </c>
      <c r="Z16" s="39">
        <v>-0.13200000000000001</v>
      </c>
      <c r="AA16" s="39">
        <v>-0.17399999999999999</v>
      </c>
      <c r="AB16" s="39">
        <v>9.1999999999999998E-2</v>
      </c>
      <c r="AC16" s="39">
        <v>1.625</v>
      </c>
      <c r="AD16" s="39">
        <v>1.2190000000000001</v>
      </c>
      <c r="AE16" s="39">
        <v>1.821</v>
      </c>
      <c r="AF16" s="39">
        <v>1.919</v>
      </c>
      <c r="AG16" s="39">
        <v>1.9610000000000001</v>
      </c>
      <c r="AH16" s="39">
        <v>0.69499999999999995</v>
      </c>
      <c r="AI16" s="39">
        <v>1.8080000000000001</v>
      </c>
      <c r="AJ16" s="39">
        <v>-0.313</v>
      </c>
      <c r="AK16" s="39">
        <v>1.2589999999999999</v>
      </c>
      <c r="AL16" s="39">
        <v>1.7849999999999999</v>
      </c>
      <c r="AM16" s="39">
        <v>0.61</v>
      </c>
      <c r="AN16" s="39">
        <v>-1.105</v>
      </c>
      <c r="AO16" s="39">
        <v>-4.202</v>
      </c>
      <c r="AP16" s="39">
        <v>-8.5259999999999998</v>
      </c>
      <c r="AQ16" s="39">
        <v>-10.234</v>
      </c>
      <c r="AR16" s="39">
        <v>-9.4179999999999993</v>
      </c>
      <c r="AS16" s="39">
        <v>-8.6679999999999993</v>
      </c>
      <c r="AT16" s="39">
        <v>-6.0519999999999996</v>
      </c>
      <c r="AU16" s="39">
        <v>-3.206</v>
      </c>
      <c r="AV16" s="39">
        <v>-2.7309999999999999</v>
      </c>
      <c r="AW16" s="39">
        <v>-2.3079999999999998</v>
      </c>
      <c r="AX16" s="39">
        <v>-1.2609999999999999</v>
      </c>
      <c r="AY16" s="39">
        <v>0.435</v>
      </c>
      <c r="AZ16" s="39">
        <v>-1.639</v>
      </c>
      <c r="BA16" s="39">
        <v>-4.3819999999999997</v>
      </c>
      <c r="BB16" s="39">
        <v>-8.7070000000000007</v>
      </c>
      <c r="BC16" s="39">
        <v>-7.14</v>
      </c>
      <c r="BD16" s="39">
        <v>-5.0279999999999996</v>
      </c>
      <c r="BE16" s="39">
        <v>-7.2080000000000002</v>
      </c>
      <c r="BF16" s="39">
        <v>-10.087</v>
      </c>
      <c r="BG16" s="39">
        <v>-12.635</v>
      </c>
      <c r="BH16" s="39">
        <v>-12.284000000000001</v>
      </c>
      <c r="BI16" s="39">
        <v>-15.391</v>
      </c>
      <c r="BJ16" s="39">
        <v>-15.82</v>
      </c>
      <c r="BK16" s="39">
        <v>-15.537000000000001</v>
      </c>
      <c r="BL16" s="39">
        <v>-20.338999999999999</v>
      </c>
      <c r="BM16" s="39">
        <v>-22.504999999999999</v>
      </c>
      <c r="BN16" s="39">
        <v>-19.302</v>
      </c>
      <c r="BO16" s="39">
        <v>-20.227</v>
      </c>
      <c r="BP16" s="39">
        <v>-19.777999999999999</v>
      </c>
      <c r="BQ16" s="39">
        <v>-21.91</v>
      </c>
      <c r="BR16" s="39">
        <v>-24.099</v>
      </c>
      <c r="BS16" s="39">
        <v>-27.167999999999999</v>
      </c>
      <c r="BT16" s="39">
        <v>-30.507999999999999</v>
      </c>
      <c r="BU16" s="39">
        <v>-32.607999999999997</v>
      </c>
      <c r="BV16" s="39">
        <v>-33.299999999999997</v>
      </c>
      <c r="BW16" s="39">
        <v>-42.182000000000002</v>
      </c>
      <c r="BX16" s="39">
        <v>-46.936</v>
      </c>
      <c r="BY16" s="39">
        <v>-42.374000000000002</v>
      </c>
      <c r="BZ16" s="39">
        <v>-40.585999999999999</v>
      </c>
    </row>
    <row r="17" spans="1:78" ht="30" x14ac:dyDescent="0.25">
      <c r="A17" s="35" t="s">
        <v>24</v>
      </c>
      <c r="B17" s="35" t="s">
        <v>25</v>
      </c>
      <c r="C17"/>
      <c r="D17"/>
      <c r="E17"/>
      <c r="F17"/>
      <c r="G17"/>
      <c r="H17"/>
      <c r="I17"/>
      <c r="J17"/>
      <c r="K17"/>
      <c r="L17"/>
      <c r="M17" s="39">
        <v>8.6999999999999994E-2</v>
      </c>
      <c r="N17" s="39">
        <v>9.2999999999999999E-2</v>
      </c>
      <c r="O17" s="39">
        <v>6.7000000000000004E-2</v>
      </c>
      <c r="P17" s="39">
        <v>0.04</v>
      </c>
      <c r="Q17" s="39">
        <v>-2E-3</v>
      </c>
      <c r="R17" s="39">
        <v>-1.9E-2</v>
      </c>
      <c r="S17" s="39">
        <v>1.9E-2</v>
      </c>
      <c r="T17" s="39">
        <v>-1.9E-2</v>
      </c>
      <c r="U17" s="39">
        <v>-0.05</v>
      </c>
      <c r="V17" s="39">
        <v>-0.105</v>
      </c>
      <c r="W17" s="39">
        <v>-0.19500000000000001</v>
      </c>
      <c r="X17" s="39">
        <v>-0.13800000000000001</v>
      </c>
      <c r="Y17" s="39">
        <v>-0.11899999999999999</v>
      </c>
      <c r="Z17" s="39">
        <v>-0.13800000000000001</v>
      </c>
      <c r="AA17" s="39">
        <v>-0.22500000000000001</v>
      </c>
      <c r="AB17" s="39">
        <v>-0.28699999999999998</v>
      </c>
      <c r="AC17" s="39">
        <v>6.4000000000000001E-2</v>
      </c>
      <c r="AD17" s="39">
        <v>-0.16900000000000001</v>
      </c>
      <c r="AE17" s="39">
        <v>-8.4000000000000005E-2</v>
      </c>
      <c r="AF17" s="39">
        <v>-0.10199999999999999</v>
      </c>
      <c r="AG17" s="39">
        <v>-0.309</v>
      </c>
      <c r="AH17" s="39">
        <v>-0.71599999999999997</v>
      </c>
      <c r="AI17" s="39">
        <v>-0.93700000000000006</v>
      </c>
      <c r="AJ17" s="39">
        <v>-2.0099999999999998</v>
      </c>
      <c r="AK17" s="39">
        <v>-1.4219999999999999</v>
      </c>
      <c r="AL17" s="39">
        <v>-1.625</v>
      </c>
      <c r="AM17" s="39">
        <v>-1.6970000000000001</v>
      </c>
      <c r="AN17" s="39">
        <v>-2.1259999999999999</v>
      </c>
      <c r="AO17" s="39">
        <v>-2.8580000000000001</v>
      </c>
      <c r="AP17" s="39">
        <v>-4.47</v>
      </c>
      <c r="AQ17" s="39">
        <v>-5.0449999999999999</v>
      </c>
      <c r="AR17" s="39">
        <v>-5.4029999999999996</v>
      </c>
      <c r="AS17" s="39">
        <v>-5.4930000000000003</v>
      </c>
      <c r="AT17" s="39">
        <v>-5.0449999999999999</v>
      </c>
      <c r="AU17" s="39">
        <v>-4.6909999999999998</v>
      </c>
      <c r="AV17" s="39">
        <v>-4.7169999999999996</v>
      </c>
      <c r="AW17" s="39">
        <v>-3.6030000000000002</v>
      </c>
      <c r="AX17" s="39">
        <v>-2.839</v>
      </c>
      <c r="AY17" s="39">
        <v>-2.0790000000000002</v>
      </c>
      <c r="AZ17" s="39">
        <v>-2.5449999999999999</v>
      </c>
      <c r="BA17" s="39">
        <v>-3.327</v>
      </c>
      <c r="BB17" s="39">
        <v>-4.9939999999999998</v>
      </c>
      <c r="BC17" s="39">
        <v>-4.9619999999999997</v>
      </c>
      <c r="BD17" s="39">
        <v>-5.1870000000000003</v>
      </c>
      <c r="BE17" s="39">
        <v>-7.15</v>
      </c>
      <c r="BF17" s="39">
        <v>-8.6170000000000009</v>
      </c>
      <c r="BG17" s="39">
        <v>-10.372</v>
      </c>
      <c r="BH17" s="39">
        <v>-11.837</v>
      </c>
      <c r="BI17" s="39">
        <v>-12.593</v>
      </c>
      <c r="BJ17" s="39">
        <v>-13.472</v>
      </c>
      <c r="BK17" s="39">
        <v>-13.295</v>
      </c>
      <c r="BL17" s="39">
        <v>-15.977</v>
      </c>
      <c r="BM17" s="39">
        <v>-15.914999999999999</v>
      </c>
      <c r="BN17" s="39">
        <v>-13.962999999999999</v>
      </c>
      <c r="BO17" s="39">
        <v>-13.6</v>
      </c>
      <c r="BP17" s="39">
        <v>-13.045</v>
      </c>
      <c r="BQ17" s="39">
        <v>-14.47</v>
      </c>
      <c r="BR17" s="39">
        <v>-14.7</v>
      </c>
      <c r="BS17" s="39">
        <v>-15.738</v>
      </c>
      <c r="BT17" s="39">
        <v>-15.811</v>
      </c>
      <c r="BU17" s="39">
        <v>-15.715</v>
      </c>
      <c r="BV17" s="39">
        <v>-17.890999999999998</v>
      </c>
      <c r="BW17" s="39">
        <v>-21.803999999999998</v>
      </c>
      <c r="BX17" s="39">
        <v>-23.013000000000002</v>
      </c>
      <c r="BY17" s="39">
        <v>-21.192</v>
      </c>
      <c r="BZ17" s="39">
        <v>-22.314</v>
      </c>
    </row>
    <row r="18" spans="1:78" x14ac:dyDescent="0.25">
      <c r="A18" s="35" t="s">
        <v>26</v>
      </c>
      <c r="B18" s="35" t="s">
        <v>27</v>
      </c>
      <c r="C18"/>
      <c r="D18"/>
      <c r="E18"/>
      <c r="F18"/>
      <c r="G18"/>
      <c r="H18"/>
      <c r="I18"/>
      <c r="J18"/>
      <c r="K18"/>
      <c r="L18"/>
      <c r="M18" s="39">
        <v>5.5E-2</v>
      </c>
      <c r="N18" s="39">
        <v>6.2E-2</v>
      </c>
      <c r="O18" s="39">
        <v>5.3999999999999999E-2</v>
      </c>
      <c r="P18" s="39">
        <v>4.7E-2</v>
      </c>
      <c r="Q18" s="39">
        <v>3.2000000000000001E-2</v>
      </c>
      <c r="R18" s="39">
        <v>2.9000000000000001E-2</v>
      </c>
      <c r="S18" s="39">
        <v>5.1999999999999998E-2</v>
      </c>
      <c r="T18" s="39">
        <v>4.3999999999999997E-2</v>
      </c>
      <c r="U18" s="39">
        <v>3.5000000000000003E-2</v>
      </c>
      <c r="V18" s="39">
        <v>1.4999999999999999E-2</v>
      </c>
      <c r="W18" s="39">
        <v>-5.0000000000000001E-3</v>
      </c>
      <c r="X18" s="39">
        <v>4.4999999999999998E-2</v>
      </c>
      <c r="Y18" s="39">
        <v>6.4000000000000001E-2</v>
      </c>
      <c r="Z18" s="39">
        <v>7.0999999999999994E-2</v>
      </c>
      <c r="AA18" s="39">
        <v>6.5000000000000002E-2</v>
      </c>
      <c r="AB18" s="39">
        <v>8.5999999999999993E-2</v>
      </c>
      <c r="AC18" s="39">
        <v>0.23799999999999999</v>
      </c>
      <c r="AD18" s="39">
        <v>0.19900000000000001</v>
      </c>
      <c r="AE18" s="39">
        <v>0.28199999999999997</v>
      </c>
      <c r="AF18" s="39">
        <v>0.31900000000000001</v>
      </c>
      <c r="AG18" s="39">
        <v>0.29299999999999998</v>
      </c>
      <c r="AH18" s="39">
        <v>0.22</v>
      </c>
      <c r="AI18" s="39">
        <v>0.19800000000000001</v>
      </c>
      <c r="AJ18" s="39">
        <v>-3.2000000000000001E-2</v>
      </c>
      <c r="AK18" s="39">
        <v>0.17100000000000001</v>
      </c>
      <c r="AL18" s="39">
        <v>0.32400000000000001</v>
      </c>
      <c r="AM18" s="39">
        <v>0.501</v>
      </c>
      <c r="AN18" s="39">
        <v>0.189</v>
      </c>
      <c r="AO18" s="39">
        <v>-6.7000000000000004E-2</v>
      </c>
      <c r="AP18" s="39">
        <v>-0.44500000000000001</v>
      </c>
      <c r="AQ18" s="39">
        <v>-0.63600000000000001</v>
      </c>
      <c r="AR18" s="39">
        <v>-0.59099999999999997</v>
      </c>
      <c r="AS18" s="39">
        <v>-0.2</v>
      </c>
      <c r="AT18" s="39">
        <v>0.48</v>
      </c>
      <c r="AU18" s="39">
        <v>0.71</v>
      </c>
      <c r="AV18" s="39">
        <v>1.155</v>
      </c>
      <c r="AW18" s="39">
        <v>1.127</v>
      </c>
      <c r="AX18" s="39">
        <v>1.494</v>
      </c>
      <c r="AY18" s="39">
        <v>1.694</v>
      </c>
      <c r="AZ18" s="39">
        <v>1.4890000000000001</v>
      </c>
      <c r="BA18" s="39">
        <v>0.74199999999999999</v>
      </c>
      <c r="BB18" s="39">
        <v>0.219</v>
      </c>
      <c r="BC18" s="39">
        <v>1.415</v>
      </c>
      <c r="BD18" s="39">
        <v>1.101</v>
      </c>
      <c r="BE18" s="39">
        <v>0.495</v>
      </c>
      <c r="BF18" s="39">
        <v>5.0999999999999997E-2</v>
      </c>
      <c r="BG18" s="39">
        <v>-0.65500000000000003</v>
      </c>
      <c r="BH18" s="39">
        <v>-3.6999999999999998E-2</v>
      </c>
      <c r="BI18" s="39">
        <v>0.373</v>
      </c>
      <c r="BJ18" s="39">
        <v>0.48399999999999999</v>
      </c>
      <c r="BK18" s="39">
        <v>-0.32400000000000001</v>
      </c>
      <c r="BL18" s="39">
        <v>-2.2410000000000001</v>
      </c>
      <c r="BM18" s="39">
        <v>-2.8220000000000001</v>
      </c>
      <c r="BN18" s="39">
        <v>-2.9990000000000001</v>
      </c>
      <c r="BO18" s="39">
        <v>-3.5419999999999998</v>
      </c>
      <c r="BP18" s="39">
        <v>-4.1239999999999997</v>
      </c>
      <c r="BQ18" s="39">
        <v>-4.8650000000000002</v>
      </c>
      <c r="BR18" s="39">
        <v>-5.4649999999999999</v>
      </c>
      <c r="BS18" s="39">
        <v>-6.61</v>
      </c>
      <c r="BT18" s="39">
        <v>-7.75</v>
      </c>
      <c r="BU18" s="39">
        <v>-8.1539999999999999</v>
      </c>
      <c r="BV18" s="39">
        <v>-7.3620000000000001</v>
      </c>
      <c r="BW18" s="39">
        <v>-9.8490000000000002</v>
      </c>
      <c r="BX18" s="39">
        <v>-11.519</v>
      </c>
      <c r="BY18" s="39">
        <v>-10.792</v>
      </c>
      <c r="BZ18" s="39">
        <v>-9.7490000000000006</v>
      </c>
    </row>
    <row r="19" spans="1:78" x14ac:dyDescent="0.25">
      <c r="A19" s="35" t="s">
        <v>28</v>
      </c>
      <c r="B19" s="35" t="s">
        <v>29</v>
      </c>
      <c r="C19"/>
      <c r="D19"/>
      <c r="E19"/>
      <c r="F19"/>
      <c r="G19"/>
      <c r="H19"/>
      <c r="I19"/>
      <c r="J19"/>
      <c r="K19"/>
      <c r="L19"/>
      <c r="M19" s="39">
        <v>8.7999999999999995E-2</v>
      </c>
      <c r="N19" s="39">
        <v>0.13500000000000001</v>
      </c>
      <c r="O19" s="39">
        <v>0.08</v>
      </c>
      <c r="P19" s="39">
        <v>2.5999999999999999E-2</v>
      </c>
      <c r="Q19" s="39">
        <v>-1.2999999999999999E-2</v>
      </c>
      <c r="R19" s="39">
        <v>-5.5E-2</v>
      </c>
      <c r="S19" s="39">
        <v>-7.0000000000000001E-3</v>
      </c>
      <c r="T19" s="39">
        <v>-4.8000000000000001E-2</v>
      </c>
      <c r="U19" s="39">
        <v>-1.9E-2</v>
      </c>
      <c r="V19" s="39">
        <v>-2.7E-2</v>
      </c>
      <c r="W19" s="39">
        <v>-0.107</v>
      </c>
      <c r="X19" s="39">
        <v>-1.7000000000000001E-2</v>
      </c>
      <c r="Y19" s="39">
        <v>0.10100000000000001</v>
      </c>
      <c r="Z19" s="39">
        <v>-6.4000000000000001E-2</v>
      </c>
      <c r="AA19" s="39">
        <v>-1.4E-2</v>
      </c>
      <c r="AB19" s="39">
        <v>0.29299999999999998</v>
      </c>
      <c r="AC19" s="39">
        <v>1.323</v>
      </c>
      <c r="AD19" s="39">
        <v>1.1890000000000001</v>
      </c>
      <c r="AE19" s="39">
        <v>1.623</v>
      </c>
      <c r="AF19" s="39">
        <v>1.702</v>
      </c>
      <c r="AG19" s="39">
        <v>1.976</v>
      </c>
      <c r="AH19" s="39">
        <v>1.19</v>
      </c>
      <c r="AI19" s="39">
        <v>2.5470000000000002</v>
      </c>
      <c r="AJ19" s="39">
        <v>1.7290000000000001</v>
      </c>
      <c r="AK19" s="39">
        <v>2.5099999999999998</v>
      </c>
      <c r="AL19" s="39">
        <v>3.0870000000000002</v>
      </c>
      <c r="AM19" s="39">
        <v>1.806</v>
      </c>
      <c r="AN19" s="39">
        <v>0.83099999999999996</v>
      </c>
      <c r="AO19" s="39">
        <v>-1.2769999999999999</v>
      </c>
      <c r="AP19" s="39">
        <v>-3.6110000000000002</v>
      </c>
      <c r="AQ19" s="39">
        <v>-4.5519999999999996</v>
      </c>
      <c r="AR19" s="39">
        <v>-3.4239999999999999</v>
      </c>
      <c r="AS19" s="39">
        <v>-2.9750000000000001</v>
      </c>
      <c r="AT19" s="39">
        <v>-1.488</v>
      </c>
      <c r="AU19" s="39">
        <v>0.77500000000000002</v>
      </c>
      <c r="AV19" s="39">
        <v>0.83099999999999996</v>
      </c>
      <c r="AW19" s="39">
        <v>0.16800000000000001</v>
      </c>
      <c r="AX19" s="39">
        <v>8.4000000000000005E-2</v>
      </c>
      <c r="AY19" s="39">
        <v>0.82</v>
      </c>
      <c r="AZ19" s="39">
        <v>-0.58299999999999996</v>
      </c>
      <c r="BA19" s="39">
        <v>-1.7969999999999999</v>
      </c>
      <c r="BB19" s="39">
        <v>-3.9319999999999999</v>
      </c>
      <c r="BC19" s="39">
        <v>-3.593</v>
      </c>
      <c r="BD19" s="39">
        <v>-0.94199999999999995</v>
      </c>
      <c r="BE19" s="39">
        <v>-0.55300000000000005</v>
      </c>
      <c r="BF19" s="39">
        <v>-1.5209999999999999</v>
      </c>
      <c r="BG19" s="39">
        <v>-1.6080000000000001</v>
      </c>
      <c r="BH19" s="39">
        <v>-0.41</v>
      </c>
      <c r="BI19" s="39">
        <v>-3.1709999999999998</v>
      </c>
      <c r="BJ19" s="39">
        <v>-2.8319999999999999</v>
      </c>
      <c r="BK19" s="39">
        <v>-1.9179999999999999</v>
      </c>
      <c r="BL19" s="39">
        <v>-2.121</v>
      </c>
      <c r="BM19" s="39">
        <v>-3.7679999999999998</v>
      </c>
      <c r="BN19" s="39">
        <v>-2.34</v>
      </c>
      <c r="BO19" s="39">
        <v>-3.085</v>
      </c>
      <c r="BP19" s="39">
        <v>-2.609</v>
      </c>
      <c r="BQ19" s="39">
        <v>-2.5750000000000002</v>
      </c>
      <c r="BR19" s="39">
        <v>-3.9340000000000002</v>
      </c>
      <c r="BS19" s="39">
        <v>-4.82</v>
      </c>
      <c r="BT19" s="39">
        <v>-6.9470000000000001</v>
      </c>
      <c r="BU19" s="39">
        <v>-8.7390000000000008</v>
      </c>
      <c r="BV19" s="39">
        <v>-8.0470000000000006</v>
      </c>
      <c r="BW19" s="39">
        <v>-10.529</v>
      </c>
      <c r="BX19" s="39">
        <v>-12.404</v>
      </c>
      <c r="BY19" s="39">
        <v>-10.39</v>
      </c>
      <c r="BZ19" s="39">
        <v>-8.5229999999999997</v>
      </c>
    </row>
    <row r="20" spans="1:78" x14ac:dyDescent="0.25">
      <c r="A20" s="35" t="s">
        <v>30</v>
      </c>
      <c r="B20" s="35" t="s">
        <v>31</v>
      </c>
      <c r="C20" s="39">
        <v>0.108</v>
      </c>
      <c r="D20" s="39">
        <v>0.128</v>
      </c>
      <c r="E20" s="39">
        <v>0.192</v>
      </c>
      <c r="F20" s="39">
        <v>0.219</v>
      </c>
      <c r="G20" s="39">
        <v>0.20100000000000001</v>
      </c>
      <c r="H20" s="39">
        <v>0.23400000000000001</v>
      </c>
      <c r="I20" s="39">
        <v>0.221</v>
      </c>
      <c r="J20" s="39">
        <v>0.17799999999999999</v>
      </c>
      <c r="K20" s="39">
        <v>0.22700000000000001</v>
      </c>
      <c r="L20" s="39">
        <v>0.30299999999999999</v>
      </c>
      <c r="M20" s="39">
        <v>0.45400000000000001</v>
      </c>
      <c r="N20" s="39">
        <v>0.42499999999999999</v>
      </c>
      <c r="O20" s="39">
        <v>0.40799999999999997</v>
      </c>
      <c r="P20" s="39">
        <v>0.39800000000000002</v>
      </c>
      <c r="Q20" s="39">
        <v>0.44400000000000001</v>
      </c>
      <c r="R20" s="39">
        <v>0.32200000000000001</v>
      </c>
      <c r="S20" s="39">
        <v>0.41499999999999998</v>
      </c>
      <c r="T20" s="39">
        <v>0.46100000000000002</v>
      </c>
      <c r="U20" s="39">
        <v>0.48799999999999999</v>
      </c>
      <c r="V20" s="39">
        <v>0.45200000000000001</v>
      </c>
      <c r="W20" s="39">
        <v>0.56499999999999995</v>
      </c>
      <c r="X20" s="39">
        <v>0.97299999999999998</v>
      </c>
      <c r="Y20" s="39">
        <v>1.137</v>
      </c>
      <c r="Z20" s="39">
        <v>1.339</v>
      </c>
      <c r="AA20" s="39">
        <v>1.4339999999999999</v>
      </c>
      <c r="AB20" s="39">
        <v>1.4430000000000001</v>
      </c>
      <c r="AC20" s="39">
        <v>2.8639999999999999</v>
      </c>
      <c r="AD20" s="39">
        <v>3.07</v>
      </c>
      <c r="AE20" s="39">
        <v>4.0540000000000003</v>
      </c>
      <c r="AF20" s="39">
        <v>4.6710000000000003</v>
      </c>
      <c r="AG20" s="39">
        <v>5.7229999999999999</v>
      </c>
      <c r="AH20" s="39">
        <v>5.5540000000000003</v>
      </c>
      <c r="AI20" s="39">
        <v>6.3879999999999999</v>
      </c>
      <c r="AJ20" s="39">
        <v>5.91</v>
      </c>
      <c r="AK20" s="39">
        <v>6.8540000000000001</v>
      </c>
      <c r="AL20" s="39">
        <v>10.287000000000001</v>
      </c>
      <c r="AM20" s="39">
        <v>9.3230000000000004</v>
      </c>
      <c r="AN20" s="39">
        <v>7.4580000000000002</v>
      </c>
      <c r="AO20" s="39">
        <v>5.944</v>
      </c>
      <c r="AP20" s="39">
        <v>5.4820000000000002</v>
      </c>
      <c r="AQ20" s="39">
        <v>6.4379999999999997</v>
      </c>
      <c r="AR20" s="39">
        <v>7.2590000000000003</v>
      </c>
      <c r="AS20" s="39">
        <v>7.8280000000000003</v>
      </c>
      <c r="AT20" s="39">
        <v>10.092000000000001</v>
      </c>
      <c r="AU20" s="39">
        <v>9.8059999999999992</v>
      </c>
      <c r="AV20" s="39">
        <v>8.7409999999999997</v>
      </c>
      <c r="AW20" s="39">
        <v>9.6430000000000007</v>
      </c>
      <c r="AX20" s="39">
        <v>11.255000000000001</v>
      </c>
      <c r="AY20" s="39">
        <v>20.059999999999999</v>
      </c>
      <c r="AZ20" s="39">
        <v>19.006</v>
      </c>
      <c r="BA20" s="39">
        <v>18.443000000000001</v>
      </c>
      <c r="BB20" s="39">
        <v>21.818999999999999</v>
      </c>
      <c r="BC20" s="39">
        <v>26.968</v>
      </c>
      <c r="BD20" s="39">
        <v>25.712</v>
      </c>
      <c r="BE20" s="39">
        <v>25.513999999999999</v>
      </c>
      <c r="BF20" s="39">
        <v>27.766999999999999</v>
      </c>
      <c r="BG20" s="39">
        <v>24.231999999999999</v>
      </c>
      <c r="BH20" s="39">
        <v>23.927</v>
      </c>
      <c r="BI20" s="39">
        <v>18.995999999999999</v>
      </c>
      <c r="BJ20" s="39">
        <v>18.873999999999999</v>
      </c>
      <c r="BK20" s="39">
        <v>13.901999999999999</v>
      </c>
      <c r="BL20" s="39">
        <v>20.568000000000001</v>
      </c>
      <c r="BM20" s="39">
        <v>17.731000000000002</v>
      </c>
      <c r="BN20" s="39">
        <v>26.292000000000002</v>
      </c>
      <c r="BO20" s="39">
        <v>29.402000000000001</v>
      </c>
      <c r="BP20" s="39">
        <v>25.628</v>
      </c>
      <c r="BQ20" s="39">
        <v>29.097000000000001</v>
      </c>
      <c r="BR20" s="39">
        <v>26.652999999999999</v>
      </c>
      <c r="BS20" s="39">
        <v>23.678999999999998</v>
      </c>
      <c r="BT20" s="39">
        <v>27.593</v>
      </c>
      <c r="BU20" s="39">
        <v>28.477</v>
      </c>
      <c r="BV20" s="39">
        <v>9.9250000000000007</v>
      </c>
      <c r="BW20" s="39">
        <v>17.385999999999999</v>
      </c>
      <c r="BX20" s="39">
        <v>21.58</v>
      </c>
      <c r="BY20" s="39">
        <v>25.891999999999999</v>
      </c>
      <c r="BZ20" s="39">
        <v>26.562999999999999</v>
      </c>
    </row>
    <row r="21" spans="1:78" x14ac:dyDescent="0.25">
      <c r="A21" s="35" t="s">
        <v>32</v>
      </c>
      <c r="B21" s="35" t="s">
        <v>33</v>
      </c>
      <c r="C21" s="39">
        <v>0.32200000000000001</v>
      </c>
      <c r="D21" s="39">
        <v>0.48</v>
      </c>
      <c r="E21" s="39">
        <v>0.54600000000000004</v>
      </c>
      <c r="F21" s="39">
        <v>0.45100000000000001</v>
      </c>
      <c r="G21" s="39">
        <v>0.59199999999999997</v>
      </c>
      <c r="H21" s="39">
        <v>0.56000000000000005</v>
      </c>
      <c r="I21" s="39">
        <v>0.52200000000000002</v>
      </c>
      <c r="J21" s="39">
        <v>0.437</v>
      </c>
      <c r="K21" s="39">
        <v>0.5</v>
      </c>
      <c r="L21" s="39">
        <v>0.64400000000000002</v>
      </c>
      <c r="M21" s="39">
        <v>1.0960000000000001</v>
      </c>
      <c r="N21" s="39">
        <v>1.2290000000000001</v>
      </c>
      <c r="O21" s="39">
        <v>1.159</v>
      </c>
      <c r="P21" s="39">
        <v>1.024</v>
      </c>
      <c r="Q21" s="39">
        <v>0.82899999999999996</v>
      </c>
      <c r="R21" s="39">
        <v>0.81200000000000006</v>
      </c>
      <c r="S21" s="39">
        <v>1.1000000000000001</v>
      </c>
      <c r="T21" s="39">
        <v>0.78300000000000003</v>
      </c>
      <c r="U21" s="39">
        <v>0.70899999999999996</v>
      </c>
      <c r="V21" s="39">
        <v>0.56499999999999995</v>
      </c>
      <c r="W21" s="39">
        <v>2.5000000000000001E-2</v>
      </c>
      <c r="X21" s="39">
        <v>0.61199999999999999</v>
      </c>
      <c r="Y21" s="39">
        <v>0.66600000000000004</v>
      </c>
      <c r="Z21" s="39">
        <v>0.496</v>
      </c>
      <c r="AA21" s="39">
        <v>0.60199999999999998</v>
      </c>
      <c r="AB21" s="39">
        <v>0.79700000000000004</v>
      </c>
      <c r="AC21" s="39">
        <v>1.88</v>
      </c>
      <c r="AD21" s="39">
        <v>-2E-3</v>
      </c>
      <c r="AE21" s="39">
        <v>1.5549999999999999</v>
      </c>
      <c r="AF21" s="39">
        <v>1.893</v>
      </c>
      <c r="AG21" s="39">
        <v>0.53800000000000003</v>
      </c>
      <c r="AH21" s="39">
        <v>-0.69099999999999995</v>
      </c>
      <c r="AI21" s="39">
        <v>1.4790000000000001</v>
      </c>
      <c r="AJ21" s="39">
        <v>-1.026</v>
      </c>
      <c r="AK21" s="39">
        <v>1.6859999999999999</v>
      </c>
      <c r="AL21" s="39">
        <v>2.9129999999999998</v>
      </c>
      <c r="AM21" s="39">
        <v>2.1480000000000001</v>
      </c>
      <c r="AN21" s="39">
        <v>-1.8959999999999999</v>
      </c>
      <c r="AO21" s="39">
        <v>-4.0759999999999996</v>
      </c>
      <c r="AP21" s="39">
        <v>-5.5110000000000001</v>
      </c>
      <c r="AQ21" s="39">
        <v>-7.851</v>
      </c>
      <c r="AR21" s="39">
        <v>-9.1980000000000004</v>
      </c>
      <c r="AS21" s="39">
        <v>-6.8019999999999996</v>
      </c>
      <c r="AT21" s="39">
        <v>-5.4189999999999996</v>
      </c>
      <c r="AU21" s="39">
        <v>-0.19600000000000001</v>
      </c>
      <c r="AV21" s="39">
        <v>-0.71499999999999997</v>
      </c>
      <c r="AW21" s="39">
        <v>-1.1339999999999999</v>
      </c>
      <c r="AX21" s="39">
        <v>1.8160000000000001</v>
      </c>
      <c r="AY21" s="39">
        <v>4.1520000000000001</v>
      </c>
      <c r="AZ21" s="39">
        <v>1.4379999999999999</v>
      </c>
      <c r="BA21" s="39">
        <v>0.754</v>
      </c>
      <c r="BB21" s="39">
        <v>-6.6740000000000004</v>
      </c>
      <c r="BC21" s="39">
        <v>-5.1440000000000001</v>
      </c>
      <c r="BD21" s="39">
        <v>-3.6560000000000001</v>
      </c>
      <c r="BE21" s="39">
        <v>-4.9669999999999996</v>
      </c>
      <c r="BF21" s="39">
        <v>-7.6520000000000001</v>
      </c>
      <c r="BG21" s="39">
        <v>-10.818</v>
      </c>
      <c r="BH21" s="39">
        <v>-10.694000000000001</v>
      </c>
      <c r="BI21" s="39">
        <v>-16.37</v>
      </c>
      <c r="BJ21" s="39">
        <v>-14.512</v>
      </c>
      <c r="BK21" s="39">
        <v>-10.96</v>
      </c>
      <c r="BL21" s="39">
        <v>-17.811</v>
      </c>
      <c r="BM21" s="39">
        <v>-23.154</v>
      </c>
      <c r="BN21" s="39">
        <v>-19.305</v>
      </c>
      <c r="BO21" s="39">
        <v>-16.599</v>
      </c>
      <c r="BP21" s="39">
        <v>-19.507999999999999</v>
      </c>
      <c r="BQ21" s="39">
        <v>-20.21</v>
      </c>
      <c r="BR21" s="39">
        <v>-21.361999999999998</v>
      </c>
      <c r="BS21" s="39">
        <v>-21.907</v>
      </c>
      <c r="BT21" s="39">
        <v>-20.100000000000001</v>
      </c>
      <c r="BU21" s="39">
        <v>-15.586</v>
      </c>
      <c r="BV21" s="39">
        <v>-23.091999999999999</v>
      </c>
      <c r="BW21" s="39">
        <v>-25.707000000000001</v>
      </c>
      <c r="BX21" s="39">
        <v>-37.484000000000002</v>
      </c>
      <c r="BY21" s="39">
        <v>-20.16</v>
      </c>
      <c r="BZ21" s="39">
        <v>-8.8859999999999992</v>
      </c>
    </row>
    <row r="22" spans="1:78" ht="30" x14ac:dyDescent="0.25">
      <c r="A22" s="35" t="s">
        <v>34</v>
      </c>
      <c r="B22" s="35" t="s">
        <v>35</v>
      </c>
      <c r="C22"/>
      <c r="D22"/>
      <c r="E22"/>
      <c r="F22"/>
      <c r="G22"/>
      <c r="H22"/>
      <c r="I22"/>
      <c r="J22"/>
      <c r="K22"/>
      <c r="L22"/>
      <c r="M22" s="39">
        <v>0.45</v>
      </c>
      <c r="N22" s="39">
        <v>0.50800000000000001</v>
      </c>
      <c r="O22" s="39">
        <v>0.49399999999999999</v>
      </c>
      <c r="P22" s="39">
        <v>0.502</v>
      </c>
      <c r="Q22" s="39">
        <v>0.46800000000000003</v>
      </c>
      <c r="R22" s="39">
        <v>0.48499999999999999</v>
      </c>
      <c r="S22" s="39">
        <v>0.52700000000000002</v>
      </c>
      <c r="T22" s="39">
        <v>0.48099999999999998</v>
      </c>
      <c r="U22" s="39">
        <v>0.438</v>
      </c>
      <c r="V22" s="39">
        <v>0.40699999999999997</v>
      </c>
      <c r="W22" s="39">
        <v>0.28399999999999997</v>
      </c>
      <c r="X22" s="39">
        <v>0.54800000000000004</v>
      </c>
      <c r="Y22" s="39">
        <v>0.58499999999999996</v>
      </c>
      <c r="Z22" s="39">
        <v>0.58699999999999997</v>
      </c>
      <c r="AA22" s="39">
        <v>0.71799999999999997</v>
      </c>
      <c r="AB22" s="39">
        <v>0.61799999999999999</v>
      </c>
      <c r="AC22" s="39">
        <v>0.374</v>
      </c>
      <c r="AD22" s="39">
        <v>-2.1000000000000001E-2</v>
      </c>
      <c r="AE22" s="39">
        <v>0.107</v>
      </c>
      <c r="AF22" s="39">
        <v>3.4000000000000002E-2</v>
      </c>
      <c r="AG22" s="39">
        <v>-0.56299999999999994</v>
      </c>
      <c r="AH22" s="39">
        <v>-0.65900000000000003</v>
      </c>
      <c r="AI22" s="39">
        <v>-0.41399999999999998</v>
      </c>
      <c r="AJ22" s="39">
        <v>-1.5009999999999999</v>
      </c>
      <c r="AK22" s="39">
        <v>-1.4410000000000001</v>
      </c>
      <c r="AL22" s="39">
        <v>-1.5289999999999999</v>
      </c>
      <c r="AM22" s="39">
        <v>-1.873</v>
      </c>
      <c r="AN22" s="39">
        <v>-3.181</v>
      </c>
      <c r="AO22" s="39">
        <v>-4.0030000000000001</v>
      </c>
      <c r="AP22" s="39">
        <v>-4.0709999999999997</v>
      </c>
      <c r="AQ22" s="39">
        <v>-4.2489999999999997</v>
      </c>
      <c r="AR22" s="39">
        <v>-5.0259999999999998</v>
      </c>
      <c r="AS22" s="39">
        <v>-5.4489999999999998</v>
      </c>
      <c r="AT22" s="39">
        <v>-5.3369999999999997</v>
      </c>
      <c r="AU22" s="39">
        <v>-4.7779999999999996</v>
      </c>
      <c r="AV22" s="39">
        <v>-4.4029999999999996</v>
      </c>
      <c r="AW22" s="39">
        <v>-4.2770000000000001</v>
      </c>
      <c r="AX22" s="39">
        <v>-4.8159999999999998</v>
      </c>
      <c r="AY22" s="39">
        <v>-5.62</v>
      </c>
      <c r="AZ22" s="39">
        <v>-6.6449999999999996</v>
      </c>
      <c r="BA22" s="39">
        <v>-6.9729999999999999</v>
      </c>
      <c r="BB22" s="39">
        <v>-7.9560000000000004</v>
      </c>
      <c r="BC22" s="39">
        <v>-8.7089999999999996</v>
      </c>
      <c r="BD22" s="39">
        <v>-8.625</v>
      </c>
      <c r="BE22" s="39">
        <v>-8.6669999999999998</v>
      </c>
      <c r="BF22" s="39">
        <v>-9.0779999999999994</v>
      </c>
      <c r="BG22" s="39">
        <v>-9.7919999999999998</v>
      </c>
      <c r="BH22" s="39">
        <v>-9.9629999999999992</v>
      </c>
      <c r="BI22" s="39">
        <v>-10.49</v>
      </c>
      <c r="BJ22" s="39">
        <v>-10.835000000000001</v>
      </c>
      <c r="BK22" s="39">
        <v>-10.596</v>
      </c>
      <c r="BL22" s="39">
        <v>-11.882</v>
      </c>
      <c r="BM22" s="39">
        <v>-12.794</v>
      </c>
      <c r="BN22" s="39">
        <v>-11.914</v>
      </c>
      <c r="BO22" s="39">
        <v>-12.414999999999999</v>
      </c>
      <c r="BP22" s="39">
        <v>-13.98</v>
      </c>
      <c r="BQ22" s="39">
        <v>-14.585000000000001</v>
      </c>
      <c r="BR22" s="39">
        <v>-13.821999999999999</v>
      </c>
      <c r="BS22" s="39">
        <v>-13.907999999999999</v>
      </c>
      <c r="BT22" s="39">
        <v>-13.441000000000001</v>
      </c>
      <c r="BU22" s="39">
        <v>-12.506</v>
      </c>
      <c r="BV22" s="39">
        <v>-11.391</v>
      </c>
      <c r="BW22" s="39">
        <v>-10.94</v>
      </c>
      <c r="BX22" s="39">
        <v>-13.664</v>
      </c>
      <c r="BY22" s="39">
        <v>-8.3620000000000001</v>
      </c>
      <c r="BZ22" s="39">
        <v>-7.7560000000000002</v>
      </c>
    </row>
    <row r="23" spans="1:78" ht="60" x14ac:dyDescent="0.25">
      <c r="A23" s="35" t="s">
        <v>36</v>
      </c>
      <c r="B23" s="35" t="s">
        <v>37</v>
      </c>
      <c r="C23"/>
      <c r="D23"/>
      <c r="E23"/>
      <c r="F23"/>
      <c r="G23"/>
      <c r="H23"/>
      <c r="I23"/>
      <c r="J23"/>
      <c r="K23"/>
      <c r="L23"/>
      <c r="M23" s="39">
        <v>2.7E-2</v>
      </c>
      <c r="N23" s="39">
        <v>2.5000000000000001E-2</v>
      </c>
      <c r="O23" s="39">
        <v>1.2E-2</v>
      </c>
      <c r="P23" s="39">
        <v>1.4999999999999999E-2</v>
      </c>
      <c r="Q23" s="39">
        <v>-4.4999999999999998E-2</v>
      </c>
      <c r="R23" s="39">
        <v>-7.0000000000000007E-2</v>
      </c>
      <c r="S23" s="39">
        <v>-5.3999999999999999E-2</v>
      </c>
      <c r="T23" s="39">
        <v>-8.5999999999999993E-2</v>
      </c>
      <c r="U23" s="39">
        <v>-9.0999999999999998E-2</v>
      </c>
      <c r="V23" s="39">
        <v>-0.127</v>
      </c>
      <c r="W23" s="39">
        <v>-0.223</v>
      </c>
      <c r="X23" s="39">
        <v>-0.23300000000000001</v>
      </c>
      <c r="Y23" s="39">
        <v>-0.26600000000000001</v>
      </c>
      <c r="Z23" s="39">
        <v>-0.28999999999999998</v>
      </c>
      <c r="AA23" s="39">
        <v>-0.32200000000000001</v>
      </c>
      <c r="AB23" s="39">
        <v>-0.61199999999999999</v>
      </c>
      <c r="AC23" s="39">
        <v>-0.44600000000000001</v>
      </c>
      <c r="AD23" s="39">
        <v>-0.77100000000000002</v>
      </c>
      <c r="AE23" s="39">
        <v>-0.68700000000000006</v>
      </c>
      <c r="AF23" s="39">
        <v>-0.77200000000000002</v>
      </c>
      <c r="AG23" s="39">
        <v>-1.0980000000000001</v>
      </c>
      <c r="AH23" s="39">
        <v>-1.41</v>
      </c>
      <c r="AI23" s="39">
        <v>-1.48</v>
      </c>
      <c r="AJ23" s="39">
        <v>-1.7370000000000001</v>
      </c>
      <c r="AK23" s="39">
        <v>-1.821</v>
      </c>
      <c r="AL23" s="39">
        <v>-2.0409999999999999</v>
      </c>
      <c r="AM23" s="39">
        <v>-1.9690000000000001</v>
      </c>
      <c r="AN23" s="39">
        <v>-2.3119999999999998</v>
      </c>
      <c r="AO23" s="39">
        <v>-2.492</v>
      </c>
      <c r="AP23" s="39">
        <v>-2.9689999999999999</v>
      </c>
      <c r="AQ23" s="39">
        <v>-3.1920000000000002</v>
      </c>
      <c r="AR23" s="39">
        <v>-3.1440000000000001</v>
      </c>
      <c r="AS23" s="39">
        <v>-2.7370000000000001</v>
      </c>
      <c r="AT23" s="39">
        <v>-2.3540000000000001</v>
      </c>
      <c r="AU23" s="39">
        <v>-1.7989999999999999</v>
      </c>
      <c r="AV23" s="39">
        <v>-1.9610000000000001</v>
      </c>
      <c r="AW23" s="39">
        <v>-2.444</v>
      </c>
      <c r="AX23" s="39">
        <v>-1.956</v>
      </c>
      <c r="AY23" s="39">
        <v>-2.12</v>
      </c>
      <c r="AZ23" s="39">
        <v>-2.5339999999999998</v>
      </c>
      <c r="BA23" s="39">
        <v>-2.5659999999999998</v>
      </c>
      <c r="BB23" s="39">
        <v>-3.5110000000000001</v>
      </c>
      <c r="BC23" s="39">
        <v>-3.2269999999999999</v>
      </c>
      <c r="BD23" s="39">
        <v>-3.0649999999999999</v>
      </c>
      <c r="BE23" s="39">
        <v>-3.0259999999999998</v>
      </c>
      <c r="BF23" s="39">
        <v>-3.1219999999999999</v>
      </c>
      <c r="BG23" s="39">
        <v>-3.286</v>
      </c>
      <c r="BH23" s="39">
        <v>-3.4119999999999999</v>
      </c>
      <c r="BI23" s="39">
        <v>-4.2519999999999998</v>
      </c>
      <c r="BJ23" s="39">
        <v>-4.2939999999999996</v>
      </c>
      <c r="BK23" s="39">
        <v>-3.8719999999999999</v>
      </c>
      <c r="BL23" s="39">
        <v>-4.5</v>
      </c>
      <c r="BM23" s="39">
        <v>-4.72</v>
      </c>
      <c r="BN23" s="39">
        <v>-4.4939999999999998</v>
      </c>
      <c r="BO23" s="39">
        <v>-4.3010000000000002</v>
      </c>
      <c r="BP23" s="39">
        <v>-4.149</v>
      </c>
      <c r="BQ23" s="39">
        <v>-4.12</v>
      </c>
      <c r="BR23" s="39">
        <v>-4.181</v>
      </c>
      <c r="BS23" s="39">
        <v>-4.4530000000000003</v>
      </c>
      <c r="BT23" s="39">
        <v>-4.8289999999999997</v>
      </c>
      <c r="BU23" s="39">
        <v>-5.069</v>
      </c>
      <c r="BV23" s="39">
        <v>-4.9740000000000002</v>
      </c>
      <c r="BW23" s="39">
        <v>-5.9829999999999997</v>
      </c>
      <c r="BX23" s="39">
        <v>-7.5750000000000002</v>
      </c>
      <c r="BY23" s="39">
        <v>-6.6959999999999997</v>
      </c>
      <c r="BZ23" s="39">
        <v>-5.83</v>
      </c>
    </row>
    <row r="24" spans="1:78" x14ac:dyDescent="0.25">
      <c r="A24" s="35" t="s">
        <v>38</v>
      </c>
      <c r="B24" s="35" t="s">
        <v>39</v>
      </c>
      <c r="C24"/>
      <c r="D24"/>
      <c r="E24"/>
      <c r="F24"/>
      <c r="G24"/>
      <c r="H24"/>
      <c r="I24"/>
      <c r="J24"/>
      <c r="K24"/>
      <c r="L24"/>
      <c r="M24" s="39">
        <v>8.1000000000000003E-2</v>
      </c>
      <c r="N24" s="39">
        <v>9.2999999999999999E-2</v>
      </c>
      <c r="O24" s="39">
        <v>8.8999999999999996E-2</v>
      </c>
      <c r="P24" s="39">
        <v>8.5999999999999993E-2</v>
      </c>
      <c r="Q24" s="39">
        <v>8.2000000000000003E-2</v>
      </c>
      <c r="R24" s="39">
        <v>9.4E-2</v>
      </c>
      <c r="S24" s="39">
        <v>0.157</v>
      </c>
      <c r="T24" s="39">
        <v>0.13400000000000001</v>
      </c>
      <c r="U24" s="39">
        <v>0.14000000000000001</v>
      </c>
      <c r="V24" s="39">
        <v>0.11</v>
      </c>
      <c r="W24" s="39">
        <v>9.6000000000000002E-2</v>
      </c>
      <c r="X24" s="39">
        <v>0.14499999999999999</v>
      </c>
      <c r="Y24" s="39">
        <v>8.4000000000000005E-2</v>
      </c>
      <c r="Z24" s="39">
        <v>0.12</v>
      </c>
      <c r="AA24" s="39">
        <v>0.182</v>
      </c>
      <c r="AB24" s="39">
        <v>0.219</v>
      </c>
      <c r="AC24" s="39">
        <v>0.437</v>
      </c>
      <c r="AD24" s="39">
        <v>0.223</v>
      </c>
      <c r="AE24" s="39">
        <v>0.54700000000000004</v>
      </c>
      <c r="AF24" s="39">
        <v>0.63200000000000001</v>
      </c>
      <c r="AG24" s="39">
        <v>0.82799999999999996</v>
      </c>
      <c r="AH24" s="39">
        <v>0.61899999999999999</v>
      </c>
      <c r="AI24" s="39">
        <v>1.0429999999999999</v>
      </c>
      <c r="AJ24" s="39">
        <v>0.53300000000000003</v>
      </c>
      <c r="AK24" s="39">
        <v>1.2010000000000001</v>
      </c>
      <c r="AL24" s="39">
        <v>1.661</v>
      </c>
      <c r="AM24" s="39">
        <v>1.492</v>
      </c>
      <c r="AN24" s="39">
        <v>1.35</v>
      </c>
      <c r="AO24" s="39">
        <v>0.95899999999999996</v>
      </c>
      <c r="AP24" s="39">
        <v>1.1499999999999999</v>
      </c>
      <c r="AQ24" s="39">
        <v>0.77500000000000002</v>
      </c>
      <c r="AR24" s="39">
        <v>0.24299999999999999</v>
      </c>
      <c r="AS24" s="39">
        <v>1.4350000000000001</v>
      </c>
      <c r="AT24" s="39">
        <v>1.85</v>
      </c>
      <c r="AU24" s="39">
        <v>3.423</v>
      </c>
      <c r="AV24" s="39">
        <v>3.488</v>
      </c>
      <c r="AW24" s="39">
        <v>3.8490000000000002</v>
      </c>
      <c r="AX24" s="39">
        <v>4.9119999999999999</v>
      </c>
      <c r="AY24" s="39">
        <v>6.0339999999999998</v>
      </c>
      <c r="AZ24" s="39">
        <v>6.14</v>
      </c>
      <c r="BA24" s="39">
        <v>7.1360000000000001</v>
      </c>
      <c r="BB24" s="39">
        <v>7.2039999999999997</v>
      </c>
      <c r="BC24" s="39">
        <v>7.2670000000000003</v>
      </c>
      <c r="BD24" s="39">
        <v>7.93</v>
      </c>
      <c r="BE24" s="39">
        <v>7.6369999999999996</v>
      </c>
      <c r="BF24" s="39">
        <v>8.35</v>
      </c>
      <c r="BG24" s="39">
        <v>7.2039999999999997</v>
      </c>
      <c r="BH24" s="39">
        <v>8.7970000000000006</v>
      </c>
      <c r="BI24" s="39">
        <v>7.7930000000000001</v>
      </c>
      <c r="BJ24" s="39">
        <v>8.2989999999999995</v>
      </c>
      <c r="BK24" s="39">
        <v>8.7889999999999997</v>
      </c>
      <c r="BL24" s="39">
        <v>9.1</v>
      </c>
      <c r="BM24" s="39">
        <v>9.0850000000000009</v>
      </c>
      <c r="BN24" s="39">
        <v>9.7959999999999994</v>
      </c>
      <c r="BO24" s="39">
        <v>11.502000000000001</v>
      </c>
      <c r="BP24" s="39">
        <v>12.295</v>
      </c>
      <c r="BQ24" s="39">
        <v>13.244</v>
      </c>
      <c r="BR24" s="39">
        <v>12.617000000000001</v>
      </c>
      <c r="BS24" s="39">
        <v>14.930999999999999</v>
      </c>
      <c r="BT24" s="39">
        <v>15.315</v>
      </c>
      <c r="BU24" s="39">
        <v>17.309999999999999</v>
      </c>
      <c r="BV24" s="39">
        <v>14.795</v>
      </c>
      <c r="BW24" s="39">
        <v>18.087</v>
      </c>
      <c r="BX24" s="39">
        <v>14.555</v>
      </c>
      <c r="BY24" s="39">
        <v>22.734000000000002</v>
      </c>
      <c r="BZ24" s="39">
        <v>24</v>
      </c>
    </row>
    <row r="25" spans="1:78" ht="30" x14ac:dyDescent="0.25">
      <c r="A25" s="35" t="s">
        <v>40</v>
      </c>
      <c r="B25" s="35" t="s">
        <v>41</v>
      </c>
      <c r="C25"/>
      <c r="D25"/>
      <c r="E25"/>
      <c r="F25"/>
      <c r="G25"/>
      <c r="H25"/>
      <c r="I25"/>
      <c r="J25"/>
      <c r="K25"/>
      <c r="L25"/>
      <c r="M25" s="39">
        <v>2.5999999999999999E-2</v>
      </c>
      <c r="N25" s="39">
        <v>3.1E-2</v>
      </c>
      <c r="O25" s="39">
        <v>3.5000000000000003E-2</v>
      </c>
      <c r="P25" s="39">
        <v>0.03</v>
      </c>
      <c r="Q25" s="39">
        <v>3.7999999999999999E-2</v>
      </c>
      <c r="R25" s="39">
        <v>4.4999999999999998E-2</v>
      </c>
      <c r="S25" s="39">
        <v>6.3E-2</v>
      </c>
      <c r="T25" s="39">
        <v>8.4000000000000005E-2</v>
      </c>
      <c r="U25" s="39">
        <v>9.1999999999999998E-2</v>
      </c>
      <c r="V25" s="39">
        <v>0.1</v>
      </c>
      <c r="W25" s="39">
        <v>0.123</v>
      </c>
      <c r="X25" s="39">
        <v>0.125</v>
      </c>
      <c r="Y25" s="39">
        <v>9.8000000000000004E-2</v>
      </c>
      <c r="Z25" s="39">
        <v>6.7000000000000004E-2</v>
      </c>
      <c r="AA25" s="39">
        <v>6.9000000000000006E-2</v>
      </c>
      <c r="AB25" s="39">
        <v>5.3999999999999999E-2</v>
      </c>
      <c r="AC25" s="39">
        <v>8.2000000000000003E-2</v>
      </c>
      <c r="AD25" s="39">
        <v>6.3E-2</v>
      </c>
      <c r="AE25" s="39">
        <v>9.9000000000000005E-2</v>
      </c>
      <c r="AF25" s="39">
        <v>0.123</v>
      </c>
      <c r="AG25" s="39">
        <v>0.18</v>
      </c>
      <c r="AH25" s="39">
        <v>0.21199999999999999</v>
      </c>
      <c r="AI25" s="39">
        <v>0.26900000000000002</v>
      </c>
      <c r="AJ25" s="39">
        <v>0.28999999999999998</v>
      </c>
      <c r="AK25" s="39">
        <v>0.434</v>
      </c>
      <c r="AL25" s="39">
        <v>0.71799999999999997</v>
      </c>
      <c r="AM25" s="39">
        <v>0.73099999999999998</v>
      </c>
      <c r="AN25" s="39">
        <v>0.60099999999999998</v>
      </c>
      <c r="AO25" s="39">
        <v>0.57699999999999996</v>
      </c>
      <c r="AP25" s="39">
        <v>0.67700000000000005</v>
      </c>
      <c r="AQ25" s="39">
        <v>0.93899999999999995</v>
      </c>
      <c r="AR25" s="39">
        <v>0.995</v>
      </c>
      <c r="AS25" s="39">
        <v>0.92500000000000004</v>
      </c>
      <c r="AT25" s="39">
        <v>1.1819999999999999</v>
      </c>
      <c r="AU25" s="39">
        <v>1.179</v>
      </c>
      <c r="AV25" s="39">
        <v>1.2410000000000001</v>
      </c>
      <c r="AW25" s="39">
        <v>1.5409999999999999</v>
      </c>
      <c r="AX25" s="39">
        <v>1.9790000000000001</v>
      </c>
      <c r="AY25" s="39">
        <v>2.6520000000000001</v>
      </c>
      <c r="AZ25" s="39">
        <v>2.3679999999999999</v>
      </c>
      <c r="BA25" s="39">
        <v>3.1459999999999999</v>
      </c>
      <c r="BB25" s="39">
        <v>2.9390000000000001</v>
      </c>
      <c r="BC25" s="39">
        <v>3.9510000000000001</v>
      </c>
      <c r="BD25" s="39">
        <v>3.8730000000000002</v>
      </c>
      <c r="BE25" s="39">
        <v>4.4509999999999996</v>
      </c>
      <c r="BF25" s="39">
        <v>4.3630000000000004</v>
      </c>
      <c r="BG25" s="39">
        <v>4.742</v>
      </c>
      <c r="BH25" s="39">
        <v>5.71</v>
      </c>
      <c r="BI25" s="39">
        <v>5.0949999999999998</v>
      </c>
      <c r="BJ25" s="39">
        <v>5.8049999999999997</v>
      </c>
      <c r="BK25" s="39">
        <v>5.5750000000000002</v>
      </c>
      <c r="BL25" s="39">
        <v>4.548</v>
      </c>
      <c r="BM25" s="39">
        <v>3.17</v>
      </c>
      <c r="BN25" s="39">
        <v>3.3740000000000001</v>
      </c>
      <c r="BO25" s="39">
        <v>5.6959999999999997</v>
      </c>
      <c r="BP25" s="39">
        <v>3.84</v>
      </c>
      <c r="BQ25" s="39">
        <v>4.468</v>
      </c>
      <c r="BR25" s="39">
        <v>5.0359999999999996</v>
      </c>
      <c r="BS25" s="39">
        <v>4.8869999999999996</v>
      </c>
      <c r="BT25" s="39">
        <v>6.2560000000000002</v>
      </c>
      <c r="BU25" s="39">
        <v>8.0519999999999996</v>
      </c>
      <c r="BV25" s="39">
        <v>6.4710000000000001</v>
      </c>
      <c r="BW25" s="39">
        <v>4.18</v>
      </c>
      <c r="BX25" s="39">
        <v>4.0220000000000002</v>
      </c>
      <c r="BY25" s="39">
        <v>1.07</v>
      </c>
      <c r="BZ25" s="39">
        <v>4.8079999999999998</v>
      </c>
    </row>
    <row r="26" spans="1:78" ht="30" x14ac:dyDescent="0.25">
      <c r="A26" s="35" t="s">
        <v>42</v>
      </c>
      <c r="B26" s="35" t="s">
        <v>43</v>
      </c>
      <c r="C26"/>
      <c r="D26"/>
      <c r="E26"/>
      <c r="F26"/>
      <c r="G26"/>
      <c r="H26"/>
      <c r="I26"/>
      <c r="J26"/>
      <c r="K26"/>
      <c r="L26"/>
      <c r="M26" s="39">
        <v>-7.0000000000000001E-3</v>
      </c>
      <c r="N26" s="39">
        <v>-4.0000000000000001E-3</v>
      </c>
      <c r="O26" s="39">
        <v>-1.0999999999999999E-2</v>
      </c>
      <c r="P26" s="39">
        <v>-1.2E-2</v>
      </c>
      <c r="Q26" s="39">
        <v>0</v>
      </c>
      <c r="R26" s="39">
        <v>-5.0000000000000001E-3</v>
      </c>
      <c r="S26" s="39">
        <v>2.7E-2</v>
      </c>
      <c r="T26" s="39">
        <v>-5.0000000000000001E-3</v>
      </c>
      <c r="U26" s="39">
        <v>-2.1000000000000001E-2</v>
      </c>
      <c r="V26" s="39">
        <v>-5.1999999999999998E-2</v>
      </c>
      <c r="W26" s="39">
        <v>-7.0000000000000007E-2</v>
      </c>
      <c r="X26" s="39">
        <v>-1.4999999999999999E-2</v>
      </c>
      <c r="Y26" s="39">
        <v>-1.7999999999999999E-2</v>
      </c>
      <c r="Z26" s="39">
        <v>1E-3</v>
      </c>
      <c r="AA26" s="39">
        <v>4.2999999999999997E-2</v>
      </c>
      <c r="AB26" s="39">
        <v>2.7E-2</v>
      </c>
      <c r="AC26" s="39">
        <v>0.2</v>
      </c>
      <c r="AD26" s="39">
        <v>0.13100000000000001</v>
      </c>
      <c r="AE26" s="39">
        <v>0.313</v>
      </c>
      <c r="AF26" s="39">
        <v>0.41599999999999998</v>
      </c>
      <c r="AG26" s="39">
        <v>0.504</v>
      </c>
      <c r="AH26" s="39">
        <v>0.34</v>
      </c>
      <c r="AI26" s="39">
        <v>0.59899999999999998</v>
      </c>
      <c r="AJ26" s="39">
        <v>0.29299999999999998</v>
      </c>
      <c r="AK26" s="39">
        <v>0.73199999999999998</v>
      </c>
      <c r="AL26" s="39">
        <v>0.85499999999999998</v>
      </c>
      <c r="AM26" s="39">
        <v>0.59399999999999997</v>
      </c>
      <c r="AN26" s="39">
        <v>0.378</v>
      </c>
      <c r="AO26" s="39">
        <v>0.23599999999999999</v>
      </c>
      <c r="AP26" s="39">
        <v>0.14000000000000001</v>
      </c>
      <c r="AQ26" s="39">
        <v>-0.249</v>
      </c>
      <c r="AR26" s="39">
        <v>-0.34200000000000003</v>
      </c>
      <c r="AS26" s="39">
        <v>-7.4999999999999997E-2</v>
      </c>
      <c r="AT26" s="39">
        <v>0.11799999999999999</v>
      </c>
      <c r="AU26" s="39">
        <v>0.78300000000000003</v>
      </c>
      <c r="AV26" s="39">
        <v>0.92800000000000005</v>
      </c>
      <c r="AW26" s="39">
        <v>0.77</v>
      </c>
      <c r="AX26" s="39">
        <v>1.149</v>
      </c>
      <c r="AY26" s="39">
        <v>1.5489999999999999</v>
      </c>
      <c r="AZ26" s="39">
        <v>1.0029999999999999</v>
      </c>
      <c r="BA26" s="39">
        <v>0.63200000000000001</v>
      </c>
      <c r="BB26" s="39">
        <v>-0.151</v>
      </c>
      <c r="BC26" s="39">
        <v>-0.44600000000000001</v>
      </c>
      <c r="BD26" s="39">
        <v>-0.48799999999999999</v>
      </c>
      <c r="BE26" s="39">
        <v>-0.66300000000000003</v>
      </c>
      <c r="BF26" s="39">
        <v>-0.86799999999999999</v>
      </c>
      <c r="BG26" s="39">
        <v>-1.444</v>
      </c>
      <c r="BH26" s="39">
        <v>-1.5169999999999999</v>
      </c>
      <c r="BI26" s="39">
        <v>-2.3029999999999999</v>
      </c>
      <c r="BJ26" s="39">
        <v>-2.9769999999999999</v>
      </c>
      <c r="BK26" s="39">
        <v>-3.5710000000000002</v>
      </c>
      <c r="BL26" s="39">
        <v>-4.1740000000000004</v>
      </c>
      <c r="BM26" s="39">
        <v>-4.9260000000000002</v>
      </c>
      <c r="BN26" s="39">
        <v>-4.78</v>
      </c>
      <c r="BO26" s="39">
        <v>-4.8330000000000002</v>
      </c>
      <c r="BP26" s="39">
        <v>-5.0830000000000002</v>
      </c>
      <c r="BQ26" s="39">
        <v>-5.3710000000000004</v>
      </c>
      <c r="BR26" s="39">
        <v>-5.6120000000000001</v>
      </c>
      <c r="BS26" s="39">
        <v>-6.3090000000000002</v>
      </c>
      <c r="BT26" s="39">
        <v>-5.5259999999999998</v>
      </c>
      <c r="BU26" s="39">
        <v>-5.7839999999999998</v>
      </c>
      <c r="BV26" s="39">
        <v>-6.2640000000000002</v>
      </c>
      <c r="BW26" s="39">
        <v>-8.6739999999999995</v>
      </c>
      <c r="BX26" s="39">
        <v>-9.6989999999999998</v>
      </c>
      <c r="BY26" s="39">
        <v>-9.4</v>
      </c>
      <c r="BZ26" s="39">
        <v>-8.7040000000000006</v>
      </c>
    </row>
    <row r="27" spans="1:78" ht="38.25" customHeight="1" x14ac:dyDescent="0.25">
      <c r="A27" s="35" t="s">
        <v>44</v>
      </c>
      <c r="B27" s="35" t="s">
        <v>45</v>
      </c>
      <c r="C27"/>
      <c r="D27"/>
      <c r="E27"/>
      <c r="F27"/>
      <c r="G27"/>
      <c r="H27"/>
      <c r="I27"/>
      <c r="J27"/>
      <c r="K27"/>
      <c r="L27"/>
      <c r="M27" s="39">
        <v>0.437</v>
      </c>
      <c r="N27" s="39">
        <v>0.47</v>
      </c>
      <c r="O27" s="39">
        <v>0.45600000000000002</v>
      </c>
      <c r="P27" s="39">
        <v>0.32800000000000001</v>
      </c>
      <c r="Q27" s="39">
        <v>0.23599999999999999</v>
      </c>
      <c r="R27" s="39">
        <v>0.224</v>
      </c>
      <c r="S27" s="39">
        <v>0.32400000000000001</v>
      </c>
      <c r="T27" s="39">
        <v>0.123</v>
      </c>
      <c r="U27" s="39">
        <v>0.123</v>
      </c>
      <c r="V27" s="39">
        <v>0.13600000000000001</v>
      </c>
      <c r="W27" s="39">
        <v>-0.12</v>
      </c>
      <c r="X27" s="39">
        <v>4.3999999999999997E-2</v>
      </c>
      <c r="Y27" s="39">
        <v>0.20100000000000001</v>
      </c>
      <c r="Z27" s="39">
        <v>3.6999999999999998E-2</v>
      </c>
      <c r="AA27" s="39">
        <v>-0.04</v>
      </c>
      <c r="AB27" s="39">
        <v>0.56799999999999995</v>
      </c>
      <c r="AC27" s="39">
        <v>1.1839999999999999</v>
      </c>
      <c r="AD27" s="39">
        <v>0.53600000000000003</v>
      </c>
      <c r="AE27" s="39">
        <v>1.268</v>
      </c>
      <c r="AF27" s="39">
        <v>1.5109999999999999</v>
      </c>
      <c r="AG27" s="39">
        <v>0.875</v>
      </c>
      <c r="AH27" s="39">
        <v>0.55200000000000005</v>
      </c>
      <c r="AI27" s="39">
        <v>1.925</v>
      </c>
      <c r="AJ27" s="39">
        <v>1.946</v>
      </c>
      <c r="AK27" s="39">
        <v>3.161</v>
      </c>
      <c r="AL27" s="39">
        <v>3.7280000000000002</v>
      </c>
      <c r="AM27" s="39">
        <v>3.5779999999999998</v>
      </c>
      <c r="AN27" s="39">
        <v>2.2440000000000002</v>
      </c>
      <c r="AO27" s="39">
        <v>2.1059999999999999</v>
      </c>
      <c r="AP27" s="39">
        <v>1.1839999999999999</v>
      </c>
      <c r="AQ27" s="39">
        <v>-8.6999999999999994E-2</v>
      </c>
      <c r="AR27" s="39">
        <v>-0.22600000000000001</v>
      </c>
      <c r="AS27" s="39">
        <v>8.1000000000000003E-2</v>
      </c>
      <c r="AT27" s="39">
        <v>0.69599999999999995</v>
      </c>
      <c r="AU27" s="39">
        <v>1.6220000000000001</v>
      </c>
      <c r="AV27" s="39">
        <v>0.434</v>
      </c>
      <c r="AW27" s="39">
        <v>-0.28799999999999998</v>
      </c>
      <c r="AX27" s="39">
        <v>0.66600000000000004</v>
      </c>
      <c r="AY27" s="39">
        <v>1.589</v>
      </c>
      <c r="AZ27" s="39">
        <v>0.92400000000000004</v>
      </c>
      <c r="BA27" s="39">
        <v>0.23300000000000001</v>
      </c>
      <c r="BB27" s="39">
        <v>-2.4569999999999999</v>
      </c>
      <c r="BC27" s="39">
        <v>-0.874</v>
      </c>
      <c r="BD27" s="39">
        <v>-0.19500000000000001</v>
      </c>
      <c r="BE27" s="39">
        <v>-0.45200000000000001</v>
      </c>
      <c r="BF27" s="39">
        <v>-2.54</v>
      </c>
      <c r="BG27" s="39">
        <v>-2.9980000000000002</v>
      </c>
      <c r="BH27" s="39">
        <v>-5.1260000000000003</v>
      </c>
      <c r="BI27" s="39">
        <v>-6.5540000000000003</v>
      </c>
      <c r="BJ27" s="39">
        <v>-4.91</v>
      </c>
      <c r="BK27" s="39">
        <v>-2.8140000000000001</v>
      </c>
      <c r="BL27" s="39">
        <v>-4.806</v>
      </c>
      <c r="BM27" s="39">
        <v>-6.42</v>
      </c>
      <c r="BN27" s="39">
        <v>-5.46</v>
      </c>
      <c r="BO27" s="39">
        <v>-5.9870000000000001</v>
      </c>
      <c r="BP27" s="39">
        <v>-5.6369999999999996</v>
      </c>
      <c r="BQ27" s="39">
        <v>-5.6909999999999998</v>
      </c>
      <c r="BR27" s="39">
        <v>-6.2</v>
      </c>
      <c r="BS27" s="39">
        <v>-7.2539999999999996</v>
      </c>
      <c r="BT27" s="39">
        <v>-8.2799999999999994</v>
      </c>
      <c r="BU27" s="39">
        <v>-8.3030000000000008</v>
      </c>
      <c r="BV27" s="39">
        <v>-8.2690000000000001</v>
      </c>
      <c r="BW27" s="39">
        <v>-11.853</v>
      </c>
      <c r="BX27" s="39">
        <v>-15.417999999999999</v>
      </c>
      <c r="BY27" s="39">
        <v>-12.987</v>
      </c>
      <c r="BZ27" s="39">
        <v>-11.082000000000001</v>
      </c>
    </row>
    <row r="28" spans="1:78" ht="29.25" customHeight="1" x14ac:dyDescent="0.25">
      <c r="A28" s="35" t="s">
        <v>46</v>
      </c>
      <c r="B28" s="35" t="s">
        <v>47</v>
      </c>
      <c r="C28"/>
      <c r="D28"/>
      <c r="E28"/>
      <c r="F28"/>
      <c r="G28"/>
      <c r="H28"/>
      <c r="I28"/>
      <c r="J28"/>
      <c r="K28"/>
      <c r="L28"/>
      <c r="M28" s="39">
        <v>8.2000000000000003E-2</v>
      </c>
      <c r="N28" s="39">
        <v>0.106</v>
      </c>
      <c r="O28" s="39">
        <v>8.5999999999999993E-2</v>
      </c>
      <c r="P28" s="39">
        <v>7.5999999999999998E-2</v>
      </c>
      <c r="Q28" s="39">
        <v>5.0999999999999997E-2</v>
      </c>
      <c r="R28" s="39">
        <v>3.7999999999999999E-2</v>
      </c>
      <c r="S28" s="39">
        <v>5.6000000000000001E-2</v>
      </c>
      <c r="T28" s="39">
        <v>5.2999999999999999E-2</v>
      </c>
      <c r="U28" s="39">
        <v>2.8000000000000001E-2</v>
      </c>
      <c r="V28" s="39">
        <v>-0.01</v>
      </c>
      <c r="W28" s="39">
        <v>-6.4000000000000001E-2</v>
      </c>
      <c r="X28" s="39">
        <v>-1E-3</v>
      </c>
      <c r="Y28" s="39">
        <v>-1.9E-2</v>
      </c>
      <c r="Z28" s="39">
        <v>-2.5999999999999999E-2</v>
      </c>
      <c r="AA28" s="39">
        <v>-4.9000000000000002E-2</v>
      </c>
      <c r="AB28" s="39">
        <v>-7.6999999999999999E-2</v>
      </c>
      <c r="AC28" s="39">
        <v>4.9000000000000002E-2</v>
      </c>
      <c r="AD28" s="39">
        <v>-0.16300000000000001</v>
      </c>
      <c r="AE28" s="39">
        <v>-9.0999999999999998E-2</v>
      </c>
      <c r="AF28" s="39">
        <v>-5.0999999999999997E-2</v>
      </c>
      <c r="AG28" s="39">
        <v>-0.188</v>
      </c>
      <c r="AH28" s="39">
        <v>-0.34399999999999997</v>
      </c>
      <c r="AI28" s="39">
        <v>-0.46200000000000002</v>
      </c>
      <c r="AJ28" s="39">
        <v>-0.85</v>
      </c>
      <c r="AK28" s="39">
        <v>-0.57899999999999996</v>
      </c>
      <c r="AL28" s="39">
        <v>-0.47799999999999998</v>
      </c>
      <c r="AM28" s="39">
        <v>-0.40500000000000003</v>
      </c>
      <c r="AN28" s="39">
        <v>-0.97599999999999998</v>
      </c>
      <c r="AO28" s="39">
        <v>-1.458</v>
      </c>
      <c r="AP28" s="39">
        <v>-1.6220000000000001</v>
      </c>
      <c r="AQ28" s="39">
        <v>-1.788</v>
      </c>
      <c r="AR28" s="39">
        <v>-1.6970000000000001</v>
      </c>
      <c r="AS28" s="39">
        <v>-0.98099999999999998</v>
      </c>
      <c r="AT28" s="39">
        <v>-1.573</v>
      </c>
      <c r="AU28" s="39">
        <v>-0.625</v>
      </c>
      <c r="AV28" s="39">
        <v>-0.44</v>
      </c>
      <c r="AW28" s="39">
        <v>-0.28499999999999998</v>
      </c>
      <c r="AX28" s="39">
        <v>-0.11799999999999999</v>
      </c>
      <c r="AY28" s="39">
        <v>6.8000000000000005E-2</v>
      </c>
      <c r="AZ28" s="39">
        <v>0.183</v>
      </c>
      <c r="BA28" s="39">
        <v>-0.85399999999999998</v>
      </c>
      <c r="BB28" s="39">
        <v>-2.742</v>
      </c>
      <c r="BC28" s="39">
        <v>-3.1059999999999999</v>
      </c>
      <c r="BD28" s="39">
        <v>-3.0859999999999999</v>
      </c>
      <c r="BE28" s="39">
        <v>-4.2469999999999999</v>
      </c>
      <c r="BF28" s="39">
        <v>-4.7569999999999997</v>
      </c>
      <c r="BG28" s="39">
        <v>-5.2439999999999998</v>
      </c>
      <c r="BH28" s="39">
        <v>-5.1829999999999998</v>
      </c>
      <c r="BI28" s="39">
        <v>-5.6589999999999998</v>
      </c>
      <c r="BJ28" s="39">
        <v>-5.6</v>
      </c>
      <c r="BK28" s="39">
        <v>-4.4710000000000001</v>
      </c>
      <c r="BL28" s="39">
        <v>-6.0970000000000004</v>
      </c>
      <c r="BM28" s="39">
        <v>-6.5490000000000004</v>
      </c>
      <c r="BN28" s="39">
        <v>-5.827</v>
      </c>
      <c r="BO28" s="39">
        <v>-6.2610000000000001</v>
      </c>
      <c r="BP28" s="39">
        <v>-6.7939999999999996</v>
      </c>
      <c r="BQ28" s="39">
        <v>-8.1549999999999994</v>
      </c>
      <c r="BR28" s="39">
        <v>-9.1999999999999993</v>
      </c>
      <c r="BS28" s="39">
        <v>-9.8010000000000002</v>
      </c>
      <c r="BT28" s="39">
        <v>-9.5950000000000006</v>
      </c>
      <c r="BU28" s="39">
        <v>-9.2859999999999996</v>
      </c>
      <c r="BV28" s="39">
        <v>-13.46</v>
      </c>
      <c r="BW28" s="39">
        <v>-10.523999999999999</v>
      </c>
      <c r="BX28" s="39">
        <v>-9.7050000000000001</v>
      </c>
      <c r="BY28" s="39">
        <v>-6.5190000000000001</v>
      </c>
      <c r="BZ28" s="39">
        <v>-4.3220000000000001</v>
      </c>
    </row>
    <row r="29" spans="1:78" x14ac:dyDescent="0.25">
      <c r="A29" s="35" t="s">
        <v>48</v>
      </c>
      <c r="B29" s="35" t="s">
        <v>49</v>
      </c>
      <c r="C29" s="39">
        <v>0</v>
      </c>
      <c r="D29" s="39">
        <v>1E-3</v>
      </c>
      <c r="E29" s="39">
        <v>1E-3</v>
      </c>
      <c r="F29" s="39">
        <v>1E-3</v>
      </c>
      <c r="G29" s="39">
        <v>1E-3</v>
      </c>
      <c r="H29" s="39">
        <v>1E-3</v>
      </c>
      <c r="I29" s="39">
        <v>1E-3</v>
      </c>
      <c r="J29" s="39">
        <v>2E-3</v>
      </c>
      <c r="K29" s="39">
        <v>2E-3</v>
      </c>
      <c r="L29" s="39">
        <v>2E-3</v>
      </c>
      <c r="M29" s="39">
        <v>2E-3</v>
      </c>
      <c r="N29" s="39">
        <v>3.0000000000000001E-3</v>
      </c>
      <c r="O29" s="39">
        <v>3.0000000000000001E-3</v>
      </c>
      <c r="P29" s="39">
        <v>3.0000000000000001E-3</v>
      </c>
      <c r="Q29" s="39">
        <v>4.0000000000000001E-3</v>
      </c>
      <c r="R29" s="39">
        <v>5.0000000000000001E-3</v>
      </c>
      <c r="S29" s="39">
        <v>5.0000000000000001E-3</v>
      </c>
      <c r="T29" s="39">
        <v>5.0000000000000001E-3</v>
      </c>
      <c r="U29" s="39">
        <v>6.0000000000000001E-3</v>
      </c>
      <c r="V29" s="39">
        <v>5.0000000000000001E-3</v>
      </c>
      <c r="W29" s="39">
        <v>6.0000000000000001E-3</v>
      </c>
      <c r="X29" s="39">
        <v>7.0000000000000001E-3</v>
      </c>
      <c r="Y29" s="39">
        <v>7.0000000000000001E-3</v>
      </c>
      <c r="Z29" s="39">
        <v>8.0000000000000002E-3</v>
      </c>
      <c r="AA29" s="39">
        <v>8.9999999999999993E-3</v>
      </c>
      <c r="AB29" s="39">
        <v>0.01</v>
      </c>
      <c r="AC29" s="39">
        <v>1.2999999999999999E-2</v>
      </c>
      <c r="AD29" s="39">
        <v>1.6E-2</v>
      </c>
      <c r="AE29" s="39">
        <v>1.4999999999999999E-2</v>
      </c>
      <c r="AF29" s="39">
        <v>1.6E-2</v>
      </c>
      <c r="AG29" s="39">
        <v>2.3E-2</v>
      </c>
      <c r="AH29" s="39">
        <v>2.4E-2</v>
      </c>
      <c r="AI29" s="39">
        <v>2.8000000000000001E-2</v>
      </c>
      <c r="AJ29" s="39">
        <v>3.4000000000000002E-2</v>
      </c>
      <c r="AK29" s="39">
        <v>3.9E-2</v>
      </c>
      <c r="AL29" s="39">
        <v>3.7999999999999999E-2</v>
      </c>
      <c r="AM29" s="39">
        <v>4.2000000000000003E-2</v>
      </c>
      <c r="AN29" s="39">
        <v>4.2999999999999997E-2</v>
      </c>
      <c r="AO29" s="39">
        <v>4.8000000000000001E-2</v>
      </c>
      <c r="AP29" s="39">
        <v>5.6000000000000001E-2</v>
      </c>
      <c r="AQ29" s="39">
        <v>6.0999999999999999E-2</v>
      </c>
      <c r="AR29" s="39">
        <v>6.5000000000000002E-2</v>
      </c>
      <c r="AS29" s="39">
        <v>6.6000000000000003E-2</v>
      </c>
      <c r="AT29" s="39">
        <v>0.06</v>
      </c>
      <c r="AU29" s="39">
        <v>5.8999999999999997E-2</v>
      </c>
      <c r="AV29" s="39">
        <v>6.2E-2</v>
      </c>
      <c r="AW29" s="39">
        <v>6.6000000000000003E-2</v>
      </c>
      <c r="AX29" s="39">
        <v>7.3999999999999996E-2</v>
      </c>
      <c r="AY29" s="39">
        <v>7.4999999999999997E-2</v>
      </c>
      <c r="AZ29" s="39">
        <v>7.5999999999999998E-2</v>
      </c>
      <c r="BA29" s="39">
        <v>7.0000000000000007E-2</v>
      </c>
      <c r="BB29" s="39">
        <v>-0.113</v>
      </c>
      <c r="BC29" s="39">
        <v>-0.13</v>
      </c>
      <c r="BD29" s="39">
        <v>0.41499999999999998</v>
      </c>
      <c r="BE29" s="39">
        <v>0.29699999999999999</v>
      </c>
      <c r="BF29" s="39">
        <v>7.8E-2</v>
      </c>
      <c r="BG29" s="39">
        <v>0.504</v>
      </c>
      <c r="BH29" s="39">
        <v>0.64700000000000002</v>
      </c>
      <c r="BI29" s="39">
        <v>0.67900000000000005</v>
      </c>
      <c r="BJ29" s="39">
        <v>0.95599999999999996</v>
      </c>
      <c r="BK29" s="39">
        <v>0.56699999999999995</v>
      </c>
      <c r="BL29" s="39">
        <v>0.66400000000000003</v>
      </c>
      <c r="BM29" s="39">
        <v>0.93300000000000005</v>
      </c>
      <c r="BN29" s="39">
        <v>0.13800000000000001</v>
      </c>
      <c r="BO29" s="39">
        <v>0.251</v>
      </c>
      <c r="BP29" s="39">
        <v>0.44400000000000001</v>
      </c>
      <c r="BQ29" s="39">
        <v>1.109</v>
      </c>
      <c r="BR29" s="39">
        <v>0.85099999999999998</v>
      </c>
      <c r="BS29" s="39">
        <v>2.4980000000000002</v>
      </c>
      <c r="BT29" s="39">
        <v>0.44400000000000001</v>
      </c>
      <c r="BU29" s="39">
        <v>0.45</v>
      </c>
      <c r="BV29" s="39">
        <v>-0.26400000000000001</v>
      </c>
      <c r="BW29" s="39">
        <v>-1.4350000000000001</v>
      </c>
      <c r="BX29" s="39">
        <v>-1.704</v>
      </c>
      <c r="BY29" s="39">
        <v>-1.327</v>
      </c>
      <c r="BZ29" s="39">
        <v>-1.1759999999999999</v>
      </c>
    </row>
    <row r="30" spans="1:78" x14ac:dyDescent="0.25">
      <c r="A30" s="35" t="s">
        <v>50</v>
      </c>
      <c r="B30" s="35" t="s">
        <v>51</v>
      </c>
      <c r="C30" s="39">
        <v>0.31900000000000001</v>
      </c>
      <c r="D30" s="39">
        <v>0.317</v>
      </c>
      <c r="E30" s="39">
        <v>0.26400000000000001</v>
      </c>
      <c r="F30" s="39">
        <v>0.35699999999999998</v>
      </c>
      <c r="G30" s="39">
        <v>0.29199999999999998</v>
      </c>
      <c r="H30" s="39">
        <v>0.31900000000000001</v>
      </c>
      <c r="I30" s="39">
        <v>0.33300000000000002</v>
      </c>
      <c r="J30" s="39">
        <v>0.35099999999999998</v>
      </c>
      <c r="K30" s="39">
        <v>0.32</v>
      </c>
      <c r="L30" s="39">
        <v>0.38600000000000001</v>
      </c>
      <c r="M30" s="39">
        <v>0.505</v>
      </c>
      <c r="N30" s="39">
        <v>0.64300000000000002</v>
      </c>
      <c r="O30" s="39">
        <v>0.627</v>
      </c>
      <c r="P30" s="39">
        <v>0.53600000000000003</v>
      </c>
      <c r="Q30" s="39">
        <v>0.50800000000000001</v>
      </c>
      <c r="R30" s="39">
        <v>0.46300000000000002</v>
      </c>
      <c r="S30" s="39">
        <v>0.54800000000000004</v>
      </c>
      <c r="T30" s="39">
        <v>0.45100000000000001</v>
      </c>
      <c r="U30" s="39">
        <v>0.32900000000000001</v>
      </c>
      <c r="V30" s="39">
        <v>0.251</v>
      </c>
      <c r="W30" s="39">
        <v>0.26300000000000001</v>
      </c>
      <c r="X30" s="39">
        <v>0.36599999999999999</v>
      </c>
      <c r="Y30" s="39">
        <v>0.377</v>
      </c>
      <c r="Z30" s="39">
        <v>0.46700000000000003</v>
      </c>
      <c r="AA30" s="39">
        <v>0.72699999999999998</v>
      </c>
      <c r="AB30" s="39">
        <v>1.407</v>
      </c>
      <c r="AC30" s="39">
        <v>1.657</v>
      </c>
      <c r="AD30" s="39">
        <v>1.589</v>
      </c>
      <c r="AE30" s="39">
        <v>2.0249999999999999</v>
      </c>
      <c r="AF30" s="39">
        <v>2.8580000000000001</v>
      </c>
      <c r="AG30" s="39">
        <v>3.5720000000000001</v>
      </c>
      <c r="AH30" s="39">
        <v>3.444</v>
      </c>
      <c r="AI30" s="39">
        <v>2.2490000000000001</v>
      </c>
      <c r="AJ30" s="39">
        <v>3.3889999999999998</v>
      </c>
      <c r="AK30" s="39">
        <v>7.1429999999999998</v>
      </c>
      <c r="AL30" s="39">
        <v>7.4089999999999998</v>
      </c>
      <c r="AM30" s="39">
        <v>6.109</v>
      </c>
      <c r="AN30" s="39">
        <v>2.944</v>
      </c>
      <c r="AO30" s="39">
        <v>-0.18099999999999999</v>
      </c>
      <c r="AP30" s="39">
        <v>3.5579999999999998</v>
      </c>
      <c r="AQ30" s="39">
        <v>4.2830000000000004</v>
      </c>
      <c r="AR30" s="39">
        <v>0.93200000000000005</v>
      </c>
      <c r="AS30" s="39">
        <v>2.278</v>
      </c>
      <c r="AT30" s="39">
        <v>2.5750000000000002</v>
      </c>
      <c r="AU30" s="39">
        <v>3.3069999999999999</v>
      </c>
      <c r="AV30" s="39">
        <v>4.5339999999999998</v>
      </c>
      <c r="AW30" s="39">
        <v>5.0540000000000003</v>
      </c>
      <c r="AX30" s="39">
        <v>5.46</v>
      </c>
      <c r="AY30" s="39">
        <v>7.4340000000000002</v>
      </c>
      <c r="AZ30" s="39">
        <v>7.0380000000000003</v>
      </c>
      <c r="BA30" s="39">
        <v>7.4359999999999999</v>
      </c>
      <c r="BB30" s="39">
        <v>11.834</v>
      </c>
      <c r="BC30" s="39">
        <v>10</v>
      </c>
      <c r="BD30" s="39">
        <v>9.9990000000000006</v>
      </c>
      <c r="BE30" s="39">
        <v>7.3159999999999998</v>
      </c>
      <c r="BF30" s="39">
        <v>5.9450000000000003</v>
      </c>
      <c r="BG30" s="39">
        <v>8.0489999999999995</v>
      </c>
      <c r="BH30" s="39">
        <v>5.3239999999999998</v>
      </c>
      <c r="BI30" s="39">
        <v>8.6720000000000006</v>
      </c>
      <c r="BJ30" s="39">
        <v>11.952999999999999</v>
      </c>
      <c r="BK30" s="39">
        <v>9.7850000000000001</v>
      </c>
      <c r="BL30" s="39">
        <v>12.028</v>
      </c>
      <c r="BM30" s="39">
        <v>16.670999999999999</v>
      </c>
      <c r="BN30" s="39">
        <v>15.994</v>
      </c>
      <c r="BO30" s="39">
        <v>12.715</v>
      </c>
      <c r="BP30" s="39">
        <v>9.9540000000000006</v>
      </c>
      <c r="BQ30" s="39">
        <v>7.1870000000000003</v>
      </c>
      <c r="BR30" s="39">
        <v>9.4309999999999992</v>
      </c>
      <c r="BS30" s="39">
        <v>8.5730000000000004</v>
      </c>
      <c r="BT30" s="39">
        <v>7.234</v>
      </c>
      <c r="BU30" s="39">
        <v>14.500999999999999</v>
      </c>
      <c r="BV30" s="39">
        <v>8.8729999999999993</v>
      </c>
      <c r="BW30" s="39">
        <v>34.906999999999996</v>
      </c>
      <c r="BX30" s="39">
        <v>47.496000000000002</v>
      </c>
      <c r="BY30" s="39">
        <v>16.858000000000001</v>
      </c>
      <c r="BZ30" s="39">
        <v>29.606000000000002</v>
      </c>
    </row>
    <row r="31" spans="1:78" ht="33" customHeight="1" x14ac:dyDescent="0.25">
      <c r="A31" s="35" t="s">
        <v>52</v>
      </c>
      <c r="B31" s="35" t="s">
        <v>53</v>
      </c>
      <c r="C31" s="39">
        <v>0.27700000000000002</v>
      </c>
      <c r="D31" s="39">
        <v>0.27700000000000002</v>
      </c>
      <c r="E31" s="39">
        <v>0.25600000000000001</v>
      </c>
      <c r="F31" s="39">
        <v>0.33</v>
      </c>
      <c r="G31" s="39">
        <v>0.27400000000000002</v>
      </c>
      <c r="H31" s="39">
        <v>0.30199999999999999</v>
      </c>
      <c r="I31" s="39">
        <v>0.32100000000000001</v>
      </c>
      <c r="J31" s="39">
        <v>0.35099999999999998</v>
      </c>
      <c r="K31" s="39">
        <v>0.376</v>
      </c>
      <c r="L31" s="39">
        <v>0.41399999999999998</v>
      </c>
      <c r="M31" s="39">
        <v>0.50700000000000001</v>
      </c>
      <c r="N31" s="39">
        <v>0.495</v>
      </c>
      <c r="O31" s="39">
        <v>0.50900000000000001</v>
      </c>
      <c r="P31" s="39">
        <v>0.42399999999999999</v>
      </c>
      <c r="Q31" s="39">
        <v>0.38800000000000001</v>
      </c>
      <c r="R31" s="39">
        <v>0.38800000000000001</v>
      </c>
      <c r="S31" s="39">
        <v>0.34899999999999998</v>
      </c>
      <c r="T31" s="39">
        <v>0.23300000000000001</v>
      </c>
      <c r="U31" s="39">
        <v>0.224</v>
      </c>
      <c r="V31" s="39">
        <v>0.16200000000000001</v>
      </c>
      <c r="W31" s="39">
        <v>0.191</v>
      </c>
      <c r="X31" s="39">
        <v>0.224</v>
      </c>
      <c r="Y31" s="39">
        <v>0.13900000000000001</v>
      </c>
      <c r="Z31" s="39">
        <v>0.23899999999999999</v>
      </c>
      <c r="AA31" s="39">
        <v>0.45200000000000001</v>
      </c>
      <c r="AB31" s="39">
        <v>0.41599999999999998</v>
      </c>
      <c r="AC31" s="39">
        <v>0.70799999999999996</v>
      </c>
      <c r="AD31" s="39">
        <v>0.54400000000000004</v>
      </c>
      <c r="AE31" s="39">
        <v>0.88900000000000001</v>
      </c>
      <c r="AF31" s="39">
        <v>0.89700000000000002</v>
      </c>
      <c r="AG31" s="39">
        <v>1.2529999999999999</v>
      </c>
      <c r="AH31" s="39">
        <v>0.81899999999999995</v>
      </c>
      <c r="AI31" s="39">
        <v>-2.7E-2</v>
      </c>
      <c r="AJ31" s="39">
        <v>0.36</v>
      </c>
      <c r="AK31" s="39">
        <v>0.71299999999999997</v>
      </c>
      <c r="AL31" s="39">
        <v>0.71299999999999997</v>
      </c>
      <c r="AM31" s="39">
        <v>0.79300000000000004</v>
      </c>
      <c r="AN31" s="39">
        <v>-0.13300000000000001</v>
      </c>
      <c r="AO31" s="39">
        <v>-0.41199999999999998</v>
      </c>
      <c r="AP31" s="39">
        <v>0.63100000000000001</v>
      </c>
      <c r="AQ31" s="39">
        <v>0.71699999999999997</v>
      </c>
      <c r="AR31" s="39">
        <v>2.5999999999999999E-2</v>
      </c>
      <c r="AS31" s="39">
        <v>0.60299999999999998</v>
      </c>
      <c r="AT31" s="39">
        <v>0.55000000000000004</v>
      </c>
      <c r="AU31" s="39">
        <v>0.75600000000000001</v>
      </c>
      <c r="AV31" s="39">
        <v>0.42499999999999999</v>
      </c>
      <c r="AW31" s="39">
        <v>1.258</v>
      </c>
      <c r="AX31" s="39">
        <v>1.6519999999999999</v>
      </c>
      <c r="AY31" s="39">
        <v>2.6840000000000002</v>
      </c>
      <c r="AZ31" s="39">
        <v>2.7989999999999999</v>
      </c>
      <c r="BA31" s="39">
        <v>3.3460000000000001</v>
      </c>
      <c r="BB31" s="39">
        <v>2.819</v>
      </c>
      <c r="BC31" s="39">
        <v>2.8879999999999999</v>
      </c>
      <c r="BD31" s="39">
        <v>3.7069999999999999</v>
      </c>
      <c r="BE31" s="39">
        <v>2.327</v>
      </c>
      <c r="BF31" s="39">
        <v>-0.627</v>
      </c>
      <c r="BG31" s="39">
        <v>1.7000000000000001E-2</v>
      </c>
      <c r="BH31" s="39">
        <v>-1.413</v>
      </c>
      <c r="BI31" s="39">
        <v>0.113</v>
      </c>
      <c r="BJ31" s="39">
        <v>1.2929999999999999</v>
      </c>
      <c r="BK31" s="39">
        <v>-1.583</v>
      </c>
      <c r="BL31" s="39">
        <v>-1.407</v>
      </c>
      <c r="BM31" s="39">
        <v>-2.7090000000000001</v>
      </c>
      <c r="BN31" s="39">
        <v>-2.7509999999999999</v>
      </c>
      <c r="BO31" s="39">
        <v>-5.0869999999999997</v>
      </c>
      <c r="BP31" s="39">
        <v>-5.3689999999999998</v>
      </c>
      <c r="BQ31" s="39">
        <v>-5.1130000000000004</v>
      </c>
      <c r="BR31" s="39">
        <v>-6.4450000000000003</v>
      </c>
      <c r="BS31" s="39">
        <v>-4.2919999999999998</v>
      </c>
      <c r="BT31" s="39">
        <v>-8.3070000000000004</v>
      </c>
      <c r="BU31" s="39">
        <v>-6.3040000000000003</v>
      </c>
      <c r="BV31" s="39">
        <v>-3.0470000000000002</v>
      </c>
      <c r="BW31" s="39">
        <v>15.422000000000001</v>
      </c>
      <c r="BX31" s="39">
        <v>27.91</v>
      </c>
      <c r="BY31" s="39">
        <v>-0.82299999999999995</v>
      </c>
      <c r="BZ31" s="39">
        <v>2.5640000000000001</v>
      </c>
    </row>
    <row r="32" spans="1:78" ht="30" x14ac:dyDescent="0.25">
      <c r="A32" s="35" t="s">
        <v>54</v>
      </c>
      <c r="B32" s="35" t="s">
        <v>55</v>
      </c>
      <c r="C32" s="39">
        <v>2.1000000000000001E-2</v>
      </c>
      <c r="D32" s="39">
        <v>0.02</v>
      </c>
      <c r="E32" s="39">
        <v>1.4E-2</v>
      </c>
      <c r="F32" s="39">
        <v>2.1000000000000001E-2</v>
      </c>
      <c r="G32" s="39">
        <v>1.6E-2</v>
      </c>
      <c r="H32" s="39">
        <v>1.7999999999999999E-2</v>
      </c>
      <c r="I32" s="39">
        <v>1.7999999999999999E-2</v>
      </c>
      <c r="J32" s="39">
        <v>1.7999999999999999E-2</v>
      </c>
      <c r="K32" s="39">
        <v>1.4E-2</v>
      </c>
      <c r="L32" s="39">
        <v>1.9E-2</v>
      </c>
      <c r="M32" s="39">
        <v>2.5999999999999999E-2</v>
      </c>
      <c r="N32" s="39">
        <v>3.4000000000000002E-2</v>
      </c>
      <c r="O32" s="39">
        <v>3.1E-2</v>
      </c>
      <c r="P32" s="39">
        <v>2.1000000000000001E-2</v>
      </c>
      <c r="Q32" s="39">
        <v>1.4999999999999999E-2</v>
      </c>
      <c r="R32" s="39">
        <v>6.0000000000000001E-3</v>
      </c>
      <c r="S32" s="39">
        <v>8.9999999999999993E-3</v>
      </c>
      <c r="T32" s="39">
        <v>-6.0000000000000001E-3</v>
      </c>
      <c r="U32" s="39">
        <v>-2.3E-2</v>
      </c>
      <c r="V32" s="39">
        <v>-3.3000000000000002E-2</v>
      </c>
      <c r="W32" s="39">
        <v>-0.04</v>
      </c>
      <c r="X32" s="39">
        <v>-4.5999999999999999E-2</v>
      </c>
      <c r="Y32" s="39">
        <v>-5.8999999999999997E-2</v>
      </c>
      <c r="Z32" s="39">
        <v>-5.8999999999999997E-2</v>
      </c>
      <c r="AA32" s="39">
        <v>-5.1999999999999998E-2</v>
      </c>
      <c r="AB32" s="39">
        <v>-3.6999999999999998E-2</v>
      </c>
      <c r="AC32" s="39">
        <v>-2.5999999999999999E-2</v>
      </c>
      <c r="AD32" s="39">
        <v>-6.5000000000000002E-2</v>
      </c>
      <c r="AE32" s="39">
        <v>-6.7000000000000004E-2</v>
      </c>
      <c r="AF32" s="39">
        <v>-6.4000000000000001E-2</v>
      </c>
      <c r="AG32" s="39">
        <v>0.161</v>
      </c>
      <c r="AH32" s="39">
        <v>-0.44800000000000001</v>
      </c>
      <c r="AI32" s="39">
        <v>-0.97699999999999998</v>
      </c>
      <c r="AJ32" s="39">
        <v>-0.75800000000000001</v>
      </c>
      <c r="AK32" s="39">
        <v>-0.52500000000000002</v>
      </c>
      <c r="AL32" s="39">
        <v>-0.97199999999999998</v>
      </c>
      <c r="AM32" s="39">
        <v>-1.0840000000000001</v>
      </c>
      <c r="AN32" s="39">
        <v>-1.524</v>
      </c>
      <c r="AO32" s="39">
        <v>-1.456</v>
      </c>
      <c r="AP32" s="39">
        <v>-0.82799999999999996</v>
      </c>
      <c r="AQ32" s="39">
        <v>-0.40699999999999997</v>
      </c>
      <c r="AR32" s="39">
        <v>-0.35599999999999998</v>
      </c>
      <c r="AS32" s="39">
        <v>-0.21299999999999999</v>
      </c>
      <c r="AT32" s="39">
        <v>-0.27700000000000002</v>
      </c>
      <c r="AU32" s="39">
        <v>4.3999999999999997E-2</v>
      </c>
      <c r="AV32" s="39">
        <v>-0.67900000000000005</v>
      </c>
      <c r="AW32" s="39">
        <v>-0.44700000000000001</v>
      </c>
      <c r="AX32" s="39">
        <v>-0.35299999999999998</v>
      </c>
      <c r="AY32" s="39">
        <v>-0.159</v>
      </c>
      <c r="AZ32" s="39">
        <v>-1.4E-2</v>
      </c>
      <c r="BA32" s="39">
        <v>-0.157</v>
      </c>
      <c r="BB32" s="39">
        <v>-0.314</v>
      </c>
      <c r="BC32" s="39">
        <v>-1.232</v>
      </c>
      <c r="BD32" s="39">
        <v>-1.5860000000000001</v>
      </c>
      <c r="BE32" s="39">
        <v>-1.804</v>
      </c>
      <c r="BF32" s="39">
        <v>-1.8839999999999999</v>
      </c>
      <c r="BG32" s="39">
        <v>-0.92400000000000004</v>
      </c>
      <c r="BH32" s="39">
        <v>-1.3680000000000001</v>
      </c>
      <c r="BI32" s="39">
        <v>-1.613</v>
      </c>
      <c r="BJ32" s="39">
        <v>-0.23599999999999999</v>
      </c>
      <c r="BK32" s="39">
        <v>-1.6519999999999999</v>
      </c>
      <c r="BL32" s="39">
        <v>-1.0529999999999999</v>
      </c>
      <c r="BM32" s="39">
        <v>-0.68700000000000006</v>
      </c>
      <c r="BN32" s="39">
        <v>-0.93100000000000005</v>
      </c>
      <c r="BO32" s="39">
        <v>-0.81499999999999995</v>
      </c>
      <c r="BP32" s="39">
        <v>-1.2010000000000001</v>
      </c>
      <c r="BQ32" s="39">
        <v>-1.3260000000000001</v>
      </c>
      <c r="BR32" s="39">
        <v>-1.117</v>
      </c>
      <c r="BS32" s="39">
        <v>-0.79400000000000004</v>
      </c>
      <c r="BT32" s="39">
        <v>-0.58799999999999997</v>
      </c>
      <c r="BU32" s="39">
        <v>-0.77700000000000002</v>
      </c>
      <c r="BV32" s="39">
        <v>-0.74299999999999999</v>
      </c>
      <c r="BW32" s="39">
        <v>-0.46800000000000003</v>
      </c>
      <c r="BX32" s="39">
        <v>-0.80700000000000005</v>
      </c>
      <c r="BY32" s="39">
        <v>-1.2649999999999999</v>
      </c>
      <c r="BZ32" s="39">
        <v>-0.72599999999999998</v>
      </c>
    </row>
    <row r="33" spans="1:78" x14ac:dyDescent="0.25">
      <c r="A33" s="35" t="s">
        <v>56</v>
      </c>
      <c r="B33" s="35" t="s">
        <v>57</v>
      </c>
      <c r="C33" s="39">
        <v>0.25600000000000001</v>
      </c>
      <c r="D33" s="39">
        <v>0.25700000000000001</v>
      </c>
      <c r="E33" s="39">
        <v>0.24199999999999999</v>
      </c>
      <c r="F33" s="39">
        <v>0.31</v>
      </c>
      <c r="G33" s="39">
        <v>0.25700000000000001</v>
      </c>
      <c r="H33" s="39">
        <v>0.28399999999999997</v>
      </c>
      <c r="I33" s="39">
        <v>0.30199999999999999</v>
      </c>
      <c r="J33" s="39">
        <v>0.33300000000000002</v>
      </c>
      <c r="K33" s="39">
        <v>0.36199999999999999</v>
      </c>
      <c r="L33" s="39">
        <v>0.39600000000000002</v>
      </c>
      <c r="M33" s="39">
        <v>0.48099999999999998</v>
      </c>
      <c r="N33" s="39">
        <v>0.46100000000000002</v>
      </c>
      <c r="O33" s="39">
        <v>0.47699999999999998</v>
      </c>
      <c r="P33" s="39">
        <v>0.40300000000000002</v>
      </c>
      <c r="Q33" s="39">
        <v>0.373</v>
      </c>
      <c r="R33" s="39">
        <v>0.38200000000000001</v>
      </c>
      <c r="S33" s="39">
        <v>0.34100000000000003</v>
      </c>
      <c r="T33" s="39">
        <v>0.23799999999999999</v>
      </c>
      <c r="U33" s="39">
        <v>0.247</v>
      </c>
      <c r="V33" s="39">
        <v>0.19500000000000001</v>
      </c>
      <c r="W33" s="39">
        <v>0.23100000000000001</v>
      </c>
      <c r="X33" s="39">
        <v>0.27</v>
      </c>
      <c r="Y33" s="39">
        <v>0.19800000000000001</v>
      </c>
      <c r="Z33" s="39">
        <v>0.29799999999999999</v>
      </c>
      <c r="AA33" s="39">
        <v>0.504</v>
      </c>
      <c r="AB33" s="39">
        <v>0.45300000000000001</v>
      </c>
      <c r="AC33" s="39">
        <v>0.73399999999999999</v>
      </c>
      <c r="AD33" s="39">
        <v>0.60899999999999999</v>
      </c>
      <c r="AE33" s="39">
        <v>0.95499999999999996</v>
      </c>
      <c r="AF33" s="39">
        <v>0.96099999999999997</v>
      </c>
      <c r="AG33" s="39">
        <v>1.0920000000000001</v>
      </c>
      <c r="AH33" s="39">
        <v>1.2669999999999999</v>
      </c>
      <c r="AI33" s="39">
        <v>0.95</v>
      </c>
      <c r="AJ33" s="39">
        <v>1.1180000000000001</v>
      </c>
      <c r="AK33" s="39">
        <v>1.2370000000000001</v>
      </c>
      <c r="AL33" s="39">
        <v>1.6850000000000001</v>
      </c>
      <c r="AM33" s="39">
        <v>1.877</v>
      </c>
      <c r="AN33" s="39">
        <v>1.391</v>
      </c>
      <c r="AO33" s="39">
        <v>1.0429999999999999</v>
      </c>
      <c r="AP33" s="39">
        <v>1.4590000000000001</v>
      </c>
      <c r="AQ33" s="39">
        <v>1.1240000000000001</v>
      </c>
      <c r="AR33" s="39">
        <v>0.38200000000000001</v>
      </c>
      <c r="AS33" s="39">
        <v>0.81699999999999995</v>
      </c>
      <c r="AT33" s="39">
        <v>0.82699999999999996</v>
      </c>
      <c r="AU33" s="39">
        <v>0.71199999999999997</v>
      </c>
      <c r="AV33" s="39">
        <v>1.1040000000000001</v>
      </c>
      <c r="AW33" s="39">
        <v>1.7050000000000001</v>
      </c>
      <c r="AX33" s="39">
        <v>2.0049999999999999</v>
      </c>
      <c r="AY33" s="39">
        <v>2.843</v>
      </c>
      <c r="AZ33" s="39">
        <v>2.8130000000000002</v>
      </c>
      <c r="BA33" s="39">
        <v>3.5030000000000001</v>
      </c>
      <c r="BB33" s="39">
        <v>3.133</v>
      </c>
      <c r="BC33" s="39">
        <v>4.12</v>
      </c>
      <c r="BD33" s="39">
        <v>5.2930000000000001</v>
      </c>
      <c r="BE33" s="39">
        <v>4.1310000000000002</v>
      </c>
      <c r="BF33" s="39">
        <v>1.2569999999999999</v>
      </c>
      <c r="BG33" s="39">
        <v>0.94099999999999995</v>
      </c>
      <c r="BH33" s="39">
        <v>-4.4999999999999998E-2</v>
      </c>
      <c r="BI33" s="39">
        <v>1.726</v>
      </c>
      <c r="BJ33" s="39">
        <v>1.5289999999999999</v>
      </c>
      <c r="BK33" s="39">
        <v>7.0000000000000007E-2</v>
      </c>
      <c r="BL33" s="39">
        <v>-0.35399999999999998</v>
      </c>
      <c r="BM33" s="39">
        <v>-2.0219999999999998</v>
      </c>
      <c r="BN33" s="39">
        <v>-1.82</v>
      </c>
      <c r="BO33" s="39">
        <v>-4.2720000000000002</v>
      </c>
      <c r="BP33" s="39">
        <v>-4.1680000000000001</v>
      </c>
      <c r="BQ33" s="39">
        <v>-3.7869999999999999</v>
      </c>
      <c r="BR33" s="39">
        <v>-5.3280000000000003</v>
      </c>
      <c r="BS33" s="39">
        <v>-3.4980000000000002</v>
      </c>
      <c r="BT33" s="39">
        <v>-7.7190000000000003</v>
      </c>
      <c r="BU33" s="39">
        <v>-5.5270000000000001</v>
      </c>
      <c r="BV33" s="39">
        <v>-2.3039999999999998</v>
      </c>
      <c r="BW33" s="39">
        <v>15.89</v>
      </c>
      <c r="BX33" s="39">
        <v>28.716999999999999</v>
      </c>
      <c r="BY33" s="39">
        <v>0.442</v>
      </c>
      <c r="BZ33" s="39">
        <v>3.29</v>
      </c>
    </row>
    <row r="34" spans="1:78" x14ac:dyDescent="0.25">
      <c r="A34" s="35" t="s">
        <v>58</v>
      </c>
      <c r="B34" s="35" t="s">
        <v>338</v>
      </c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</row>
    <row r="35" spans="1:78" x14ac:dyDescent="0.25">
      <c r="A35" s="35" t="s">
        <v>59</v>
      </c>
      <c r="B35" s="35" t="s">
        <v>60</v>
      </c>
      <c r="C35" s="39">
        <v>5.0000000000000001E-3</v>
      </c>
      <c r="D35" s="39">
        <v>7.0000000000000001E-3</v>
      </c>
      <c r="E35" s="39">
        <v>4.0000000000000001E-3</v>
      </c>
      <c r="F35" s="39">
        <v>5.0000000000000001E-3</v>
      </c>
      <c r="G35" s="39">
        <v>5.0000000000000001E-3</v>
      </c>
      <c r="H35" s="39">
        <v>4.0000000000000001E-3</v>
      </c>
      <c r="I35" s="39">
        <v>2E-3</v>
      </c>
      <c r="J35" s="39">
        <v>-2E-3</v>
      </c>
      <c r="K35" s="39">
        <v>-4.0000000000000001E-3</v>
      </c>
      <c r="L35" s="39">
        <v>0</v>
      </c>
      <c r="M35" s="39">
        <v>2E-3</v>
      </c>
      <c r="N35" s="39">
        <v>8.0000000000000002E-3</v>
      </c>
      <c r="O35" s="39">
        <v>2E-3</v>
      </c>
      <c r="P35" s="39">
        <v>-5.0000000000000001E-3</v>
      </c>
      <c r="Q35" s="39">
        <v>-1.6E-2</v>
      </c>
      <c r="R35" s="39">
        <v>-2.3E-2</v>
      </c>
      <c r="S35" s="39">
        <v>-2.1000000000000001E-2</v>
      </c>
      <c r="T35" s="39">
        <v>-3.9E-2</v>
      </c>
      <c r="U35" s="39">
        <v>-6.0999999999999999E-2</v>
      </c>
      <c r="V35" s="39">
        <v>-7.1999999999999995E-2</v>
      </c>
      <c r="W35" s="39">
        <v>-0.10299999999999999</v>
      </c>
      <c r="X35" s="39">
        <v>-0.123</v>
      </c>
      <c r="Y35" s="39">
        <v>-0.14000000000000001</v>
      </c>
      <c r="Z35" s="39">
        <v>-0.16200000000000001</v>
      </c>
      <c r="AA35" s="39">
        <v>-0.18099999999999999</v>
      </c>
      <c r="AB35" s="39">
        <v>-0.21099999999999999</v>
      </c>
      <c r="AC35" s="39">
        <v>-0.216</v>
      </c>
      <c r="AD35" s="39">
        <v>-0.247</v>
      </c>
      <c r="AE35" s="39">
        <v>-0.30299999999999999</v>
      </c>
      <c r="AF35" s="39">
        <v>-0.35499999999999998</v>
      </c>
      <c r="AG35" s="39">
        <v>-0.40899999999999997</v>
      </c>
      <c r="AH35" s="39">
        <v>-0.46400000000000002</v>
      </c>
      <c r="AI35" s="39">
        <v>-0.49199999999999999</v>
      </c>
      <c r="AJ35" s="39">
        <v>-0.65300000000000002</v>
      </c>
      <c r="AK35" s="39">
        <v>-0.871</v>
      </c>
      <c r="AL35" s="39">
        <v>-0.98399999999999999</v>
      </c>
      <c r="AM35" s="39">
        <v>-0.98199999999999998</v>
      </c>
      <c r="AN35" s="39">
        <v>-1.2090000000000001</v>
      </c>
      <c r="AO35" s="39">
        <v>-1.27</v>
      </c>
      <c r="AP35" s="39">
        <v>-1.5840000000000001</v>
      </c>
      <c r="AQ35" s="39">
        <v>-1.8919999999999999</v>
      </c>
      <c r="AR35" s="39">
        <v>-2.0299999999999998</v>
      </c>
      <c r="AS35" s="39">
        <v>-2.2610000000000001</v>
      </c>
      <c r="AT35" s="39">
        <v>-1.948</v>
      </c>
      <c r="AU35" s="39">
        <v>-2.0049999999999999</v>
      </c>
      <c r="AV35" s="39">
        <v>-1.804</v>
      </c>
      <c r="AW35" s="39">
        <v>-1.397</v>
      </c>
      <c r="AX35" s="39">
        <v>-0.74399999999999999</v>
      </c>
      <c r="AY35" s="39">
        <v>-0.505</v>
      </c>
      <c r="AZ35" s="39">
        <v>-9.7000000000000003E-2</v>
      </c>
      <c r="BA35" s="39">
        <v>0.17399999999999999</v>
      </c>
      <c r="BB35" s="39">
        <v>1.028</v>
      </c>
      <c r="BC35" s="39">
        <v>1.488</v>
      </c>
      <c r="BD35" s="39">
        <v>1.8859999999999999</v>
      </c>
      <c r="BE35" s="39">
        <v>1.8560000000000001</v>
      </c>
      <c r="BF35" s="39">
        <v>2.8039999999999998</v>
      </c>
      <c r="BG35" s="39">
        <v>2.9209999999999998</v>
      </c>
      <c r="BH35" s="39">
        <v>3.6</v>
      </c>
      <c r="BI35" s="39">
        <v>2.6680000000000001</v>
      </c>
      <c r="BJ35" s="39">
        <v>2.0259999999999998</v>
      </c>
      <c r="BK35" s="39">
        <v>1.4079999999999999</v>
      </c>
      <c r="BL35" s="39">
        <v>3.427</v>
      </c>
      <c r="BM35" s="39">
        <v>0.502</v>
      </c>
      <c r="BN35" s="39">
        <v>0.159</v>
      </c>
      <c r="BO35" s="39">
        <v>-2.31</v>
      </c>
      <c r="BP35" s="39">
        <v>-1.5840000000000001</v>
      </c>
      <c r="BQ35" s="39">
        <v>-1.2549999999999999</v>
      </c>
      <c r="BR35" s="39">
        <v>-1.6870000000000001</v>
      </c>
      <c r="BS35" s="39">
        <v>-2.839</v>
      </c>
      <c r="BT35" s="39">
        <v>-2.7010000000000001</v>
      </c>
      <c r="BU35" s="39">
        <v>-2.427</v>
      </c>
      <c r="BV35" s="39">
        <v>-5.8109999999999999</v>
      </c>
      <c r="BW35" s="39">
        <v>-2.556</v>
      </c>
      <c r="BX35" s="39">
        <v>-5.4269999999999996</v>
      </c>
      <c r="BY35" s="39">
        <v>-4.4560000000000004</v>
      </c>
      <c r="BZ35" s="39">
        <v>-1.512</v>
      </c>
    </row>
    <row r="36" spans="1:78" x14ac:dyDescent="0.25">
      <c r="A36" s="35" t="s">
        <v>61</v>
      </c>
      <c r="B36" s="35" t="s">
        <v>62</v>
      </c>
      <c r="C36"/>
      <c r="D36"/>
      <c r="E36"/>
      <c r="F36"/>
      <c r="G36"/>
      <c r="H36"/>
      <c r="I36"/>
      <c r="J36"/>
      <c r="K36"/>
      <c r="L36"/>
      <c r="M36" s="39">
        <v>2E-3</v>
      </c>
      <c r="N36" s="39">
        <v>4.0000000000000001E-3</v>
      </c>
      <c r="O36" s="39">
        <v>0</v>
      </c>
      <c r="P36" s="39">
        <v>-1.2E-2</v>
      </c>
      <c r="Q36" s="39">
        <v>-2.1999999999999999E-2</v>
      </c>
      <c r="R36" s="39">
        <v>-2.7E-2</v>
      </c>
      <c r="S36" s="39">
        <v>-2.9000000000000001E-2</v>
      </c>
      <c r="T36" s="39">
        <v>-4.2999999999999997E-2</v>
      </c>
      <c r="U36" s="39">
        <v>-5.8000000000000003E-2</v>
      </c>
      <c r="V36" s="39">
        <v>-6.8000000000000005E-2</v>
      </c>
      <c r="W36" s="39">
        <v>-9.7000000000000003E-2</v>
      </c>
      <c r="X36" s="39">
        <v>-0.11799999999999999</v>
      </c>
      <c r="Y36" s="39">
        <v>-0.13</v>
      </c>
      <c r="Z36" s="39">
        <v>-0.153</v>
      </c>
      <c r="AA36" s="39">
        <v>-0.16900000000000001</v>
      </c>
      <c r="AB36" s="39">
        <v>-0.192</v>
      </c>
      <c r="AC36" s="39">
        <v>-0.188</v>
      </c>
      <c r="AD36" s="39">
        <v>-0.219</v>
      </c>
      <c r="AE36" s="39">
        <v>-0.26800000000000002</v>
      </c>
      <c r="AF36" s="39">
        <v>-0.29399999999999998</v>
      </c>
      <c r="AG36" s="39">
        <v>-0.36299999999999999</v>
      </c>
      <c r="AH36" s="39">
        <v>-0.40899999999999997</v>
      </c>
      <c r="AI36" s="39">
        <v>-0.40699999999999997</v>
      </c>
      <c r="AJ36" s="39">
        <v>-0.57599999999999996</v>
      </c>
      <c r="AK36" s="39">
        <v>-0.749</v>
      </c>
      <c r="AL36" s="39">
        <v>-0.83499999999999996</v>
      </c>
      <c r="AM36" s="39">
        <v>-0.873</v>
      </c>
      <c r="AN36" s="39">
        <v>-1.0469999999999999</v>
      </c>
      <c r="AO36" s="39">
        <v>-1.1870000000000001</v>
      </c>
      <c r="AP36" s="39">
        <v>-1.3580000000000001</v>
      </c>
      <c r="AQ36" s="39">
        <v>-1.7090000000000001</v>
      </c>
      <c r="AR36" s="39">
        <v>-1.77</v>
      </c>
      <c r="AS36" s="39">
        <v>-1.9410000000000001</v>
      </c>
      <c r="AT36" s="39">
        <v>-1.7410000000000001</v>
      </c>
      <c r="AU36" s="39">
        <v>-1.8260000000000001</v>
      </c>
      <c r="AV36" s="39">
        <v>-1.786</v>
      </c>
      <c r="AW36" s="39">
        <v>-1.645</v>
      </c>
      <c r="AX36" s="39">
        <v>-1.4319999999999999</v>
      </c>
      <c r="AY36" s="39">
        <v>-1.177</v>
      </c>
      <c r="AZ36" s="39">
        <v>-1.206</v>
      </c>
      <c r="BA36" s="39">
        <v>-1.129</v>
      </c>
      <c r="BB36" s="39">
        <v>-0.60699999999999998</v>
      </c>
      <c r="BC36" s="39">
        <v>-0.77800000000000002</v>
      </c>
      <c r="BD36" s="39">
        <v>-0.71299999999999997</v>
      </c>
      <c r="BE36" s="39">
        <v>-0.495</v>
      </c>
      <c r="BF36" s="39">
        <v>-0.219</v>
      </c>
      <c r="BG36" s="39">
        <v>-0.44500000000000001</v>
      </c>
      <c r="BH36" s="39">
        <v>-0.61399999999999999</v>
      </c>
      <c r="BI36" s="39">
        <v>-0.80300000000000005</v>
      </c>
      <c r="BJ36" s="39">
        <v>-0.93799999999999994</v>
      </c>
      <c r="BK36" s="39">
        <v>-0.81100000000000005</v>
      </c>
      <c r="BL36" s="39">
        <v>-0.42399999999999999</v>
      </c>
      <c r="BM36" s="39">
        <v>-0.84799999999999998</v>
      </c>
      <c r="BN36" s="39">
        <v>-0.82599999999999996</v>
      </c>
      <c r="BO36" s="39">
        <v>-1.2</v>
      </c>
      <c r="BP36" s="39">
        <v>-0.91900000000000004</v>
      </c>
      <c r="BQ36" s="39">
        <v>-0.70499999999999996</v>
      </c>
      <c r="BR36" s="39">
        <v>-0.57299999999999995</v>
      </c>
      <c r="BS36" s="39">
        <v>-0.246</v>
      </c>
      <c r="BT36" s="39">
        <v>-0.45400000000000001</v>
      </c>
      <c r="BU36" s="39">
        <v>-0.41099999999999998</v>
      </c>
      <c r="BV36" s="39">
        <v>-0.748</v>
      </c>
      <c r="BW36" s="39">
        <v>-0.59499999999999997</v>
      </c>
      <c r="BX36" s="39">
        <v>-1.0820000000000001</v>
      </c>
      <c r="BY36" s="39">
        <v>-0.57299999999999995</v>
      </c>
      <c r="BZ36" s="39">
        <v>0.496</v>
      </c>
    </row>
    <row r="37" spans="1:78" ht="26.25" customHeight="1" x14ac:dyDescent="0.25">
      <c r="A37" s="35" t="s">
        <v>63</v>
      </c>
      <c r="B37" s="35" t="s">
        <v>64</v>
      </c>
      <c r="C37"/>
      <c r="D37"/>
      <c r="E37"/>
      <c r="F37"/>
      <c r="G37"/>
      <c r="H37"/>
      <c r="I37"/>
      <c r="J37"/>
      <c r="K37"/>
      <c r="L37"/>
      <c r="M37" s="39">
        <v>4.0000000000000001E-3</v>
      </c>
      <c r="N37" s="39">
        <v>5.0000000000000001E-3</v>
      </c>
      <c r="O37" s="39">
        <v>4.0000000000000001E-3</v>
      </c>
      <c r="P37" s="39">
        <v>8.9999999999999993E-3</v>
      </c>
      <c r="Q37" s="39">
        <v>8.9999999999999993E-3</v>
      </c>
      <c r="R37" s="39">
        <v>8.9999999999999993E-3</v>
      </c>
      <c r="S37" s="39">
        <v>0.01</v>
      </c>
      <c r="T37" s="39">
        <v>6.0000000000000001E-3</v>
      </c>
      <c r="U37" s="39">
        <v>5.0000000000000001E-3</v>
      </c>
      <c r="V37" s="39">
        <v>5.0000000000000001E-3</v>
      </c>
      <c r="W37" s="39">
        <v>4.0000000000000001E-3</v>
      </c>
      <c r="X37" s="39">
        <v>7.0000000000000001E-3</v>
      </c>
      <c r="Y37" s="39">
        <v>2E-3</v>
      </c>
      <c r="Z37" s="39">
        <v>5.0000000000000001E-3</v>
      </c>
      <c r="AA37" s="39">
        <v>5.0000000000000001E-3</v>
      </c>
      <c r="AB37" s="39">
        <v>-1E-3</v>
      </c>
      <c r="AC37" s="39">
        <v>-0.01</v>
      </c>
      <c r="AD37" s="39">
        <v>-6.0000000000000001E-3</v>
      </c>
      <c r="AE37" s="39">
        <v>-6.0000000000000001E-3</v>
      </c>
      <c r="AF37" s="39">
        <v>-3.4000000000000002E-2</v>
      </c>
      <c r="AG37" s="39">
        <v>-8.9999999999999993E-3</v>
      </c>
      <c r="AH37" s="39">
        <v>-1.7999999999999999E-2</v>
      </c>
      <c r="AI37" s="39">
        <v>-3.3000000000000002E-2</v>
      </c>
      <c r="AJ37" s="39">
        <v>-2.5000000000000001E-2</v>
      </c>
      <c r="AK37" s="39">
        <v>-5.0999999999999997E-2</v>
      </c>
      <c r="AL37" s="39">
        <v>-6.6000000000000003E-2</v>
      </c>
      <c r="AM37" s="39">
        <v>-6.0000000000000001E-3</v>
      </c>
      <c r="AN37" s="39">
        <v>-5.5E-2</v>
      </c>
      <c r="AO37" s="39">
        <v>3.9E-2</v>
      </c>
      <c r="AP37" s="39">
        <v>-5.0999999999999997E-2</v>
      </c>
      <c r="AQ37" s="39">
        <v>-6.0000000000000001E-3</v>
      </c>
      <c r="AR37" s="39">
        <v>-1.2E-2</v>
      </c>
      <c r="AS37" s="39">
        <v>-8.4000000000000005E-2</v>
      </c>
      <c r="AT37" s="39">
        <v>-2.9000000000000001E-2</v>
      </c>
      <c r="AU37" s="39">
        <v>-2.1999999999999999E-2</v>
      </c>
      <c r="AV37" s="39">
        <v>-4.8000000000000001E-2</v>
      </c>
      <c r="AW37" s="39">
        <v>4.5999999999999999E-2</v>
      </c>
      <c r="AX37" s="39">
        <v>0.13300000000000001</v>
      </c>
      <c r="AY37" s="39">
        <v>-3.9E-2</v>
      </c>
      <c r="AZ37" s="39">
        <v>-2.1000000000000001E-2</v>
      </c>
      <c r="BA37" s="39">
        <v>0.125</v>
      </c>
      <c r="BB37" s="39">
        <v>0.252</v>
      </c>
      <c r="BC37" s="39">
        <v>0.09</v>
      </c>
      <c r="BD37" s="39">
        <v>0.66300000000000003</v>
      </c>
      <c r="BE37" s="39">
        <v>0.504</v>
      </c>
      <c r="BF37" s="39">
        <v>0.90200000000000002</v>
      </c>
      <c r="BG37" s="39">
        <v>0.99299999999999999</v>
      </c>
      <c r="BH37" s="39">
        <v>1.2270000000000001</v>
      </c>
      <c r="BI37" s="39">
        <v>1.113</v>
      </c>
      <c r="BJ37" s="39">
        <v>0.70799999999999996</v>
      </c>
      <c r="BK37" s="39">
        <v>0.20599999999999999</v>
      </c>
      <c r="BL37" s="39">
        <v>1.095</v>
      </c>
      <c r="BM37" s="39">
        <v>1.528</v>
      </c>
      <c r="BN37" s="39">
        <v>0.96499999999999997</v>
      </c>
      <c r="BO37" s="39">
        <v>0.246</v>
      </c>
      <c r="BP37" s="39">
        <v>-0.41499999999999998</v>
      </c>
      <c r="BQ37" s="39">
        <v>-0.24</v>
      </c>
      <c r="BR37" s="39">
        <v>-0.82599999999999996</v>
      </c>
      <c r="BS37" s="39">
        <v>-0.63600000000000001</v>
      </c>
      <c r="BT37" s="39">
        <v>-0.33400000000000002</v>
      </c>
      <c r="BU37" s="39">
        <v>-0.23799999999999999</v>
      </c>
      <c r="BV37" s="39">
        <v>-0.85699999999999998</v>
      </c>
      <c r="BW37" s="39">
        <v>0.32600000000000001</v>
      </c>
      <c r="BX37" s="39">
        <v>0.39900000000000002</v>
      </c>
      <c r="BY37" s="39">
        <v>1.083</v>
      </c>
      <c r="BZ37" s="39">
        <v>1.282</v>
      </c>
    </row>
    <row r="38" spans="1:78" ht="30" x14ac:dyDescent="0.25">
      <c r="A38" s="35" t="s">
        <v>65</v>
      </c>
      <c r="B38" s="35" t="s">
        <v>66</v>
      </c>
      <c r="C38"/>
      <c r="D38"/>
      <c r="E38"/>
      <c r="F38"/>
      <c r="G38"/>
      <c r="H38"/>
      <c r="I38"/>
      <c r="J38"/>
      <c r="K38"/>
      <c r="L38"/>
      <c r="M38" s="39">
        <v>-3.0000000000000001E-3</v>
      </c>
      <c r="N38" s="39">
        <v>-1E-3</v>
      </c>
      <c r="O38" s="39">
        <v>-2E-3</v>
      </c>
      <c r="P38" s="39">
        <v>-2E-3</v>
      </c>
      <c r="Q38" s="39">
        <v>-2E-3</v>
      </c>
      <c r="R38" s="39">
        <v>-4.0000000000000001E-3</v>
      </c>
      <c r="S38" s="39">
        <v>-3.0000000000000001E-3</v>
      </c>
      <c r="T38" s="39">
        <v>-3.0000000000000001E-3</v>
      </c>
      <c r="U38" s="39">
        <v>-8.0000000000000002E-3</v>
      </c>
      <c r="V38" s="39">
        <v>-8.9999999999999993E-3</v>
      </c>
      <c r="W38" s="39">
        <v>-0.01</v>
      </c>
      <c r="X38" s="39">
        <v>-1.0999999999999999E-2</v>
      </c>
      <c r="Y38" s="39">
        <v>-1.2999999999999999E-2</v>
      </c>
      <c r="Z38" s="39">
        <v>-1.4E-2</v>
      </c>
      <c r="AA38" s="39">
        <v>-1.7999999999999999E-2</v>
      </c>
      <c r="AB38" s="39">
        <v>-1.7999999999999999E-2</v>
      </c>
      <c r="AC38" s="39">
        <v>-1.7999999999999999E-2</v>
      </c>
      <c r="AD38" s="39">
        <v>-2.1999999999999999E-2</v>
      </c>
      <c r="AE38" s="39">
        <v>-2.9000000000000001E-2</v>
      </c>
      <c r="AF38" s="39">
        <v>-2.7E-2</v>
      </c>
      <c r="AG38" s="39">
        <v>-3.6999999999999998E-2</v>
      </c>
      <c r="AH38" s="39">
        <v>-3.6999999999999998E-2</v>
      </c>
      <c r="AI38" s="39">
        <v>-5.2999999999999999E-2</v>
      </c>
      <c r="AJ38" s="39">
        <v>-5.1999999999999998E-2</v>
      </c>
      <c r="AK38" s="39">
        <v>-7.0999999999999994E-2</v>
      </c>
      <c r="AL38" s="39">
        <v>-8.3000000000000004E-2</v>
      </c>
      <c r="AM38" s="39">
        <v>-0.10299999999999999</v>
      </c>
      <c r="AN38" s="39">
        <v>-0.107</v>
      </c>
      <c r="AO38" s="39">
        <v>-0.121</v>
      </c>
      <c r="AP38" s="39">
        <v>-0.17499999999999999</v>
      </c>
      <c r="AQ38" s="39">
        <v>-0.17599999999999999</v>
      </c>
      <c r="AR38" s="39">
        <v>-0.248</v>
      </c>
      <c r="AS38" s="39">
        <v>-0.23599999999999999</v>
      </c>
      <c r="AT38" s="39">
        <v>-0.17899999999999999</v>
      </c>
      <c r="AU38" s="39">
        <v>-0.157</v>
      </c>
      <c r="AV38" s="39">
        <v>0.03</v>
      </c>
      <c r="AW38" s="39">
        <v>0.20200000000000001</v>
      </c>
      <c r="AX38" s="39">
        <v>0.55500000000000005</v>
      </c>
      <c r="AY38" s="39">
        <v>0.71099999999999997</v>
      </c>
      <c r="AZ38" s="39">
        <v>1.1299999999999999</v>
      </c>
      <c r="BA38" s="39">
        <v>1.1779999999999999</v>
      </c>
      <c r="BB38" s="39">
        <v>1.3839999999999999</v>
      </c>
      <c r="BC38" s="39">
        <v>2.1760000000000002</v>
      </c>
      <c r="BD38" s="39">
        <v>1.9370000000000001</v>
      </c>
      <c r="BE38" s="39">
        <v>1.847</v>
      </c>
      <c r="BF38" s="39">
        <v>2.121</v>
      </c>
      <c r="BG38" s="39">
        <v>2.3730000000000002</v>
      </c>
      <c r="BH38" s="39">
        <v>2.9870000000000001</v>
      </c>
      <c r="BI38" s="39">
        <v>2.3580000000000001</v>
      </c>
      <c r="BJ38" s="39">
        <v>2.2559999999999998</v>
      </c>
      <c r="BK38" s="39">
        <v>2.0129999999999999</v>
      </c>
      <c r="BL38" s="39">
        <v>2.7559999999999998</v>
      </c>
      <c r="BM38" s="39">
        <v>-0.17799999999999999</v>
      </c>
      <c r="BN38" s="39">
        <v>0.02</v>
      </c>
      <c r="BO38" s="39">
        <v>-1.3560000000000001</v>
      </c>
      <c r="BP38" s="39">
        <v>-0.25</v>
      </c>
      <c r="BQ38" s="39">
        <v>-0.31</v>
      </c>
      <c r="BR38" s="39">
        <v>-0.28799999999999998</v>
      </c>
      <c r="BS38" s="39">
        <v>-1.9570000000000001</v>
      </c>
      <c r="BT38" s="39">
        <v>-1.913</v>
      </c>
      <c r="BU38" s="39">
        <v>-1.778</v>
      </c>
      <c r="BV38" s="39">
        <v>-4.2060000000000004</v>
      </c>
      <c r="BW38" s="39">
        <v>-2.2869999999999999</v>
      </c>
      <c r="BX38" s="39">
        <v>-4.7439999999999998</v>
      </c>
      <c r="BY38" s="39">
        <v>-4.9660000000000002</v>
      </c>
      <c r="BZ38" s="39">
        <v>-3.29</v>
      </c>
    </row>
    <row r="39" spans="1:78" x14ac:dyDescent="0.25">
      <c r="A39" s="35" t="s">
        <v>67</v>
      </c>
      <c r="B39" s="35" t="s">
        <v>68</v>
      </c>
      <c r="C39" s="39">
        <v>1.0999999999999999E-2</v>
      </c>
      <c r="D39" s="39">
        <v>1.0999999999999999E-2</v>
      </c>
      <c r="E39" s="39">
        <v>7.0000000000000001E-3</v>
      </c>
      <c r="F39" s="39">
        <v>1.2999999999999999E-2</v>
      </c>
      <c r="G39" s="39">
        <v>1.0999999999999999E-2</v>
      </c>
      <c r="H39" s="39">
        <v>0.01</v>
      </c>
      <c r="I39" s="39">
        <v>1.0999999999999999E-2</v>
      </c>
      <c r="J39" s="39">
        <v>1.2E-2</v>
      </c>
      <c r="K39" s="39">
        <v>1E-3</v>
      </c>
      <c r="L39" s="39">
        <v>3.0000000000000001E-3</v>
      </c>
      <c r="M39" s="39">
        <v>4.4999999999999998E-2</v>
      </c>
      <c r="N39" s="39">
        <v>5.6000000000000001E-2</v>
      </c>
      <c r="O39" s="39">
        <v>5.5E-2</v>
      </c>
      <c r="P39" s="39">
        <v>5.5E-2</v>
      </c>
      <c r="Q39" s="39">
        <v>4.8000000000000001E-2</v>
      </c>
      <c r="R39" s="39">
        <v>5.1999999999999998E-2</v>
      </c>
      <c r="S39" s="39">
        <v>5.3999999999999999E-2</v>
      </c>
      <c r="T39" s="39">
        <v>5.8999999999999997E-2</v>
      </c>
      <c r="U39" s="39">
        <v>7.2999999999999995E-2</v>
      </c>
      <c r="V39" s="39">
        <v>8.3000000000000004E-2</v>
      </c>
      <c r="W39" s="39">
        <v>0.123</v>
      </c>
      <c r="X39" s="39">
        <v>0.157</v>
      </c>
      <c r="Y39" s="39">
        <v>0.14699999999999999</v>
      </c>
      <c r="Z39" s="39">
        <v>0.17199999999999999</v>
      </c>
      <c r="AA39" s="39">
        <v>0.28399999999999997</v>
      </c>
      <c r="AB39" s="39">
        <v>0.54700000000000004</v>
      </c>
      <c r="AC39" s="39">
        <v>0.436</v>
      </c>
      <c r="AD39" s="39">
        <v>0.53900000000000003</v>
      </c>
      <c r="AE39" s="39">
        <v>0.61799999999999999</v>
      </c>
      <c r="AF39" s="39">
        <v>0.84099999999999997</v>
      </c>
      <c r="AG39" s="39">
        <v>1.159</v>
      </c>
      <c r="AH39" s="39">
        <v>1.504</v>
      </c>
      <c r="AI39" s="39">
        <v>0.754</v>
      </c>
      <c r="AJ39" s="39">
        <v>2.0979999999999999</v>
      </c>
      <c r="AK39" s="39">
        <v>5.101</v>
      </c>
      <c r="AL39" s="39">
        <v>5.2679999999999998</v>
      </c>
      <c r="AM39" s="39">
        <v>3.823</v>
      </c>
      <c r="AN39" s="39">
        <v>1.6779999999999999</v>
      </c>
      <c r="AO39" s="39">
        <v>0.29099999999999998</v>
      </c>
      <c r="AP39" s="39">
        <v>1.6319999999999999</v>
      </c>
      <c r="AQ39" s="39">
        <v>1.8560000000000001</v>
      </c>
      <c r="AR39" s="39">
        <v>0.308</v>
      </c>
      <c r="AS39" s="39">
        <v>1.0529999999999999</v>
      </c>
      <c r="AT39" s="39">
        <v>0.81799999999999995</v>
      </c>
      <c r="AU39" s="39">
        <v>1.512</v>
      </c>
      <c r="AV39" s="39">
        <v>2.484</v>
      </c>
      <c r="AW39" s="39">
        <v>1.7030000000000001</v>
      </c>
      <c r="AX39" s="39">
        <v>0.54900000000000004</v>
      </c>
      <c r="AY39" s="39">
        <v>0.98699999999999999</v>
      </c>
      <c r="AZ39" s="39">
        <v>-0.373</v>
      </c>
      <c r="BA39" s="39">
        <v>0.218</v>
      </c>
      <c r="BB39" s="39">
        <v>2.4540000000000002</v>
      </c>
      <c r="BC39" s="39">
        <v>0.86599999999999999</v>
      </c>
      <c r="BD39" s="39">
        <v>-0.90900000000000003</v>
      </c>
      <c r="BE39" s="39">
        <v>-0.90500000000000003</v>
      </c>
      <c r="BF39" s="39">
        <v>-1.147</v>
      </c>
      <c r="BG39" s="39">
        <v>-1.2070000000000001</v>
      </c>
      <c r="BH39" s="39">
        <v>-0.29799999999999999</v>
      </c>
      <c r="BI39" s="39">
        <v>2.657</v>
      </c>
      <c r="BJ39" s="39">
        <v>3.198</v>
      </c>
      <c r="BK39" s="39">
        <v>5.4870000000000001</v>
      </c>
      <c r="BL39" s="39">
        <v>7.4160000000000004</v>
      </c>
      <c r="BM39" s="39">
        <v>10.064</v>
      </c>
      <c r="BN39" s="39">
        <v>8.2970000000000006</v>
      </c>
      <c r="BO39" s="39">
        <v>8.9179999999999993</v>
      </c>
      <c r="BP39" s="39">
        <v>5.9690000000000003</v>
      </c>
      <c r="BQ39" s="39">
        <v>4.8049999999999997</v>
      </c>
      <c r="BR39" s="39">
        <v>7.3120000000000003</v>
      </c>
      <c r="BS39" s="39">
        <v>5.2679999999999998</v>
      </c>
      <c r="BT39" s="39">
        <v>5.1760000000000002</v>
      </c>
      <c r="BU39" s="39">
        <v>8.9779999999999998</v>
      </c>
      <c r="BV39" s="39">
        <v>6.915</v>
      </c>
      <c r="BW39" s="39">
        <v>6.5279999999999996</v>
      </c>
      <c r="BX39" s="39">
        <v>10.938000000000001</v>
      </c>
      <c r="BY39" s="39">
        <v>12.212999999999999</v>
      </c>
      <c r="BZ39" s="39">
        <v>12.92</v>
      </c>
    </row>
    <row r="40" spans="1:78" x14ac:dyDescent="0.25">
      <c r="A40" s="35" t="s">
        <v>69</v>
      </c>
      <c r="B40" s="35" t="s">
        <v>70</v>
      </c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</row>
    <row r="41" spans="1:78" ht="36.75" customHeight="1" x14ac:dyDescent="0.25">
      <c r="A41" s="35" t="s">
        <v>71</v>
      </c>
      <c r="B41" s="35" t="s">
        <v>72</v>
      </c>
      <c r="C41" s="39">
        <v>2.5000000000000001E-2</v>
      </c>
      <c r="D41" s="39">
        <v>0.02</v>
      </c>
      <c r="E41" s="39">
        <v>-5.0000000000000001E-3</v>
      </c>
      <c r="F41" s="39">
        <v>7.0000000000000001E-3</v>
      </c>
      <c r="G41" s="39">
        <v>0</v>
      </c>
      <c r="H41" s="39">
        <v>0</v>
      </c>
      <c r="I41" s="39">
        <v>-4.0000000000000001E-3</v>
      </c>
      <c r="J41" s="39">
        <v>-1.4E-2</v>
      </c>
      <c r="K41" s="39">
        <v>-5.5E-2</v>
      </c>
      <c r="L41" s="39">
        <v>-3.5999999999999997E-2</v>
      </c>
      <c r="M41" s="39">
        <v>-5.7000000000000002E-2</v>
      </c>
      <c r="N41" s="39">
        <v>7.0999999999999994E-2</v>
      </c>
      <c r="O41" s="39">
        <v>4.8000000000000001E-2</v>
      </c>
      <c r="P41" s="39">
        <v>4.9000000000000002E-2</v>
      </c>
      <c r="Q41" s="39">
        <v>7.1999999999999995E-2</v>
      </c>
      <c r="R41" s="39">
        <v>2.9000000000000001E-2</v>
      </c>
      <c r="S41" s="39">
        <v>0.14299999999999999</v>
      </c>
      <c r="T41" s="39">
        <v>0.17399999999999999</v>
      </c>
      <c r="U41" s="39">
        <v>6.7000000000000004E-2</v>
      </c>
      <c r="V41" s="39">
        <v>0.05</v>
      </c>
      <c r="W41" s="39">
        <v>2.1999999999999999E-2</v>
      </c>
      <c r="X41" s="39">
        <v>7.0999999999999994E-2</v>
      </c>
      <c r="Y41" s="39">
        <v>0.183</v>
      </c>
      <c r="Z41" s="39">
        <v>0.16700000000000001</v>
      </c>
      <c r="AA41" s="39">
        <v>0.11600000000000001</v>
      </c>
      <c r="AB41" s="39">
        <v>0.56399999999999995</v>
      </c>
      <c r="AC41" s="39">
        <v>0.63200000000000001</v>
      </c>
      <c r="AD41" s="39">
        <v>0.64100000000000001</v>
      </c>
      <c r="AE41" s="39">
        <v>0.69099999999999995</v>
      </c>
      <c r="AF41" s="39">
        <v>1.302</v>
      </c>
      <c r="AG41" s="39">
        <v>1.381</v>
      </c>
      <c r="AH41" s="39">
        <v>1.383</v>
      </c>
      <c r="AI41" s="39">
        <v>1.7350000000000001</v>
      </c>
      <c r="AJ41" s="39">
        <v>1.29</v>
      </c>
      <c r="AK41" s="39">
        <v>1.8460000000000001</v>
      </c>
      <c r="AL41" s="39">
        <v>2.0099999999999998</v>
      </c>
      <c r="AM41" s="39">
        <v>1.9690000000000001</v>
      </c>
      <c r="AN41" s="39">
        <v>2.14</v>
      </c>
      <c r="AO41" s="39">
        <v>0.73099999999999998</v>
      </c>
      <c r="AP41" s="39">
        <v>2.266</v>
      </c>
      <c r="AQ41" s="39">
        <v>2.9540000000000002</v>
      </c>
      <c r="AR41" s="39">
        <v>1.9950000000000001</v>
      </c>
      <c r="AS41" s="39">
        <v>2.3010000000000002</v>
      </c>
      <c r="AT41" s="39">
        <v>2.4940000000000002</v>
      </c>
      <c r="AU41" s="39">
        <v>2.4500000000000002</v>
      </c>
      <c r="AV41" s="39">
        <v>2.762</v>
      </c>
      <c r="AW41" s="39">
        <v>2.7930000000000001</v>
      </c>
      <c r="AX41" s="39">
        <v>3.29</v>
      </c>
      <c r="AY41" s="39">
        <v>3.5350000000000001</v>
      </c>
      <c r="AZ41" s="39">
        <v>3.9350000000000001</v>
      </c>
      <c r="BA41" s="39">
        <v>2.9169999999999998</v>
      </c>
      <c r="BB41" s="39">
        <v>4.6059999999999999</v>
      </c>
      <c r="BC41" s="39">
        <v>3.8889999999999998</v>
      </c>
      <c r="BD41" s="39">
        <v>4.4930000000000003</v>
      </c>
      <c r="BE41" s="39">
        <v>3.2149999999999999</v>
      </c>
      <c r="BF41" s="39">
        <v>4.1890000000000001</v>
      </c>
      <c r="BG41" s="39">
        <v>5.4829999999999997</v>
      </c>
      <c r="BH41" s="39">
        <v>2.395</v>
      </c>
      <c r="BI41" s="39">
        <v>2.16</v>
      </c>
      <c r="BJ41" s="39">
        <v>4.21</v>
      </c>
      <c r="BK41" s="39">
        <v>3.4590000000000001</v>
      </c>
      <c r="BL41" s="39">
        <v>1.18</v>
      </c>
      <c r="BM41" s="39">
        <v>7.6459999999999999</v>
      </c>
      <c r="BN41" s="39">
        <v>8.6479999999999997</v>
      </c>
      <c r="BO41" s="39">
        <v>9.6609999999999996</v>
      </c>
      <c r="BP41" s="39">
        <v>10.099</v>
      </c>
      <c r="BQ41" s="39">
        <v>7.2450000000000001</v>
      </c>
      <c r="BR41" s="39">
        <v>7.9870000000000001</v>
      </c>
      <c r="BS41" s="39">
        <v>8.6219999999999999</v>
      </c>
      <c r="BT41" s="39">
        <v>11.336</v>
      </c>
      <c r="BU41" s="39">
        <v>12.227</v>
      </c>
      <c r="BV41" s="39">
        <v>9.968</v>
      </c>
      <c r="BW41" s="39">
        <v>14.6</v>
      </c>
      <c r="BX41" s="39">
        <v>12.912000000000001</v>
      </c>
      <c r="BY41" s="39">
        <v>8.3770000000000007</v>
      </c>
      <c r="BZ41" s="39">
        <v>14.433</v>
      </c>
    </row>
    <row r="42" spans="1:78" ht="29.25" customHeight="1" x14ac:dyDescent="0.25">
      <c r="A42" s="35" t="s">
        <v>73</v>
      </c>
      <c r="B42" s="35" t="s">
        <v>74</v>
      </c>
      <c r="C42"/>
      <c r="D42"/>
      <c r="E42"/>
      <c r="F42"/>
      <c r="G42"/>
      <c r="H42"/>
      <c r="I42"/>
      <c r="J42"/>
      <c r="K42"/>
      <c r="L42"/>
      <c r="M42" s="39">
        <v>1.2999999999999999E-2</v>
      </c>
      <c r="N42" s="39">
        <v>6.4000000000000001E-2</v>
      </c>
      <c r="O42" s="39">
        <v>5.8999999999999997E-2</v>
      </c>
      <c r="P42" s="39">
        <v>6.7000000000000004E-2</v>
      </c>
      <c r="Q42" s="39">
        <v>7.8E-2</v>
      </c>
      <c r="R42" s="39">
        <v>8.1000000000000003E-2</v>
      </c>
      <c r="S42" s="39">
        <v>0.13500000000000001</v>
      </c>
      <c r="T42" s="39">
        <v>0.155</v>
      </c>
      <c r="U42" s="39">
        <v>0.16600000000000001</v>
      </c>
      <c r="V42" s="39">
        <v>0.16700000000000001</v>
      </c>
      <c r="W42" s="39">
        <v>0.16800000000000001</v>
      </c>
      <c r="X42" s="39">
        <v>0.223</v>
      </c>
      <c r="Y42" s="39">
        <v>0.314</v>
      </c>
      <c r="Z42" s="39">
        <v>0.32700000000000001</v>
      </c>
      <c r="AA42" s="39">
        <v>0.34200000000000003</v>
      </c>
      <c r="AB42" s="39">
        <v>0.63900000000000001</v>
      </c>
      <c r="AC42" s="39">
        <v>0.68300000000000005</v>
      </c>
      <c r="AD42" s="39">
        <v>0.754</v>
      </c>
      <c r="AE42" s="39">
        <v>0.88800000000000001</v>
      </c>
      <c r="AF42" s="39">
        <v>1.248</v>
      </c>
      <c r="AG42" s="39">
        <v>1.29</v>
      </c>
      <c r="AH42" s="39">
        <v>1.597</v>
      </c>
      <c r="AI42" s="39">
        <v>2.2759999999999998</v>
      </c>
      <c r="AJ42" s="39">
        <v>2.976</v>
      </c>
      <c r="AK42" s="39">
        <v>3.121</v>
      </c>
      <c r="AL42" s="39">
        <v>3.4350000000000001</v>
      </c>
      <c r="AM42" s="39">
        <v>3.1179999999999999</v>
      </c>
      <c r="AN42" s="39">
        <v>3.206</v>
      </c>
      <c r="AO42" s="39">
        <v>2.4620000000000002</v>
      </c>
      <c r="AP42" s="39">
        <v>1.629</v>
      </c>
      <c r="AQ42" s="39">
        <v>2.1509999999999998</v>
      </c>
      <c r="AR42" s="39">
        <v>1.706</v>
      </c>
      <c r="AS42" s="39">
        <v>1.829</v>
      </c>
      <c r="AT42" s="39">
        <v>1.599</v>
      </c>
      <c r="AU42" s="39">
        <v>1.8160000000000001</v>
      </c>
      <c r="AV42" s="39">
        <v>1.8360000000000001</v>
      </c>
      <c r="AW42" s="39">
        <v>1.732</v>
      </c>
      <c r="AX42" s="39">
        <v>2.0059999999999998</v>
      </c>
      <c r="AY42" s="39">
        <v>2.048</v>
      </c>
      <c r="AZ42" s="39">
        <v>1.6839999999999999</v>
      </c>
      <c r="BA42" s="39">
        <v>1.371</v>
      </c>
      <c r="BB42" s="39">
        <v>1.714</v>
      </c>
      <c r="BC42" s="39">
        <v>0.441</v>
      </c>
      <c r="BD42" s="39">
        <v>0.41899999999999998</v>
      </c>
      <c r="BE42" s="39">
        <v>-1.0549999999999999</v>
      </c>
      <c r="BF42" s="39">
        <v>-8.3000000000000004E-2</v>
      </c>
      <c r="BG42" s="39">
        <v>-0.57199999999999995</v>
      </c>
      <c r="BH42" s="39">
        <v>-1.694</v>
      </c>
      <c r="BI42" s="39">
        <v>-3.9180000000000001</v>
      </c>
      <c r="BJ42" s="39">
        <v>-2.9489999999999998</v>
      </c>
      <c r="BK42" s="39">
        <v>-2.1040000000000001</v>
      </c>
      <c r="BL42" s="39">
        <v>-5.6000000000000001E-2</v>
      </c>
      <c r="BM42" s="39">
        <v>2.6789999999999998</v>
      </c>
      <c r="BN42" s="39">
        <v>3.8759999999999999</v>
      </c>
      <c r="BO42" s="39">
        <v>4.6509999999999998</v>
      </c>
      <c r="BP42" s="39">
        <v>4.5960000000000001</v>
      </c>
      <c r="BQ42" s="39">
        <v>4.6189999999999998</v>
      </c>
      <c r="BR42" s="39">
        <v>5.3609999999999998</v>
      </c>
      <c r="BS42" s="39">
        <v>4.968</v>
      </c>
      <c r="BT42" s="39">
        <v>6.1970000000000001</v>
      </c>
      <c r="BU42" s="39">
        <v>5.8920000000000003</v>
      </c>
      <c r="BV42" s="39">
        <v>6.1859999999999999</v>
      </c>
      <c r="BW42" s="39">
        <v>8.2539999999999996</v>
      </c>
      <c r="BX42" s="39">
        <v>7.3529999999999998</v>
      </c>
      <c r="BY42" s="39">
        <v>4.0010000000000003</v>
      </c>
      <c r="BZ42" s="39">
        <v>6.77</v>
      </c>
    </row>
    <row r="43" spans="1:78" x14ac:dyDescent="0.25">
      <c r="A43" s="35" t="s">
        <v>75</v>
      </c>
      <c r="B43" s="35" t="s">
        <v>76</v>
      </c>
      <c r="C43"/>
      <c r="D43"/>
      <c r="E43"/>
      <c r="F43"/>
      <c r="G43"/>
      <c r="H43"/>
      <c r="I43"/>
      <c r="J43"/>
      <c r="K43"/>
      <c r="L43"/>
      <c r="M43" s="39">
        <v>1.2999999999999999E-2</v>
      </c>
      <c r="N43" s="39">
        <v>3.3000000000000002E-2</v>
      </c>
      <c r="O43" s="39">
        <v>3.2000000000000001E-2</v>
      </c>
      <c r="P43" s="39">
        <v>3.6999999999999998E-2</v>
      </c>
      <c r="Q43" s="39">
        <v>4.2000000000000003E-2</v>
      </c>
      <c r="R43" s="39">
        <v>4.7E-2</v>
      </c>
      <c r="S43" s="39">
        <v>7.0000000000000007E-2</v>
      </c>
      <c r="T43" s="39">
        <v>0.08</v>
      </c>
      <c r="U43" s="39">
        <v>9.6000000000000002E-2</v>
      </c>
      <c r="V43" s="39">
        <v>9.7000000000000003E-2</v>
      </c>
      <c r="W43" s="39">
        <v>0.10100000000000001</v>
      </c>
      <c r="X43" s="39">
        <v>0.13</v>
      </c>
      <c r="Y43" s="39">
        <v>0.17499999999999999</v>
      </c>
      <c r="Z43" s="39">
        <v>0.185</v>
      </c>
      <c r="AA43" s="39">
        <v>0.19900000000000001</v>
      </c>
      <c r="AB43" s="39">
        <v>0.34</v>
      </c>
      <c r="AC43" s="39">
        <v>0.36099999999999999</v>
      </c>
      <c r="AD43" s="39">
        <v>0.40400000000000003</v>
      </c>
      <c r="AE43" s="39">
        <v>0.48099999999999998</v>
      </c>
      <c r="AF43" s="39">
        <v>0.64600000000000002</v>
      </c>
      <c r="AG43" s="39">
        <v>0.78100000000000003</v>
      </c>
      <c r="AH43" s="39">
        <v>0.82</v>
      </c>
      <c r="AI43" s="39">
        <v>0.73299999999999998</v>
      </c>
      <c r="AJ43" s="39">
        <v>-5.0999999999999997E-2</v>
      </c>
      <c r="AK43" s="39">
        <v>0.46400000000000002</v>
      </c>
      <c r="AL43" s="39">
        <v>0.70299999999999996</v>
      </c>
      <c r="AM43" s="39">
        <v>0.92700000000000005</v>
      </c>
      <c r="AN43" s="39">
        <v>1.3620000000000001</v>
      </c>
      <c r="AO43" s="39">
        <v>1.0449999999999999</v>
      </c>
      <c r="AP43" s="39">
        <v>1.577</v>
      </c>
      <c r="AQ43" s="39">
        <v>1.3740000000000001</v>
      </c>
      <c r="AR43" s="39">
        <v>0.53800000000000003</v>
      </c>
      <c r="AS43" s="39">
        <v>0.69</v>
      </c>
      <c r="AT43" s="39">
        <v>0.66900000000000004</v>
      </c>
      <c r="AU43" s="39">
        <v>0.67800000000000005</v>
      </c>
      <c r="AV43" s="39">
        <v>0.59499999999999997</v>
      </c>
      <c r="AW43" s="39">
        <v>0.56699999999999995</v>
      </c>
      <c r="AX43" s="39">
        <v>0.78400000000000003</v>
      </c>
      <c r="AY43" s="39">
        <v>0.89500000000000002</v>
      </c>
      <c r="AZ43" s="39">
        <v>0.56299999999999994</v>
      </c>
      <c r="BA43" s="39">
        <v>0.499</v>
      </c>
      <c r="BB43" s="39">
        <v>0.35799999999999998</v>
      </c>
      <c r="BC43" s="39">
        <v>0.28299999999999997</v>
      </c>
      <c r="BD43" s="39">
        <v>-0.29399999999999998</v>
      </c>
      <c r="BE43" s="39">
        <v>-0.24199999999999999</v>
      </c>
      <c r="BF43" s="39">
        <v>-0.38600000000000001</v>
      </c>
      <c r="BG43" s="39">
        <v>-0.50800000000000001</v>
      </c>
      <c r="BH43" s="39">
        <v>-1.625</v>
      </c>
      <c r="BI43" s="39">
        <v>-1.397</v>
      </c>
      <c r="BJ43" s="39">
        <v>-1.5940000000000001</v>
      </c>
      <c r="BK43" s="39">
        <v>-1.952</v>
      </c>
      <c r="BL43" s="39">
        <v>-1.673</v>
      </c>
      <c r="BM43" s="39">
        <v>-2.077</v>
      </c>
      <c r="BN43" s="39">
        <v>-2.2629999999999999</v>
      </c>
      <c r="BO43" s="39">
        <v>-1.33</v>
      </c>
      <c r="BP43" s="39">
        <v>-0.85699999999999998</v>
      </c>
      <c r="BQ43" s="39">
        <v>-1.66</v>
      </c>
      <c r="BR43" s="39">
        <v>-2.6320000000000001</v>
      </c>
      <c r="BS43" s="39">
        <v>-0.80900000000000005</v>
      </c>
      <c r="BT43" s="39">
        <v>-2.1880000000000002</v>
      </c>
      <c r="BU43" s="39">
        <v>-0.59599999999999997</v>
      </c>
      <c r="BV43" s="39">
        <v>-0.71899999999999997</v>
      </c>
      <c r="BW43" s="39">
        <v>0.54300000000000004</v>
      </c>
      <c r="BX43" s="39">
        <v>0.76200000000000001</v>
      </c>
      <c r="BY43" s="39">
        <v>-0.317</v>
      </c>
      <c r="BZ43" s="39">
        <v>-8.3000000000000004E-2</v>
      </c>
    </row>
    <row r="44" spans="1:78" ht="30" x14ac:dyDescent="0.25">
      <c r="A44" s="35" t="s">
        <v>77</v>
      </c>
      <c r="B44" s="35" t="s">
        <v>78</v>
      </c>
      <c r="C44"/>
      <c r="D44"/>
      <c r="E44"/>
      <c r="F44"/>
      <c r="G44"/>
      <c r="H44"/>
      <c r="I44"/>
      <c r="J44"/>
      <c r="K44"/>
      <c r="L44"/>
      <c r="M44" s="39">
        <v>-2.1999999999999999E-2</v>
      </c>
      <c r="N44" s="39">
        <v>-1.0999999999999999E-2</v>
      </c>
      <c r="O44" s="39">
        <v>-1.4999999999999999E-2</v>
      </c>
      <c r="P44" s="39">
        <v>-1.9E-2</v>
      </c>
      <c r="Q44" s="39">
        <v>-1.7999999999999999E-2</v>
      </c>
      <c r="R44" s="39">
        <v>-3.1E-2</v>
      </c>
      <c r="S44" s="39">
        <v>-2.5000000000000001E-2</v>
      </c>
      <c r="T44" s="39">
        <v>-2.5999999999999999E-2</v>
      </c>
      <c r="U44" s="39">
        <v>-0.06</v>
      </c>
      <c r="V44" s="39">
        <v>-6.5000000000000002E-2</v>
      </c>
      <c r="W44" s="39">
        <v>-7.2999999999999995E-2</v>
      </c>
      <c r="X44" s="39">
        <v>-8.5999999999999993E-2</v>
      </c>
      <c r="Y44" s="39">
        <v>-9.7000000000000003E-2</v>
      </c>
      <c r="Z44" s="39">
        <v>-0.108</v>
      </c>
      <c r="AA44" s="39">
        <v>-0.129</v>
      </c>
      <c r="AB44" s="39">
        <v>-0.14499999999999999</v>
      </c>
      <c r="AC44" s="39">
        <v>-0.14699999999999999</v>
      </c>
      <c r="AD44" s="39">
        <v>-0.17799999999999999</v>
      </c>
      <c r="AE44" s="39">
        <v>-0.22700000000000001</v>
      </c>
      <c r="AF44" s="39">
        <v>-0.22700000000000001</v>
      </c>
      <c r="AG44" s="39">
        <v>-0.25600000000000001</v>
      </c>
      <c r="AH44" s="39">
        <v>-0.34</v>
      </c>
      <c r="AI44" s="39">
        <v>-0.437</v>
      </c>
      <c r="AJ44" s="39">
        <v>-0.53100000000000003</v>
      </c>
      <c r="AK44" s="39">
        <v>-0.58799999999999997</v>
      </c>
      <c r="AL44" s="39">
        <v>-0.69099999999999995</v>
      </c>
      <c r="AM44" s="39">
        <v>-0.71799999999999997</v>
      </c>
      <c r="AN44" s="39">
        <v>-0.78600000000000003</v>
      </c>
      <c r="AO44" s="39">
        <v>-0.84</v>
      </c>
      <c r="AP44" s="39">
        <v>-0.44600000000000001</v>
      </c>
      <c r="AQ44" s="39">
        <v>-0.34899999999999998</v>
      </c>
      <c r="AR44" s="39">
        <v>-0.24299999999999999</v>
      </c>
      <c r="AS44" s="39">
        <v>-0.38500000000000001</v>
      </c>
      <c r="AT44" s="39">
        <v>-0.20599999999999999</v>
      </c>
      <c r="AU44" s="39">
        <v>-0.251</v>
      </c>
      <c r="AV44" s="39">
        <v>-0.29799999999999999</v>
      </c>
      <c r="AW44" s="39">
        <v>-0.27300000000000002</v>
      </c>
      <c r="AX44" s="39">
        <v>-0.35599999999999998</v>
      </c>
      <c r="AY44" s="39">
        <v>-0.29199999999999998</v>
      </c>
      <c r="AZ44" s="39">
        <v>0.18099999999999999</v>
      </c>
      <c r="BA44" s="39">
        <v>4.0000000000000001E-3</v>
      </c>
      <c r="BB44" s="39">
        <v>0.114</v>
      </c>
      <c r="BC44" s="39">
        <v>0.40500000000000003</v>
      </c>
      <c r="BD44" s="39">
        <v>0.159</v>
      </c>
      <c r="BE44" s="39">
        <v>0.27500000000000002</v>
      </c>
      <c r="BF44" s="39">
        <v>0.39300000000000002</v>
      </c>
      <c r="BG44" s="39">
        <v>0.77200000000000002</v>
      </c>
      <c r="BH44" s="39">
        <v>0.51100000000000001</v>
      </c>
      <c r="BI44" s="39">
        <v>0.25900000000000001</v>
      </c>
      <c r="BJ44" s="39">
        <v>-0.504</v>
      </c>
      <c r="BK44" s="39">
        <v>-0.48699999999999999</v>
      </c>
      <c r="BL44" s="39">
        <v>-0.88900000000000001</v>
      </c>
      <c r="BM44" s="39">
        <v>-0.34399999999999997</v>
      </c>
      <c r="BN44" s="39">
        <v>-0.52</v>
      </c>
      <c r="BO44" s="39">
        <v>-0.623</v>
      </c>
      <c r="BP44" s="39">
        <v>-0.68400000000000005</v>
      </c>
      <c r="BQ44" s="39">
        <v>-0.70499999999999996</v>
      </c>
      <c r="BR44" s="39">
        <v>-0.86899999999999999</v>
      </c>
      <c r="BS44" s="39">
        <v>-0.83899999999999997</v>
      </c>
      <c r="BT44" s="39">
        <v>-0.98099999999999998</v>
      </c>
      <c r="BU44" s="39">
        <v>-0.97099999999999997</v>
      </c>
      <c r="BV44" s="39">
        <v>-0.91400000000000003</v>
      </c>
      <c r="BW44" s="39">
        <v>-0.51400000000000001</v>
      </c>
      <c r="BX44" s="39">
        <v>-1.466</v>
      </c>
      <c r="BY44" s="39">
        <v>-3.0950000000000002</v>
      </c>
      <c r="BZ44" s="39">
        <v>-2.8849999999999998</v>
      </c>
    </row>
    <row r="45" spans="1:78" x14ac:dyDescent="0.25">
      <c r="A45" s="35" t="s">
        <v>79</v>
      </c>
      <c r="B45" s="35" t="s">
        <v>80</v>
      </c>
      <c r="C45"/>
      <c r="D45"/>
      <c r="E45"/>
      <c r="F45"/>
      <c r="G45"/>
      <c r="H45"/>
      <c r="I45"/>
      <c r="J45"/>
      <c r="K45"/>
      <c r="L45"/>
      <c r="M45" s="39">
        <v>-0.06</v>
      </c>
      <c r="N45" s="39">
        <v>-1.4999999999999999E-2</v>
      </c>
      <c r="O45" s="39">
        <v>-2.8000000000000001E-2</v>
      </c>
      <c r="P45" s="39">
        <v>-3.6999999999999998E-2</v>
      </c>
      <c r="Q45" s="39">
        <v>-3.1E-2</v>
      </c>
      <c r="R45" s="39">
        <v>-6.9000000000000006E-2</v>
      </c>
      <c r="S45" s="39">
        <v>-3.7999999999999999E-2</v>
      </c>
      <c r="T45" s="39">
        <v>-3.5999999999999997E-2</v>
      </c>
      <c r="U45" s="39">
        <v>-0.13500000000000001</v>
      </c>
      <c r="V45" s="39">
        <v>-0.14899999999999999</v>
      </c>
      <c r="W45" s="39">
        <v>-0.17399999999999999</v>
      </c>
      <c r="X45" s="39">
        <v>-0.19600000000000001</v>
      </c>
      <c r="Y45" s="39">
        <v>-0.20899999999999999</v>
      </c>
      <c r="Z45" s="39">
        <v>-0.23699999999999999</v>
      </c>
      <c r="AA45" s="39">
        <v>-0.29599999999999999</v>
      </c>
      <c r="AB45" s="39">
        <v>-0.27</v>
      </c>
      <c r="AC45" s="39">
        <v>-0.26400000000000001</v>
      </c>
      <c r="AD45" s="39">
        <v>-0.34</v>
      </c>
      <c r="AE45" s="39">
        <v>-0.45100000000000001</v>
      </c>
      <c r="AF45" s="39">
        <v>-0.36399999999999999</v>
      </c>
      <c r="AG45" s="39">
        <v>-0.435</v>
      </c>
      <c r="AH45" s="39">
        <v>-0.69299999999999995</v>
      </c>
      <c r="AI45" s="39">
        <v>-0.83799999999999997</v>
      </c>
      <c r="AJ45" s="39">
        <v>-1.1040000000000001</v>
      </c>
      <c r="AK45" s="39">
        <v>-1.1519999999999999</v>
      </c>
      <c r="AL45" s="39">
        <v>-1.4359999999999999</v>
      </c>
      <c r="AM45" s="39">
        <v>-1.3580000000000001</v>
      </c>
      <c r="AN45" s="39">
        <v>-1.6439999999999999</v>
      </c>
      <c r="AO45" s="39">
        <v>-1.9359999999999999</v>
      </c>
      <c r="AP45" s="39">
        <v>-0.49399999999999999</v>
      </c>
      <c r="AQ45" s="39">
        <v>-0.223</v>
      </c>
      <c r="AR45" s="39">
        <v>-7.0000000000000001E-3</v>
      </c>
      <c r="AS45" s="39">
        <v>0.16700000000000001</v>
      </c>
      <c r="AT45" s="39">
        <v>0.432</v>
      </c>
      <c r="AU45" s="39">
        <v>0.20799999999999999</v>
      </c>
      <c r="AV45" s="39">
        <v>0.629</v>
      </c>
      <c r="AW45" s="39">
        <v>0.76700000000000002</v>
      </c>
      <c r="AX45" s="39">
        <v>0.85599999999999998</v>
      </c>
      <c r="AY45" s="39">
        <v>0.88400000000000001</v>
      </c>
      <c r="AZ45" s="39">
        <v>1.5069999999999999</v>
      </c>
      <c r="BA45" s="39">
        <v>1.042</v>
      </c>
      <c r="BB45" s="39">
        <v>2.42</v>
      </c>
      <c r="BC45" s="39">
        <v>2.7610000000000001</v>
      </c>
      <c r="BD45" s="39">
        <v>4.2089999999999996</v>
      </c>
      <c r="BE45" s="39">
        <v>4.2370000000000001</v>
      </c>
      <c r="BF45" s="39">
        <v>4.2640000000000002</v>
      </c>
      <c r="BG45" s="39">
        <v>5.7919999999999998</v>
      </c>
      <c r="BH45" s="39">
        <v>5.2030000000000003</v>
      </c>
      <c r="BI45" s="39">
        <v>7.2160000000000002</v>
      </c>
      <c r="BJ45" s="39">
        <v>9.2569999999999997</v>
      </c>
      <c r="BK45" s="39">
        <v>8.0020000000000007</v>
      </c>
      <c r="BL45" s="39">
        <v>3.798</v>
      </c>
      <c r="BM45" s="39">
        <v>7.3879999999999999</v>
      </c>
      <c r="BN45" s="39">
        <v>7.556</v>
      </c>
      <c r="BO45" s="39">
        <v>6.9630000000000001</v>
      </c>
      <c r="BP45" s="39">
        <v>7.0439999999999996</v>
      </c>
      <c r="BQ45" s="39">
        <v>4.9909999999999997</v>
      </c>
      <c r="BR45" s="39">
        <v>6.1269999999999998</v>
      </c>
      <c r="BS45" s="39">
        <v>5.3019999999999996</v>
      </c>
      <c r="BT45" s="39">
        <v>8.3079999999999998</v>
      </c>
      <c r="BU45" s="39">
        <v>7.9020000000000001</v>
      </c>
      <c r="BV45" s="39">
        <v>5.415</v>
      </c>
      <c r="BW45" s="39">
        <v>6.3170000000000002</v>
      </c>
      <c r="BX45" s="39">
        <v>6.2629999999999999</v>
      </c>
      <c r="BY45" s="39">
        <v>7.7880000000000003</v>
      </c>
      <c r="BZ45" s="39">
        <v>10.631</v>
      </c>
    </row>
    <row r="46" spans="1:78" ht="23.25" customHeight="1" x14ac:dyDescent="0.25">
      <c r="A46" s="35" t="s">
        <v>81</v>
      </c>
      <c r="B46" s="35" t="s">
        <v>82</v>
      </c>
      <c r="C46" s="39">
        <v>2E-3</v>
      </c>
      <c r="D46" s="39">
        <v>3.0000000000000001E-3</v>
      </c>
      <c r="E46" s="39">
        <v>2E-3</v>
      </c>
      <c r="F46" s="39">
        <v>3.0000000000000001E-3</v>
      </c>
      <c r="G46" s="39">
        <v>3.0000000000000001E-3</v>
      </c>
      <c r="H46" s="39">
        <v>3.0000000000000001E-3</v>
      </c>
      <c r="I46" s="39">
        <v>4.0000000000000001E-3</v>
      </c>
      <c r="J46" s="39">
        <v>4.0000000000000001E-3</v>
      </c>
      <c r="K46" s="39">
        <v>3.0000000000000001E-3</v>
      </c>
      <c r="L46" s="39">
        <v>4.0000000000000001E-3</v>
      </c>
      <c r="M46" s="39">
        <v>7.0000000000000001E-3</v>
      </c>
      <c r="N46" s="39">
        <v>1.2999999999999999E-2</v>
      </c>
      <c r="O46" s="39">
        <v>1.2999999999999999E-2</v>
      </c>
      <c r="P46" s="39">
        <v>1.4E-2</v>
      </c>
      <c r="Q46" s="39">
        <v>1.4999999999999999E-2</v>
      </c>
      <c r="R46" s="39">
        <v>1.6E-2</v>
      </c>
      <c r="S46" s="39">
        <v>2.3E-2</v>
      </c>
      <c r="T46" s="39">
        <v>2.5000000000000001E-2</v>
      </c>
      <c r="U46" s="39">
        <v>2.7E-2</v>
      </c>
      <c r="V46" s="39">
        <v>2.8000000000000001E-2</v>
      </c>
      <c r="W46" s="39">
        <v>0.03</v>
      </c>
      <c r="X46" s="39">
        <v>3.5999999999999997E-2</v>
      </c>
      <c r="Y46" s="39">
        <v>4.8000000000000001E-2</v>
      </c>
      <c r="Z46" s="39">
        <v>5.0999999999999997E-2</v>
      </c>
      <c r="AA46" s="39">
        <v>5.6000000000000001E-2</v>
      </c>
      <c r="AB46" s="39">
        <v>9.1999999999999998E-2</v>
      </c>
      <c r="AC46" s="39">
        <v>9.7000000000000003E-2</v>
      </c>
      <c r="AD46" s="39">
        <v>0.112</v>
      </c>
      <c r="AE46" s="39">
        <v>0.13100000000000001</v>
      </c>
      <c r="AF46" s="39">
        <v>0.17299999999999999</v>
      </c>
      <c r="AG46" s="39">
        <v>0.188</v>
      </c>
      <c r="AH46" s="39">
        <v>0.20100000000000001</v>
      </c>
      <c r="AI46" s="39">
        <v>0.27900000000000003</v>
      </c>
      <c r="AJ46" s="39">
        <v>0.29499999999999998</v>
      </c>
      <c r="AK46" s="39">
        <v>0.35399999999999998</v>
      </c>
      <c r="AL46" s="39">
        <v>0.40200000000000002</v>
      </c>
      <c r="AM46" s="39">
        <v>0.50600000000000001</v>
      </c>
      <c r="AN46" s="39">
        <v>0.46899999999999997</v>
      </c>
      <c r="AO46" s="39">
        <v>0.47899999999999998</v>
      </c>
      <c r="AP46" s="39">
        <v>0.61399999999999999</v>
      </c>
      <c r="AQ46" s="39">
        <v>0.64800000000000002</v>
      </c>
      <c r="AR46" s="39">
        <v>0.63400000000000001</v>
      </c>
      <c r="AS46" s="39">
        <v>0.58099999999999996</v>
      </c>
      <c r="AT46" s="39">
        <v>0.66200000000000003</v>
      </c>
      <c r="AU46" s="39">
        <v>0.59399999999999997</v>
      </c>
      <c r="AV46" s="39">
        <v>0.66600000000000004</v>
      </c>
      <c r="AW46" s="39">
        <v>0.69699999999999995</v>
      </c>
      <c r="AX46" s="39">
        <v>0.71199999999999997</v>
      </c>
      <c r="AY46" s="39">
        <v>0.73399999999999999</v>
      </c>
      <c r="AZ46" s="39">
        <v>0.77400000000000002</v>
      </c>
      <c r="BA46" s="39">
        <v>0.78100000000000003</v>
      </c>
      <c r="BB46" s="39">
        <v>0.92700000000000005</v>
      </c>
      <c r="BC46" s="39">
        <v>0.86899999999999999</v>
      </c>
      <c r="BD46" s="39">
        <v>0.82199999999999995</v>
      </c>
      <c r="BE46" s="39">
        <v>0.82299999999999995</v>
      </c>
      <c r="BF46" s="39">
        <v>0.72599999999999998</v>
      </c>
      <c r="BG46" s="39">
        <v>0.83499999999999996</v>
      </c>
      <c r="BH46" s="39">
        <v>1.0409999999999999</v>
      </c>
      <c r="BI46" s="39">
        <v>1.0740000000000001</v>
      </c>
      <c r="BJ46" s="39">
        <v>1.226</v>
      </c>
      <c r="BK46" s="39">
        <v>1.0129999999999999</v>
      </c>
      <c r="BL46" s="39">
        <v>1.4119999999999999</v>
      </c>
      <c r="BM46" s="39">
        <v>1.167</v>
      </c>
      <c r="BN46" s="39">
        <v>1.641</v>
      </c>
      <c r="BO46" s="39">
        <v>1.5329999999999999</v>
      </c>
      <c r="BP46" s="39">
        <v>0.83899999999999997</v>
      </c>
      <c r="BQ46" s="39">
        <v>1.5049999999999999</v>
      </c>
      <c r="BR46" s="39">
        <v>2.2639999999999998</v>
      </c>
      <c r="BS46" s="39">
        <v>1.8140000000000001</v>
      </c>
      <c r="BT46" s="39">
        <v>1.73</v>
      </c>
      <c r="BU46" s="39">
        <v>2.0270000000000001</v>
      </c>
      <c r="BV46" s="39">
        <v>0.84799999999999998</v>
      </c>
      <c r="BW46" s="39">
        <v>0.91300000000000003</v>
      </c>
      <c r="BX46" s="39">
        <v>1.163</v>
      </c>
      <c r="BY46" s="39">
        <v>1.5469999999999999</v>
      </c>
      <c r="BZ46" s="39">
        <v>1.2010000000000001</v>
      </c>
    </row>
    <row r="47" spans="1:78" ht="28.5" customHeight="1" x14ac:dyDescent="0.25">
      <c r="A47" s="35" t="s">
        <v>83</v>
      </c>
      <c r="B47" s="35" t="s">
        <v>84</v>
      </c>
      <c r="C47"/>
      <c r="D47"/>
      <c r="E47"/>
      <c r="F47"/>
      <c r="G47"/>
      <c r="H47"/>
      <c r="I47"/>
      <c r="J47"/>
      <c r="K47"/>
      <c r="L47"/>
      <c r="M47" s="39">
        <v>5.0000000000000001E-3</v>
      </c>
      <c r="N47" s="39">
        <v>5.0000000000000001E-3</v>
      </c>
      <c r="O47" s="39">
        <v>6.0000000000000001E-3</v>
      </c>
      <c r="P47" s="39">
        <v>6.0000000000000001E-3</v>
      </c>
      <c r="Q47" s="39">
        <v>6.0000000000000001E-3</v>
      </c>
      <c r="R47" s="39">
        <v>6.0000000000000001E-3</v>
      </c>
      <c r="S47" s="39">
        <v>7.0000000000000001E-3</v>
      </c>
      <c r="T47" s="39">
        <v>8.0000000000000002E-3</v>
      </c>
      <c r="U47" s="39">
        <v>7.0000000000000001E-3</v>
      </c>
      <c r="V47" s="39">
        <v>8.0000000000000002E-3</v>
      </c>
      <c r="W47" s="39">
        <v>8.9999999999999993E-3</v>
      </c>
      <c r="X47" s="39">
        <v>0.01</v>
      </c>
      <c r="Y47" s="39">
        <v>1.2E-2</v>
      </c>
      <c r="Z47" s="39">
        <v>1.2999999999999999E-2</v>
      </c>
      <c r="AA47" s="39">
        <v>1.4999999999999999E-2</v>
      </c>
      <c r="AB47" s="39">
        <v>0.02</v>
      </c>
      <c r="AC47" s="39">
        <v>2.1000000000000001E-2</v>
      </c>
      <c r="AD47" s="39">
        <v>2.8000000000000001E-2</v>
      </c>
      <c r="AE47" s="39">
        <v>3.1E-2</v>
      </c>
      <c r="AF47" s="39">
        <v>3.6999999999999998E-2</v>
      </c>
      <c r="AG47" s="39">
        <v>4.4999999999999998E-2</v>
      </c>
      <c r="AH47" s="39">
        <v>5.8000000000000003E-2</v>
      </c>
      <c r="AI47" s="39">
        <v>7.4999999999999997E-2</v>
      </c>
      <c r="AJ47" s="39">
        <v>8.1000000000000003E-2</v>
      </c>
      <c r="AK47" s="39">
        <v>8.7999999999999995E-2</v>
      </c>
      <c r="AL47" s="39">
        <v>0.123</v>
      </c>
      <c r="AM47" s="39">
        <v>0.161</v>
      </c>
      <c r="AN47" s="39">
        <v>0.157</v>
      </c>
      <c r="AO47" s="39">
        <v>0.22</v>
      </c>
      <c r="AP47" s="39">
        <v>0.255</v>
      </c>
      <c r="AQ47" s="39">
        <v>0.29599999999999999</v>
      </c>
      <c r="AR47" s="39">
        <v>0.31900000000000001</v>
      </c>
      <c r="AS47" s="39">
        <v>0.251</v>
      </c>
      <c r="AT47" s="39">
        <v>0.3</v>
      </c>
      <c r="AU47" s="39">
        <v>0.25600000000000001</v>
      </c>
      <c r="AV47" s="39">
        <v>0.27700000000000002</v>
      </c>
      <c r="AW47" s="39">
        <v>0.29799999999999999</v>
      </c>
      <c r="AX47" s="39">
        <v>0.31900000000000001</v>
      </c>
      <c r="AY47" s="39">
        <v>0.36399999999999999</v>
      </c>
      <c r="AZ47" s="39">
        <v>0.36099999999999999</v>
      </c>
      <c r="BA47" s="39">
        <v>0.372</v>
      </c>
      <c r="BB47" s="39">
        <v>0.47299999999999998</v>
      </c>
      <c r="BC47" s="39">
        <v>0.41499999999999998</v>
      </c>
      <c r="BD47" s="39">
        <v>0.311</v>
      </c>
      <c r="BE47" s="39">
        <v>0.32300000000000001</v>
      </c>
      <c r="BF47" s="39">
        <v>0.27500000000000002</v>
      </c>
      <c r="BG47" s="39">
        <v>0.33400000000000002</v>
      </c>
      <c r="BH47" s="39">
        <v>0.47699999999999998</v>
      </c>
      <c r="BI47" s="39">
        <v>0.39900000000000002</v>
      </c>
      <c r="BJ47" s="39">
        <v>0.47399999999999998</v>
      </c>
      <c r="BK47" s="39">
        <v>0.38800000000000001</v>
      </c>
      <c r="BL47" s="39">
        <v>0.23599999999999999</v>
      </c>
      <c r="BM47" s="39">
        <v>0.55300000000000005</v>
      </c>
      <c r="BN47" s="39">
        <v>0.81</v>
      </c>
      <c r="BO47" s="39">
        <v>0.97899999999999998</v>
      </c>
      <c r="BP47" s="39">
        <v>0.19</v>
      </c>
      <c r="BQ47" s="39">
        <v>0.49399999999999999</v>
      </c>
      <c r="BR47" s="39">
        <v>1.0369999999999999</v>
      </c>
      <c r="BS47" s="39">
        <v>0.45200000000000001</v>
      </c>
      <c r="BT47" s="39">
        <v>0.372</v>
      </c>
      <c r="BU47" s="39">
        <v>0.65400000000000003</v>
      </c>
      <c r="BV47" s="39">
        <v>0.25700000000000001</v>
      </c>
      <c r="BW47" s="39">
        <v>0.21099999999999999</v>
      </c>
      <c r="BX47" s="39">
        <v>0.65300000000000002</v>
      </c>
      <c r="BY47" s="39">
        <v>0.33200000000000002</v>
      </c>
      <c r="BZ47" s="39">
        <v>-8.3000000000000004E-2</v>
      </c>
    </row>
    <row r="48" spans="1:78" x14ac:dyDescent="0.25">
      <c r="A48" s="35" t="s">
        <v>85</v>
      </c>
      <c r="B48" s="35" t="s">
        <v>86</v>
      </c>
      <c r="C48"/>
      <c r="D48"/>
      <c r="E48"/>
      <c r="F48"/>
      <c r="G48"/>
      <c r="H48"/>
      <c r="I48"/>
      <c r="J48"/>
      <c r="K48"/>
      <c r="L48"/>
      <c r="M48" s="39">
        <v>3.0000000000000001E-3</v>
      </c>
      <c r="N48" s="39">
        <v>8.0000000000000002E-3</v>
      </c>
      <c r="O48" s="39">
        <v>7.0000000000000001E-3</v>
      </c>
      <c r="P48" s="39">
        <v>8.0000000000000002E-3</v>
      </c>
      <c r="Q48" s="39">
        <v>0.01</v>
      </c>
      <c r="R48" s="39">
        <v>0.01</v>
      </c>
      <c r="S48" s="39">
        <v>1.6E-2</v>
      </c>
      <c r="T48" s="39">
        <v>1.7999999999999999E-2</v>
      </c>
      <c r="U48" s="39">
        <v>0.02</v>
      </c>
      <c r="V48" s="39">
        <v>0.02</v>
      </c>
      <c r="W48" s="39">
        <v>2.1000000000000001E-2</v>
      </c>
      <c r="X48" s="39">
        <v>2.7E-2</v>
      </c>
      <c r="Y48" s="39">
        <v>3.5999999999999997E-2</v>
      </c>
      <c r="Z48" s="39">
        <v>3.7999999999999999E-2</v>
      </c>
      <c r="AA48" s="39">
        <v>4.1000000000000002E-2</v>
      </c>
      <c r="AB48" s="39">
        <v>7.0999999999999994E-2</v>
      </c>
      <c r="AC48" s="39">
        <v>7.5999999999999998E-2</v>
      </c>
      <c r="AD48" s="39">
        <v>8.4000000000000005E-2</v>
      </c>
      <c r="AE48" s="39">
        <v>0.1</v>
      </c>
      <c r="AF48" s="39">
        <v>0.13600000000000001</v>
      </c>
      <c r="AG48" s="39">
        <v>0.14299999999999999</v>
      </c>
      <c r="AH48" s="39">
        <v>0.14299999999999999</v>
      </c>
      <c r="AI48" s="39">
        <v>0.20499999999999999</v>
      </c>
      <c r="AJ48" s="39">
        <v>0.214</v>
      </c>
      <c r="AK48" s="39">
        <v>0.26600000000000001</v>
      </c>
      <c r="AL48" s="39">
        <v>0.27800000000000002</v>
      </c>
      <c r="AM48" s="39">
        <v>0.34499999999999997</v>
      </c>
      <c r="AN48" s="39">
        <v>0.312</v>
      </c>
      <c r="AO48" s="39">
        <v>0.26</v>
      </c>
      <c r="AP48" s="39">
        <v>0.35899999999999999</v>
      </c>
      <c r="AQ48" s="39">
        <v>0.35299999999999998</v>
      </c>
      <c r="AR48" s="39">
        <v>0.315</v>
      </c>
      <c r="AS48" s="39">
        <v>0.33100000000000002</v>
      </c>
      <c r="AT48" s="39">
        <v>0.36199999999999999</v>
      </c>
      <c r="AU48" s="39">
        <v>0.33900000000000002</v>
      </c>
      <c r="AV48" s="39">
        <v>0.38800000000000001</v>
      </c>
      <c r="AW48" s="39">
        <v>0.39800000000000002</v>
      </c>
      <c r="AX48" s="39">
        <v>0.39300000000000002</v>
      </c>
      <c r="AY48" s="39">
        <v>0.36899999999999999</v>
      </c>
      <c r="AZ48" s="39">
        <v>0.41299999999999998</v>
      </c>
      <c r="BA48" s="39">
        <v>0.40899999999999997</v>
      </c>
      <c r="BB48" s="39">
        <v>0.45400000000000001</v>
      </c>
      <c r="BC48" s="39">
        <v>0.45400000000000001</v>
      </c>
      <c r="BD48" s="39">
        <v>0.51100000000000001</v>
      </c>
      <c r="BE48" s="39">
        <v>0.5</v>
      </c>
      <c r="BF48" s="39">
        <v>0.45100000000000001</v>
      </c>
      <c r="BG48" s="39">
        <v>0.501</v>
      </c>
      <c r="BH48" s="39">
        <v>0.56399999999999995</v>
      </c>
      <c r="BI48" s="39">
        <v>0.67500000000000004</v>
      </c>
      <c r="BJ48" s="39">
        <v>0.752</v>
      </c>
      <c r="BK48" s="39">
        <v>0.625</v>
      </c>
      <c r="BL48" s="39">
        <v>1.1759999999999999</v>
      </c>
      <c r="BM48" s="39">
        <v>0.61399999999999999</v>
      </c>
      <c r="BN48" s="39">
        <v>0.83099999999999996</v>
      </c>
      <c r="BO48" s="39">
        <v>0.55400000000000005</v>
      </c>
      <c r="BP48" s="39">
        <v>0.64900000000000002</v>
      </c>
      <c r="BQ48" s="39">
        <v>1.0109999999999999</v>
      </c>
      <c r="BR48" s="39">
        <v>1.2270000000000001</v>
      </c>
      <c r="BS48" s="39">
        <v>1.3620000000000001</v>
      </c>
      <c r="BT48" s="39">
        <v>1.3580000000000001</v>
      </c>
      <c r="BU48" s="39">
        <v>1.373</v>
      </c>
      <c r="BV48" s="39">
        <v>0.59099999999999997</v>
      </c>
      <c r="BW48" s="39">
        <v>0.70199999999999996</v>
      </c>
      <c r="BX48" s="39">
        <v>0.51</v>
      </c>
      <c r="BY48" s="39">
        <v>1.2150000000000001</v>
      </c>
      <c r="BZ48" s="39">
        <v>1.284</v>
      </c>
    </row>
    <row r="49" spans="1:78" ht="26.25" customHeight="1" x14ac:dyDescent="0.25">
      <c r="A49" s="35" t="s">
        <v>87</v>
      </c>
      <c r="B49" s="35" t="s">
        <v>339</v>
      </c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</row>
    <row r="50" spans="1:78" x14ac:dyDescent="0.25">
      <c r="A50" s="35" t="s">
        <v>88</v>
      </c>
      <c r="B50" s="35" t="s">
        <v>89</v>
      </c>
      <c r="C50" s="39">
        <v>0</v>
      </c>
      <c r="D50" s="39">
        <v>0</v>
      </c>
      <c r="E50" s="39">
        <v>0</v>
      </c>
      <c r="F50" s="39">
        <v>0</v>
      </c>
      <c r="G50" s="39">
        <v>0</v>
      </c>
      <c r="H50" s="39">
        <v>0</v>
      </c>
      <c r="I50" s="39">
        <v>0</v>
      </c>
      <c r="J50" s="39">
        <v>0</v>
      </c>
      <c r="K50" s="39">
        <v>0</v>
      </c>
      <c r="L50" s="39">
        <v>0</v>
      </c>
      <c r="M50" s="39">
        <v>0</v>
      </c>
      <c r="N50" s="39">
        <v>0</v>
      </c>
      <c r="O50" s="39">
        <v>0</v>
      </c>
      <c r="P50" s="39">
        <v>0</v>
      </c>
      <c r="Q50" s="39">
        <v>0</v>
      </c>
      <c r="R50" s="39">
        <v>0</v>
      </c>
      <c r="S50" s="39">
        <v>0</v>
      </c>
      <c r="T50" s="39">
        <v>0</v>
      </c>
      <c r="U50" s="39">
        <v>0</v>
      </c>
      <c r="V50" s="39">
        <v>0</v>
      </c>
      <c r="W50" s="39">
        <v>0</v>
      </c>
      <c r="X50" s="39">
        <v>0</v>
      </c>
      <c r="Y50" s="39">
        <v>0</v>
      </c>
      <c r="Z50" s="39">
        <v>0</v>
      </c>
      <c r="AA50" s="39">
        <v>0</v>
      </c>
      <c r="AB50" s="39">
        <v>0</v>
      </c>
      <c r="AC50" s="39">
        <v>1.2999999999999999E-2</v>
      </c>
      <c r="AD50" s="39">
        <v>1.4999999999999999E-2</v>
      </c>
      <c r="AE50" s="39">
        <v>1.4E-2</v>
      </c>
      <c r="AF50" s="39">
        <v>7.1999999999999995E-2</v>
      </c>
      <c r="AG50" s="39">
        <v>8.4000000000000005E-2</v>
      </c>
      <c r="AH50" s="39">
        <v>9.1999999999999998E-2</v>
      </c>
      <c r="AI50" s="39">
        <v>0.109</v>
      </c>
      <c r="AJ50" s="39">
        <v>0.13600000000000001</v>
      </c>
      <c r="AK50" s="39">
        <v>0.16600000000000001</v>
      </c>
      <c r="AL50" s="39">
        <v>0.191</v>
      </c>
      <c r="AM50" s="39">
        <v>0.21199999999999999</v>
      </c>
      <c r="AN50" s="39">
        <v>0.22600000000000001</v>
      </c>
      <c r="AO50" s="39">
        <v>0.23799999999999999</v>
      </c>
      <c r="AP50" s="39">
        <v>0.29599999999999999</v>
      </c>
      <c r="AQ50" s="39">
        <v>0.33300000000000002</v>
      </c>
      <c r="AR50" s="39">
        <v>0.33600000000000002</v>
      </c>
      <c r="AS50" s="39">
        <v>0.41</v>
      </c>
      <c r="AT50" s="39">
        <v>0.438</v>
      </c>
      <c r="AU50" s="39">
        <v>0.45300000000000001</v>
      </c>
      <c r="AV50" s="39">
        <v>0.44600000000000001</v>
      </c>
      <c r="AW50" s="39">
        <v>0.42599999999999999</v>
      </c>
      <c r="AX50" s="39">
        <v>0.49299999999999999</v>
      </c>
      <c r="AY50" s="39">
        <v>0.39400000000000002</v>
      </c>
      <c r="AZ50" s="39">
        <v>0.39100000000000001</v>
      </c>
      <c r="BA50" s="39">
        <v>0.35</v>
      </c>
      <c r="BB50" s="39">
        <v>0.43</v>
      </c>
      <c r="BC50" s="39">
        <v>0.25800000000000001</v>
      </c>
      <c r="BD50" s="39">
        <v>0.876</v>
      </c>
      <c r="BE50" s="39">
        <v>0.42</v>
      </c>
      <c r="BF50" s="39">
        <v>0.63300000000000001</v>
      </c>
      <c r="BG50" s="39">
        <v>0.75600000000000001</v>
      </c>
      <c r="BH50" s="39">
        <v>0.67800000000000005</v>
      </c>
      <c r="BI50" s="39">
        <v>0.80700000000000005</v>
      </c>
      <c r="BJ50" s="39">
        <v>1.0229999999999999</v>
      </c>
      <c r="BK50" s="39">
        <v>0.88900000000000001</v>
      </c>
      <c r="BL50" s="39">
        <v>1.048</v>
      </c>
      <c r="BM50" s="39">
        <v>0.98899999999999999</v>
      </c>
      <c r="BN50" s="39">
        <v>1.012</v>
      </c>
      <c r="BO50" s="39">
        <v>0.61699999999999999</v>
      </c>
      <c r="BP50" s="39">
        <v>0.36899999999999999</v>
      </c>
      <c r="BQ50" s="39">
        <v>0.63300000000000001</v>
      </c>
      <c r="BR50" s="39">
        <v>0.35899999999999999</v>
      </c>
      <c r="BS50" s="39">
        <v>0.52200000000000002</v>
      </c>
      <c r="BT50" s="39">
        <v>0.48</v>
      </c>
      <c r="BU50" s="39">
        <v>0.46899999999999997</v>
      </c>
      <c r="BV50" s="39">
        <v>0.30499999999999999</v>
      </c>
      <c r="BW50" s="39">
        <v>0.59599999999999997</v>
      </c>
      <c r="BX50" s="39">
        <v>1.0249999999999999</v>
      </c>
      <c r="BY50" s="39">
        <v>0.95499999999999996</v>
      </c>
      <c r="BZ50" s="39">
        <v>0.82299999999999995</v>
      </c>
    </row>
    <row r="51" spans="1:78" ht="28.5" customHeight="1" x14ac:dyDescent="0.25">
      <c r="A51" s="35" t="s">
        <v>90</v>
      </c>
      <c r="B51" s="35" t="s">
        <v>91</v>
      </c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 s="39">
        <v>1.2999999999999999E-2</v>
      </c>
      <c r="AD51" s="39">
        <v>1.4999999999999999E-2</v>
      </c>
      <c r="AE51" s="39">
        <v>1.4E-2</v>
      </c>
      <c r="AF51" s="39">
        <v>2.5000000000000001E-2</v>
      </c>
      <c r="AG51" s="39">
        <v>3.3000000000000002E-2</v>
      </c>
      <c r="AH51" s="39">
        <v>3.1E-2</v>
      </c>
      <c r="AI51" s="39">
        <v>4.2999999999999997E-2</v>
      </c>
      <c r="AJ51" s="39">
        <v>5.5E-2</v>
      </c>
      <c r="AK51" s="39">
        <v>6.2E-2</v>
      </c>
      <c r="AL51" s="39">
        <v>6.3E-2</v>
      </c>
      <c r="AM51" s="39">
        <v>7.3999999999999996E-2</v>
      </c>
      <c r="AN51" s="39">
        <v>0.104</v>
      </c>
      <c r="AO51" s="39">
        <v>0.112</v>
      </c>
      <c r="AP51" s="39">
        <v>0.151</v>
      </c>
      <c r="AQ51" s="39">
        <v>0.13900000000000001</v>
      </c>
      <c r="AR51" s="39">
        <v>0.127</v>
      </c>
      <c r="AS51" s="39">
        <v>0.17799999999999999</v>
      </c>
      <c r="AT51" s="39">
        <v>0.17699999999999999</v>
      </c>
      <c r="AU51" s="39">
        <v>0.191</v>
      </c>
      <c r="AV51" s="39">
        <v>0.189</v>
      </c>
      <c r="AW51" s="39">
        <v>0.19</v>
      </c>
      <c r="AX51" s="39">
        <v>0.16400000000000001</v>
      </c>
      <c r="AY51" s="39">
        <v>0.17799999999999999</v>
      </c>
      <c r="AZ51" s="39">
        <v>0.16700000000000001</v>
      </c>
      <c r="BA51" s="39">
        <v>0.16800000000000001</v>
      </c>
      <c r="BB51" s="39">
        <v>0.186</v>
      </c>
      <c r="BC51" s="39">
        <v>0.16400000000000001</v>
      </c>
      <c r="BD51" s="39">
        <v>0.629</v>
      </c>
      <c r="BE51" s="39">
        <v>0.34899999999999998</v>
      </c>
      <c r="BF51" s="39">
        <v>0.39</v>
      </c>
      <c r="BG51" s="39">
        <v>0.45900000000000002</v>
      </c>
      <c r="BH51" s="39">
        <v>0.435</v>
      </c>
      <c r="BI51" s="39">
        <v>0.44800000000000001</v>
      </c>
      <c r="BJ51" s="39">
        <v>0.52500000000000002</v>
      </c>
      <c r="BK51" s="39">
        <v>0.42099999999999999</v>
      </c>
      <c r="BL51" s="39">
        <v>0.47299999999999998</v>
      </c>
      <c r="BM51" s="39">
        <v>0.52</v>
      </c>
      <c r="BN51" s="39">
        <v>0.502</v>
      </c>
      <c r="BO51" s="39">
        <v>0.47599999999999998</v>
      </c>
      <c r="BP51" s="39">
        <v>0.5</v>
      </c>
      <c r="BQ51" s="39">
        <v>0.54</v>
      </c>
      <c r="BR51" s="39">
        <v>0.20799999999999999</v>
      </c>
      <c r="BS51" s="39">
        <v>0.42699999999999999</v>
      </c>
      <c r="BT51" s="39">
        <v>0.42299999999999999</v>
      </c>
      <c r="BU51" s="39">
        <v>0.44800000000000001</v>
      </c>
      <c r="BV51" s="39">
        <v>0.41299999999999998</v>
      </c>
      <c r="BW51" s="39">
        <v>0.59499999999999997</v>
      </c>
      <c r="BX51" s="39">
        <v>0.76</v>
      </c>
      <c r="BY51" s="39">
        <v>0.65400000000000003</v>
      </c>
      <c r="BZ51" s="39">
        <v>0.66500000000000004</v>
      </c>
    </row>
    <row r="52" spans="1:78" ht="28.5" customHeight="1" x14ac:dyDescent="0.25">
      <c r="A52" s="35" t="s">
        <v>92</v>
      </c>
      <c r="B52" s="35" t="s">
        <v>340</v>
      </c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</row>
    <row r="53" spans="1:78" x14ac:dyDescent="0.25">
      <c r="A53" s="35" t="s">
        <v>93</v>
      </c>
      <c r="B53" s="35" t="s">
        <v>94</v>
      </c>
      <c r="C53"/>
      <c r="D53"/>
      <c r="E53"/>
      <c r="F53"/>
      <c r="G53"/>
      <c r="H53"/>
      <c r="I53"/>
      <c r="J53"/>
      <c r="K53"/>
      <c r="L53"/>
      <c r="M53" s="39">
        <v>0</v>
      </c>
      <c r="N53" s="39">
        <v>0</v>
      </c>
      <c r="O53" s="39">
        <v>0</v>
      </c>
      <c r="P53" s="39">
        <v>0</v>
      </c>
      <c r="Q53" s="39">
        <v>0</v>
      </c>
      <c r="R53" s="39">
        <v>0</v>
      </c>
      <c r="S53" s="39">
        <v>0</v>
      </c>
      <c r="T53" s="39">
        <v>0</v>
      </c>
      <c r="U53" s="39">
        <v>0</v>
      </c>
      <c r="V53" s="39">
        <v>0</v>
      </c>
      <c r="W53" s="39">
        <v>0</v>
      </c>
      <c r="X53" s="39">
        <v>0</v>
      </c>
      <c r="Y53" s="39">
        <v>0</v>
      </c>
      <c r="Z53" s="39">
        <v>0</v>
      </c>
      <c r="AA53" s="39">
        <v>0</v>
      </c>
      <c r="AB53" s="39">
        <v>0</v>
      </c>
      <c r="AC53" s="39">
        <v>0</v>
      </c>
      <c r="AD53" s="39">
        <v>0</v>
      </c>
      <c r="AE53" s="39">
        <v>0</v>
      </c>
      <c r="AF53" s="39">
        <v>4.7E-2</v>
      </c>
      <c r="AG53" s="39">
        <v>5.0999999999999997E-2</v>
      </c>
      <c r="AH53" s="39">
        <v>6.0999999999999999E-2</v>
      </c>
      <c r="AI53" s="39">
        <v>6.6000000000000003E-2</v>
      </c>
      <c r="AJ53" s="39">
        <v>8.1000000000000003E-2</v>
      </c>
      <c r="AK53" s="39">
        <v>0.104</v>
      </c>
      <c r="AL53" s="39">
        <v>0.128</v>
      </c>
      <c r="AM53" s="39">
        <v>0.13800000000000001</v>
      </c>
      <c r="AN53" s="39">
        <v>0.122</v>
      </c>
      <c r="AO53" s="39">
        <v>0.126</v>
      </c>
      <c r="AP53" s="39">
        <v>0.14499999999999999</v>
      </c>
      <c r="AQ53" s="39">
        <v>0.19400000000000001</v>
      </c>
      <c r="AR53" s="39">
        <v>0.20899999999999999</v>
      </c>
      <c r="AS53" s="39">
        <v>0.23200000000000001</v>
      </c>
      <c r="AT53" s="39">
        <v>0.26100000000000001</v>
      </c>
      <c r="AU53" s="39">
        <v>0.26200000000000001</v>
      </c>
      <c r="AV53" s="39">
        <v>0.25700000000000001</v>
      </c>
      <c r="AW53" s="39">
        <v>0.23599999999999999</v>
      </c>
      <c r="AX53" s="39">
        <v>0.32900000000000001</v>
      </c>
      <c r="AY53" s="39">
        <v>0.216</v>
      </c>
      <c r="AZ53" s="39">
        <v>0.224</v>
      </c>
      <c r="BA53" s="39">
        <v>0.182</v>
      </c>
      <c r="BB53" s="39">
        <v>0.24399999999999999</v>
      </c>
      <c r="BC53" s="39">
        <v>9.4E-2</v>
      </c>
      <c r="BD53" s="39">
        <v>0.247</v>
      </c>
      <c r="BE53" s="39">
        <v>7.0999999999999994E-2</v>
      </c>
      <c r="BF53" s="39">
        <v>0.24299999999999999</v>
      </c>
      <c r="BG53" s="39">
        <v>0.29699999999999999</v>
      </c>
      <c r="BH53" s="39">
        <v>0.24299999999999999</v>
      </c>
      <c r="BI53" s="39">
        <v>0.35899999999999999</v>
      </c>
      <c r="BJ53" s="39">
        <v>0.498</v>
      </c>
      <c r="BK53" s="39">
        <v>0.46800000000000003</v>
      </c>
      <c r="BL53" s="39">
        <v>0.57499999999999996</v>
      </c>
      <c r="BM53" s="39">
        <v>0.46899999999999997</v>
      </c>
      <c r="BN53" s="39">
        <v>0.51</v>
      </c>
      <c r="BO53" s="39">
        <v>0.14099999999999999</v>
      </c>
      <c r="BP53" s="39">
        <v>-0.13100000000000001</v>
      </c>
      <c r="BQ53" s="39">
        <v>9.2999999999999999E-2</v>
      </c>
      <c r="BR53" s="39">
        <v>0.151</v>
      </c>
      <c r="BS53" s="39">
        <v>9.5000000000000001E-2</v>
      </c>
      <c r="BT53" s="39">
        <v>5.7000000000000002E-2</v>
      </c>
      <c r="BU53" s="39">
        <v>2.1000000000000001E-2</v>
      </c>
      <c r="BV53" s="39">
        <v>-0.108</v>
      </c>
      <c r="BW53" s="39">
        <v>1E-3</v>
      </c>
      <c r="BX53" s="39">
        <v>0.26500000000000001</v>
      </c>
      <c r="BY53" s="39">
        <v>0.30099999999999999</v>
      </c>
      <c r="BZ53" s="39">
        <v>0.158</v>
      </c>
    </row>
    <row r="54" spans="1:78" ht="32.25" customHeight="1" x14ac:dyDescent="0.25">
      <c r="A54" s="35" t="s">
        <v>95</v>
      </c>
      <c r="B54" s="35" t="s">
        <v>341</v>
      </c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</row>
    <row r="55" spans="1:78" x14ac:dyDescent="0.25">
      <c r="A55" s="35" t="s">
        <v>96</v>
      </c>
      <c r="B55" s="35" t="s">
        <v>97</v>
      </c>
      <c r="C55" s="39">
        <v>-6.0000000000000001E-3</v>
      </c>
      <c r="D55" s="39">
        <v>6.0000000000000001E-3</v>
      </c>
      <c r="E55" s="39">
        <v>-3.2000000000000001E-2</v>
      </c>
      <c r="F55" s="39">
        <v>-0.13</v>
      </c>
      <c r="G55" s="39">
        <v>-0.14799999999999999</v>
      </c>
      <c r="H55" s="39">
        <v>-0.127</v>
      </c>
      <c r="I55" s="39">
        <v>-0.11</v>
      </c>
      <c r="J55" s="39">
        <v>-0.217</v>
      </c>
      <c r="K55" s="39">
        <v>-0.20200000000000001</v>
      </c>
      <c r="L55" s="39">
        <v>-0.20699999999999999</v>
      </c>
      <c r="M55" s="39">
        <v>-0.19500000000000001</v>
      </c>
      <c r="N55" s="39">
        <v>-0.21199999999999999</v>
      </c>
      <c r="O55" s="39">
        <v>-0.23100000000000001</v>
      </c>
      <c r="P55" s="39">
        <v>-0.20300000000000001</v>
      </c>
      <c r="Q55" s="39">
        <v>-9.1999999999999998E-2</v>
      </c>
      <c r="R55" s="39">
        <v>-0.10299999999999999</v>
      </c>
      <c r="S55" s="39">
        <v>-8.5999999999999993E-2</v>
      </c>
      <c r="T55" s="39">
        <v>-6.6000000000000003E-2</v>
      </c>
      <c r="U55" s="39">
        <v>-8.6999999999999994E-2</v>
      </c>
      <c r="V55" s="39">
        <v>-0.14499999999999999</v>
      </c>
      <c r="W55" s="39">
        <v>-0.05</v>
      </c>
      <c r="X55" s="39">
        <v>5.5E-2</v>
      </c>
      <c r="Y55" s="39">
        <v>0.11799999999999999</v>
      </c>
      <c r="Z55" s="39">
        <v>0.107</v>
      </c>
      <c r="AA55" s="39">
        <v>8.9999999999999993E-3</v>
      </c>
      <c r="AB55" s="39">
        <v>-1.4999999999999999E-2</v>
      </c>
      <c r="AC55" s="39">
        <v>-1.2E-2</v>
      </c>
      <c r="AD55" s="39">
        <v>-0.191</v>
      </c>
      <c r="AE55" s="39">
        <v>1.4999999999999999E-2</v>
      </c>
      <c r="AF55" s="39">
        <v>0.71</v>
      </c>
      <c r="AG55" s="39">
        <v>0.51700000000000002</v>
      </c>
      <c r="AH55" s="39">
        <v>0.73</v>
      </c>
      <c r="AI55" s="39">
        <v>0.29599999999999999</v>
      </c>
      <c r="AJ55" s="39">
        <v>0.67600000000000005</v>
      </c>
      <c r="AK55" s="39">
        <v>2.0169999999999999</v>
      </c>
      <c r="AL55" s="39">
        <v>2.746</v>
      </c>
      <c r="AM55" s="39">
        <v>2.7949999999999999</v>
      </c>
      <c r="AN55" s="39">
        <v>1.26</v>
      </c>
      <c r="AO55" s="39">
        <v>0.65400000000000003</v>
      </c>
      <c r="AP55" s="39">
        <v>0.93</v>
      </c>
      <c r="AQ55" s="39">
        <v>3.081</v>
      </c>
      <c r="AR55" s="39">
        <v>3.6549999999999998</v>
      </c>
      <c r="AS55" s="39">
        <v>4.7830000000000004</v>
      </c>
      <c r="AT55" s="39">
        <v>6.05</v>
      </c>
      <c r="AU55" s="39">
        <v>6.2160000000000002</v>
      </c>
      <c r="AV55" s="39">
        <v>6.0039999999999996</v>
      </c>
      <c r="AW55" s="39">
        <v>5.0469999999999997</v>
      </c>
      <c r="AX55" s="39">
        <v>4.5090000000000003</v>
      </c>
      <c r="AY55" s="39">
        <v>6.5350000000000001</v>
      </c>
      <c r="AZ55" s="39">
        <v>7.6760000000000002</v>
      </c>
      <c r="BA55" s="39">
        <v>10.292</v>
      </c>
      <c r="BB55" s="39">
        <v>12.584</v>
      </c>
      <c r="BC55" s="39">
        <v>12.609</v>
      </c>
      <c r="BD55" s="39">
        <v>14.053000000000001</v>
      </c>
      <c r="BE55" s="39">
        <v>12.738</v>
      </c>
      <c r="BF55" s="39">
        <v>16.044</v>
      </c>
      <c r="BG55" s="39">
        <v>15.178000000000001</v>
      </c>
      <c r="BH55" s="39">
        <v>14.147</v>
      </c>
      <c r="BI55" s="39">
        <v>14.664999999999999</v>
      </c>
      <c r="BJ55" s="39">
        <v>13.861000000000001</v>
      </c>
      <c r="BK55" s="39">
        <v>12.879</v>
      </c>
      <c r="BL55" s="39">
        <v>9.6289999999999996</v>
      </c>
      <c r="BM55" s="39">
        <v>10.233000000000001</v>
      </c>
      <c r="BN55" s="39">
        <v>16.548999999999999</v>
      </c>
      <c r="BO55" s="39">
        <v>16.704999999999998</v>
      </c>
      <c r="BP55" s="39">
        <v>12.528</v>
      </c>
      <c r="BQ55" s="39">
        <v>12.615</v>
      </c>
      <c r="BR55" s="39">
        <v>8.9030000000000005</v>
      </c>
      <c r="BS55" s="39">
        <v>10.913</v>
      </c>
      <c r="BT55" s="39">
        <v>11.211</v>
      </c>
      <c r="BU55" s="39">
        <v>8.4749999999999996</v>
      </c>
      <c r="BV55" s="39">
        <v>0.96</v>
      </c>
      <c r="BW55" s="39">
        <v>2.0760000000000001</v>
      </c>
      <c r="BX55" s="39">
        <v>12.458</v>
      </c>
      <c r="BY55" s="39">
        <v>14.09</v>
      </c>
      <c r="BZ55" s="39">
        <v>16.379000000000001</v>
      </c>
    </row>
    <row r="56" spans="1:78" s="37" customFormat="1" x14ac:dyDescent="0.25">
      <c r="A56" s="36" t="s">
        <v>98</v>
      </c>
      <c r="B56" s="36" t="s">
        <v>99</v>
      </c>
      <c r="C56" s="41">
        <v>-0.11</v>
      </c>
      <c r="D56" s="41">
        <v>-0.13</v>
      </c>
      <c r="E56" s="41">
        <v>-0.19700000000000001</v>
      </c>
      <c r="F56" s="41">
        <v>-0.19900000000000001</v>
      </c>
      <c r="G56" s="41">
        <v>-0.18099999999999999</v>
      </c>
      <c r="H56" s="41">
        <v>-0.188</v>
      </c>
      <c r="I56" s="41">
        <v>-0.20300000000000001</v>
      </c>
      <c r="J56" s="41">
        <v>-0.245</v>
      </c>
      <c r="K56" s="41">
        <v>-0.28100000000000003</v>
      </c>
      <c r="L56" s="41">
        <v>-0.29799999999999999</v>
      </c>
      <c r="M56" s="41">
        <v>-0.30299999999999999</v>
      </c>
      <c r="N56" s="41">
        <v>-0.38200000000000001</v>
      </c>
      <c r="O56" s="41">
        <v>-0.42699999999999999</v>
      </c>
      <c r="P56" s="41">
        <v>-0.52900000000000003</v>
      </c>
      <c r="Q56" s="41">
        <v>-0.64300000000000002</v>
      </c>
      <c r="R56" s="41">
        <v>-0.75</v>
      </c>
      <c r="S56" s="41">
        <v>-0.84599999999999997</v>
      </c>
      <c r="T56" s="41">
        <v>-1.0409999999999999</v>
      </c>
      <c r="U56" s="41">
        <v>-1.0920000000000001</v>
      </c>
      <c r="V56" s="41">
        <v>-1.2190000000000001</v>
      </c>
      <c r="W56" s="41">
        <v>-1.4159999999999999</v>
      </c>
      <c r="X56" s="41">
        <v>-1.6359999999999999</v>
      </c>
      <c r="Y56" s="41">
        <v>-1.855</v>
      </c>
      <c r="Z56" s="41">
        <v>-1.861</v>
      </c>
      <c r="AA56" s="41">
        <v>-2.0710000000000002</v>
      </c>
      <c r="AB56" s="41">
        <v>-2.6960000000000002</v>
      </c>
      <c r="AC56" s="41">
        <v>-2.56</v>
      </c>
      <c r="AD56" s="41">
        <v>-3.1440000000000001</v>
      </c>
      <c r="AE56" s="41">
        <v>-3.3159999999999998</v>
      </c>
      <c r="AF56" s="41">
        <v>-3.8490000000000002</v>
      </c>
      <c r="AG56" s="41">
        <v>-4.4829999999999997</v>
      </c>
      <c r="AH56" s="41">
        <v>-5.3470000000000004</v>
      </c>
      <c r="AI56" s="41">
        <v>-6.0279999999999996</v>
      </c>
      <c r="AJ56" s="41">
        <v>-5.8369999999999997</v>
      </c>
      <c r="AK56" s="41">
        <v>-5.9020000000000001</v>
      </c>
      <c r="AL56" s="41">
        <v>-6.1130000000000004</v>
      </c>
      <c r="AM56" s="41">
        <v>-6.35</v>
      </c>
      <c r="AN56" s="41">
        <v>-5.0309999999999997</v>
      </c>
      <c r="AO56" s="41">
        <v>-4.9720000000000004</v>
      </c>
      <c r="AP56" s="41">
        <v>-5.8970000000000002</v>
      </c>
      <c r="AQ56" s="41">
        <v>-7.1829999999999998</v>
      </c>
      <c r="AR56" s="41">
        <v>-7.1230000000000002</v>
      </c>
      <c r="AS56" s="41">
        <v>-7.0149999999999997</v>
      </c>
      <c r="AT56" s="41">
        <v>-7.1829999999999998</v>
      </c>
      <c r="AU56" s="41">
        <v>-7.1619999999999999</v>
      </c>
      <c r="AV56" s="41">
        <v>-7.2949999999999999</v>
      </c>
      <c r="AW56" s="41">
        <v>-7.476</v>
      </c>
      <c r="AX56" s="41">
        <v>-7.11</v>
      </c>
      <c r="AY56" s="41">
        <v>-7.1310000000000002</v>
      </c>
      <c r="AZ56" s="41">
        <v>-6.923</v>
      </c>
      <c r="BA56" s="41">
        <v>-6.8019999999999996</v>
      </c>
      <c r="BB56" s="41">
        <v>-7.3090000000000002</v>
      </c>
      <c r="BC56" s="41">
        <v>-6.3529999999999998</v>
      </c>
      <c r="BD56" s="41">
        <v>-6.1150000000000002</v>
      </c>
      <c r="BE56" s="41">
        <v>-6.2640000000000002</v>
      </c>
      <c r="BF56" s="41">
        <v>-8.3759999999999994</v>
      </c>
      <c r="BG56" s="41">
        <v>-10.801</v>
      </c>
      <c r="BH56" s="41">
        <v>-11.891999999999999</v>
      </c>
      <c r="BI56" s="41">
        <v>-12.409000000000001</v>
      </c>
      <c r="BJ56" s="41">
        <v>-13.101000000000001</v>
      </c>
      <c r="BK56" s="41">
        <v>-11.397</v>
      </c>
      <c r="BL56" s="41">
        <v>-12.898</v>
      </c>
      <c r="BM56" s="41">
        <v>-14.337999999999999</v>
      </c>
      <c r="BN56" s="41">
        <v>-14.135999999999999</v>
      </c>
      <c r="BO56" s="41">
        <v>-14.608000000000001</v>
      </c>
      <c r="BP56" s="41">
        <v>-17.105</v>
      </c>
      <c r="BQ56" s="41">
        <v>-15.647</v>
      </c>
      <c r="BR56" s="41">
        <v>-14.746</v>
      </c>
      <c r="BS56" s="41">
        <v>-15.835000000000001</v>
      </c>
      <c r="BT56" s="41">
        <v>-15.614000000000001</v>
      </c>
      <c r="BU56" s="41">
        <v>-14.895</v>
      </c>
      <c r="BV56" s="41">
        <v>-15.298999999999999</v>
      </c>
      <c r="BW56" s="41">
        <v>-18.948</v>
      </c>
      <c r="BX56" s="41">
        <v>-25.277999999999999</v>
      </c>
      <c r="BY56" s="41">
        <v>-20.448</v>
      </c>
      <c r="BZ56" s="41">
        <v>-19.468</v>
      </c>
    </row>
    <row r="57" spans="1:78" x14ac:dyDescent="0.25">
      <c r="A57" s="38" t="s">
        <v>100</v>
      </c>
      <c r="B57" s="38" t="s">
        <v>101</v>
      </c>
      <c r="C57" s="39">
        <v>0.19</v>
      </c>
      <c r="D57" s="39">
        <v>0.42799999999999999</v>
      </c>
      <c r="E57" s="39">
        <v>0.192</v>
      </c>
      <c r="F57" s="39">
        <v>0.128</v>
      </c>
      <c r="G57" s="39">
        <v>0.28699999999999998</v>
      </c>
      <c r="H57" s="39">
        <v>0.41199999999999998</v>
      </c>
      <c r="I57" s="39">
        <v>0.41499999999999998</v>
      </c>
      <c r="J57" s="39">
        <v>-0.217</v>
      </c>
      <c r="K57" s="39">
        <v>-0.25</v>
      </c>
      <c r="L57" s="39">
        <v>5.1999999999999998E-2</v>
      </c>
      <c r="M57" s="39">
        <v>0.94899999999999995</v>
      </c>
      <c r="N57" s="39">
        <v>1.2869999999999999</v>
      </c>
      <c r="O57" s="39">
        <v>1.254</v>
      </c>
      <c r="P57" s="39">
        <v>0.86899999999999999</v>
      </c>
      <c r="Q57" s="39">
        <v>0.63300000000000001</v>
      </c>
      <c r="R57" s="39">
        <v>0.33300000000000002</v>
      </c>
      <c r="S57" s="39">
        <v>1.145</v>
      </c>
      <c r="T57" s="39">
        <v>0.76200000000000001</v>
      </c>
      <c r="U57" s="39">
        <v>0.63200000000000001</v>
      </c>
      <c r="V57" s="39">
        <v>0.46100000000000002</v>
      </c>
      <c r="W57" s="39">
        <v>-0.11600000000000001</v>
      </c>
      <c r="X57" s="39">
        <v>1.099</v>
      </c>
      <c r="Y57" s="39">
        <v>1.8240000000000001</v>
      </c>
      <c r="Z57" s="39">
        <v>1.7270000000000001</v>
      </c>
      <c r="AA57" s="39">
        <v>1.716</v>
      </c>
      <c r="AB57" s="39">
        <v>-1.625</v>
      </c>
      <c r="AC57" s="39">
        <v>3.1459999999999999</v>
      </c>
      <c r="AD57" s="39">
        <v>-1.5720000000000001</v>
      </c>
      <c r="AE57" s="39">
        <v>0.64900000000000002</v>
      </c>
      <c r="AF57" s="39">
        <v>4.9820000000000002</v>
      </c>
      <c r="AG57" s="39">
        <v>3.1240000000000001</v>
      </c>
      <c r="AH57" s="39">
        <v>-5.5679999999999996</v>
      </c>
      <c r="AI57" s="39">
        <v>-6.28</v>
      </c>
      <c r="AJ57" s="39">
        <v>-13.749000000000001</v>
      </c>
      <c r="AK57" s="39">
        <v>-0.73499999999999999</v>
      </c>
      <c r="AL57" s="39">
        <v>2.88</v>
      </c>
      <c r="AM57" s="39">
        <v>-0.39200000000000002</v>
      </c>
      <c r="AN57" s="39">
        <v>2.1280000000000001</v>
      </c>
      <c r="AO57" s="39">
        <v>-6.4489999999999998</v>
      </c>
      <c r="AP57" s="39">
        <v>-3.49</v>
      </c>
      <c r="AQ57" s="39">
        <v>-4.1230000000000002</v>
      </c>
      <c r="AR57" s="39">
        <v>-6.3570000000000002</v>
      </c>
      <c r="AS57" s="39">
        <v>-1.355</v>
      </c>
      <c r="AT57" s="39">
        <v>10.401</v>
      </c>
      <c r="AU57" s="39">
        <v>21.640999999999998</v>
      </c>
      <c r="AV57" s="39">
        <v>20.523</v>
      </c>
      <c r="AW57" s="39">
        <v>23.640999999999998</v>
      </c>
      <c r="AX57" s="39">
        <v>26.605</v>
      </c>
      <c r="AY57" s="39">
        <v>44.585999999999999</v>
      </c>
      <c r="AZ57" s="39">
        <v>41.521999999999998</v>
      </c>
      <c r="BA57" s="39">
        <v>38.273000000000003</v>
      </c>
      <c r="BB57" s="39">
        <v>25.492999999999999</v>
      </c>
      <c r="BC57" s="39">
        <v>30.111000000000001</v>
      </c>
      <c r="BD57" s="39">
        <v>36.756999999999998</v>
      </c>
      <c r="BE57" s="39">
        <v>27.175000000000001</v>
      </c>
      <c r="BF57" s="39">
        <v>22.498000000000001</v>
      </c>
      <c r="BG57" s="39">
        <v>8.8859999999999992</v>
      </c>
      <c r="BH57" s="39">
        <v>-0.251</v>
      </c>
      <c r="BI57" s="39">
        <v>-8.4390000000000001</v>
      </c>
      <c r="BJ57" s="39">
        <v>-15.555</v>
      </c>
      <c r="BK57" s="39">
        <v>-8.4640000000000004</v>
      </c>
      <c r="BL57" s="39">
        <v>-18.655000000000001</v>
      </c>
      <c r="BM57" s="39">
        <v>-31.507999999999999</v>
      </c>
      <c r="BN57" s="39">
        <v>-19.789000000000001</v>
      </c>
      <c r="BO57" s="39">
        <v>-13.5</v>
      </c>
      <c r="BP57" s="39">
        <v>-15.413</v>
      </c>
      <c r="BQ57" s="39">
        <v>-2.5910000000000002</v>
      </c>
      <c r="BR57" s="39">
        <v>-7.73</v>
      </c>
      <c r="BS57" s="39">
        <v>-17.696000000000002</v>
      </c>
      <c r="BT57" s="39">
        <v>-22.76</v>
      </c>
      <c r="BU57" s="39">
        <v>-15.805999999999999</v>
      </c>
      <c r="BV57" s="39">
        <v>-39.976999999999997</v>
      </c>
      <c r="BW57" s="39">
        <v>-30.408000000000001</v>
      </c>
      <c r="BX57" s="39">
        <v>-72.477999999999994</v>
      </c>
      <c r="BY57" s="39">
        <v>-48.436999999999998</v>
      </c>
      <c r="BZ57" s="39">
        <v>-9.5969999999999995</v>
      </c>
    </row>
    <row r="59" spans="1:78" x14ac:dyDescent="0.25">
      <c r="A59" s="31" t="s">
        <v>342</v>
      </c>
    </row>
  </sheetData>
  <hyperlinks>
    <hyperlink ref="A59" r:id="rId1" xr:uid="{5C2DAE01-59EC-43DF-B84B-6D728F0E1CF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Métadonnées</vt:lpstr>
      <vt:lpstr>T_5407</vt:lpstr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2023-05-17T13:24:47Z</dcterms:created>
  <dcterms:modified xsi:type="dcterms:W3CDTF">2025-06-19T18:29:30Z</dcterms:modified>
</cp:coreProperties>
</file>