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0441B00B-4FF5-4F41-8B85-C63BAFB586CA}" xr6:coauthVersionLast="36" xr6:coauthVersionMax="36" xr10:uidLastSave="{00000000-0000-0000-0000-000000000000}"/>
  <bookViews>
    <workbookView xWindow="0" yWindow="0" windowWidth="21600" windowHeight="8985" tabRatio="500" activeTab="1" xr2:uid="{00000000-000D-0000-FFFF-FFFF00000000}"/>
  </bookViews>
  <sheets>
    <sheet name="Données CAF" sheetId="1" r:id="rId1"/>
    <sheet name="publié FAB" sheetId="2" r:id="rId2"/>
  </sheets>
  <definedNames>
    <definedName name="_xlnm.Print_Titles" localSheetId="0">'Données CAF'!$4:$4</definedName>
    <definedName name="_xlnm.Print_Titles" localSheetId="1">'publié FAB'!$4:$4</definedName>
  </definedNames>
  <calcPr calcId="191029"/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4" i="2"/>
  <c r="C24" i="2"/>
  <c r="D24" i="2"/>
  <c r="E24" i="2"/>
  <c r="F24" i="2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B29" i="2"/>
  <c r="C29" i="2"/>
  <c r="D29" i="2"/>
  <c r="E29" i="2"/>
  <c r="F29" i="2"/>
  <c r="B30" i="2"/>
  <c r="C30" i="2"/>
  <c r="D30" i="2"/>
  <c r="E30" i="2"/>
  <c r="F30" i="2"/>
  <c r="B31" i="2"/>
  <c r="C31" i="2"/>
  <c r="D31" i="2"/>
  <c r="E31" i="2"/>
  <c r="F31" i="2"/>
  <c r="B32" i="2"/>
  <c r="C32" i="2"/>
  <c r="D32" i="2"/>
  <c r="E32" i="2"/>
  <c r="F32" i="2"/>
  <c r="B33" i="2"/>
  <c r="C33" i="2"/>
  <c r="D33" i="2"/>
  <c r="E33" i="2"/>
  <c r="F33" i="2"/>
  <c r="B34" i="2"/>
  <c r="C34" i="2"/>
  <c r="D34" i="2"/>
  <c r="E34" i="2"/>
  <c r="F34" i="2"/>
  <c r="B35" i="2"/>
  <c r="C35" i="2"/>
  <c r="D35" i="2"/>
  <c r="E35" i="2"/>
  <c r="F35" i="2"/>
  <c r="B36" i="2"/>
  <c r="C36" i="2"/>
  <c r="D36" i="2"/>
  <c r="E36" i="2"/>
  <c r="F36" i="2"/>
  <c r="B37" i="2"/>
  <c r="C37" i="2"/>
  <c r="D37" i="2"/>
  <c r="E37" i="2"/>
  <c r="F37" i="2"/>
  <c r="B38" i="2"/>
  <c r="C38" i="2"/>
  <c r="D38" i="2"/>
  <c r="E38" i="2"/>
  <c r="F38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B43" i="2"/>
  <c r="C43" i="2"/>
  <c r="D43" i="2"/>
  <c r="E43" i="2"/>
  <c r="F43" i="2"/>
  <c r="B44" i="2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B48" i="2"/>
  <c r="C48" i="2"/>
  <c r="D48" i="2"/>
  <c r="E48" i="2"/>
  <c r="F48" i="2"/>
  <c r="B49" i="2"/>
  <c r="C49" i="2"/>
  <c r="D49" i="2"/>
  <c r="E49" i="2"/>
  <c r="F49" i="2"/>
  <c r="B50" i="2"/>
  <c r="C50" i="2"/>
  <c r="D50" i="2"/>
  <c r="E50" i="2"/>
  <c r="F50" i="2"/>
  <c r="B51" i="2"/>
  <c r="C51" i="2"/>
  <c r="D51" i="2"/>
  <c r="E51" i="2"/>
  <c r="F51" i="2"/>
  <c r="B52" i="2"/>
  <c r="C52" i="2"/>
  <c r="D52" i="2"/>
  <c r="E52" i="2"/>
  <c r="F52" i="2"/>
  <c r="B53" i="2"/>
  <c r="C53" i="2"/>
  <c r="D53" i="2"/>
  <c r="E53" i="2"/>
  <c r="F53" i="2"/>
  <c r="B54" i="2"/>
  <c r="C54" i="2"/>
  <c r="D54" i="2"/>
  <c r="E54" i="2"/>
  <c r="F54" i="2"/>
  <c r="B55" i="2"/>
  <c r="C55" i="2"/>
  <c r="D55" i="2"/>
  <c r="E55" i="2"/>
  <c r="F55" i="2"/>
  <c r="B56" i="2"/>
  <c r="C56" i="2"/>
  <c r="D56" i="2"/>
  <c r="E56" i="2"/>
  <c r="F56" i="2"/>
  <c r="B57" i="2"/>
  <c r="C57" i="2"/>
  <c r="D57" i="2"/>
  <c r="E57" i="2"/>
  <c r="F57" i="2"/>
  <c r="B58" i="2"/>
  <c r="C58" i="2"/>
  <c r="D58" i="2"/>
  <c r="E58" i="2"/>
  <c r="F58" i="2"/>
  <c r="B6" i="2"/>
  <c r="C6" i="2"/>
  <c r="D6" i="2"/>
  <c r="E6" i="2"/>
  <c r="F6" i="2"/>
  <c r="E5" i="2"/>
  <c r="D5" i="2"/>
  <c r="C5" i="2"/>
  <c r="B5" i="2"/>
  <c r="H56" i="1"/>
  <c r="H57" i="1"/>
  <c r="H58" i="1"/>
  <c r="H55" i="1"/>
  <c r="G58" i="2" l="1"/>
  <c r="G6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F5" i="2"/>
  <c r="I53" i="1"/>
  <c r="I54" i="1"/>
  <c r="I55" i="1"/>
  <c r="I56" i="1"/>
  <c r="G57" i="2" l="1"/>
  <c r="G56" i="2" l="1"/>
  <c r="G55" i="2" l="1"/>
  <c r="G51" i="2"/>
  <c r="G47" i="2"/>
  <c r="G43" i="2"/>
  <c r="G39" i="2"/>
  <c r="G35" i="2"/>
  <c r="G31" i="2"/>
  <c r="G27" i="2"/>
  <c r="G23" i="2"/>
  <c r="G19" i="2"/>
  <c r="G15" i="2"/>
  <c r="G11" i="2"/>
  <c r="G7" i="2"/>
  <c r="G54" i="2"/>
  <c r="G38" i="2"/>
  <c r="G22" i="2"/>
  <c r="G48" i="2"/>
  <c r="G40" i="2"/>
  <c r="G36" i="2"/>
  <c r="G28" i="2"/>
  <c r="G20" i="2"/>
  <c r="G12" i="2"/>
  <c r="G46" i="2"/>
  <c r="G34" i="2"/>
  <c r="G30" i="2"/>
  <c r="G26" i="2"/>
  <c r="G18" i="2"/>
  <c r="G14" i="2"/>
  <c r="G10" i="2"/>
  <c r="G52" i="2"/>
  <c r="G44" i="2"/>
  <c r="G32" i="2"/>
  <c r="G24" i="2"/>
  <c r="G16" i="2"/>
  <c r="G8" i="2"/>
  <c r="G50" i="2"/>
  <c r="G42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</calcChain>
</file>

<file path=xl/sharedStrings.xml><?xml version="1.0" encoding="utf-8"?>
<sst xmlns="http://schemas.openxmlformats.org/spreadsheetml/2006/main" count="34" uniqueCount="18">
  <si>
    <t>Solde des échanges extérieurs et principales composantes</t>
  </si>
  <si>
    <t>en milliards d'euros, prix courants</t>
  </si>
  <si>
    <t>Biens
alimentaires</t>
  </si>
  <si>
    <t>Énergie</t>
  </si>
  <si>
    <t>Matériels
de transport</t>
  </si>
  <si>
    <t>Autres biens
industriels</t>
  </si>
  <si>
    <t>Services</t>
  </si>
  <si>
    <t>Solde
du commerce
extérieur</t>
  </si>
  <si>
    <t>2012</t>
  </si>
  <si>
    <t>r : données révisées.</t>
  </si>
  <si>
    <t>Note : les exportations de biens sont évaluées Fab (franco à bord) et les importations de biens en Caf (coûts, assurance, fret).</t>
  </si>
  <si>
    <t>Champ : France.</t>
  </si>
  <si>
    <t>Source : Insee, comptes nationaux - base 2014.</t>
  </si>
  <si>
    <t>Note : les exportations et les importations de biens sont évaluées Fab (franco à bord)</t>
  </si>
  <si>
    <t>ccorrection caf FAB</t>
  </si>
  <si>
    <t>total</t>
  </si>
  <si>
    <t>biens</t>
  </si>
  <si>
    <t>Source : Insee, comptes nationaux - base 2020., calculs de l'auteur pour la répartition du CAF-FAB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</si>
</sst>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/>
    <xf numFmtId="165" fontId="5" fillId="0" borderId="0" xfId="1" applyNumberFormat="1" applyFon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CAF'!$B$4</c:f>
              <c:strCache>
                <c:ptCount val="1"/>
                <c:pt idx="0">
                  <c:v>Biens
alimentaires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CAF'!$B$5:$B$55</c:f>
              <c:numCache>
                <c:formatCode>0.0</c:formatCode>
                <c:ptCount val="51"/>
                <c:pt idx="0">
                  <c:v>3.2000000000000001E-2</c:v>
                </c:pt>
                <c:pt idx="1">
                  <c:v>0.224</c:v>
                </c:pt>
                <c:pt idx="2">
                  <c:v>0.24399999999999999</c:v>
                </c:pt>
                <c:pt idx="3">
                  <c:v>0.68399999999999994</c:v>
                </c:pt>
                <c:pt idx="4">
                  <c:v>0.12799999999999997</c:v>
                </c:pt>
                <c:pt idx="5">
                  <c:v>-0.28599999999999998</c:v>
                </c:pt>
                <c:pt idx="6">
                  <c:v>-1.3109999999999999</c:v>
                </c:pt>
                <c:pt idx="7">
                  <c:v>-0.56400000000000006</c:v>
                </c:pt>
                <c:pt idx="8">
                  <c:v>0.09</c:v>
                </c:pt>
                <c:pt idx="9">
                  <c:v>1.232</c:v>
                </c:pt>
                <c:pt idx="10">
                  <c:v>2.323</c:v>
                </c:pt>
                <c:pt idx="11">
                  <c:v>1.9040000000000001</c:v>
                </c:pt>
                <c:pt idx="12">
                  <c:v>2.6470000000000002</c:v>
                </c:pt>
                <c:pt idx="13">
                  <c:v>3.0979999999999999</c:v>
                </c:pt>
                <c:pt idx="14">
                  <c:v>3.649</c:v>
                </c:pt>
                <c:pt idx="15">
                  <c:v>3.419</c:v>
                </c:pt>
                <c:pt idx="16">
                  <c:v>3.7679999999999998</c:v>
                </c:pt>
                <c:pt idx="17">
                  <c:v>5.1669999999999998</c:v>
                </c:pt>
                <c:pt idx="18">
                  <c:v>6.4380000000000006</c:v>
                </c:pt>
                <c:pt idx="19">
                  <c:v>7.5830000000000002</c:v>
                </c:pt>
                <c:pt idx="20">
                  <c:v>6.42</c:v>
                </c:pt>
                <c:pt idx="21">
                  <c:v>7.7880000000000003</c:v>
                </c:pt>
                <c:pt idx="22">
                  <c:v>8.2409999999999997</c:v>
                </c:pt>
                <c:pt idx="23">
                  <c:v>6.6079999999999997</c:v>
                </c:pt>
                <c:pt idx="24">
                  <c:v>7.5880000000000001</c:v>
                </c:pt>
                <c:pt idx="25">
                  <c:v>8.1669999999999998</c:v>
                </c:pt>
                <c:pt idx="26">
                  <c:v>10.254</c:v>
                </c:pt>
                <c:pt idx="27">
                  <c:v>8.9770000000000003</c:v>
                </c:pt>
                <c:pt idx="28">
                  <c:v>9.4439999999999991</c:v>
                </c:pt>
                <c:pt idx="29">
                  <c:v>9.6009999999999991</c:v>
                </c:pt>
                <c:pt idx="30">
                  <c:v>7.6449999999999996</c:v>
                </c:pt>
                <c:pt idx="31">
                  <c:v>8.5920000000000005</c:v>
                </c:pt>
                <c:pt idx="32">
                  <c:v>8.6129999999999995</c:v>
                </c:pt>
                <c:pt idx="33">
                  <c:v>8.0690000000000008</c:v>
                </c:pt>
                <c:pt idx="34">
                  <c:v>7.984</c:v>
                </c:pt>
                <c:pt idx="35">
                  <c:v>9.1329999999999991</c:v>
                </c:pt>
                <c:pt idx="36">
                  <c:v>9.3620000000000001</c:v>
                </c:pt>
                <c:pt idx="37">
                  <c:v>9.5050000000000008</c:v>
                </c:pt>
                <c:pt idx="38">
                  <c:v>5.8819999999999997</c:v>
                </c:pt>
                <c:pt idx="39">
                  <c:v>8.9089999999999989</c:v>
                </c:pt>
                <c:pt idx="40">
                  <c:v>12.33</c:v>
                </c:pt>
                <c:pt idx="41">
                  <c:v>11.395</c:v>
                </c:pt>
                <c:pt idx="42">
                  <c:v>11.818999999999999</c:v>
                </c:pt>
                <c:pt idx="43">
                  <c:v>9.5150000000000006</c:v>
                </c:pt>
                <c:pt idx="44">
                  <c:v>9.8470000000000013</c:v>
                </c:pt>
                <c:pt idx="45">
                  <c:v>6.7170000000000005</c:v>
                </c:pt>
                <c:pt idx="46" formatCode="#\ ##0.0">
                  <c:v>6.4550000000000001</c:v>
                </c:pt>
                <c:pt idx="47" formatCode="#\ ##0.0">
                  <c:v>7.5640000000000001</c:v>
                </c:pt>
                <c:pt idx="48" formatCode="#\ ##0.0">
                  <c:v>8.4290000000000003</c:v>
                </c:pt>
                <c:pt idx="49" formatCode="#\ ##0.0">
                  <c:v>6.2530000000000001</c:v>
                </c:pt>
                <c:pt idx="50" formatCode="#\ ##0.0">
                  <c:v>8.7879999999999985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2-45B2-A766-B558F410ABBF}"/>
            </c:ext>
          </c:extLst>
        </c:ser>
        <c:ser>
          <c:idx val="1"/>
          <c:order val="1"/>
          <c:tx>
            <c:strRef>
              <c:f>'Données CAF'!$C$4</c:f>
              <c:strCache>
                <c:ptCount val="1"/>
                <c:pt idx="0">
                  <c:v>Énergie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CAF'!$C$5:$C$55</c:f>
              <c:numCache>
                <c:formatCode>0.0</c:formatCode>
                <c:ptCount val="51"/>
                <c:pt idx="0">
                  <c:v>-2.4159999999999995</c:v>
                </c:pt>
                <c:pt idx="1">
                  <c:v>-2.6430000000000002</c:v>
                </c:pt>
                <c:pt idx="2">
                  <c:v>-3.2050000000000001</c:v>
                </c:pt>
                <c:pt idx="3">
                  <c:v>-8.7379999999999995</c:v>
                </c:pt>
                <c:pt idx="4">
                  <c:v>-7.5819999999999999</c:v>
                </c:pt>
                <c:pt idx="5">
                  <c:v>-10.145999999999999</c:v>
                </c:pt>
                <c:pt idx="6">
                  <c:v>-10.854999999999999</c:v>
                </c:pt>
                <c:pt idx="7">
                  <c:v>-10.442</c:v>
                </c:pt>
                <c:pt idx="8">
                  <c:v>-13.866999999999999</c:v>
                </c:pt>
                <c:pt idx="9">
                  <c:v>-21.994</c:v>
                </c:pt>
                <c:pt idx="10">
                  <c:v>-26.987000000000002</c:v>
                </c:pt>
                <c:pt idx="11">
                  <c:v>-30.295999999999996</c:v>
                </c:pt>
                <c:pt idx="12">
                  <c:v>-28.446999999999999</c:v>
                </c:pt>
                <c:pt idx="13">
                  <c:v>-31.699999999999996</c:v>
                </c:pt>
                <c:pt idx="14">
                  <c:v>-31.626999999999999</c:v>
                </c:pt>
                <c:pt idx="15">
                  <c:v>-15.250999999999999</c:v>
                </c:pt>
                <c:pt idx="16">
                  <c:v>-13.615</c:v>
                </c:pt>
                <c:pt idx="17">
                  <c:v>-10.836999999999998</c:v>
                </c:pt>
                <c:pt idx="18">
                  <c:v>-13.853000000000002</c:v>
                </c:pt>
                <c:pt idx="19">
                  <c:v>-14.692</c:v>
                </c:pt>
                <c:pt idx="20">
                  <c:v>-14.685000000000002</c:v>
                </c:pt>
                <c:pt idx="21">
                  <c:v>-12.312000000000001</c:v>
                </c:pt>
                <c:pt idx="22">
                  <c:v>-10.199000000000002</c:v>
                </c:pt>
                <c:pt idx="23">
                  <c:v>-9.7200000000000006</c:v>
                </c:pt>
                <c:pt idx="24">
                  <c:v>-8.2169999999999987</c:v>
                </c:pt>
                <c:pt idx="25">
                  <c:v>-11.016999999999999</c:v>
                </c:pt>
                <c:pt idx="26">
                  <c:v>-11.882</c:v>
                </c:pt>
                <c:pt idx="27">
                  <c:v>-8.3630000000000013</c:v>
                </c:pt>
                <c:pt idx="28">
                  <c:v>-10.936</c:v>
                </c:pt>
                <c:pt idx="29">
                  <c:v>-22.59</c:v>
                </c:pt>
                <c:pt idx="30">
                  <c:v>-21.308</c:v>
                </c:pt>
                <c:pt idx="31">
                  <c:v>-20.320999999999998</c:v>
                </c:pt>
                <c:pt idx="32">
                  <c:v>-21.812999999999999</c:v>
                </c:pt>
                <c:pt idx="33">
                  <c:v>-26.674999999999997</c:v>
                </c:pt>
                <c:pt idx="34">
                  <c:v>-35.165000000000006</c:v>
                </c:pt>
                <c:pt idx="35">
                  <c:v>-43.021000000000001</c:v>
                </c:pt>
                <c:pt idx="36">
                  <c:v>-42.268000000000001</c:v>
                </c:pt>
                <c:pt idx="37">
                  <c:v>-54.496000000000002</c:v>
                </c:pt>
                <c:pt idx="38">
                  <c:v>-37.266999999999996</c:v>
                </c:pt>
                <c:pt idx="39">
                  <c:v>-46.249000000000002</c:v>
                </c:pt>
                <c:pt idx="40">
                  <c:v>-59.073999999999998</c:v>
                </c:pt>
                <c:pt idx="41">
                  <c:v>-66.698000000000008</c:v>
                </c:pt>
                <c:pt idx="42">
                  <c:v>-62.79</c:v>
                </c:pt>
                <c:pt idx="43">
                  <c:v>-51.67</c:v>
                </c:pt>
                <c:pt idx="44">
                  <c:v>-36.606000000000002</c:v>
                </c:pt>
                <c:pt idx="45">
                  <c:v>-29.928999999999998</c:v>
                </c:pt>
                <c:pt idx="46">
                  <c:v>-37.095999999999997</c:v>
                </c:pt>
                <c:pt idx="47">
                  <c:v>-42.292000000000002</c:v>
                </c:pt>
                <c:pt idx="48">
                  <c:v>-43.308000000000007</c:v>
                </c:pt>
                <c:pt idx="49">
                  <c:v>-24.935999999999996</c:v>
                </c:pt>
                <c:pt idx="50">
                  <c:v>-43.784999999999997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2-45B2-A766-B558F410ABBF}"/>
            </c:ext>
          </c:extLst>
        </c:ser>
        <c:ser>
          <c:idx val="2"/>
          <c:order val="2"/>
          <c:tx>
            <c:strRef>
              <c:f>'Données CAF'!$D$4</c:f>
              <c:strCache>
                <c:ptCount val="1"/>
                <c:pt idx="0">
                  <c:v>Matériels
de transport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CAF'!$D$5:$D$55</c:f>
              <c:numCache>
                <c:formatCode>0.0</c:formatCode>
                <c:ptCount val="51"/>
                <c:pt idx="0">
                  <c:v>1.137</c:v>
                </c:pt>
                <c:pt idx="1">
                  <c:v>1.339</c:v>
                </c:pt>
                <c:pt idx="2">
                  <c:v>1.4339999999999999</c:v>
                </c:pt>
                <c:pt idx="3">
                  <c:v>1.4430000000000001</c:v>
                </c:pt>
                <c:pt idx="4">
                  <c:v>2.8639999999999999</c:v>
                </c:pt>
                <c:pt idx="5">
                  <c:v>3.07</c:v>
                </c:pt>
                <c:pt idx="6">
                  <c:v>4.0540000000000003</c:v>
                </c:pt>
                <c:pt idx="7">
                  <c:v>4.6710000000000003</c:v>
                </c:pt>
                <c:pt idx="8">
                  <c:v>5.7229999999999999</c:v>
                </c:pt>
                <c:pt idx="9">
                  <c:v>5.5540000000000003</c:v>
                </c:pt>
                <c:pt idx="10">
                  <c:v>6.3879999999999999</c:v>
                </c:pt>
                <c:pt idx="11">
                  <c:v>5.91</c:v>
                </c:pt>
                <c:pt idx="12">
                  <c:v>6.8540000000000001</c:v>
                </c:pt>
                <c:pt idx="13">
                  <c:v>10.287000000000001</c:v>
                </c:pt>
                <c:pt idx="14">
                  <c:v>9.3230000000000004</c:v>
                </c:pt>
                <c:pt idx="15">
                  <c:v>7.4580000000000002</c:v>
                </c:pt>
                <c:pt idx="16">
                  <c:v>5.944</c:v>
                </c:pt>
                <c:pt idx="17">
                  <c:v>5.4820000000000002</c:v>
                </c:pt>
                <c:pt idx="18">
                  <c:v>6.4379999999999997</c:v>
                </c:pt>
                <c:pt idx="19">
                  <c:v>7.2590000000000003</c:v>
                </c:pt>
                <c:pt idx="20">
                  <c:v>7.8280000000000003</c:v>
                </c:pt>
                <c:pt idx="21">
                  <c:v>10.092000000000001</c:v>
                </c:pt>
                <c:pt idx="22">
                  <c:v>9.8059999999999992</c:v>
                </c:pt>
                <c:pt idx="23">
                  <c:v>8.7409999999999997</c:v>
                </c:pt>
                <c:pt idx="24">
                  <c:v>9.6430000000000007</c:v>
                </c:pt>
                <c:pt idx="25">
                  <c:v>11.255000000000001</c:v>
                </c:pt>
                <c:pt idx="26">
                  <c:v>20.059999999999999</c:v>
                </c:pt>
                <c:pt idx="27">
                  <c:v>19.006</c:v>
                </c:pt>
                <c:pt idx="28">
                  <c:v>18.443000000000001</c:v>
                </c:pt>
                <c:pt idx="29">
                  <c:v>21.818999999999999</c:v>
                </c:pt>
                <c:pt idx="30">
                  <c:v>26.968</c:v>
                </c:pt>
                <c:pt idx="31">
                  <c:v>25.712</c:v>
                </c:pt>
                <c:pt idx="32">
                  <c:v>25.513999999999999</c:v>
                </c:pt>
                <c:pt idx="33">
                  <c:v>27.766999999999999</c:v>
                </c:pt>
                <c:pt idx="34">
                  <c:v>24.231999999999999</c:v>
                </c:pt>
                <c:pt idx="35">
                  <c:v>23.927</c:v>
                </c:pt>
                <c:pt idx="36">
                  <c:v>18.995999999999999</c:v>
                </c:pt>
                <c:pt idx="37">
                  <c:v>18.873999999999999</c:v>
                </c:pt>
                <c:pt idx="38">
                  <c:v>13.901999999999999</c:v>
                </c:pt>
                <c:pt idx="39">
                  <c:v>20.568000000000001</c:v>
                </c:pt>
                <c:pt idx="40">
                  <c:v>17.731000000000002</c:v>
                </c:pt>
                <c:pt idx="41">
                  <c:v>26.292000000000002</c:v>
                </c:pt>
                <c:pt idx="42">
                  <c:v>29.402000000000001</c:v>
                </c:pt>
                <c:pt idx="43">
                  <c:v>25.628</c:v>
                </c:pt>
                <c:pt idx="44">
                  <c:v>29.097000000000001</c:v>
                </c:pt>
                <c:pt idx="45">
                  <c:v>26.652999999999999</c:v>
                </c:pt>
                <c:pt idx="46">
                  <c:v>23.678999999999998</c:v>
                </c:pt>
                <c:pt idx="47">
                  <c:v>27.593</c:v>
                </c:pt>
                <c:pt idx="48">
                  <c:v>28.477</c:v>
                </c:pt>
                <c:pt idx="49">
                  <c:v>9.9250000000000007</c:v>
                </c:pt>
                <c:pt idx="50">
                  <c:v>17.385999999999999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B2-45B2-A766-B558F410ABBF}"/>
            </c:ext>
          </c:extLst>
        </c:ser>
        <c:ser>
          <c:idx val="3"/>
          <c:order val="3"/>
          <c:tx>
            <c:strRef>
              <c:f>'Données CAF'!$E$4</c:f>
              <c:strCache>
                <c:ptCount val="1"/>
                <c:pt idx="0">
                  <c:v>Autres biens
industriels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CAF'!$E$5:$E$55</c:f>
              <c:numCache>
                <c:formatCode>0.0</c:formatCode>
                <c:ptCount val="51"/>
                <c:pt idx="0">
                  <c:v>0.71300000000000008</c:v>
                </c:pt>
                <c:pt idx="1">
                  <c:v>0.36399999999999999</c:v>
                </c:pt>
                <c:pt idx="2">
                  <c:v>0.42799999999999999</c:v>
                </c:pt>
                <c:pt idx="3">
                  <c:v>0.88900000000000001</c:v>
                </c:pt>
                <c:pt idx="4">
                  <c:v>3.5049999999999999</c:v>
                </c:pt>
                <c:pt idx="5">
                  <c:v>1.2170000000000001</c:v>
                </c:pt>
                <c:pt idx="6">
                  <c:v>3.3759999999999999</c:v>
                </c:pt>
                <c:pt idx="7">
                  <c:v>3.8120000000000003</c:v>
                </c:pt>
                <c:pt idx="8">
                  <c:v>2.4990000000000001</c:v>
                </c:pt>
                <c:pt idx="9">
                  <c:v>4.0000000000000036E-3</c:v>
                </c:pt>
                <c:pt idx="10">
                  <c:v>3.2869999999999999</c:v>
                </c:pt>
                <c:pt idx="11">
                  <c:v>-1.339</c:v>
                </c:pt>
                <c:pt idx="12">
                  <c:v>2.9449999999999998</c:v>
                </c:pt>
                <c:pt idx="13">
                  <c:v>4.6979999999999995</c:v>
                </c:pt>
                <c:pt idx="14">
                  <c:v>2.758</c:v>
                </c:pt>
                <c:pt idx="15">
                  <c:v>-3.0009999999999999</c:v>
                </c:pt>
                <c:pt idx="16">
                  <c:v>-8.2779999999999987</c:v>
                </c:pt>
                <c:pt idx="17">
                  <c:v>-14.036999999999999</c:v>
                </c:pt>
                <c:pt idx="18">
                  <c:v>-18.085000000000001</c:v>
                </c:pt>
                <c:pt idx="19">
                  <c:v>-18.616</c:v>
                </c:pt>
                <c:pt idx="20">
                  <c:v>-15.469999999999999</c:v>
                </c:pt>
                <c:pt idx="21">
                  <c:v>-11.471</c:v>
                </c:pt>
                <c:pt idx="22">
                  <c:v>-3.4020000000000001</c:v>
                </c:pt>
                <c:pt idx="23">
                  <c:v>-3.4459999999999997</c:v>
                </c:pt>
                <c:pt idx="24">
                  <c:v>-3.4419999999999997</c:v>
                </c:pt>
                <c:pt idx="25">
                  <c:v>0.55500000000000016</c:v>
                </c:pt>
                <c:pt idx="26">
                  <c:v>4.5869999999999997</c:v>
                </c:pt>
                <c:pt idx="27">
                  <c:v>-0.20100000000000007</c:v>
                </c:pt>
                <c:pt idx="28">
                  <c:v>-3.6279999999999997</c:v>
                </c:pt>
                <c:pt idx="29">
                  <c:v>-15.381</c:v>
                </c:pt>
                <c:pt idx="30">
                  <c:v>-12.283999999999999</c:v>
                </c:pt>
                <c:pt idx="31">
                  <c:v>-8.6839999999999993</c:v>
                </c:pt>
                <c:pt idx="32">
                  <c:v>-12.175000000000001</c:v>
                </c:pt>
                <c:pt idx="33">
                  <c:v>-17.739000000000001</c:v>
                </c:pt>
                <c:pt idx="34">
                  <c:v>-23.452999999999999</c:v>
                </c:pt>
                <c:pt idx="35">
                  <c:v>-22.978000000000002</c:v>
                </c:pt>
                <c:pt idx="36">
                  <c:v>-31.761000000000003</c:v>
                </c:pt>
                <c:pt idx="37">
                  <c:v>-30.332000000000001</c:v>
                </c:pt>
                <c:pt idx="38">
                  <c:v>-26.497</c:v>
                </c:pt>
                <c:pt idx="39">
                  <c:v>-38.15</c:v>
                </c:pt>
                <c:pt idx="40">
                  <c:v>-45.658999999999999</c:v>
                </c:pt>
                <c:pt idx="41">
                  <c:v>-38.606999999999999</c:v>
                </c:pt>
                <c:pt idx="42">
                  <c:v>-36.826000000000001</c:v>
                </c:pt>
                <c:pt idx="43">
                  <c:v>-39.286000000000001</c:v>
                </c:pt>
                <c:pt idx="44">
                  <c:v>-42.120000000000005</c:v>
                </c:pt>
                <c:pt idx="45">
                  <c:v>-45.460999999999999</c:v>
                </c:pt>
                <c:pt idx="46">
                  <c:v>-49.075000000000003</c:v>
                </c:pt>
                <c:pt idx="47">
                  <c:v>-50.608000000000004</c:v>
                </c:pt>
                <c:pt idx="48">
                  <c:v>-48.193999999999996</c:v>
                </c:pt>
                <c:pt idx="49">
                  <c:v>-56.391999999999996</c:v>
                </c:pt>
                <c:pt idx="50">
                  <c:v>-67.88900000000001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B2-45B2-A766-B558F410ABBF}"/>
            </c:ext>
          </c:extLst>
        </c:ser>
        <c:ser>
          <c:idx val="4"/>
          <c:order val="4"/>
          <c:tx>
            <c:strRef>
              <c:f>'Données CAF'!$F$4</c:f>
              <c:strCache>
                <c:ptCount val="1"/>
                <c:pt idx="0">
                  <c:v>Services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CAF'!$F$5:$F$55</c:f>
              <c:numCache>
                <c:formatCode>0.0</c:formatCode>
                <c:ptCount val="51"/>
                <c:pt idx="0">
                  <c:v>0.502</c:v>
                </c:pt>
                <c:pt idx="1">
                  <c:v>0.58200000000000007</c:v>
                </c:pt>
                <c:pt idx="2">
                  <c:v>0.745</c:v>
                </c:pt>
                <c:pt idx="3">
                  <c:v>1.4020000000000001</c:v>
                </c:pt>
                <c:pt idx="4">
                  <c:v>1.671</c:v>
                </c:pt>
                <c:pt idx="5">
                  <c:v>1.429</c:v>
                </c:pt>
                <c:pt idx="6">
                  <c:v>2.069</c:v>
                </c:pt>
                <c:pt idx="7">
                  <c:v>3.609</c:v>
                </c:pt>
                <c:pt idx="8">
                  <c:v>4.1450000000000005</c:v>
                </c:pt>
                <c:pt idx="9">
                  <c:v>4.2290000000000001</c:v>
                </c:pt>
                <c:pt idx="10">
                  <c:v>2.6160000000000001</c:v>
                </c:pt>
                <c:pt idx="11">
                  <c:v>4.1539999999999999</c:v>
                </c:pt>
                <c:pt idx="12">
                  <c:v>9.2609999999999992</c:v>
                </c:pt>
                <c:pt idx="13">
                  <c:v>10.256</c:v>
                </c:pt>
                <c:pt idx="14">
                  <c:v>9.02</c:v>
                </c:pt>
                <c:pt idx="15">
                  <c:v>4.351</c:v>
                </c:pt>
                <c:pt idx="16">
                  <c:v>0.63300000000000001</c:v>
                </c:pt>
                <c:pt idx="17">
                  <c:v>4.6950000000000003</c:v>
                </c:pt>
                <c:pt idx="18">
                  <c:v>7.5640000000000001</c:v>
                </c:pt>
                <c:pt idx="19">
                  <c:v>4.7789999999999999</c:v>
                </c:pt>
                <c:pt idx="20">
                  <c:v>7.3049999999999997</c:v>
                </c:pt>
                <c:pt idx="21">
                  <c:v>8.8619999999999983</c:v>
                </c:pt>
                <c:pt idx="22">
                  <c:v>9.7729999999999997</c:v>
                </c:pt>
                <c:pt idx="23">
                  <c:v>10.789</c:v>
                </c:pt>
                <c:pt idx="24">
                  <c:v>10.356999999999999</c:v>
                </c:pt>
                <c:pt idx="25">
                  <c:v>10.207000000000001</c:v>
                </c:pt>
                <c:pt idx="26">
                  <c:v>14.222000000000001</c:v>
                </c:pt>
                <c:pt idx="27">
                  <c:v>14.957000000000001</c:v>
                </c:pt>
                <c:pt idx="28">
                  <c:v>17.966000000000001</c:v>
                </c:pt>
                <c:pt idx="29">
                  <c:v>24.491</c:v>
                </c:pt>
                <c:pt idx="30">
                  <c:v>22.643000000000001</c:v>
                </c:pt>
                <c:pt idx="31">
                  <c:v>25.096</c:v>
                </c:pt>
                <c:pt idx="32">
                  <c:v>20.7</c:v>
                </c:pt>
                <c:pt idx="33">
                  <c:v>22.457000000000001</c:v>
                </c:pt>
                <c:pt idx="34">
                  <c:v>24.19</c:v>
                </c:pt>
                <c:pt idx="35">
                  <c:v>20.553000000000001</c:v>
                </c:pt>
                <c:pt idx="36">
                  <c:v>24.463999999999999</c:v>
                </c:pt>
                <c:pt idx="37">
                  <c:v>27.295000000000002</c:v>
                </c:pt>
                <c:pt idx="38">
                  <c:v>23.652000000000001</c:v>
                </c:pt>
                <c:pt idx="39">
                  <c:v>22.794</c:v>
                </c:pt>
                <c:pt idx="40">
                  <c:v>28.356999999999999</c:v>
                </c:pt>
                <c:pt idx="41">
                  <c:v>33.183</c:v>
                </c:pt>
                <c:pt idx="42">
                  <c:v>30.146999999999998</c:v>
                </c:pt>
                <c:pt idx="43">
                  <c:v>23.426000000000002</c:v>
                </c:pt>
                <c:pt idx="44">
                  <c:v>21.451000000000001</c:v>
                </c:pt>
                <c:pt idx="45">
                  <c:v>19.393000000000001</c:v>
                </c:pt>
                <c:pt idx="46">
                  <c:v>22.411000000000001</c:v>
                </c:pt>
                <c:pt idx="47">
                  <c:v>19.312000000000001</c:v>
                </c:pt>
                <c:pt idx="48" formatCode="General">
                  <c:v>23.873999999999999</c:v>
                </c:pt>
                <c:pt idx="49" formatCode="General">
                  <c:v>9.9819999999999993</c:v>
                </c:pt>
                <c:pt idx="50" formatCode="General">
                  <c:v>36.142999999999994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B2-45B2-A766-B558F410ABBF}"/>
            </c:ext>
          </c:extLst>
        </c:ser>
        <c:ser>
          <c:idx val="5"/>
          <c:order val="5"/>
          <c:tx>
            <c:strRef>
              <c:f>'Données CAF'!$G$4</c:f>
              <c:strCache>
                <c:ptCount val="1"/>
                <c:pt idx="0">
                  <c:v>Solde
du commerce
extérieur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'Données CAF'!$A$5:$A$55</c:f>
              <c:strCach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strCache>
            </c:strRef>
          </c:cat>
          <c:val>
            <c:numRef>
              <c:f>'Données CAF'!$G$5:$G$55</c:f>
              <c:numCache>
                <c:formatCode>0.0</c:formatCode>
                <c:ptCount val="51"/>
                <c:pt idx="0">
                  <c:v>1.8240000000000001</c:v>
                </c:pt>
                <c:pt idx="1">
                  <c:v>1.7270000000000001</c:v>
                </c:pt>
                <c:pt idx="2">
                  <c:v>1.716</c:v>
                </c:pt>
                <c:pt idx="3">
                  <c:v>-1.625</c:v>
                </c:pt>
                <c:pt idx="4">
                  <c:v>3.1459999999999999</c:v>
                </c:pt>
                <c:pt idx="5">
                  <c:v>-1.5720000000000001</c:v>
                </c:pt>
                <c:pt idx="6">
                  <c:v>0.64900000000000002</c:v>
                </c:pt>
                <c:pt idx="7">
                  <c:v>4.9820000000000002</c:v>
                </c:pt>
                <c:pt idx="8">
                  <c:v>3.1240000000000001</c:v>
                </c:pt>
                <c:pt idx="9">
                  <c:v>-5.5679999999999996</c:v>
                </c:pt>
                <c:pt idx="10">
                  <c:v>-6.28</c:v>
                </c:pt>
                <c:pt idx="11">
                  <c:v>-13.749000000000001</c:v>
                </c:pt>
                <c:pt idx="12">
                  <c:v>-0.73499999999999999</c:v>
                </c:pt>
                <c:pt idx="13">
                  <c:v>2.88</c:v>
                </c:pt>
                <c:pt idx="14">
                  <c:v>-0.39200000000000002</c:v>
                </c:pt>
                <c:pt idx="15">
                  <c:v>2.1280000000000001</c:v>
                </c:pt>
                <c:pt idx="16">
                  <c:v>-6.4489999999999998</c:v>
                </c:pt>
                <c:pt idx="17">
                  <c:v>-3.49</c:v>
                </c:pt>
                <c:pt idx="18">
                  <c:v>-4.1230000000000002</c:v>
                </c:pt>
                <c:pt idx="19">
                  <c:v>-6.3570000000000002</c:v>
                </c:pt>
                <c:pt idx="20">
                  <c:v>-1.355</c:v>
                </c:pt>
                <c:pt idx="21">
                  <c:v>10.401</c:v>
                </c:pt>
                <c:pt idx="22">
                  <c:v>21.640999999999998</c:v>
                </c:pt>
                <c:pt idx="23">
                  <c:v>20.523</c:v>
                </c:pt>
                <c:pt idx="24">
                  <c:v>23.640999999999998</c:v>
                </c:pt>
                <c:pt idx="25">
                  <c:v>26.605</c:v>
                </c:pt>
                <c:pt idx="26">
                  <c:v>44.585999999999999</c:v>
                </c:pt>
                <c:pt idx="27">
                  <c:v>41.521999999999998</c:v>
                </c:pt>
                <c:pt idx="28">
                  <c:v>38.273000000000003</c:v>
                </c:pt>
                <c:pt idx="29">
                  <c:v>25.492999999999999</c:v>
                </c:pt>
                <c:pt idx="30">
                  <c:v>30.111000000000001</c:v>
                </c:pt>
                <c:pt idx="31">
                  <c:v>36.756999999999998</c:v>
                </c:pt>
                <c:pt idx="32">
                  <c:v>27.175000000000001</c:v>
                </c:pt>
                <c:pt idx="33">
                  <c:v>22.498000000000001</c:v>
                </c:pt>
                <c:pt idx="34">
                  <c:v>8.8859999999999992</c:v>
                </c:pt>
                <c:pt idx="35">
                  <c:v>-0.251</c:v>
                </c:pt>
                <c:pt idx="36">
                  <c:v>-8.4390000000000001</c:v>
                </c:pt>
                <c:pt idx="37">
                  <c:v>-15.555</c:v>
                </c:pt>
                <c:pt idx="38">
                  <c:v>-8.4640000000000004</c:v>
                </c:pt>
                <c:pt idx="39">
                  <c:v>-18.655000000000001</c:v>
                </c:pt>
                <c:pt idx="40">
                  <c:v>-31.507999999999999</c:v>
                </c:pt>
                <c:pt idx="41">
                  <c:v>-19.789000000000001</c:v>
                </c:pt>
                <c:pt idx="42">
                  <c:v>-13.5</c:v>
                </c:pt>
                <c:pt idx="43">
                  <c:v>-15.413</c:v>
                </c:pt>
                <c:pt idx="44">
                  <c:v>-2.5910000000000002</c:v>
                </c:pt>
                <c:pt idx="45">
                  <c:v>-7.73</c:v>
                </c:pt>
                <c:pt idx="46">
                  <c:v>-17.696000000000002</c:v>
                </c:pt>
                <c:pt idx="47">
                  <c:v>-22.76</c:v>
                </c:pt>
                <c:pt idx="48">
                  <c:v>-15.805999999999999</c:v>
                </c:pt>
                <c:pt idx="49">
                  <c:v>-39.976999999999997</c:v>
                </c:pt>
                <c:pt idx="50">
                  <c:v>-30.408000000000001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B2-45B2-A766-B558F410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21120"/>
        <c:axId val="150847488"/>
      </c:lineChart>
      <c:catAx>
        <c:axId val="15082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0847488"/>
        <c:crossesAt val="-80"/>
        <c:auto val="1"/>
        <c:lblAlgn val="ctr"/>
        <c:lblOffset val="100"/>
        <c:tickMarkSkip val="2"/>
        <c:noMultiLvlLbl val="0"/>
      </c:catAx>
      <c:valAx>
        <c:axId val="1508474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0821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'publié FAB'!$B$4</c:f>
              <c:strCache>
                <c:ptCount val="1"/>
                <c:pt idx="0">
                  <c:v>Biens
alimentaires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FAB'!$B$5:$B$58</c:f>
              <c:numCache>
                <c:formatCode>0.0</c:formatCode>
                <c:ptCount val="54"/>
                <c:pt idx="0">
                  <c:v>0.2175</c:v>
                </c:pt>
                <c:pt idx="1">
                  <c:v>0.41010000000000002</c:v>
                </c:pt>
                <c:pt idx="2">
                  <c:v>0.45110000000000006</c:v>
                </c:pt>
                <c:pt idx="3">
                  <c:v>0.9536</c:v>
                </c:pt>
                <c:pt idx="4">
                  <c:v>0.38400000000000001</c:v>
                </c:pt>
                <c:pt idx="5">
                  <c:v>2.8400000000000036E-2</c:v>
                </c:pt>
                <c:pt idx="6">
                  <c:v>-0.97939999999999994</c:v>
                </c:pt>
                <c:pt idx="7">
                  <c:v>-0.17910000000000004</c:v>
                </c:pt>
                <c:pt idx="8">
                  <c:v>0.5383</c:v>
                </c:pt>
                <c:pt idx="9">
                  <c:v>1.7667000000000002</c:v>
                </c:pt>
                <c:pt idx="10">
                  <c:v>2.9257999999999997</c:v>
                </c:pt>
                <c:pt idx="11">
                  <c:v>2.4877000000000002</c:v>
                </c:pt>
                <c:pt idx="12">
                  <c:v>3.2372000000000005</c:v>
                </c:pt>
                <c:pt idx="13">
                  <c:v>3.7092999999999998</c:v>
                </c:pt>
                <c:pt idx="14">
                  <c:v>4.2839999999999998</c:v>
                </c:pt>
                <c:pt idx="15">
                  <c:v>3.9220999999999999</c:v>
                </c:pt>
                <c:pt idx="16">
                  <c:v>4.2652000000000001</c:v>
                </c:pt>
                <c:pt idx="17">
                  <c:v>5.7566999999999995</c:v>
                </c:pt>
                <c:pt idx="18">
                  <c:v>7.1563000000000008</c:v>
                </c:pt>
                <c:pt idx="19">
                  <c:v>8.295300000000001</c:v>
                </c:pt>
                <c:pt idx="20">
                  <c:v>7.1215000000000002</c:v>
                </c:pt>
                <c:pt idx="21">
                  <c:v>8.5062999999999995</c:v>
                </c:pt>
                <c:pt idx="22">
                  <c:v>8.9572000000000003</c:v>
                </c:pt>
                <c:pt idx="23">
                  <c:v>7.3374999999999995</c:v>
                </c:pt>
                <c:pt idx="24">
                  <c:v>8.3355999999999995</c:v>
                </c:pt>
                <c:pt idx="25">
                  <c:v>8.8780000000000001</c:v>
                </c:pt>
                <c:pt idx="26">
                  <c:v>10.9671</c:v>
                </c:pt>
                <c:pt idx="27">
                  <c:v>9.6692999999999998</c:v>
                </c:pt>
                <c:pt idx="28">
                  <c:v>10.124199999999998</c:v>
                </c:pt>
                <c:pt idx="29">
                  <c:v>10.331899999999999</c:v>
                </c:pt>
                <c:pt idx="30">
                  <c:v>8.2803000000000004</c:v>
                </c:pt>
                <c:pt idx="31">
                  <c:v>9.2035</c:v>
                </c:pt>
                <c:pt idx="32">
                  <c:v>9.2393999999999998</c:v>
                </c:pt>
                <c:pt idx="33">
                  <c:v>8.906600000000001</c:v>
                </c:pt>
                <c:pt idx="34">
                  <c:v>9.0640999999999998</c:v>
                </c:pt>
                <c:pt idx="35">
                  <c:v>10.322199999999999</c:v>
                </c:pt>
                <c:pt idx="36">
                  <c:v>10.6029</c:v>
                </c:pt>
                <c:pt idx="37">
                  <c:v>10.815100000000001</c:v>
                </c:pt>
                <c:pt idx="38">
                  <c:v>7.0217000000000001</c:v>
                </c:pt>
                <c:pt idx="39">
                  <c:v>10.198799999999999</c:v>
                </c:pt>
                <c:pt idx="40">
                  <c:v>13.7638</c:v>
                </c:pt>
                <c:pt idx="41">
                  <c:v>12.8086</c:v>
                </c:pt>
                <c:pt idx="42">
                  <c:v>13.2798</c:v>
                </c:pt>
                <c:pt idx="43">
                  <c:v>11.2255</c:v>
                </c:pt>
                <c:pt idx="44">
                  <c:v>11.411700000000002</c:v>
                </c:pt>
                <c:pt idx="45">
                  <c:v>8.1916000000000011</c:v>
                </c:pt>
                <c:pt idx="46">
                  <c:v>8.0385000000000009</c:v>
                </c:pt>
                <c:pt idx="47">
                  <c:v>9.1254000000000008</c:v>
                </c:pt>
                <c:pt idx="48">
                  <c:v>9.9184999999999999</c:v>
                </c:pt>
                <c:pt idx="49">
                  <c:v>7.7828999999999997</c:v>
                </c:pt>
                <c:pt idx="50">
                  <c:v>10.682799999999999</c:v>
                </c:pt>
                <c:pt idx="51">
                  <c:v>13.616800000000001</c:v>
                </c:pt>
                <c:pt idx="52">
                  <c:v>8.9778000000000002</c:v>
                </c:pt>
                <c:pt idx="53">
                  <c:v>7.7688000000000006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5-44A5-B89C-F735ACD389C5}"/>
            </c:ext>
          </c:extLst>
        </c:ser>
        <c:ser>
          <c:idx val="1"/>
          <c:order val="1"/>
          <c:tx>
            <c:strRef>
              <c:f>'publié FAB'!$C$4</c:f>
              <c:strCache>
                <c:ptCount val="1"/>
                <c:pt idx="0">
                  <c:v>Énergie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FAB'!$C$5:$C$58</c:f>
              <c:numCache>
                <c:formatCode>0.0</c:formatCode>
                <c:ptCount val="54"/>
                <c:pt idx="0">
                  <c:v>-2.2304999999999993</c:v>
                </c:pt>
                <c:pt idx="1">
                  <c:v>-2.4569000000000001</c:v>
                </c:pt>
                <c:pt idx="2">
                  <c:v>-2.9979</c:v>
                </c:pt>
                <c:pt idx="3">
                  <c:v>-8.468399999999999</c:v>
                </c:pt>
                <c:pt idx="4">
                  <c:v>-7.3259999999999996</c:v>
                </c:pt>
                <c:pt idx="5">
                  <c:v>-9.8315999999999981</c:v>
                </c:pt>
                <c:pt idx="6">
                  <c:v>-10.523399999999999</c:v>
                </c:pt>
                <c:pt idx="7">
                  <c:v>-10.0571</c:v>
                </c:pt>
                <c:pt idx="8">
                  <c:v>-13.418699999999999</c:v>
                </c:pt>
                <c:pt idx="9">
                  <c:v>-21.459299999999999</c:v>
                </c:pt>
                <c:pt idx="10">
                  <c:v>-26.384200000000003</c:v>
                </c:pt>
                <c:pt idx="11">
                  <c:v>-29.712299999999995</c:v>
                </c:pt>
                <c:pt idx="12">
                  <c:v>-27.8568</c:v>
                </c:pt>
                <c:pt idx="13">
                  <c:v>-31.088699999999996</c:v>
                </c:pt>
                <c:pt idx="14">
                  <c:v>-30.991999999999997</c:v>
                </c:pt>
                <c:pt idx="15">
                  <c:v>-14.7479</c:v>
                </c:pt>
                <c:pt idx="16">
                  <c:v>-13.117800000000001</c:v>
                </c:pt>
                <c:pt idx="17">
                  <c:v>-10.247299999999997</c:v>
                </c:pt>
                <c:pt idx="18">
                  <c:v>-13.134700000000002</c:v>
                </c:pt>
                <c:pt idx="19">
                  <c:v>-13.979699999999999</c:v>
                </c:pt>
                <c:pt idx="20">
                  <c:v>-13.983500000000003</c:v>
                </c:pt>
                <c:pt idx="21">
                  <c:v>-11.593700000000002</c:v>
                </c:pt>
                <c:pt idx="22">
                  <c:v>-9.482800000000001</c:v>
                </c:pt>
                <c:pt idx="23">
                  <c:v>-8.9905000000000008</c:v>
                </c:pt>
                <c:pt idx="24">
                  <c:v>-7.4693999999999985</c:v>
                </c:pt>
                <c:pt idx="25">
                  <c:v>-10.305999999999999</c:v>
                </c:pt>
                <c:pt idx="26">
                  <c:v>-11.168899999999999</c:v>
                </c:pt>
                <c:pt idx="27">
                  <c:v>-7.670700000000001</c:v>
                </c:pt>
                <c:pt idx="28">
                  <c:v>-10.255800000000001</c:v>
                </c:pt>
                <c:pt idx="29">
                  <c:v>-21.859099999999998</c:v>
                </c:pt>
                <c:pt idx="30">
                  <c:v>-20.672699999999999</c:v>
                </c:pt>
                <c:pt idx="31">
                  <c:v>-19.709499999999998</c:v>
                </c:pt>
                <c:pt idx="32">
                  <c:v>-21.186599999999999</c:v>
                </c:pt>
                <c:pt idx="33">
                  <c:v>-25.837399999999999</c:v>
                </c:pt>
                <c:pt idx="34">
                  <c:v>-34.084900000000005</c:v>
                </c:pt>
                <c:pt idx="35">
                  <c:v>-41.831800000000001</c:v>
                </c:pt>
                <c:pt idx="36">
                  <c:v>-41.027099999999997</c:v>
                </c:pt>
                <c:pt idx="37">
                  <c:v>-53.185900000000004</c:v>
                </c:pt>
                <c:pt idx="38">
                  <c:v>-36.127299999999998</c:v>
                </c:pt>
                <c:pt idx="39">
                  <c:v>-44.959200000000003</c:v>
                </c:pt>
                <c:pt idx="40">
                  <c:v>-57.6402</c:v>
                </c:pt>
                <c:pt idx="41">
                  <c:v>-65.284400000000005</c:v>
                </c:pt>
                <c:pt idx="42">
                  <c:v>-61.3292</c:v>
                </c:pt>
                <c:pt idx="43">
                  <c:v>-49.959499999999998</c:v>
                </c:pt>
                <c:pt idx="44">
                  <c:v>-35.0413</c:v>
                </c:pt>
                <c:pt idx="45">
                  <c:v>-28.4544</c:v>
                </c:pt>
                <c:pt idx="46">
                  <c:v>-35.512499999999996</c:v>
                </c:pt>
                <c:pt idx="47">
                  <c:v>-40.730600000000003</c:v>
                </c:pt>
                <c:pt idx="48">
                  <c:v>-41.818500000000007</c:v>
                </c:pt>
                <c:pt idx="49">
                  <c:v>-23.406099999999995</c:v>
                </c:pt>
                <c:pt idx="50">
                  <c:v>-41.890199999999993</c:v>
                </c:pt>
                <c:pt idx="51">
                  <c:v>-102.7522</c:v>
                </c:pt>
                <c:pt idx="52">
                  <c:v>-67.70620000000001</c:v>
                </c:pt>
                <c:pt idx="53">
                  <c:v>-55.663200000000003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5-44A5-B89C-F735ACD389C5}"/>
            </c:ext>
          </c:extLst>
        </c:ser>
        <c:ser>
          <c:idx val="2"/>
          <c:order val="2"/>
          <c:tx>
            <c:strRef>
              <c:f>'publié FAB'!$D$4</c:f>
              <c:strCache>
                <c:ptCount val="1"/>
                <c:pt idx="0">
                  <c:v>Matériels
de transport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FAB'!$D$5:$D$58</c:f>
              <c:numCache>
                <c:formatCode>0.0</c:formatCode>
                <c:ptCount val="54"/>
                <c:pt idx="0">
                  <c:v>1.508</c:v>
                </c:pt>
                <c:pt idx="1">
                  <c:v>1.7112000000000001</c:v>
                </c:pt>
                <c:pt idx="2">
                  <c:v>1.8482000000000001</c:v>
                </c:pt>
                <c:pt idx="3">
                  <c:v>1.9822000000000002</c:v>
                </c:pt>
                <c:pt idx="4">
                  <c:v>3.3759999999999999</c:v>
                </c:pt>
                <c:pt idx="5">
                  <c:v>3.6987999999999999</c:v>
                </c:pt>
                <c:pt idx="6">
                  <c:v>4.7172000000000001</c:v>
                </c:pt>
                <c:pt idx="7">
                  <c:v>5.4408000000000003</c:v>
                </c:pt>
                <c:pt idx="8">
                  <c:v>6.6196000000000002</c:v>
                </c:pt>
                <c:pt idx="9">
                  <c:v>6.6234000000000002</c:v>
                </c:pt>
                <c:pt idx="10">
                  <c:v>7.5936000000000003</c:v>
                </c:pt>
                <c:pt idx="11">
                  <c:v>7.0773999999999999</c:v>
                </c:pt>
                <c:pt idx="12">
                  <c:v>8.0343999999999998</c:v>
                </c:pt>
                <c:pt idx="13">
                  <c:v>11.509600000000001</c:v>
                </c:pt>
                <c:pt idx="14">
                  <c:v>10.593</c:v>
                </c:pt>
                <c:pt idx="15">
                  <c:v>8.4641999999999999</c:v>
                </c:pt>
                <c:pt idx="16">
                  <c:v>6.9383999999999997</c:v>
                </c:pt>
                <c:pt idx="17">
                  <c:v>6.6614000000000004</c:v>
                </c:pt>
                <c:pt idx="18">
                  <c:v>7.8746</c:v>
                </c:pt>
                <c:pt idx="19">
                  <c:v>8.6836000000000002</c:v>
                </c:pt>
                <c:pt idx="20">
                  <c:v>9.2309999999999999</c:v>
                </c:pt>
                <c:pt idx="21">
                  <c:v>11.528600000000001</c:v>
                </c:pt>
                <c:pt idx="22">
                  <c:v>11.238399999999999</c:v>
                </c:pt>
                <c:pt idx="23">
                  <c:v>10.199999999999999</c:v>
                </c:pt>
                <c:pt idx="24">
                  <c:v>11.138200000000001</c:v>
                </c:pt>
                <c:pt idx="25">
                  <c:v>12.677000000000001</c:v>
                </c:pt>
                <c:pt idx="26">
                  <c:v>21.4862</c:v>
                </c:pt>
                <c:pt idx="27">
                  <c:v>20.390599999999999</c:v>
                </c:pt>
                <c:pt idx="28">
                  <c:v>19.8034</c:v>
                </c:pt>
                <c:pt idx="29">
                  <c:v>23.280799999999999</c:v>
                </c:pt>
                <c:pt idx="30">
                  <c:v>28.238599999999998</c:v>
                </c:pt>
                <c:pt idx="31">
                  <c:v>26.934999999999999</c:v>
                </c:pt>
                <c:pt idx="32">
                  <c:v>26.7668</c:v>
                </c:pt>
                <c:pt idx="33">
                  <c:v>29.4422</c:v>
                </c:pt>
                <c:pt idx="34">
                  <c:v>26.392199999999999</c:v>
                </c:pt>
                <c:pt idx="35">
                  <c:v>26.305399999999999</c:v>
                </c:pt>
                <c:pt idx="36">
                  <c:v>21.477799999999998</c:v>
                </c:pt>
                <c:pt idx="37">
                  <c:v>21.494199999999999</c:v>
                </c:pt>
                <c:pt idx="38">
                  <c:v>16.1814</c:v>
                </c:pt>
                <c:pt idx="39">
                  <c:v>23.147600000000001</c:v>
                </c:pt>
                <c:pt idx="40">
                  <c:v>20.598600000000001</c:v>
                </c:pt>
                <c:pt idx="41">
                  <c:v>29.119200000000003</c:v>
                </c:pt>
                <c:pt idx="42">
                  <c:v>32.323599999999999</c:v>
                </c:pt>
                <c:pt idx="43">
                  <c:v>29.048999999999999</c:v>
                </c:pt>
                <c:pt idx="44">
                  <c:v>32.226399999999998</c:v>
                </c:pt>
                <c:pt idx="45">
                  <c:v>29.6022</c:v>
                </c:pt>
                <c:pt idx="46">
                  <c:v>26.846</c:v>
                </c:pt>
                <c:pt idx="47">
                  <c:v>30.715800000000002</c:v>
                </c:pt>
                <c:pt idx="48">
                  <c:v>31.456</c:v>
                </c:pt>
                <c:pt idx="49">
                  <c:v>12.9848</c:v>
                </c:pt>
                <c:pt idx="50">
                  <c:v>21.175599999999999</c:v>
                </c:pt>
                <c:pt idx="51">
                  <c:v>26.635599999999997</c:v>
                </c:pt>
                <c:pt idx="52">
                  <c:v>29.9816</c:v>
                </c:pt>
                <c:pt idx="53">
                  <c:v>30.456599999999998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C5-44A5-B89C-F735ACD389C5}"/>
            </c:ext>
          </c:extLst>
        </c:ser>
        <c:ser>
          <c:idx val="3"/>
          <c:order val="3"/>
          <c:tx>
            <c:strRef>
              <c:f>'publié FAB'!$E$4</c:f>
              <c:strCache>
                <c:ptCount val="1"/>
                <c:pt idx="0">
                  <c:v>Autres biens
industriels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FAB'!$E$5:$E$57</c:f>
              <c:numCache>
                <c:formatCode>0.0</c:formatCode>
                <c:ptCount val="53"/>
                <c:pt idx="0">
                  <c:v>1.8260000000000001</c:v>
                </c:pt>
                <c:pt idx="1">
                  <c:v>1.4805999999999999</c:v>
                </c:pt>
                <c:pt idx="2">
                  <c:v>1.6706000000000001</c:v>
                </c:pt>
                <c:pt idx="3">
                  <c:v>2.5066000000000002</c:v>
                </c:pt>
                <c:pt idx="4">
                  <c:v>5.0410000000000004</c:v>
                </c:pt>
                <c:pt idx="5">
                  <c:v>3.1034000000000002</c:v>
                </c:pt>
                <c:pt idx="6">
                  <c:v>5.3655999999999997</c:v>
                </c:pt>
                <c:pt idx="7">
                  <c:v>6.1214000000000004</c:v>
                </c:pt>
                <c:pt idx="8">
                  <c:v>5.1887999999999996</c:v>
                </c:pt>
                <c:pt idx="9">
                  <c:v>3.2122000000000002</c:v>
                </c:pt>
                <c:pt idx="10">
                  <c:v>6.9037999999999995</c:v>
                </c:pt>
                <c:pt idx="11">
                  <c:v>2.1631999999999998</c:v>
                </c:pt>
                <c:pt idx="12">
                  <c:v>6.4862000000000002</c:v>
                </c:pt>
                <c:pt idx="13">
                  <c:v>8.3658000000000001</c:v>
                </c:pt>
                <c:pt idx="14">
                  <c:v>6.5679999999999996</c:v>
                </c:pt>
                <c:pt idx="15">
                  <c:v>1.7599999999999838E-2</c:v>
                </c:pt>
                <c:pt idx="16">
                  <c:v>-5.2947999999999986</c:v>
                </c:pt>
                <c:pt idx="17">
                  <c:v>-10.498799999999999</c:v>
                </c:pt>
                <c:pt idx="18">
                  <c:v>-13.775200000000002</c:v>
                </c:pt>
                <c:pt idx="19">
                  <c:v>-14.3422</c:v>
                </c:pt>
                <c:pt idx="20">
                  <c:v>-11.260999999999999</c:v>
                </c:pt>
                <c:pt idx="21">
                  <c:v>-7.1612</c:v>
                </c:pt>
                <c:pt idx="22">
                  <c:v>0.8952</c:v>
                </c:pt>
                <c:pt idx="23">
                  <c:v>0.93100000000000005</c:v>
                </c:pt>
                <c:pt idx="24">
                  <c:v>1.0436000000000001</c:v>
                </c:pt>
                <c:pt idx="25">
                  <c:v>4.8209999999999997</c:v>
                </c:pt>
                <c:pt idx="26">
                  <c:v>8.8656000000000006</c:v>
                </c:pt>
                <c:pt idx="27">
                  <c:v>3.9527999999999994</c:v>
                </c:pt>
                <c:pt idx="28">
                  <c:v>0.45320000000000027</c:v>
                </c:pt>
                <c:pt idx="29">
                  <c:v>-10.9956</c:v>
                </c:pt>
                <c:pt idx="30">
                  <c:v>-8.4721999999999991</c:v>
                </c:pt>
                <c:pt idx="31">
                  <c:v>-5.0149999999999988</c:v>
                </c:pt>
                <c:pt idx="32">
                  <c:v>-8.4166000000000007</c:v>
                </c:pt>
                <c:pt idx="33">
                  <c:v>-12.7134</c:v>
                </c:pt>
                <c:pt idx="34">
                  <c:v>-16.9724</c:v>
                </c:pt>
                <c:pt idx="35">
                  <c:v>-15.842800000000002</c:v>
                </c:pt>
                <c:pt idx="36">
                  <c:v>-24.315600000000003</c:v>
                </c:pt>
                <c:pt idx="37">
                  <c:v>-22.471400000000003</c:v>
                </c:pt>
                <c:pt idx="38">
                  <c:v>-19.658799999999999</c:v>
                </c:pt>
                <c:pt idx="39">
                  <c:v>-30.411200000000001</c:v>
                </c:pt>
                <c:pt idx="40">
                  <c:v>-37.056200000000004</c:v>
                </c:pt>
                <c:pt idx="41">
                  <c:v>-30.125399999999999</c:v>
                </c:pt>
                <c:pt idx="42">
                  <c:v>-28.061199999999999</c:v>
                </c:pt>
                <c:pt idx="43">
                  <c:v>-29.023000000000003</c:v>
                </c:pt>
                <c:pt idx="44">
                  <c:v>-32.731800000000007</c:v>
                </c:pt>
                <c:pt idx="45">
                  <c:v>-36.613399999999999</c:v>
                </c:pt>
                <c:pt idx="46">
                  <c:v>-39.574000000000005</c:v>
                </c:pt>
                <c:pt idx="47">
                  <c:v>-41.239600000000003</c:v>
                </c:pt>
                <c:pt idx="48">
                  <c:v>-39.256999999999998</c:v>
                </c:pt>
                <c:pt idx="49">
                  <c:v>-47.212599999999995</c:v>
                </c:pt>
                <c:pt idx="50">
                  <c:v>-56.52020000000001</c:v>
                </c:pt>
                <c:pt idx="51">
                  <c:v>-69.253200000000007</c:v>
                </c:pt>
                <c:pt idx="52">
                  <c:v>-50.265200000000007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C5-44A5-B89C-F735ACD389C5}"/>
            </c:ext>
          </c:extLst>
        </c:ser>
        <c:ser>
          <c:idx val="4"/>
          <c:order val="4"/>
          <c:tx>
            <c:strRef>
              <c:f>'publié FAB'!$F$4</c:f>
              <c:strCache>
                <c:ptCount val="1"/>
                <c:pt idx="0">
                  <c:v>Services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FAB'!$F$5:$F$58</c:f>
              <c:numCache>
                <c:formatCode>0.0</c:formatCode>
                <c:ptCount val="54"/>
                <c:pt idx="0">
                  <c:v>0.502</c:v>
                </c:pt>
                <c:pt idx="1">
                  <c:v>0.58200000000000007</c:v>
                </c:pt>
                <c:pt idx="2">
                  <c:v>0.745</c:v>
                </c:pt>
                <c:pt idx="3">
                  <c:v>1.4020000000000001</c:v>
                </c:pt>
                <c:pt idx="4">
                  <c:v>1.671</c:v>
                </c:pt>
                <c:pt idx="5">
                  <c:v>1.429</c:v>
                </c:pt>
                <c:pt idx="6">
                  <c:v>2.069</c:v>
                </c:pt>
                <c:pt idx="7">
                  <c:v>3.609</c:v>
                </c:pt>
                <c:pt idx="8">
                  <c:v>4.1450000000000005</c:v>
                </c:pt>
                <c:pt idx="9">
                  <c:v>4.2290000000000001</c:v>
                </c:pt>
                <c:pt idx="10">
                  <c:v>2.6160000000000001</c:v>
                </c:pt>
                <c:pt idx="11">
                  <c:v>4.1539999999999999</c:v>
                </c:pt>
                <c:pt idx="12">
                  <c:v>9.2609999999999992</c:v>
                </c:pt>
                <c:pt idx="13">
                  <c:v>10.256</c:v>
                </c:pt>
                <c:pt idx="14">
                  <c:v>9.02</c:v>
                </c:pt>
                <c:pt idx="15">
                  <c:v>4.351</c:v>
                </c:pt>
                <c:pt idx="16">
                  <c:v>0.63300000000000001</c:v>
                </c:pt>
                <c:pt idx="17">
                  <c:v>4.6950000000000003</c:v>
                </c:pt>
                <c:pt idx="18">
                  <c:v>7.5640000000000001</c:v>
                </c:pt>
                <c:pt idx="19">
                  <c:v>4.7789999999999999</c:v>
                </c:pt>
                <c:pt idx="20">
                  <c:v>7.3049999999999997</c:v>
                </c:pt>
                <c:pt idx="21">
                  <c:v>8.8619999999999983</c:v>
                </c:pt>
                <c:pt idx="22">
                  <c:v>9.7729999999999997</c:v>
                </c:pt>
                <c:pt idx="23">
                  <c:v>10.789</c:v>
                </c:pt>
                <c:pt idx="24">
                  <c:v>10.356999999999999</c:v>
                </c:pt>
                <c:pt idx="25">
                  <c:v>10.207000000000001</c:v>
                </c:pt>
                <c:pt idx="26">
                  <c:v>14.222000000000001</c:v>
                </c:pt>
                <c:pt idx="27">
                  <c:v>14.957000000000001</c:v>
                </c:pt>
                <c:pt idx="28">
                  <c:v>17.966000000000001</c:v>
                </c:pt>
                <c:pt idx="29">
                  <c:v>24.491</c:v>
                </c:pt>
                <c:pt idx="30">
                  <c:v>22.643000000000001</c:v>
                </c:pt>
                <c:pt idx="31">
                  <c:v>25.096</c:v>
                </c:pt>
                <c:pt idx="32">
                  <c:v>20.7</c:v>
                </c:pt>
                <c:pt idx="33">
                  <c:v>22.457000000000001</c:v>
                </c:pt>
                <c:pt idx="34">
                  <c:v>24.19</c:v>
                </c:pt>
                <c:pt idx="35">
                  <c:v>20.553000000000001</c:v>
                </c:pt>
                <c:pt idx="36">
                  <c:v>24.463999999999999</c:v>
                </c:pt>
                <c:pt idx="37">
                  <c:v>27.295000000000002</c:v>
                </c:pt>
                <c:pt idx="38">
                  <c:v>23.652000000000001</c:v>
                </c:pt>
                <c:pt idx="39">
                  <c:v>22.794</c:v>
                </c:pt>
                <c:pt idx="40">
                  <c:v>28.356999999999999</c:v>
                </c:pt>
                <c:pt idx="41">
                  <c:v>33.183</c:v>
                </c:pt>
                <c:pt idx="42">
                  <c:v>30.146999999999998</c:v>
                </c:pt>
                <c:pt idx="43">
                  <c:v>23.426000000000002</c:v>
                </c:pt>
                <c:pt idx="44">
                  <c:v>21.451000000000001</c:v>
                </c:pt>
                <c:pt idx="45">
                  <c:v>19.393000000000001</c:v>
                </c:pt>
                <c:pt idx="46">
                  <c:v>22.411000000000001</c:v>
                </c:pt>
                <c:pt idx="47">
                  <c:v>19.312000000000001</c:v>
                </c:pt>
                <c:pt idx="48">
                  <c:v>23.873999999999999</c:v>
                </c:pt>
                <c:pt idx="49">
                  <c:v>9.9819999999999993</c:v>
                </c:pt>
                <c:pt idx="50">
                  <c:v>36.142999999999994</c:v>
                </c:pt>
                <c:pt idx="51">
                  <c:v>59.010000000000005</c:v>
                </c:pt>
                <c:pt idx="52">
                  <c:v>30.274999999999999</c:v>
                </c:pt>
                <c:pt idx="53">
                  <c:v>45.474000000000004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C5-44A5-B89C-F735ACD389C5}"/>
            </c:ext>
          </c:extLst>
        </c:ser>
        <c:ser>
          <c:idx val="5"/>
          <c:order val="5"/>
          <c:tx>
            <c:strRef>
              <c:f>'publié FAB'!$G$4</c:f>
              <c:strCache>
                <c:ptCount val="1"/>
                <c:pt idx="0">
                  <c:v>Solde
du commerce
extérieur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'publié FAB'!$A$5:$A$58</c:f>
              <c:strCache>
                <c:ptCount val="54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  <c:pt idx="52">
                  <c:v>2023</c:v>
                </c:pt>
                <c:pt idx="53">
                  <c:v>2024</c:v>
                </c:pt>
              </c:strCache>
            </c:strRef>
          </c:cat>
          <c:val>
            <c:numRef>
              <c:f>'publié FAB'!$G$5:$G$58</c:f>
              <c:numCache>
                <c:formatCode>0.0</c:formatCode>
                <c:ptCount val="54"/>
                <c:pt idx="0">
                  <c:v>1.8230000000000006</c:v>
                </c:pt>
                <c:pt idx="1">
                  <c:v>1.7269999999999999</c:v>
                </c:pt>
                <c:pt idx="2">
                  <c:v>1.7170000000000001</c:v>
                </c:pt>
                <c:pt idx="3">
                  <c:v>-1.6239999999999983</c:v>
                </c:pt>
                <c:pt idx="4">
                  <c:v>3.1460000000000008</c:v>
                </c:pt>
                <c:pt idx="5">
                  <c:v>-1.5719999999999981</c:v>
                </c:pt>
                <c:pt idx="6">
                  <c:v>0.64900000000000091</c:v>
                </c:pt>
                <c:pt idx="7">
                  <c:v>4.9350000000000005</c:v>
                </c:pt>
                <c:pt idx="8">
                  <c:v>3.0730000000000004</c:v>
                </c:pt>
                <c:pt idx="9">
                  <c:v>-5.6279999999999992</c:v>
                </c:pt>
                <c:pt idx="10">
                  <c:v>-6.345000000000006</c:v>
                </c:pt>
                <c:pt idx="11">
                  <c:v>-13.829999999999995</c:v>
                </c:pt>
                <c:pt idx="12">
                  <c:v>-0.83800000000000097</c:v>
                </c:pt>
                <c:pt idx="13">
                  <c:v>2.7520000000000042</c:v>
                </c:pt>
                <c:pt idx="14">
                  <c:v>-0.52699999999999925</c:v>
                </c:pt>
                <c:pt idx="15">
                  <c:v>2.0070000000000006</c:v>
                </c:pt>
                <c:pt idx="16">
                  <c:v>-6.5759999999999996</c:v>
                </c:pt>
                <c:pt idx="17">
                  <c:v>-3.6329999999999956</c:v>
                </c:pt>
                <c:pt idx="18">
                  <c:v>-4.3150000000000031</c:v>
                </c:pt>
                <c:pt idx="19">
                  <c:v>-6.5639999999999983</c:v>
                </c:pt>
                <c:pt idx="20">
                  <c:v>-1.5870000000000033</c:v>
                </c:pt>
                <c:pt idx="21">
                  <c:v>10.141999999999996</c:v>
                </c:pt>
                <c:pt idx="22">
                  <c:v>21.380999999999997</c:v>
                </c:pt>
                <c:pt idx="23">
                  <c:v>20.266999999999996</c:v>
                </c:pt>
                <c:pt idx="24">
                  <c:v>23.405000000000001</c:v>
                </c:pt>
                <c:pt idx="25">
                  <c:v>26.277000000000001</c:v>
                </c:pt>
                <c:pt idx="26">
                  <c:v>44.372</c:v>
                </c:pt>
                <c:pt idx="27">
                  <c:v>41.298999999999999</c:v>
                </c:pt>
                <c:pt idx="28">
                  <c:v>38.090999999999994</c:v>
                </c:pt>
                <c:pt idx="29">
                  <c:v>25.249000000000002</c:v>
                </c:pt>
                <c:pt idx="30">
                  <c:v>30.017000000000003</c:v>
                </c:pt>
                <c:pt idx="31">
                  <c:v>36.510000000000005</c:v>
                </c:pt>
                <c:pt idx="32">
                  <c:v>27.103000000000002</c:v>
                </c:pt>
                <c:pt idx="33">
                  <c:v>22.255000000000003</c:v>
                </c:pt>
                <c:pt idx="34">
                  <c:v>8.5889999999999951</c:v>
                </c:pt>
                <c:pt idx="35">
                  <c:v>-0.49400000000000333</c:v>
                </c:pt>
                <c:pt idx="36">
                  <c:v>-8.7980000000000018</c:v>
                </c:pt>
                <c:pt idx="37">
                  <c:v>-16.053000000000004</c:v>
                </c:pt>
                <c:pt idx="38">
                  <c:v>-8.9309999999999974</c:v>
                </c:pt>
                <c:pt idx="39">
                  <c:v>-19.23</c:v>
                </c:pt>
                <c:pt idx="40">
                  <c:v>-31.977000000000004</c:v>
                </c:pt>
                <c:pt idx="41">
                  <c:v>-20.298999999999999</c:v>
                </c:pt>
                <c:pt idx="42">
                  <c:v>-13.64</c:v>
                </c:pt>
                <c:pt idx="43">
                  <c:v>-15.281999999999996</c:v>
                </c:pt>
                <c:pt idx="44">
                  <c:v>-2.6840000000000046</c:v>
                </c:pt>
                <c:pt idx="45">
                  <c:v>-7.8809999999999967</c:v>
                </c:pt>
                <c:pt idx="46">
                  <c:v>-17.790999999999997</c:v>
                </c:pt>
                <c:pt idx="47">
                  <c:v>-22.817000000000004</c:v>
                </c:pt>
                <c:pt idx="48">
                  <c:v>-15.827000000000009</c:v>
                </c:pt>
                <c:pt idx="49">
                  <c:v>-39.868999999999993</c:v>
                </c:pt>
                <c:pt idx="50">
                  <c:v>-30.409000000000013</c:v>
                </c:pt>
                <c:pt idx="51">
                  <c:v>-72.743000000000009</c:v>
                </c:pt>
                <c:pt idx="52">
                  <c:v>-48.737000000000016</c:v>
                </c:pt>
                <c:pt idx="53">
                  <c:v>-9.7549999999999955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C5-44A5-B89C-F735ACD3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289216"/>
        <c:axId val="151303296"/>
      </c:lineChart>
      <c:catAx>
        <c:axId val="15128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1303296"/>
        <c:crossesAt val="-80"/>
        <c:auto val="1"/>
        <c:lblAlgn val="ctr"/>
        <c:lblOffset val="100"/>
        <c:tickMarkSkip val="2"/>
        <c:noMultiLvlLbl val="0"/>
      </c:catAx>
      <c:valAx>
        <c:axId val="151303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512892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4</xdr:row>
      <xdr:rowOff>0</xdr:rowOff>
    </xdr:from>
    <xdr:to>
      <xdr:col>19</xdr:col>
      <xdr:colOff>647699</xdr:colOff>
      <xdr:row>16</xdr:row>
      <xdr:rowOff>85726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22</xdr:row>
      <xdr:rowOff>0</xdr:rowOff>
    </xdr:from>
    <xdr:to>
      <xdr:col>21</xdr:col>
      <xdr:colOff>581024</xdr:colOff>
      <xdr:row>56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2"/>
  <sheetViews>
    <sheetView workbookViewId="0">
      <selection activeCell="B5" sqref="B5"/>
    </sheetView>
  </sheetViews>
  <sheetFormatPr baseColWidth="10" defaultColWidth="9.140625" defaultRowHeight="15" x14ac:dyDescent="0.2"/>
  <cols>
    <col min="1" max="7" width="13.28515625" style="3" customWidth="1"/>
    <col min="8" max="257" width="11.5703125" style="3"/>
    <col min="258" max="1025" width="11.5703125" style="11"/>
    <col min="1026" max="16384" width="9.140625" style="11"/>
  </cols>
  <sheetData>
    <row r="1" spans="1:16" ht="13.15" customHeight="1" x14ac:dyDescent="0.2">
      <c r="A1" s="5" t="s">
        <v>0</v>
      </c>
    </row>
    <row r="2" spans="1:16" ht="13.15" customHeight="1" x14ac:dyDescent="0.2"/>
    <row r="3" spans="1:16" ht="13.15" customHeight="1" x14ac:dyDescent="0.2">
      <c r="A3" s="3" t="s">
        <v>1</v>
      </c>
    </row>
    <row r="4" spans="1:16" ht="42.75" customHeight="1" x14ac:dyDescent="0.2">
      <c r="A4" s="6"/>
      <c r="B4" s="7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3" t="s">
        <v>16</v>
      </c>
    </row>
    <row r="5" spans="1:16" ht="13.15" customHeight="1" x14ac:dyDescent="0.2">
      <c r="A5" s="8">
        <v>1971</v>
      </c>
      <c r="B5" s="9">
        <v>3.2000000000000001E-2</v>
      </c>
      <c r="C5" s="9">
        <v>-2.4159999999999995</v>
      </c>
      <c r="D5" s="9">
        <v>1.137</v>
      </c>
      <c r="E5" s="9">
        <v>0.71300000000000008</v>
      </c>
      <c r="F5" s="9">
        <v>0.502</v>
      </c>
      <c r="G5" s="9">
        <v>1.8240000000000001</v>
      </c>
      <c r="H5" s="10">
        <f>B5+C5+D5+E5+'publié FAB'!J5</f>
        <v>-0.53399999999999936</v>
      </c>
      <c r="K5" s="11"/>
      <c r="L5" s="11"/>
      <c r="M5" s="11"/>
      <c r="N5" s="11"/>
      <c r="O5" s="11"/>
      <c r="P5" s="11"/>
    </row>
    <row r="6" spans="1:16" ht="13.15" customHeight="1" x14ac:dyDescent="0.2">
      <c r="A6" s="8">
        <v>1972</v>
      </c>
      <c r="B6" s="9">
        <v>0.224</v>
      </c>
      <c r="C6" s="9">
        <v>-2.6430000000000002</v>
      </c>
      <c r="D6" s="9">
        <v>1.339</v>
      </c>
      <c r="E6" s="9">
        <v>0.36399999999999999</v>
      </c>
      <c r="F6" s="9">
        <v>0.58200000000000007</v>
      </c>
      <c r="G6" s="9">
        <v>1.7270000000000001</v>
      </c>
      <c r="H6" s="10">
        <f>B6+C6+D6+E6+'publié FAB'!I6</f>
        <v>-2.577</v>
      </c>
      <c r="K6" s="11"/>
      <c r="L6" s="11"/>
      <c r="M6" s="11"/>
      <c r="N6" s="11"/>
      <c r="O6" s="11"/>
      <c r="P6" s="11"/>
    </row>
    <row r="7" spans="1:16" ht="13.15" customHeight="1" x14ac:dyDescent="0.2">
      <c r="A7" s="8">
        <v>1973</v>
      </c>
      <c r="B7" s="9">
        <v>0.24399999999999999</v>
      </c>
      <c r="C7" s="9">
        <v>-3.2050000000000001</v>
      </c>
      <c r="D7" s="9">
        <v>1.4339999999999999</v>
      </c>
      <c r="E7" s="9">
        <v>0.42799999999999999</v>
      </c>
      <c r="F7" s="9">
        <v>0.745</v>
      </c>
      <c r="G7" s="9">
        <v>1.716</v>
      </c>
      <c r="H7" s="10">
        <f>B7+C7+D7+E7+'publié FAB'!I7</f>
        <v>-3.1700000000000008</v>
      </c>
      <c r="K7" s="11"/>
      <c r="L7" s="11"/>
      <c r="M7" s="11"/>
      <c r="N7" s="11"/>
      <c r="O7" s="11"/>
      <c r="P7" s="11"/>
    </row>
    <row r="8" spans="1:16" ht="13.15" customHeight="1" x14ac:dyDescent="0.2">
      <c r="A8" s="8">
        <v>1974</v>
      </c>
      <c r="B8" s="9">
        <v>0.68399999999999994</v>
      </c>
      <c r="C8" s="9">
        <v>-8.7379999999999995</v>
      </c>
      <c r="D8" s="9">
        <v>1.4430000000000001</v>
      </c>
      <c r="E8" s="9">
        <v>0.88900000000000001</v>
      </c>
      <c r="F8" s="9">
        <v>1.4020000000000001</v>
      </c>
      <c r="G8" s="9">
        <v>-1.625</v>
      </c>
      <c r="H8" s="10">
        <f>B8+C8+D8+E8+'publié FAB'!I8</f>
        <v>-8.418000000000001</v>
      </c>
      <c r="K8" s="11"/>
      <c r="L8" s="11"/>
      <c r="M8" s="11"/>
      <c r="N8" s="11"/>
      <c r="O8" s="11"/>
      <c r="P8" s="11"/>
    </row>
    <row r="9" spans="1:16" ht="13.15" customHeight="1" x14ac:dyDescent="0.2">
      <c r="A9" s="8">
        <v>1975</v>
      </c>
      <c r="B9" s="9">
        <v>0.12799999999999997</v>
      </c>
      <c r="C9" s="9">
        <v>-7.5819999999999999</v>
      </c>
      <c r="D9" s="9">
        <v>2.8639999999999999</v>
      </c>
      <c r="E9" s="9">
        <v>3.5049999999999999</v>
      </c>
      <c r="F9" s="9">
        <v>1.671</v>
      </c>
      <c r="G9" s="9">
        <v>3.1459999999999999</v>
      </c>
      <c r="H9" s="10">
        <f>B9+C9+D9+E9+'publié FAB'!I9</f>
        <v>-3.645</v>
      </c>
      <c r="K9" s="11"/>
      <c r="L9" s="11"/>
      <c r="M9" s="11"/>
      <c r="N9" s="11"/>
      <c r="O9" s="11"/>
      <c r="P9" s="11"/>
    </row>
    <row r="10" spans="1:16" ht="13.15" customHeight="1" x14ac:dyDescent="0.2">
      <c r="A10" s="8">
        <v>1976</v>
      </c>
      <c r="B10" s="9">
        <v>-0.28599999999999998</v>
      </c>
      <c r="C10" s="9">
        <v>-10.145999999999999</v>
      </c>
      <c r="D10" s="9">
        <v>3.07</v>
      </c>
      <c r="E10" s="9">
        <v>1.2170000000000001</v>
      </c>
      <c r="F10" s="9">
        <v>1.429</v>
      </c>
      <c r="G10" s="9">
        <v>-1.5720000000000001</v>
      </c>
      <c r="H10" s="10">
        <f>B10+C10+D10+E10+'publié FAB'!I10</f>
        <v>-9.2889999999999979</v>
      </c>
      <c r="K10" s="11"/>
      <c r="L10" s="11"/>
      <c r="M10" s="11"/>
      <c r="N10" s="11"/>
      <c r="O10" s="11"/>
      <c r="P10" s="11"/>
    </row>
    <row r="11" spans="1:16" ht="13.15" customHeight="1" x14ac:dyDescent="0.2">
      <c r="A11" s="8">
        <v>1977</v>
      </c>
      <c r="B11" s="9">
        <v>-1.3109999999999999</v>
      </c>
      <c r="C11" s="9">
        <v>-10.854999999999999</v>
      </c>
      <c r="D11" s="9">
        <v>4.0540000000000003</v>
      </c>
      <c r="E11" s="9">
        <v>3.3759999999999999</v>
      </c>
      <c r="F11" s="9">
        <v>2.069</v>
      </c>
      <c r="G11" s="9">
        <v>0.64900000000000002</v>
      </c>
      <c r="H11" s="10">
        <f>B11+C11+D11+E11+'publié FAB'!I11</f>
        <v>-8.0519999999999996</v>
      </c>
      <c r="K11" s="11"/>
      <c r="L11" s="11"/>
      <c r="M11" s="11"/>
      <c r="N11" s="11"/>
      <c r="O11" s="11"/>
      <c r="P11" s="11"/>
    </row>
    <row r="12" spans="1:16" ht="13.15" customHeight="1" x14ac:dyDescent="0.2">
      <c r="A12" s="8">
        <v>1978</v>
      </c>
      <c r="B12" s="9">
        <v>-0.56400000000000006</v>
      </c>
      <c r="C12" s="9">
        <v>-10.442</v>
      </c>
      <c r="D12" s="9">
        <v>4.6710000000000003</v>
      </c>
      <c r="E12" s="9">
        <v>3.8120000000000003</v>
      </c>
      <c r="F12" s="9">
        <v>3.609</v>
      </c>
      <c r="G12" s="9">
        <v>4.9820000000000002</v>
      </c>
      <c r="H12" s="10">
        <f>B12+C12+D12+E12+'publié FAB'!I12</f>
        <v>-6.3719999999999999</v>
      </c>
      <c r="K12" s="11"/>
      <c r="L12" s="11"/>
      <c r="M12" s="11"/>
      <c r="N12" s="11"/>
      <c r="O12" s="11"/>
      <c r="P12" s="11"/>
    </row>
    <row r="13" spans="1:16" ht="13.15" customHeight="1" x14ac:dyDescent="0.2">
      <c r="A13" s="8">
        <v>1979</v>
      </c>
      <c r="B13" s="9">
        <v>0.09</v>
      </c>
      <c r="C13" s="9">
        <v>-13.866999999999999</v>
      </c>
      <c r="D13" s="9">
        <v>5.7229999999999999</v>
      </c>
      <c r="E13" s="9">
        <v>2.4990000000000001</v>
      </c>
      <c r="F13" s="9">
        <v>4.1450000000000005</v>
      </c>
      <c r="G13" s="9">
        <v>3.1240000000000001</v>
      </c>
      <c r="H13" s="10">
        <f>B13+C13+D13+E13+'publié FAB'!I13</f>
        <v>-10.037999999999997</v>
      </c>
      <c r="K13" s="11"/>
      <c r="L13" s="11"/>
      <c r="M13" s="11"/>
      <c r="N13" s="11"/>
      <c r="O13" s="11"/>
      <c r="P13" s="11"/>
    </row>
    <row r="14" spans="1:16" ht="13.15" customHeight="1" x14ac:dyDescent="0.2">
      <c r="A14" s="8">
        <v>1980</v>
      </c>
      <c r="B14" s="9">
        <v>1.232</v>
      </c>
      <c r="C14" s="9">
        <v>-21.994</v>
      </c>
      <c r="D14" s="9">
        <v>5.5540000000000003</v>
      </c>
      <c r="E14" s="9">
        <v>4.0000000000000036E-3</v>
      </c>
      <c r="F14" s="9">
        <v>4.2290000000000001</v>
      </c>
      <c r="G14" s="9">
        <v>-5.5679999999999996</v>
      </c>
      <c r="H14" s="10">
        <f>B14+C14+D14+E14+'publié FAB'!I14</f>
        <v>-20.551000000000002</v>
      </c>
      <c r="K14" s="11"/>
      <c r="L14" s="11"/>
      <c r="M14" s="11"/>
      <c r="N14" s="11"/>
      <c r="O14" s="11"/>
      <c r="P14" s="11"/>
    </row>
    <row r="15" spans="1:16" ht="13.15" customHeight="1" x14ac:dyDescent="0.2">
      <c r="A15" s="8">
        <v>1981</v>
      </c>
      <c r="B15" s="9">
        <v>2.323</v>
      </c>
      <c r="C15" s="9">
        <v>-26.987000000000002</v>
      </c>
      <c r="D15" s="9">
        <v>6.3879999999999999</v>
      </c>
      <c r="E15" s="9">
        <v>3.2869999999999999</v>
      </c>
      <c r="F15" s="9">
        <v>2.6160000000000001</v>
      </c>
      <c r="G15" s="9">
        <v>-6.28</v>
      </c>
      <c r="H15" s="10">
        <f>B15+C15+D15+E15+'publié FAB'!I15</f>
        <v>-21.017000000000003</v>
      </c>
      <c r="K15" s="11"/>
      <c r="L15" s="11"/>
      <c r="M15" s="11"/>
      <c r="N15" s="11"/>
      <c r="O15" s="11"/>
      <c r="P15" s="11"/>
    </row>
    <row r="16" spans="1:16" ht="13.15" customHeight="1" x14ac:dyDescent="0.2">
      <c r="A16" s="8">
        <v>1982</v>
      </c>
      <c r="B16" s="9">
        <v>1.9040000000000001</v>
      </c>
      <c r="C16" s="9">
        <v>-30.295999999999996</v>
      </c>
      <c r="D16" s="9">
        <v>5.91</v>
      </c>
      <c r="E16" s="9">
        <v>-1.339</v>
      </c>
      <c r="F16" s="9">
        <v>4.1539999999999999</v>
      </c>
      <c r="G16" s="9">
        <v>-13.749000000000001</v>
      </c>
      <c r="H16" s="10">
        <f>B16+C16+D16+E16+'publié FAB'!I16</f>
        <v>-29.657999999999994</v>
      </c>
      <c r="K16" s="11"/>
      <c r="L16" s="11"/>
      <c r="M16" s="11"/>
      <c r="N16" s="11"/>
      <c r="O16" s="11"/>
      <c r="P16" s="11"/>
    </row>
    <row r="17" spans="1:16" ht="13.15" customHeight="1" x14ac:dyDescent="0.2">
      <c r="A17" s="8">
        <v>1983</v>
      </c>
      <c r="B17" s="9">
        <v>2.6470000000000002</v>
      </c>
      <c r="C17" s="9">
        <v>-28.446999999999999</v>
      </c>
      <c r="D17" s="9">
        <v>6.8540000000000001</v>
      </c>
      <c r="E17" s="9">
        <v>2.9449999999999998</v>
      </c>
      <c r="F17" s="9">
        <v>9.2609999999999992</v>
      </c>
      <c r="G17" s="9">
        <v>-0.73499999999999999</v>
      </c>
      <c r="H17" s="10">
        <f>B17+C17+D17+E17+'publié FAB'!I17</f>
        <v>-21.902999999999999</v>
      </c>
      <c r="K17" s="11"/>
      <c r="L17" s="11"/>
      <c r="M17" s="11"/>
      <c r="N17" s="11"/>
      <c r="O17" s="11"/>
      <c r="P17" s="11"/>
    </row>
    <row r="18" spans="1:16" ht="13.15" customHeight="1" x14ac:dyDescent="0.2">
      <c r="A18" s="8">
        <v>1984</v>
      </c>
      <c r="B18" s="9">
        <v>3.0979999999999999</v>
      </c>
      <c r="C18" s="9">
        <v>-31.699999999999996</v>
      </c>
      <c r="D18" s="9">
        <v>10.287000000000001</v>
      </c>
      <c r="E18" s="9">
        <v>4.6979999999999995</v>
      </c>
      <c r="F18" s="9">
        <v>10.256</v>
      </c>
      <c r="G18" s="9">
        <v>2.88</v>
      </c>
      <c r="H18" s="10">
        <f>B18+C18+D18+E18+'publié FAB'!I18</f>
        <v>-19.729999999999997</v>
      </c>
      <c r="J18" s="2" t="s">
        <v>10</v>
      </c>
      <c r="L18" s="11"/>
      <c r="M18" s="11"/>
      <c r="N18" s="11"/>
      <c r="O18" s="11"/>
      <c r="P18" s="11"/>
    </row>
    <row r="19" spans="1:16" ht="13.15" customHeight="1" x14ac:dyDescent="0.2">
      <c r="A19" s="8">
        <v>1985</v>
      </c>
      <c r="B19" s="9">
        <v>3.649</v>
      </c>
      <c r="C19" s="9">
        <v>-31.626999999999999</v>
      </c>
      <c r="D19" s="9">
        <v>9.3230000000000004</v>
      </c>
      <c r="E19" s="9">
        <v>2.758</v>
      </c>
      <c r="F19" s="9">
        <v>9.02</v>
      </c>
      <c r="G19" s="9">
        <v>-0.39200000000000002</v>
      </c>
      <c r="H19" s="10">
        <f>B19+C19+D19+E19+'publié FAB'!I19</f>
        <v>-22.247</v>
      </c>
      <c r="J19" s="4" t="s">
        <v>12</v>
      </c>
      <c r="L19" s="11"/>
      <c r="M19" s="11"/>
      <c r="N19" s="11"/>
      <c r="O19" s="11"/>
      <c r="P19" s="11"/>
    </row>
    <row r="20" spans="1:16" ht="13.15" customHeight="1" x14ac:dyDescent="0.2">
      <c r="A20" s="8">
        <v>1986</v>
      </c>
      <c r="B20" s="9">
        <v>3.419</v>
      </c>
      <c r="C20" s="9">
        <v>-15.250999999999999</v>
      </c>
      <c r="D20" s="9">
        <v>7.4580000000000002</v>
      </c>
      <c r="E20" s="9">
        <v>-3.0009999999999999</v>
      </c>
      <c r="F20" s="9">
        <v>4.351</v>
      </c>
      <c r="G20" s="9">
        <v>2.1280000000000001</v>
      </c>
      <c r="H20" s="10">
        <f>B20+C20+D20+E20+'publié FAB'!I20</f>
        <v>-12.405999999999999</v>
      </c>
      <c r="N20" s="11"/>
      <c r="O20" s="11"/>
      <c r="P20" s="11"/>
    </row>
    <row r="21" spans="1:16" ht="13.15" customHeight="1" x14ac:dyDescent="0.2">
      <c r="A21" s="8">
        <v>1987</v>
      </c>
      <c r="B21" s="9">
        <v>3.7679999999999998</v>
      </c>
      <c r="C21" s="9">
        <v>-13.615</v>
      </c>
      <c r="D21" s="9">
        <v>5.944</v>
      </c>
      <c r="E21" s="9">
        <v>-8.2779999999999987</v>
      </c>
      <c r="F21" s="9">
        <v>0.63300000000000001</v>
      </c>
      <c r="G21" s="9">
        <v>-6.4489999999999998</v>
      </c>
      <c r="H21" s="10">
        <f>B21+C21+D21+E21+'publié FAB'!I21</f>
        <v>-17.153000000000002</v>
      </c>
      <c r="K21" s="11"/>
      <c r="L21" s="11"/>
      <c r="M21" s="11"/>
      <c r="N21" s="11"/>
      <c r="O21" s="11"/>
      <c r="P21" s="11"/>
    </row>
    <row r="22" spans="1:16" ht="13.15" customHeight="1" x14ac:dyDescent="0.2">
      <c r="A22" s="8">
        <v>1988</v>
      </c>
      <c r="B22" s="9">
        <v>5.1669999999999998</v>
      </c>
      <c r="C22" s="9">
        <v>-10.836999999999998</v>
      </c>
      <c r="D22" s="9">
        <v>5.4820000000000002</v>
      </c>
      <c r="E22" s="9">
        <v>-14.036999999999999</v>
      </c>
      <c r="F22" s="9">
        <v>4.6950000000000003</v>
      </c>
      <c r="G22" s="9">
        <v>-3.49</v>
      </c>
      <c r="H22" s="10">
        <f>B22+C22+D22+E22+'publié FAB'!I22</f>
        <v>-20.122</v>
      </c>
      <c r="K22" s="11"/>
      <c r="L22" s="11"/>
      <c r="M22" s="11"/>
      <c r="N22" s="11"/>
      <c r="O22" s="11"/>
      <c r="P22" s="11"/>
    </row>
    <row r="23" spans="1:16" ht="13.15" customHeight="1" x14ac:dyDescent="0.2">
      <c r="A23" s="8">
        <v>1989</v>
      </c>
      <c r="B23" s="9">
        <v>6.4380000000000006</v>
      </c>
      <c r="C23" s="9">
        <v>-13.853000000000002</v>
      </c>
      <c r="D23" s="9">
        <v>6.4379999999999997</v>
      </c>
      <c r="E23" s="9">
        <v>-18.085000000000001</v>
      </c>
      <c r="F23" s="9">
        <v>7.5640000000000001</v>
      </c>
      <c r="G23" s="9">
        <v>-4.1230000000000002</v>
      </c>
      <c r="H23" s="10">
        <f>B23+C23+D23+E23+'publié FAB'!I23</f>
        <v>-26.245000000000001</v>
      </c>
      <c r="K23" s="11"/>
      <c r="L23" s="11"/>
      <c r="M23" s="11"/>
      <c r="N23" s="11"/>
      <c r="O23" s="11"/>
      <c r="P23" s="11"/>
    </row>
    <row r="24" spans="1:16" ht="13.15" customHeight="1" x14ac:dyDescent="0.2">
      <c r="A24" s="8">
        <v>1990</v>
      </c>
      <c r="B24" s="9">
        <v>7.5830000000000002</v>
      </c>
      <c r="C24" s="9">
        <v>-14.692</v>
      </c>
      <c r="D24" s="9">
        <v>7.2590000000000003</v>
      </c>
      <c r="E24" s="9">
        <v>-18.616</v>
      </c>
      <c r="F24" s="9">
        <v>4.7789999999999999</v>
      </c>
      <c r="G24" s="9">
        <v>-6.3570000000000002</v>
      </c>
      <c r="H24" s="10">
        <f>B24+C24+D24+E24+'publié FAB'!I24</f>
        <v>-25.589000000000002</v>
      </c>
      <c r="K24" s="11"/>
      <c r="L24" s="11"/>
      <c r="M24" s="11"/>
      <c r="N24" s="11"/>
      <c r="O24" s="11"/>
      <c r="P24" s="11"/>
    </row>
    <row r="25" spans="1:16" ht="13.15" customHeight="1" x14ac:dyDescent="0.2">
      <c r="A25" s="8">
        <v>1991</v>
      </c>
      <c r="B25" s="9">
        <v>6.42</v>
      </c>
      <c r="C25" s="9">
        <v>-14.685000000000002</v>
      </c>
      <c r="D25" s="9">
        <v>7.8280000000000003</v>
      </c>
      <c r="E25" s="9">
        <v>-15.469999999999999</v>
      </c>
      <c r="F25" s="9">
        <v>7.3049999999999997</v>
      </c>
      <c r="G25" s="9">
        <v>-1.355</v>
      </c>
      <c r="H25" s="10">
        <f>B25+C25+D25+E25+'publié FAB'!I25</f>
        <v>-22.922000000000001</v>
      </c>
      <c r="K25" s="11"/>
      <c r="L25" s="11"/>
      <c r="M25" s="11"/>
      <c r="N25" s="11"/>
      <c r="O25" s="11"/>
      <c r="P25" s="11"/>
    </row>
    <row r="26" spans="1:16" ht="13.15" customHeight="1" x14ac:dyDescent="0.2">
      <c r="A26" s="8">
        <v>1992</v>
      </c>
      <c r="B26" s="9">
        <v>7.7880000000000003</v>
      </c>
      <c r="C26" s="9">
        <v>-12.312000000000001</v>
      </c>
      <c r="D26" s="9">
        <v>10.092000000000001</v>
      </c>
      <c r="E26" s="9">
        <v>-11.471</v>
      </c>
      <c r="F26" s="9">
        <v>8.8619999999999983</v>
      </c>
      <c r="G26" s="9">
        <v>10.401</v>
      </c>
      <c r="H26" s="10">
        <f>B26+C26+D26+E26+'publié FAB'!I26</f>
        <v>-13.086</v>
      </c>
      <c r="K26" s="11"/>
      <c r="L26" s="11"/>
      <c r="M26" s="11"/>
      <c r="N26" s="11"/>
      <c r="O26" s="11"/>
      <c r="P26" s="11"/>
    </row>
    <row r="27" spans="1:16" ht="13.15" customHeight="1" x14ac:dyDescent="0.2">
      <c r="A27" s="8">
        <v>1993</v>
      </c>
      <c r="B27" s="9">
        <v>8.2409999999999997</v>
      </c>
      <c r="C27" s="9">
        <v>-10.199000000000002</v>
      </c>
      <c r="D27" s="9">
        <v>9.8059999999999992</v>
      </c>
      <c r="E27" s="9">
        <v>-3.4020000000000001</v>
      </c>
      <c r="F27" s="9">
        <v>9.7729999999999997</v>
      </c>
      <c r="G27" s="9">
        <v>21.640999999999998</v>
      </c>
      <c r="H27" s="10">
        <f>B27+C27+D27+E27+'publié FAB'!I27</f>
        <v>-2.7160000000000029</v>
      </c>
      <c r="K27" s="11"/>
      <c r="L27" s="11"/>
      <c r="M27" s="11"/>
      <c r="N27" s="11"/>
      <c r="O27" s="11"/>
      <c r="P27" s="11"/>
    </row>
    <row r="28" spans="1:16" ht="13.15" customHeight="1" x14ac:dyDescent="0.2">
      <c r="A28" s="8">
        <v>1994</v>
      </c>
      <c r="B28" s="9">
        <v>6.6079999999999997</v>
      </c>
      <c r="C28" s="9">
        <v>-9.7200000000000006</v>
      </c>
      <c r="D28" s="9">
        <v>8.7409999999999997</v>
      </c>
      <c r="E28" s="9">
        <v>-3.4459999999999997</v>
      </c>
      <c r="F28" s="9">
        <v>10.789</v>
      </c>
      <c r="G28" s="9">
        <v>20.523</v>
      </c>
      <c r="H28" s="10">
        <f>B28+C28+D28+E28+'publié FAB'!I28</f>
        <v>-5.112000000000001</v>
      </c>
      <c r="K28" s="11"/>
      <c r="L28" s="11"/>
      <c r="M28" s="11"/>
      <c r="N28" s="11"/>
      <c r="O28" s="11"/>
      <c r="P28" s="11"/>
    </row>
    <row r="29" spans="1:16" ht="13.15" customHeight="1" x14ac:dyDescent="0.2">
      <c r="A29" s="8">
        <v>1995</v>
      </c>
      <c r="B29" s="9">
        <v>7.5880000000000001</v>
      </c>
      <c r="C29" s="9">
        <v>-8.2169999999999987</v>
      </c>
      <c r="D29" s="9">
        <v>9.6430000000000007</v>
      </c>
      <c r="E29" s="9">
        <v>-3.4419999999999997</v>
      </c>
      <c r="F29" s="9">
        <v>10.356999999999999</v>
      </c>
      <c r="G29" s="9">
        <v>23.640999999999998</v>
      </c>
      <c r="H29" s="10">
        <f>B29+C29+D29+E29+'publié FAB'!I29</f>
        <v>-1.9039999999999973</v>
      </c>
      <c r="K29" s="11"/>
      <c r="L29" s="11"/>
      <c r="M29" s="11"/>
      <c r="N29" s="11"/>
      <c r="O29" s="11"/>
      <c r="P29" s="11"/>
    </row>
    <row r="30" spans="1:16" ht="13.15" customHeight="1" x14ac:dyDescent="0.2">
      <c r="A30" s="8">
        <v>1996</v>
      </c>
      <c r="B30" s="9">
        <v>8.1669999999999998</v>
      </c>
      <c r="C30" s="9">
        <v>-11.016999999999999</v>
      </c>
      <c r="D30" s="9">
        <v>11.255000000000001</v>
      </c>
      <c r="E30" s="9">
        <v>0.55500000000000016</v>
      </c>
      <c r="F30" s="9">
        <v>10.207000000000001</v>
      </c>
      <c r="G30" s="9">
        <v>26.605</v>
      </c>
      <c r="H30" s="10">
        <f>B30+C30+D30+E30+'publié FAB'!I30</f>
        <v>1.8500000000000005</v>
      </c>
      <c r="K30" s="11"/>
      <c r="L30" s="11"/>
      <c r="M30" s="11"/>
      <c r="N30" s="11"/>
      <c r="O30" s="11"/>
      <c r="P30" s="11"/>
    </row>
    <row r="31" spans="1:16" ht="13.15" customHeight="1" x14ac:dyDescent="0.2">
      <c r="A31" s="8">
        <v>1997</v>
      </c>
      <c r="B31" s="9">
        <v>10.254</v>
      </c>
      <c r="C31" s="9">
        <v>-11.882</v>
      </c>
      <c r="D31" s="9">
        <v>20.059999999999999</v>
      </c>
      <c r="E31" s="9">
        <v>4.5869999999999997</v>
      </c>
      <c r="F31" s="9">
        <v>14.222000000000001</v>
      </c>
      <c r="G31" s="9">
        <v>44.585999999999999</v>
      </c>
      <c r="H31" s="10">
        <f>B31+C31+D31+E31+'publié FAB'!I31</f>
        <v>15.887999999999998</v>
      </c>
      <c r="K31" s="11"/>
      <c r="L31" s="11"/>
      <c r="M31" s="11"/>
      <c r="N31" s="11"/>
      <c r="O31" s="11"/>
      <c r="P31" s="11"/>
    </row>
    <row r="32" spans="1:16" ht="13.15" customHeight="1" x14ac:dyDescent="0.2">
      <c r="A32" s="8">
        <v>1998</v>
      </c>
      <c r="B32" s="9">
        <v>8.9770000000000003</v>
      </c>
      <c r="C32" s="9">
        <v>-8.3630000000000013</v>
      </c>
      <c r="D32" s="9">
        <v>19.006</v>
      </c>
      <c r="E32" s="9">
        <v>-0.20100000000000007</v>
      </c>
      <c r="F32" s="9">
        <v>14.957000000000001</v>
      </c>
      <c r="G32" s="9">
        <v>41.521999999999998</v>
      </c>
      <c r="H32" s="10">
        <f>B32+C32+D32+E32+'publié FAB'!I32</f>
        <v>12.495999999999997</v>
      </c>
      <c r="K32" s="11"/>
      <c r="L32" s="11"/>
      <c r="M32" s="11"/>
      <c r="N32" s="11"/>
      <c r="O32" s="11"/>
      <c r="P32" s="11"/>
    </row>
    <row r="33" spans="1:16" ht="13.15" customHeight="1" x14ac:dyDescent="0.2">
      <c r="A33" s="8">
        <v>1999</v>
      </c>
      <c r="B33" s="9">
        <v>9.4439999999999991</v>
      </c>
      <c r="C33" s="9">
        <v>-10.936</v>
      </c>
      <c r="D33" s="9">
        <v>18.443000000000001</v>
      </c>
      <c r="E33" s="9">
        <v>-3.6279999999999997</v>
      </c>
      <c r="F33" s="9">
        <v>17.966000000000001</v>
      </c>
      <c r="G33" s="9">
        <v>38.273000000000003</v>
      </c>
      <c r="H33" s="10">
        <f>B33+C33+D33+E33+'publié FAB'!I33</f>
        <v>6.5210000000000008</v>
      </c>
      <c r="K33" s="11"/>
      <c r="L33" s="11"/>
      <c r="M33" s="11"/>
      <c r="N33" s="11"/>
      <c r="O33" s="11"/>
      <c r="P33" s="11"/>
    </row>
    <row r="34" spans="1:16" ht="13.15" customHeight="1" x14ac:dyDescent="0.2">
      <c r="A34" s="13">
        <v>2000</v>
      </c>
      <c r="B34" s="14">
        <v>9.6009999999999991</v>
      </c>
      <c r="C34" s="14">
        <v>-22.59</v>
      </c>
      <c r="D34" s="14">
        <v>21.818999999999999</v>
      </c>
      <c r="E34" s="14">
        <v>-15.381</v>
      </c>
      <c r="F34" s="14">
        <v>24.491</v>
      </c>
      <c r="G34" s="14">
        <v>25.492999999999999</v>
      </c>
      <c r="H34" s="15">
        <f>B34+C34+D34+E34+'publié FAB'!I34</f>
        <v>-13.860000000000003</v>
      </c>
      <c r="K34" s="11"/>
      <c r="L34" s="11"/>
      <c r="M34" s="11"/>
      <c r="N34" s="11"/>
      <c r="O34" s="11"/>
      <c r="P34" s="11"/>
    </row>
    <row r="35" spans="1:16" ht="13.15" customHeight="1" x14ac:dyDescent="0.2">
      <c r="A35" s="8">
        <v>2001</v>
      </c>
      <c r="B35" s="9">
        <v>7.6449999999999996</v>
      </c>
      <c r="C35" s="9">
        <v>-21.308</v>
      </c>
      <c r="D35" s="9">
        <v>26.968</v>
      </c>
      <c r="E35" s="9">
        <v>-12.283999999999999</v>
      </c>
      <c r="F35" s="9">
        <v>22.643000000000001</v>
      </c>
      <c r="G35" s="9">
        <v>30.111000000000001</v>
      </c>
      <c r="H35" s="10">
        <f>B35+C35+D35+E35+'publié FAB'!I35</f>
        <v>-5.331999999999999</v>
      </c>
      <c r="K35" s="11"/>
      <c r="L35" s="11"/>
      <c r="M35" s="11"/>
      <c r="N35" s="11"/>
      <c r="O35" s="11"/>
      <c r="P35" s="11"/>
    </row>
    <row r="36" spans="1:16" ht="13.15" customHeight="1" x14ac:dyDescent="0.2">
      <c r="A36" s="8">
        <v>2002</v>
      </c>
      <c r="B36" s="9">
        <v>8.5920000000000005</v>
      </c>
      <c r="C36" s="9">
        <v>-20.320999999999998</v>
      </c>
      <c r="D36" s="9">
        <v>25.712</v>
      </c>
      <c r="E36" s="9">
        <v>-8.6839999999999993</v>
      </c>
      <c r="F36" s="9">
        <v>25.096</v>
      </c>
      <c r="G36" s="9">
        <v>36.756999999999998</v>
      </c>
      <c r="H36" s="10">
        <f>B36+C36+D36+E36+'publié FAB'!I36</f>
        <v>-0.81599999999999717</v>
      </c>
      <c r="K36" s="11"/>
      <c r="L36" s="11"/>
      <c r="M36" s="11"/>
      <c r="N36" s="11"/>
      <c r="O36" s="11"/>
      <c r="P36" s="11"/>
    </row>
    <row r="37" spans="1:16" ht="13.15" customHeight="1" x14ac:dyDescent="0.2">
      <c r="A37" s="8">
        <v>2003</v>
      </c>
      <c r="B37" s="9">
        <v>8.6129999999999995</v>
      </c>
      <c r="C37" s="9">
        <v>-21.812999999999999</v>
      </c>
      <c r="D37" s="9">
        <v>25.513999999999999</v>
      </c>
      <c r="E37" s="9">
        <v>-12.175000000000001</v>
      </c>
      <c r="F37" s="9">
        <v>20.7</v>
      </c>
      <c r="G37" s="9">
        <v>27.175000000000001</v>
      </c>
      <c r="H37" s="10">
        <f>B37+C37+D37+E37+'publié FAB'!I37</f>
        <v>-6.1250000000000009</v>
      </c>
      <c r="K37" s="11"/>
      <c r="L37" s="11"/>
      <c r="M37" s="11"/>
      <c r="N37" s="11"/>
      <c r="O37" s="11"/>
      <c r="P37" s="11"/>
    </row>
    <row r="38" spans="1:16" ht="13.15" customHeight="1" x14ac:dyDescent="0.2">
      <c r="A38" s="8">
        <v>2004</v>
      </c>
      <c r="B38" s="9">
        <v>8.0690000000000008</v>
      </c>
      <c r="C38" s="9">
        <v>-26.674999999999997</v>
      </c>
      <c r="D38" s="9">
        <v>27.766999999999999</v>
      </c>
      <c r="E38" s="9">
        <v>-17.739000000000001</v>
      </c>
      <c r="F38" s="9">
        <v>22.457000000000001</v>
      </c>
      <c r="G38" s="9">
        <v>22.498000000000001</v>
      </c>
      <c r="H38" s="10">
        <f>B38+C38+D38+E38+'publié FAB'!I38</f>
        <v>-16.953999999999994</v>
      </c>
      <c r="K38" s="11"/>
      <c r="L38" s="11"/>
      <c r="M38" s="11"/>
      <c r="N38" s="11"/>
      <c r="O38" s="11"/>
      <c r="P38" s="11"/>
    </row>
    <row r="39" spans="1:16" ht="13.15" customHeight="1" x14ac:dyDescent="0.2">
      <c r="A39" s="8">
        <v>2005</v>
      </c>
      <c r="B39" s="9">
        <v>7.984</v>
      </c>
      <c r="C39" s="9">
        <v>-35.165000000000006</v>
      </c>
      <c r="D39" s="9">
        <v>24.231999999999999</v>
      </c>
      <c r="E39" s="9">
        <v>-23.452999999999999</v>
      </c>
      <c r="F39" s="9">
        <v>24.19</v>
      </c>
      <c r="G39" s="9">
        <v>8.8859999999999992</v>
      </c>
      <c r="H39" s="10">
        <f>B39+C39+D39+E39+'publié FAB'!I39</f>
        <v>-37.203000000000003</v>
      </c>
      <c r="K39" s="11"/>
      <c r="L39" s="11"/>
      <c r="M39" s="11"/>
      <c r="N39" s="11"/>
      <c r="O39" s="11"/>
      <c r="P39" s="11"/>
    </row>
    <row r="40" spans="1:16" ht="13.15" customHeight="1" x14ac:dyDescent="0.2">
      <c r="A40" s="8">
        <v>2006</v>
      </c>
      <c r="B40" s="9">
        <v>9.1329999999999991</v>
      </c>
      <c r="C40" s="9">
        <v>-43.021000000000001</v>
      </c>
      <c r="D40" s="9">
        <v>23.927</v>
      </c>
      <c r="E40" s="9">
        <v>-22.978000000000002</v>
      </c>
      <c r="F40" s="9">
        <v>20.553000000000001</v>
      </c>
      <c r="G40" s="9">
        <v>-0.251</v>
      </c>
      <c r="H40" s="10">
        <f>B40+C40+D40+E40+'publié FAB'!I40</f>
        <v>-44.831000000000003</v>
      </c>
      <c r="K40" s="11"/>
      <c r="L40" s="11"/>
      <c r="M40" s="11"/>
      <c r="N40" s="11"/>
      <c r="O40" s="11"/>
      <c r="P40" s="11"/>
    </row>
    <row r="41" spans="1:16" ht="13.15" customHeight="1" x14ac:dyDescent="0.2">
      <c r="A41" s="8">
        <v>2007</v>
      </c>
      <c r="B41" s="9">
        <v>9.3620000000000001</v>
      </c>
      <c r="C41" s="9">
        <v>-42.268000000000001</v>
      </c>
      <c r="D41" s="9">
        <v>18.995999999999999</v>
      </c>
      <c r="E41" s="9">
        <v>-31.761000000000003</v>
      </c>
      <c r="F41" s="9">
        <v>24.463999999999999</v>
      </c>
      <c r="G41" s="9">
        <v>-8.4390000000000001</v>
      </c>
      <c r="H41" s="10">
        <f>B41+C41+D41+E41+'publié FAB'!I41</f>
        <v>-58.080000000000005</v>
      </c>
      <c r="K41" s="11"/>
      <c r="L41" s="11"/>
      <c r="M41" s="11"/>
      <c r="N41" s="11"/>
      <c r="O41" s="11"/>
      <c r="P41" s="11"/>
    </row>
    <row r="42" spans="1:16" ht="13.15" customHeight="1" x14ac:dyDescent="0.2">
      <c r="A42" s="8">
        <v>2008</v>
      </c>
      <c r="B42" s="9">
        <v>9.5050000000000008</v>
      </c>
      <c r="C42" s="9">
        <v>-54.496000000000002</v>
      </c>
      <c r="D42" s="9">
        <v>18.873999999999999</v>
      </c>
      <c r="E42" s="9">
        <v>-30.332000000000001</v>
      </c>
      <c r="F42" s="9">
        <v>27.295000000000002</v>
      </c>
      <c r="G42" s="9">
        <v>-15.555</v>
      </c>
      <c r="H42" s="10">
        <f>B42+C42+D42+E42+'publié FAB'!I42</f>
        <v>-69.55</v>
      </c>
      <c r="K42" s="11"/>
      <c r="L42" s="11"/>
      <c r="M42" s="11"/>
      <c r="N42" s="11"/>
      <c r="O42" s="11"/>
      <c r="P42" s="11"/>
    </row>
    <row r="43" spans="1:16" ht="13.15" customHeight="1" x14ac:dyDescent="0.2">
      <c r="A43" s="8">
        <v>2009</v>
      </c>
      <c r="B43" s="9">
        <v>5.8819999999999997</v>
      </c>
      <c r="C43" s="9">
        <v>-37.266999999999996</v>
      </c>
      <c r="D43" s="9">
        <v>13.901999999999999</v>
      </c>
      <c r="E43" s="9">
        <v>-26.497</v>
      </c>
      <c r="F43" s="9">
        <v>23.652000000000001</v>
      </c>
      <c r="G43" s="9">
        <v>-8.4640000000000004</v>
      </c>
      <c r="H43" s="10">
        <f>B43+C43+D43+E43+'publié FAB'!I43</f>
        <v>-55.376999999999995</v>
      </c>
      <c r="K43" s="11"/>
      <c r="L43" s="11"/>
      <c r="M43" s="11"/>
      <c r="N43" s="11"/>
      <c r="O43" s="11"/>
      <c r="P43" s="11"/>
    </row>
    <row r="44" spans="1:16" ht="13.15" customHeight="1" x14ac:dyDescent="0.2">
      <c r="A44" s="8">
        <v>2010</v>
      </c>
      <c r="B44" s="9">
        <v>8.9089999999999989</v>
      </c>
      <c r="C44" s="9">
        <v>-46.249000000000002</v>
      </c>
      <c r="D44" s="9">
        <v>20.568000000000001</v>
      </c>
      <c r="E44" s="9">
        <v>-38.15</v>
      </c>
      <c r="F44" s="9">
        <v>22.794</v>
      </c>
      <c r="G44" s="9">
        <v>-18.655000000000001</v>
      </c>
      <c r="H44" s="10">
        <f>B44+C44+D44+E44+'publié FAB'!I44</f>
        <v>-67.819999999999993</v>
      </c>
      <c r="K44" s="11"/>
      <c r="L44" s="11"/>
      <c r="M44" s="11"/>
      <c r="N44" s="11"/>
      <c r="O44" s="11"/>
      <c r="P44" s="11"/>
    </row>
    <row r="45" spans="1:16" ht="13.15" customHeight="1" x14ac:dyDescent="0.2">
      <c r="A45" s="8">
        <v>2011</v>
      </c>
      <c r="B45" s="9">
        <v>12.33</v>
      </c>
      <c r="C45" s="9">
        <v>-59.073999999999998</v>
      </c>
      <c r="D45" s="9">
        <v>17.731000000000002</v>
      </c>
      <c r="E45" s="9">
        <v>-45.658999999999999</v>
      </c>
      <c r="F45" s="9">
        <v>28.356999999999999</v>
      </c>
      <c r="G45" s="9">
        <v>-31.507999999999999</v>
      </c>
      <c r="H45" s="10">
        <f>B45+C45+D45+E45+'publié FAB'!I45</f>
        <v>-89.009999999999991</v>
      </c>
      <c r="K45" s="11"/>
      <c r="L45" s="11"/>
      <c r="M45" s="11"/>
      <c r="N45" s="11"/>
      <c r="O45" s="11"/>
      <c r="P45" s="11"/>
    </row>
    <row r="46" spans="1:16" ht="13.15" customHeight="1" x14ac:dyDescent="0.2">
      <c r="A46" s="8" t="s">
        <v>8</v>
      </c>
      <c r="B46" s="9">
        <v>11.395</v>
      </c>
      <c r="C46" s="9">
        <v>-66.698000000000008</v>
      </c>
      <c r="D46" s="9">
        <v>26.292000000000002</v>
      </c>
      <c r="E46" s="9">
        <v>-38.606999999999999</v>
      </c>
      <c r="F46" s="9">
        <v>33.183</v>
      </c>
      <c r="G46" s="9">
        <v>-19.789000000000001</v>
      </c>
      <c r="H46" s="10">
        <f>B46+C46+D46+E46+'publié FAB'!I46</f>
        <v>-81.754000000000005</v>
      </c>
      <c r="K46" s="11"/>
      <c r="L46" s="11"/>
      <c r="M46" s="11"/>
      <c r="N46" s="11"/>
      <c r="O46" s="11"/>
      <c r="P46" s="11"/>
    </row>
    <row r="47" spans="1:16" ht="13.15" customHeight="1" x14ac:dyDescent="0.2">
      <c r="A47" s="8">
        <v>2013</v>
      </c>
      <c r="B47" s="9">
        <v>11.818999999999999</v>
      </c>
      <c r="C47" s="9">
        <v>-62.79</v>
      </c>
      <c r="D47" s="9">
        <v>29.402000000000001</v>
      </c>
      <c r="E47" s="9">
        <v>-36.826000000000001</v>
      </c>
      <c r="F47" s="9">
        <v>30.146999999999998</v>
      </c>
      <c r="G47" s="9">
        <v>-13.5</v>
      </c>
      <c r="H47" s="10">
        <f>B47+C47+D47+E47+'publié FAB'!I47</f>
        <v>-73.003</v>
      </c>
      <c r="K47" s="11"/>
      <c r="L47" s="11"/>
      <c r="M47" s="11"/>
      <c r="N47" s="11"/>
      <c r="O47" s="11"/>
      <c r="P47" s="11"/>
    </row>
    <row r="48" spans="1:16" ht="13.15" customHeight="1" x14ac:dyDescent="0.2">
      <c r="A48" s="8">
        <v>2014</v>
      </c>
      <c r="B48" s="9">
        <v>9.5150000000000006</v>
      </c>
      <c r="C48" s="9">
        <v>-51.67</v>
      </c>
      <c r="D48" s="9">
        <v>25.628</v>
      </c>
      <c r="E48" s="9">
        <v>-39.286000000000001</v>
      </c>
      <c r="F48" s="9">
        <v>23.426000000000002</v>
      </c>
      <c r="G48" s="9">
        <v>-15.413</v>
      </c>
      <c r="H48" s="10">
        <f>B48+C48+D48+E48+'publié FAB'!I48</f>
        <v>-72.918000000000006</v>
      </c>
      <c r="K48" s="11"/>
      <c r="L48" s="11"/>
      <c r="M48" s="11"/>
      <c r="N48" s="11"/>
      <c r="O48" s="11"/>
      <c r="P48" s="11"/>
    </row>
    <row r="49" spans="1:16" ht="13.15" customHeight="1" x14ac:dyDescent="0.2">
      <c r="A49" s="8">
        <v>2015</v>
      </c>
      <c r="B49" s="9">
        <v>9.8470000000000013</v>
      </c>
      <c r="C49" s="9">
        <v>-36.606000000000002</v>
      </c>
      <c r="D49" s="9">
        <v>29.097000000000001</v>
      </c>
      <c r="E49" s="9">
        <v>-42.120000000000005</v>
      </c>
      <c r="F49" s="9">
        <v>21.451000000000001</v>
      </c>
      <c r="G49" s="9">
        <v>-2.5910000000000002</v>
      </c>
      <c r="H49" s="10">
        <f>B49+C49+D49+E49+'publié FAB'!I49</f>
        <v>-55.429000000000002</v>
      </c>
      <c r="K49" s="11"/>
      <c r="L49" s="11"/>
      <c r="M49" s="11"/>
      <c r="N49" s="11"/>
      <c r="O49" s="11"/>
      <c r="P49" s="11"/>
    </row>
    <row r="50" spans="1:16" ht="13.15" customHeight="1" x14ac:dyDescent="0.2">
      <c r="A50" s="8">
        <v>2016</v>
      </c>
      <c r="B50" s="9">
        <v>6.7170000000000005</v>
      </c>
      <c r="C50" s="9">
        <v>-29.928999999999998</v>
      </c>
      <c r="D50" s="9">
        <v>26.652999999999999</v>
      </c>
      <c r="E50" s="9">
        <v>-45.460999999999999</v>
      </c>
      <c r="F50" s="9">
        <v>19.393000000000001</v>
      </c>
      <c r="G50" s="9">
        <v>-7.73</v>
      </c>
      <c r="H50" s="10">
        <f>B50+C50+D50+E50+'publié FAB'!I50</f>
        <v>-56.765999999999998</v>
      </c>
      <c r="K50" s="11"/>
      <c r="L50" s="11"/>
      <c r="M50" s="11"/>
      <c r="N50" s="11"/>
      <c r="O50" s="11"/>
      <c r="P50" s="11"/>
    </row>
    <row r="51" spans="1:16" ht="13.15" customHeight="1" x14ac:dyDescent="0.2">
      <c r="A51" s="8">
        <v>2017</v>
      </c>
      <c r="B51" s="12">
        <v>6.4550000000000001</v>
      </c>
      <c r="C51" s="9">
        <v>-37.095999999999997</v>
      </c>
      <c r="D51" s="9">
        <v>23.678999999999998</v>
      </c>
      <c r="E51" s="9">
        <v>-49.075000000000003</v>
      </c>
      <c r="F51" s="9">
        <v>22.411000000000001</v>
      </c>
      <c r="G51" s="9">
        <v>-17.696000000000002</v>
      </c>
      <c r="H51" s="10">
        <f>B51+C51+D51+E51+'publié FAB'!I51</f>
        <v>-71.872000000000014</v>
      </c>
      <c r="I51" s="11"/>
      <c r="K51" s="11"/>
      <c r="L51" s="11"/>
      <c r="M51" s="11"/>
      <c r="N51" s="11"/>
      <c r="O51" s="11"/>
      <c r="P51" s="11"/>
    </row>
    <row r="52" spans="1:16" ht="13.15" customHeight="1" x14ac:dyDescent="0.2">
      <c r="A52" s="8">
        <v>2018</v>
      </c>
      <c r="B52" s="12">
        <v>7.5640000000000001</v>
      </c>
      <c r="C52" s="10">
        <v>-42.292000000000002</v>
      </c>
      <c r="D52" s="10">
        <v>27.593</v>
      </c>
      <c r="E52" s="10">
        <v>-50.608000000000004</v>
      </c>
      <c r="F52" s="10">
        <v>19.312000000000001</v>
      </c>
      <c r="G52" s="10">
        <v>-22.76</v>
      </c>
      <c r="H52" s="10">
        <f>B52+C52+D52+E52+'publié FAB'!I52</f>
        <v>-73.357000000000014</v>
      </c>
      <c r="I52" s="11"/>
      <c r="P52" s="11"/>
    </row>
    <row r="53" spans="1:16" ht="13.15" customHeight="1" x14ac:dyDescent="0.2">
      <c r="A53" s="8">
        <v>2019</v>
      </c>
      <c r="B53" s="12">
        <v>8.4290000000000003</v>
      </c>
      <c r="C53" s="10">
        <v>-43.308000000000007</v>
      </c>
      <c r="D53" s="10">
        <v>28.477</v>
      </c>
      <c r="E53" s="10">
        <v>-48.193999999999996</v>
      </c>
      <c r="F53" s="3">
        <v>23.873999999999999</v>
      </c>
      <c r="G53" s="10">
        <v>-15.805999999999999</v>
      </c>
      <c r="H53" s="10">
        <f>B53+C53+D53+E53+'publié FAB'!I53</f>
        <v>-69.491</v>
      </c>
      <c r="I53" s="10">
        <f>G53-B53-C53-D53-E53</f>
        <v>38.790000000000006</v>
      </c>
      <c r="J53" s="3">
        <v>30.423999999999992</v>
      </c>
      <c r="P53" s="11"/>
    </row>
    <row r="54" spans="1:16" ht="13.15" customHeight="1" x14ac:dyDescent="0.2">
      <c r="A54" s="8">
        <v>2020</v>
      </c>
      <c r="B54" s="12">
        <v>6.2530000000000001</v>
      </c>
      <c r="C54" s="10">
        <v>-24.935999999999996</v>
      </c>
      <c r="D54" s="10">
        <v>9.9250000000000007</v>
      </c>
      <c r="E54" s="10">
        <v>-56.391999999999996</v>
      </c>
      <c r="F54" s="3">
        <v>9.9819999999999993</v>
      </c>
      <c r="G54" s="10">
        <v>-39.976999999999997</v>
      </c>
      <c r="H54" s="10">
        <f>B54+C54+D54+E54+'publié FAB'!I54</f>
        <v>-80.448999999999984</v>
      </c>
      <c r="I54" s="10">
        <f t="shared" ref="I54:I56" si="0">G54-B54-C54-D54-E54</f>
        <v>25.172999999999995</v>
      </c>
      <c r="J54" s="3">
        <v>17.077000000000005</v>
      </c>
      <c r="P54" s="11"/>
    </row>
    <row r="55" spans="1:16" ht="13.15" customHeight="1" x14ac:dyDescent="0.2">
      <c r="A55" s="8">
        <v>2021</v>
      </c>
      <c r="B55" s="12">
        <v>8.7879999999999985</v>
      </c>
      <c r="C55" s="9">
        <v>-43.784999999999997</v>
      </c>
      <c r="D55" s="9">
        <v>17.385999999999999</v>
      </c>
      <c r="E55" s="9">
        <v>-67.88900000000001</v>
      </c>
      <c r="F55" s="3">
        <v>36.142999999999994</v>
      </c>
      <c r="G55" s="9">
        <v>-30.408000000000001</v>
      </c>
      <c r="H55" s="10">
        <f>B55+C55+D55+E55+'publié FAB'!I55</f>
        <v>-104.44800000000001</v>
      </c>
      <c r="I55" s="10">
        <f t="shared" si="0"/>
        <v>55.092000000000013</v>
      </c>
      <c r="J55" s="3">
        <v>42.133000000000003</v>
      </c>
      <c r="K55" s="11"/>
      <c r="L55" s="11"/>
      <c r="M55" s="11"/>
      <c r="N55" s="11"/>
      <c r="O55" s="11"/>
      <c r="P55" s="11"/>
    </row>
    <row r="56" spans="1:16" ht="13.15" customHeight="1" x14ac:dyDescent="0.2">
      <c r="A56" s="8">
        <v>2022</v>
      </c>
      <c r="B56" s="12">
        <v>11.089</v>
      </c>
      <c r="C56" s="9">
        <v>-105.28</v>
      </c>
      <c r="D56" s="9">
        <v>21.58</v>
      </c>
      <c r="E56" s="9">
        <v>-84.42</v>
      </c>
      <c r="F56" s="3">
        <v>59.010000000000005</v>
      </c>
      <c r="G56" s="9">
        <v>-72.477999999999994</v>
      </c>
      <c r="H56" s="10">
        <f>B56+C56+D56+E56+'publié FAB'!I56</f>
        <v>-182.309</v>
      </c>
      <c r="I56" s="10">
        <f t="shared" si="0"/>
        <v>84.553000000000011</v>
      </c>
      <c r="J56" s="3">
        <v>66.487000000000023</v>
      </c>
      <c r="K56" s="11"/>
      <c r="L56" s="11"/>
      <c r="M56" s="11"/>
      <c r="N56" s="11"/>
      <c r="O56" s="11"/>
      <c r="P56" s="11"/>
    </row>
    <row r="57" spans="1:16" ht="13.15" customHeight="1" x14ac:dyDescent="0.2">
      <c r="A57" s="3">
        <v>2023</v>
      </c>
      <c r="B57" s="9">
        <v>6.9329999999999998</v>
      </c>
      <c r="C57" s="9">
        <v>-69.751000000000005</v>
      </c>
      <c r="D57" s="9">
        <v>25.891999999999999</v>
      </c>
      <c r="E57" s="9">
        <v>-62.534000000000006</v>
      </c>
      <c r="F57" s="9">
        <v>30.274999999999999</v>
      </c>
      <c r="G57" s="9">
        <v>-48.436999999999998</v>
      </c>
      <c r="H57" s="10">
        <f>B57+C57+D57+E57+'publié FAB'!I57</f>
        <v>-119.90800000000002</v>
      </c>
    </row>
    <row r="58" spans="1:16" ht="13.15" customHeight="1" x14ac:dyDescent="0.2">
      <c r="A58" s="3">
        <v>2024</v>
      </c>
      <c r="B58" s="9">
        <v>5.8220000000000001</v>
      </c>
      <c r="C58" s="9">
        <v>-57.610000000000007</v>
      </c>
      <c r="D58" s="9">
        <v>26.562999999999999</v>
      </c>
      <c r="E58" s="9">
        <v>-49.471999999999994</v>
      </c>
      <c r="F58" s="9">
        <v>45.474000000000004</v>
      </c>
      <c r="G58" s="9">
        <v>-9.5969999999999995</v>
      </c>
      <c r="H58" s="10">
        <f>B58+C58+D58+E58+'publié FAB'!I58</f>
        <v>-94.165000000000006</v>
      </c>
    </row>
    <row r="59" spans="1:16" ht="13.15" customHeight="1" x14ac:dyDescent="0.2">
      <c r="A59" s="2" t="s">
        <v>9</v>
      </c>
    </row>
    <row r="60" spans="1:16" ht="13.15" customHeight="1" x14ac:dyDescent="0.2">
      <c r="A60" s="2" t="s">
        <v>10</v>
      </c>
    </row>
    <row r="61" spans="1:16" ht="13.15" customHeight="1" x14ac:dyDescent="0.2">
      <c r="A61" s="2" t="s">
        <v>11</v>
      </c>
    </row>
    <row r="62" spans="1:16" x14ac:dyDescent="0.2">
      <c r="A62" s="4" t="s">
        <v>12</v>
      </c>
    </row>
  </sheetData>
  <sortState ref="A5:G53">
    <sortCondition ref="A5:A53"/>
  </sortState>
  <pageMargins left="0.39374999999999999" right="0" top="0.39374999999999999" bottom="0.37638888888888899" header="0.51180555555555496" footer="0"/>
  <pageSetup paperSize="9" orientation="portrait" useFirstPageNumber="1" horizontalDpi="300" verticalDpi="300" r:id="rId1"/>
  <headerFooter>
    <oddFooter>&amp;R© Insee
 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62"/>
  <sheetViews>
    <sheetView tabSelected="1" topLeftCell="B1" workbookViewId="0">
      <selection activeCell="J5" sqref="J5:BK5"/>
    </sheetView>
  </sheetViews>
  <sheetFormatPr baseColWidth="10" defaultColWidth="9.140625" defaultRowHeight="15" x14ac:dyDescent="0.2"/>
  <cols>
    <col min="1" max="7" width="13.28515625" style="3" customWidth="1"/>
    <col min="8" max="9" width="9.140625" style="3"/>
    <col min="10" max="257" width="9.140625" style="1"/>
  </cols>
  <sheetData>
    <row r="1" spans="1:63" ht="13.15" customHeight="1" x14ac:dyDescent="0.2">
      <c r="A1" s="5" t="s">
        <v>0</v>
      </c>
    </row>
    <row r="2" spans="1:63" ht="13.15" customHeight="1" x14ac:dyDescent="0.2"/>
    <row r="3" spans="1:63" ht="13.15" customHeight="1" x14ac:dyDescent="0.2">
      <c r="A3" s="3" t="s">
        <v>1</v>
      </c>
    </row>
    <row r="4" spans="1:63" ht="57" customHeight="1" x14ac:dyDescent="0.2">
      <c r="A4" s="6"/>
      <c r="B4" s="7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7" t="s">
        <v>7</v>
      </c>
      <c r="H4" s="3" t="s">
        <v>15</v>
      </c>
      <c r="I4" s="3" t="s">
        <v>14</v>
      </c>
      <c r="J4" s="1" t="s">
        <v>16</v>
      </c>
    </row>
    <row r="5" spans="1:63" ht="13.15" customHeight="1" x14ac:dyDescent="0.2">
      <c r="A5" s="8">
        <v>1971</v>
      </c>
      <c r="B5" s="9">
        <f>'Données CAF'!B5-0.1*'publié FAB'!$I5</f>
        <v>0.2175</v>
      </c>
      <c r="C5" s="9">
        <f>'Données CAF'!C5-0.1*'publié FAB'!$I5</f>
        <v>-2.2304999999999993</v>
      </c>
      <c r="D5" s="9">
        <f>'Données CAF'!D5-0.2*'publié FAB'!$I5</f>
        <v>1.508</v>
      </c>
      <c r="E5" s="9">
        <f>'Données CAF'!E5-0.6*'publié FAB'!$I5</f>
        <v>1.8260000000000001</v>
      </c>
      <c r="F5" s="9">
        <f>'Données CAF'!F5</f>
        <v>0.502</v>
      </c>
      <c r="G5" s="9">
        <f t="shared" ref="G5:G47" si="0">SUM(B5:F5)</f>
        <v>1.8230000000000006</v>
      </c>
      <c r="H5"/>
      <c r="I5" s="3">
        <v>-1.855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</row>
    <row r="6" spans="1:63" ht="13.15" customHeight="1" x14ac:dyDescent="0.2">
      <c r="A6" s="8">
        <v>1972</v>
      </c>
      <c r="B6" s="9">
        <f>'Données CAF'!B6-0.1*'publié FAB'!$I6</f>
        <v>0.41010000000000002</v>
      </c>
      <c r="C6" s="9">
        <f>'Données CAF'!C6-0.1*'publié FAB'!$I6</f>
        <v>-2.4569000000000001</v>
      </c>
      <c r="D6" s="9">
        <f>'Données CAF'!D6-0.2*'publié FAB'!$I6</f>
        <v>1.7112000000000001</v>
      </c>
      <c r="E6" s="9">
        <f>'Données CAF'!E6-0.6*'publié FAB'!$I6</f>
        <v>1.4805999999999999</v>
      </c>
      <c r="F6" s="9">
        <f>'Données CAF'!F6</f>
        <v>0.58200000000000007</v>
      </c>
      <c r="G6" s="9">
        <f t="shared" si="0"/>
        <v>1.7269999999999999</v>
      </c>
      <c r="H6"/>
      <c r="I6" s="9">
        <v>-1.861</v>
      </c>
      <c r="K6"/>
      <c r="L6"/>
      <c r="M6"/>
      <c r="N6"/>
      <c r="O6"/>
      <c r="P6"/>
    </row>
    <row r="7" spans="1:63" ht="13.15" customHeight="1" x14ac:dyDescent="0.2">
      <c r="A7" s="8">
        <v>1973</v>
      </c>
      <c r="B7" s="9">
        <f>'Données CAF'!B7-0.1*'publié FAB'!$I7</f>
        <v>0.45110000000000006</v>
      </c>
      <c r="C7" s="9">
        <f>'Données CAF'!C7-0.1*'publié FAB'!$I7</f>
        <v>-2.9979</v>
      </c>
      <c r="D7" s="9">
        <f>'Données CAF'!D7-0.2*'publié FAB'!$I7</f>
        <v>1.8482000000000001</v>
      </c>
      <c r="E7" s="9">
        <f>'Données CAF'!E7-0.6*'publié FAB'!$I7</f>
        <v>1.6706000000000001</v>
      </c>
      <c r="F7" s="9">
        <f>'Données CAF'!F7</f>
        <v>0.745</v>
      </c>
      <c r="G7" s="9">
        <f t="shared" si="0"/>
        <v>1.7170000000000001</v>
      </c>
      <c r="H7"/>
      <c r="I7" s="9">
        <v>-2.0710000000000002</v>
      </c>
      <c r="K7"/>
      <c r="L7"/>
      <c r="M7"/>
      <c r="N7"/>
      <c r="O7"/>
      <c r="P7"/>
    </row>
    <row r="8" spans="1:63" ht="13.15" customHeight="1" x14ac:dyDescent="0.2">
      <c r="A8" s="8">
        <v>1974</v>
      </c>
      <c r="B8" s="9">
        <f>'Données CAF'!B8-0.1*'publié FAB'!$I8</f>
        <v>0.9536</v>
      </c>
      <c r="C8" s="9">
        <f>'Données CAF'!C8-0.1*'publié FAB'!$I8</f>
        <v>-8.468399999999999</v>
      </c>
      <c r="D8" s="9">
        <f>'Données CAF'!D8-0.2*'publié FAB'!$I8</f>
        <v>1.9822000000000002</v>
      </c>
      <c r="E8" s="9">
        <f>'Données CAF'!E8-0.6*'publié FAB'!$I8</f>
        <v>2.5066000000000002</v>
      </c>
      <c r="F8" s="9">
        <f>'Données CAF'!F8</f>
        <v>1.4020000000000001</v>
      </c>
      <c r="G8" s="9">
        <f t="shared" si="0"/>
        <v>-1.6239999999999983</v>
      </c>
      <c r="H8"/>
      <c r="I8" s="9">
        <v>-2.6960000000000002</v>
      </c>
      <c r="K8"/>
      <c r="L8"/>
      <c r="M8"/>
      <c r="N8"/>
      <c r="O8"/>
      <c r="P8"/>
    </row>
    <row r="9" spans="1:63" ht="13.15" customHeight="1" x14ac:dyDescent="0.2">
      <c r="A9" s="8">
        <v>1975</v>
      </c>
      <c r="B9" s="9">
        <f>'Données CAF'!B9-0.1*'publié FAB'!$I9</f>
        <v>0.38400000000000001</v>
      </c>
      <c r="C9" s="9">
        <f>'Données CAF'!C9-0.1*'publié FAB'!$I9</f>
        <v>-7.3259999999999996</v>
      </c>
      <c r="D9" s="9">
        <f>'Données CAF'!D9-0.2*'publié FAB'!$I9</f>
        <v>3.3759999999999999</v>
      </c>
      <c r="E9" s="9">
        <f>'Données CAF'!E9-0.6*'publié FAB'!$I9</f>
        <v>5.0410000000000004</v>
      </c>
      <c r="F9" s="9">
        <f>'Données CAF'!F9</f>
        <v>1.671</v>
      </c>
      <c r="G9" s="9">
        <f t="shared" si="0"/>
        <v>3.1460000000000008</v>
      </c>
      <c r="H9"/>
      <c r="I9" s="9">
        <v>-2.56</v>
      </c>
      <c r="K9"/>
      <c r="L9"/>
      <c r="M9"/>
      <c r="N9"/>
      <c r="O9"/>
      <c r="P9"/>
    </row>
    <row r="10" spans="1:63" ht="13.15" customHeight="1" x14ac:dyDescent="0.2">
      <c r="A10" s="8">
        <v>1976</v>
      </c>
      <c r="B10" s="9">
        <f>'Données CAF'!B10-0.1*'publié FAB'!$I10</f>
        <v>2.8400000000000036E-2</v>
      </c>
      <c r="C10" s="9">
        <f>'Données CAF'!C10-0.1*'publié FAB'!$I10</f>
        <v>-9.8315999999999981</v>
      </c>
      <c r="D10" s="9">
        <f>'Données CAF'!D10-0.2*'publié FAB'!$I10</f>
        <v>3.6987999999999999</v>
      </c>
      <c r="E10" s="9">
        <f>'Données CAF'!E10-0.6*'publié FAB'!$I10</f>
        <v>3.1034000000000002</v>
      </c>
      <c r="F10" s="9">
        <f>'Données CAF'!F10</f>
        <v>1.429</v>
      </c>
      <c r="G10" s="9">
        <f t="shared" si="0"/>
        <v>-1.5719999999999981</v>
      </c>
      <c r="H10"/>
      <c r="I10" s="9">
        <v>-3.1440000000000001</v>
      </c>
      <c r="K10"/>
      <c r="L10"/>
      <c r="M10"/>
      <c r="N10"/>
      <c r="O10"/>
      <c r="P10"/>
    </row>
    <row r="11" spans="1:63" ht="13.15" customHeight="1" x14ac:dyDescent="0.2">
      <c r="A11" s="8">
        <v>1977</v>
      </c>
      <c r="B11" s="9">
        <f>'Données CAF'!B11-0.1*'publié FAB'!$I11</f>
        <v>-0.97939999999999994</v>
      </c>
      <c r="C11" s="9">
        <f>'Données CAF'!C11-0.1*'publié FAB'!$I11</f>
        <v>-10.523399999999999</v>
      </c>
      <c r="D11" s="9">
        <f>'Données CAF'!D11-0.2*'publié FAB'!$I11</f>
        <v>4.7172000000000001</v>
      </c>
      <c r="E11" s="9">
        <f>'Données CAF'!E11-0.6*'publié FAB'!$I11</f>
        <v>5.3655999999999997</v>
      </c>
      <c r="F11" s="9">
        <f>'Données CAF'!F11</f>
        <v>2.069</v>
      </c>
      <c r="G11" s="9">
        <f t="shared" si="0"/>
        <v>0.64900000000000091</v>
      </c>
      <c r="H11"/>
      <c r="I11" s="9">
        <v>-3.3159999999999998</v>
      </c>
      <c r="K11"/>
      <c r="L11"/>
      <c r="M11"/>
      <c r="N11"/>
      <c r="O11"/>
      <c r="P11"/>
    </row>
    <row r="12" spans="1:63" ht="13.15" customHeight="1" x14ac:dyDescent="0.2">
      <c r="A12" s="8">
        <v>1978</v>
      </c>
      <c r="B12" s="9">
        <f>'Données CAF'!B12-0.1*'publié FAB'!$I12</f>
        <v>-0.17910000000000004</v>
      </c>
      <c r="C12" s="9">
        <f>'Données CAF'!C12-0.1*'publié FAB'!$I12</f>
        <v>-10.0571</v>
      </c>
      <c r="D12" s="9">
        <f>'Données CAF'!D12-0.2*'publié FAB'!$I12</f>
        <v>5.4408000000000003</v>
      </c>
      <c r="E12" s="9">
        <f>'Données CAF'!E12-0.6*'publié FAB'!$I12</f>
        <v>6.1214000000000004</v>
      </c>
      <c r="F12" s="9">
        <f>'Données CAF'!F12</f>
        <v>3.609</v>
      </c>
      <c r="G12" s="9">
        <f t="shared" si="0"/>
        <v>4.9350000000000005</v>
      </c>
      <c r="H12"/>
      <c r="I12" s="9">
        <v>-3.8490000000000002</v>
      </c>
      <c r="K12"/>
      <c r="L12"/>
      <c r="M12"/>
      <c r="N12"/>
      <c r="O12"/>
      <c r="P12"/>
    </row>
    <row r="13" spans="1:63" ht="13.15" customHeight="1" x14ac:dyDescent="0.2">
      <c r="A13" s="8">
        <v>1979</v>
      </c>
      <c r="B13" s="9">
        <f>'Données CAF'!B13-0.1*'publié FAB'!$I13</f>
        <v>0.5383</v>
      </c>
      <c r="C13" s="9">
        <f>'Données CAF'!C13-0.1*'publié FAB'!$I13</f>
        <v>-13.418699999999999</v>
      </c>
      <c r="D13" s="9">
        <f>'Données CAF'!D13-0.2*'publié FAB'!$I13</f>
        <v>6.6196000000000002</v>
      </c>
      <c r="E13" s="9">
        <f>'Données CAF'!E13-0.6*'publié FAB'!$I13</f>
        <v>5.1887999999999996</v>
      </c>
      <c r="F13" s="9">
        <f>'Données CAF'!F13</f>
        <v>4.1450000000000005</v>
      </c>
      <c r="G13" s="9">
        <f t="shared" si="0"/>
        <v>3.0730000000000004</v>
      </c>
      <c r="H13"/>
      <c r="I13" s="9">
        <v>-4.4829999999999997</v>
      </c>
      <c r="K13"/>
      <c r="L13"/>
      <c r="M13"/>
      <c r="N13"/>
      <c r="O13"/>
      <c r="P13"/>
    </row>
    <row r="14" spans="1:63" ht="13.15" customHeight="1" x14ac:dyDescent="0.2">
      <c r="A14" s="8">
        <v>1980</v>
      </c>
      <c r="B14" s="9">
        <f>'Données CAF'!B14-0.1*'publié FAB'!$I14</f>
        <v>1.7667000000000002</v>
      </c>
      <c r="C14" s="9">
        <f>'Données CAF'!C14-0.1*'publié FAB'!$I14</f>
        <v>-21.459299999999999</v>
      </c>
      <c r="D14" s="9">
        <f>'Données CAF'!D14-0.2*'publié FAB'!$I14</f>
        <v>6.6234000000000002</v>
      </c>
      <c r="E14" s="9">
        <f>'Données CAF'!E14-0.6*'publié FAB'!$I14</f>
        <v>3.2122000000000002</v>
      </c>
      <c r="F14" s="9">
        <f>'Données CAF'!F14</f>
        <v>4.2290000000000001</v>
      </c>
      <c r="G14" s="9">
        <f t="shared" si="0"/>
        <v>-5.6279999999999992</v>
      </c>
      <c r="H14"/>
      <c r="I14" s="9">
        <v>-5.3470000000000004</v>
      </c>
      <c r="K14"/>
      <c r="L14"/>
      <c r="M14"/>
      <c r="N14"/>
      <c r="O14"/>
      <c r="P14"/>
    </row>
    <row r="15" spans="1:63" ht="13.15" customHeight="1" x14ac:dyDescent="0.2">
      <c r="A15" s="8">
        <v>1981</v>
      </c>
      <c r="B15" s="9">
        <f>'Données CAF'!B15-0.1*'publié FAB'!$I15</f>
        <v>2.9257999999999997</v>
      </c>
      <c r="C15" s="9">
        <f>'Données CAF'!C15-0.1*'publié FAB'!$I15</f>
        <v>-26.384200000000003</v>
      </c>
      <c r="D15" s="9">
        <f>'Données CAF'!D15-0.2*'publié FAB'!$I15</f>
        <v>7.5936000000000003</v>
      </c>
      <c r="E15" s="9">
        <f>'Données CAF'!E15-0.6*'publié FAB'!$I15</f>
        <v>6.9037999999999995</v>
      </c>
      <c r="F15" s="9">
        <f>'Données CAF'!F15</f>
        <v>2.6160000000000001</v>
      </c>
      <c r="G15" s="9">
        <f t="shared" si="0"/>
        <v>-6.345000000000006</v>
      </c>
      <c r="H15"/>
      <c r="I15" s="9">
        <v>-6.0279999999999996</v>
      </c>
      <c r="K15"/>
      <c r="L15"/>
      <c r="M15"/>
      <c r="N15"/>
      <c r="O15"/>
      <c r="P15"/>
    </row>
    <row r="16" spans="1:63" ht="13.15" customHeight="1" x14ac:dyDescent="0.2">
      <c r="A16" s="8">
        <v>1982</v>
      </c>
      <c r="B16" s="9">
        <f>'Données CAF'!B16-0.1*'publié FAB'!$I16</f>
        <v>2.4877000000000002</v>
      </c>
      <c r="C16" s="9">
        <f>'Données CAF'!C16-0.1*'publié FAB'!$I16</f>
        <v>-29.712299999999995</v>
      </c>
      <c r="D16" s="9">
        <f>'Données CAF'!D16-0.2*'publié FAB'!$I16</f>
        <v>7.0773999999999999</v>
      </c>
      <c r="E16" s="9">
        <f>'Données CAF'!E16-0.6*'publié FAB'!$I16</f>
        <v>2.1631999999999998</v>
      </c>
      <c r="F16" s="9">
        <f>'Données CAF'!F16</f>
        <v>4.1539999999999999</v>
      </c>
      <c r="G16" s="9">
        <f t="shared" si="0"/>
        <v>-13.829999999999995</v>
      </c>
      <c r="H16"/>
      <c r="I16" s="9">
        <v>-5.8369999999999997</v>
      </c>
      <c r="K16"/>
      <c r="L16"/>
      <c r="M16"/>
      <c r="N16"/>
      <c r="O16"/>
      <c r="P16"/>
    </row>
    <row r="17" spans="1:16" ht="13.15" customHeight="1" x14ac:dyDescent="0.2">
      <c r="A17" s="8">
        <v>1983</v>
      </c>
      <c r="B17" s="9">
        <f>'Données CAF'!B17-0.1*'publié FAB'!$I17</f>
        <v>3.2372000000000005</v>
      </c>
      <c r="C17" s="9">
        <f>'Données CAF'!C17-0.1*'publié FAB'!$I17</f>
        <v>-27.8568</v>
      </c>
      <c r="D17" s="9">
        <f>'Données CAF'!D17-0.2*'publié FAB'!$I17</f>
        <v>8.0343999999999998</v>
      </c>
      <c r="E17" s="9">
        <f>'Données CAF'!E17-0.6*'publié FAB'!$I17</f>
        <v>6.4862000000000002</v>
      </c>
      <c r="F17" s="9">
        <f>'Données CAF'!F17</f>
        <v>9.2609999999999992</v>
      </c>
      <c r="G17" s="9">
        <f t="shared" si="0"/>
        <v>-0.83800000000000097</v>
      </c>
      <c r="H17"/>
      <c r="I17" s="9">
        <v>-5.9020000000000001</v>
      </c>
      <c r="K17"/>
      <c r="L17"/>
      <c r="M17"/>
      <c r="N17"/>
      <c r="O17"/>
      <c r="P17"/>
    </row>
    <row r="18" spans="1:16" ht="13.15" customHeight="1" x14ac:dyDescent="0.2">
      <c r="A18" s="8">
        <v>1984</v>
      </c>
      <c r="B18" s="9">
        <f>'Données CAF'!B18-0.1*'publié FAB'!$I18</f>
        <v>3.7092999999999998</v>
      </c>
      <c r="C18" s="9">
        <f>'Données CAF'!C18-0.1*'publié FAB'!$I18</f>
        <v>-31.088699999999996</v>
      </c>
      <c r="D18" s="9">
        <f>'Données CAF'!D18-0.2*'publié FAB'!$I18</f>
        <v>11.509600000000001</v>
      </c>
      <c r="E18" s="9">
        <f>'Données CAF'!E18-0.6*'publié FAB'!$I18</f>
        <v>8.3658000000000001</v>
      </c>
      <c r="F18" s="9">
        <f>'Données CAF'!F18</f>
        <v>10.256</v>
      </c>
      <c r="G18" s="9">
        <f t="shared" si="0"/>
        <v>2.7520000000000042</v>
      </c>
      <c r="H18"/>
      <c r="I18" s="9">
        <v>-6.1130000000000004</v>
      </c>
      <c r="J18" s="3"/>
      <c r="L18"/>
      <c r="M18"/>
      <c r="N18"/>
      <c r="O18"/>
      <c r="P18"/>
    </row>
    <row r="19" spans="1:16" ht="13.15" customHeight="1" x14ac:dyDescent="0.2">
      <c r="A19" s="8">
        <v>1985</v>
      </c>
      <c r="B19" s="9">
        <f>'Données CAF'!B19-0.1*'publié FAB'!$I19</f>
        <v>4.2839999999999998</v>
      </c>
      <c r="C19" s="9">
        <f>'Données CAF'!C19-0.1*'publié FAB'!$I19</f>
        <v>-30.991999999999997</v>
      </c>
      <c r="D19" s="9">
        <f>'Données CAF'!D19-0.2*'publié FAB'!$I19</f>
        <v>10.593</v>
      </c>
      <c r="E19" s="9">
        <f>'Données CAF'!E19-0.6*'publié FAB'!$I19</f>
        <v>6.5679999999999996</v>
      </c>
      <c r="F19" s="9">
        <f>'Données CAF'!F19</f>
        <v>9.02</v>
      </c>
      <c r="G19" s="9">
        <f t="shared" si="0"/>
        <v>-0.52699999999999925</v>
      </c>
      <c r="H19"/>
      <c r="I19" s="9">
        <v>-6.35</v>
      </c>
      <c r="J19" s="3"/>
      <c r="L19"/>
      <c r="M19"/>
      <c r="N19"/>
      <c r="O19"/>
      <c r="P19"/>
    </row>
    <row r="20" spans="1:16" ht="13.15" customHeight="1" x14ac:dyDescent="0.2">
      <c r="A20" s="8">
        <v>1986</v>
      </c>
      <c r="B20" s="9">
        <f>'Données CAF'!B20-0.1*'publié FAB'!$I20</f>
        <v>3.9220999999999999</v>
      </c>
      <c r="C20" s="9">
        <f>'Données CAF'!C20-0.1*'publié FAB'!$I20</f>
        <v>-14.7479</v>
      </c>
      <c r="D20" s="9">
        <f>'Données CAF'!D20-0.2*'publié FAB'!$I20</f>
        <v>8.4641999999999999</v>
      </c>
      <c r="E20" s="9">
        <f>'Données CAF'!E20-0.6*'publié FAB'!$I20</f>
        <v>1.7599999999999838E-2</v>
      </c>
      <c r="F20" s="9">
        <f>'Données CAF'!F20</f>
        <v>4.351</v>
      </c>
      <c r="G20" s="9">
        <f t="shared" si="0"/>
        <v>2.0070000000000006</v>
      </c>
      <c r="H20"/>
      <c r="I20" s="9">
        <v>-5.0309999999999997</v>
      </c>
      <c r="N20"/>
      <c r="O20"/>
      <c r="P20"/>
    </row>
    <row r="21" spans="1:16" ht="13.15" customHeight="1" x14ac:dyDescent="0.2">
      <c r="A21" s="8">
        <v>1987</v>
      </c>
      <c r="B21" s="9">
        <f>'Données CAF'!B21-0.1*'publié FAB'!$I21</f>
        <v>4.2652000000000001</v>
      </c>
      <c r="C21" s="9">
        <f>'Données CAF'!C21-0.1*'publié FAB'!$I21</f>
        <v>-13.117800000000001</v>
      </c>
      <c r="D21" s="9">
        <f>'Données CAF'!D21-0.2*'publié FAB'!$I21</f>
        <v>6.9383999999999997</v>
      </c>
      <c r="E21" s="9">
        <f>'Données CAF'!E21-0.6*'publié FAB'!$I21</f>
        <v>-5.2947999999999986</v>
      </c>
      <c r="F21" s="9">
        <f>'Données CAF'!F21</f>
        <v>0.63300000000000001</v>
      </c>
      <c r="G21" s="9">
        <f t="shared" si="0"/>
        <v>-6.5759999999999996</v>
      </c>
      <c r="H21"/>
      <c r="I21" s="9">
        <v>-4.9720000000000004</v>
      </c>
      <c r="K21"/>
      <c r="L21"/>
      <c r="M21"/>
      <c r="N21"/>
      <c r="O21"/>
      <c r="P21"/>
    </row>
    <row r="22" spans="1:16" ht="13.15" customHeight="1" x14ac:dyDescent="0.2">
      <c r="A22" s="8">
        <v>1988</v>
      </c>
      <c r="B22" s="9">
        <f>'Données CAF'!B22-0.1*'publié FAB'!$I22</f>
        <v>5.7566999999999995</v>
      </c>
      <c r="C22" s="9">
        <f>'Données CAF'!C22-0.1*'publié FAB'!$I22</f>
        <v>-10.247299999999997</v>
      </c>
      <c r="D22" s="9">
        <f>'Données CAF'!D22-0.2*'publié FAB'!$I22</f>
        <v>6.6614000000000004</v>
      </c>
      <c r="E22" s="9">
        <f>'Données CAF'!E22-0.6*'publié FAB'!$I22</f>
        <v>-10.498799999999999</v>
      </c>
      <c r="F22" s="9">
        <f>'Données CAF'!F22</f>
        <v>4.6950000000000003</v>
      </c>
      <c r="G22" s="9">
        <f t="shared" si="0"/>
        <v>-3.6329999999999956</v>
      </c>
      <c r="H22"/>
      <c r="I22" s="9">
        <v>-5.8970000000000002</v>
      </c>
      <c r="K22"/>
      <c r="L22"/>
      <c r="M22"/>
      <c r="N22"/>
      <c r="O22"/>
      <c r="P22"/>
    </row>
    <row r="23" spans="1:16" ht="13.15" customHeight="1" x14ac:dyDescent="0.2">
      <c r="A23" s="8">
        <v>1989</v>
      </c>
      <c r="B23" s="9">
        <f>'Données CAF'!B23-0.1*'publié FAB'!$I23</f>
        <v>7.1563000000000008</v>
      </c>
      <c r="C23" s="9">
        <f>'Données CAF'!C23-0.1*'publié FAB'!$I23</f>
        <v>-13.134700000000002</v>
      </c>
      <c r="D23" s="9">
        <f>'Données CAF'!D23-0.2*'publié FAB'!$I23</f>
        <v>7.8746</v>
      </c>
      <c r="E23" s="9">
        <f>'Données CAF'!E23-0.6*'publié FAB'!$I23</f>
        <v>-13.775200000000002</v>
      </c>
      <c r="F23" s="9">
        <f>'Données CAF'!F23</f>
        <v>7.5640000000000001</v>
      </c>
      <c r="G23" s="9">
        <f t="shared" si="0"/>
        <v>-4.3150000000000031</v>
      </c>
      <c r="H23"/>
      <c r="I23" s="9">
        <v>-7.1829999999999998</v>
      </c>
      <c r="K23"/>
      <c r="L23"/>
      <c r="M23"/>
      <c r="N23"/>
      <c r="O23"/>
      <c r="P23"/>
    </row>
    <row r="24" spans="1:16" ht="13.15" customHeight="1" x14ac:dyDescent="0.2">
      <c r="A24" s="8">
        <v>1990</v>
      </c>
      <c r="B24" s="9">
        <f>'Données CAF'!B24-0.1*'publié FAB'!$I24</f>
        <v>8.295300000000001</v>
      </c>
      <c r="C24" s="9">
        <f>'Données CAF'!C24-0.1*'publié FAB'!$I24</f>
        <v>-13.979699999999999</v>
      </c>
      <c r="D24" s="9">
        <f>'Données CAF'!D24-0.2*'publié FAB'!$I24</f>
        <v>8.6836000000000002</v>
      </c>
      <c r="E24" s="9">
        <f>'Données CAF'!E24-0.6*'publié FAB'!$I24</f>
        <v>-14.3422</v>
      </c>
      <c r="F24" s="9">
        <f>'Données CAF'!F24</f>
        <v>4.7789999999999999</v>
      </c>
      <c r="G24" s="9">
        <f t="shared" si="0"/>
        <v>-6.5639999999999983</v>
      </c>
      <c r="H24"/>
      <c r="I24" s="9">
        <v>-7.1230000000000002</v>
      </c>
      <c r="K24"/>
      <c r="L24"/>
      <c r="M24"/>
      <c r="N24"/>
      <c r="O24"/>
      <c r="P24"/>
    </row>
    <row r="25" spans="1:16" ht="13.15" customHeight="1" x14ac:dyDescent="0.2">
      <c r="A25" s="8">
        <v>1991</v>
      </c>
      <c r="B25" s="9">
        <f>'Données CAF'!B25-0.1*'publié FAB'!$I25</f>
        <v>7.1215000000000002</v>
      </c>
      <c r="C25" s="9">
        <f>'Données CAF'!C25-0.1*'publié FAB'!$I25</f>
        <v>-13.983500000000003</v>
      </c>
      <c r="D25" s="9">
        <f>'Données CAF'!D25-0.2*'publié FAB'!$I25</f>
        <v>9.2309999999999999</v>
      </c>
      <c r="E25" s="9">
        <f>'Données CAF'!E25-0.6*'publié FAB'!$I25</f>
        <v>-11.260999999999999</v>
      </c>
      <c r="F25" s="9">
        <f>'Données CAF'!F25</f>
        <v>7.3049999999999997</v>
      </c>
      <c r="G25" s="9">
        <f t="shared" si="0"/>
        <v>-1.5870000000000033</v>
      </c>
      <c r="H25"/>
      <c r="I25" s="9">
        <v>-7.0149999999999997</v>
      </c>
      <c r="K25"/>
      <c r="L25"/>
      <c r="M25"/>
      <c r="N25"/>
      <c r="O25"/>
      <c r="P25"/>
    </row>
    <row r="26" spans="1:16" ht="13.15" customHeight="1" x14ac:dyDescent="0.2">
      <c r="A26" s="8">
        <v>1992</v>
      </c>
      <c r="B26" s="9">
        <f>'Données CAF'!B26-0.1*'publié FAB'!$I26</f>
        <v>8.5062999999999995</v>
      </c>
      <c r="C26" s="9">
        <f>'Données CAF'!C26-0.1*'publié FAB'!$I26</f>
        <v>-11.593700000000002</v>
      </c>
      <c r="D26" s="9">
        <f>'Données CAF'!D26-0.2*'publié FAB'!$I26</f>
        <v>11.528600000000001</v>
      </c>
      <c r="E26" s="9">
        <f>'Données CAF'!E26-0.6*'publié FAB'!$I26</f>
        <v>-7.1612</v>
      </c>
      <c r="F26" s="9">
        <f>'Données CAF'!F26</f>
        <v>8.8619999999999983</v>
      </c>
      <c r="G26" s="9">
        <f t="shared" si="0"/>
        <v>10.141999999999996</v>
      </c>
      <c r="H26"/>
      <c r="I26" s="9">
        <v>-7.1829999999999998</v>
      </c>
      <c r="K26"/>
      <c r="L26"/>
      <c r="M26"/>
      <c r="N26"/>
      <c r="O26"/>
      <c r="P26"/>
    </row>
    <row r="27" spans="1:16" ht="13.15" customHeight="1" x14ac:dyDescent="0.2">
      <c r="A27" s="8">
        <v>1993</v>
      </c>
      <c r="B27" s="9">
        <f>'Données CAF'!B27-0.1*'publié FAB'!$I27</f>
        <v>8.9572000000000003</v>
      </c>
      <c r="C27" s="9">
        <f>'Données CAF'!C27-0.1*'publié FAB'!$I27</f>
        <v>-9.482800000000001</v>
      </c>
      <c r="D27" s="9">
        <f>'Données CAF'!D27-0.2*'publié FAB'!$I27</f>
        <v>11.238399999999999</v>
      </c>
      <c r="E27" s="9">
        <f>'Données CAF'!E27-0.6*'publié FAB'!$I27</f>
        <v>0.8952</v>
      </c>
      <c r="F27" s="9">
        <f>'Données CAF'!F27</f>
        <v>9.7729999999999997</v>
      </c>
      <c r="G27" s="9">
        <f t="shared" si="0"/>
        <v>21.380999999999997</v>
      </c>
      <c r="H27"/>
      <c r="I27" s="9">
        <v>-7.1619999999999999</v>
      </c>
      <c r="K27"/>
      <c r="L27"/>
      <c r="M27"/>
      <c r="N27"/>
      <c r="O27"/>
      <c r="P27"/>
    </row>
    <row r="28" spans="1:16" ht="13.15" customHeight="1" x14ac:dyDescent="0.2">
      <c r="A28" s="8">
        <v>1994</v>
      </c>
      <c r="B28" s="9">
        <f>'Données CAF'!B28-0.1*'publié FAB'!$I28</f>
        <v>7.3374999999999995</v>
      </c>
      <c r="C28" s="9">
        <f>'Données CAF'!C28-0.1*'publié FAB'!$I28</f>
        <v>-8.9905000000000008</v>
      </c>
      <c r="D28" s="9">
        <f>'Données CAF'!D28-0.2*'publié FAB'!$I28</f>
        <v>10.199999999999999</v>
      </c>
      <c r="E28" s="9">
        <f>'Données CAF'!E28-0.6*'publié FAB'!$I28</f>
        <v>0.93100000000000005</v>
      </c>
      <c r="F28" s="9">
        <f>'Données CAF'!F28</f>
        <v>10.789</v>
      </c>
      <c r="G28" s="9">
        <f t="shared" si="0"/>
        <v>20.266999999999996</v>
      </c>
      <c r="H28"/>
      <c r="I28" s="9">
        <v>-7.2949999999999999</v>
      </c>
      <c r="K28"/>
      <c r="L28"/>
      <c r="M28"/>
      <c r="N28"/>
      <c r="O28"/>
      <c r="P28"/>
    </row>
    <row r="29" spans="1:16" ht="13.15" customHeight="1" x14ac:dyDescent="0.2">
      <c r="A29" s="8">
        <v>1995</v>
      </c>
      <c r="B29" s="9">
        <f>'Données CAF'!B29-0.1*'publié FAB'!$I29</f>
        <v>8.3355999999999995</v>
      </c>
      <c r="C29" s="9">
        <f>'Données CAF'!C29-0.1*'publié FAB'!$I29</f>
        <v>-7.4693999999999985</v>
      </c>
      <c r="D29" s="9">
        <f>'Données CAF'!D29-0.2*'publié FAB'!$I29</f>
        <v>11.138200000000001</v>
      </c>
      <c r="E29" s="9">
        <f>'Données CAF'!E29-0.6*'publié FAB'!$I29</f>
        <v>1.0436000000000001</v>
      </c>
      <c r="F29" s="9">
        <f>'Données CAF'!F29</f>
        <v>10.356999999999999</v>
      </c>
      <c r="G29" s="9">
        <f t="shared" si="0"/>
        <v>23.405000000000001</v>
      </c>
      <c r="H29"/>
      <c r="I29" s="9">
        <v>-7.476</v>
      </c>
      <c r="K29"/>
      <c r="L29"/>
      <c r="M29"/>
      <c r="N29"/>
      <c r="O29"/>
      <c r="P29"/>
    </row>
    <row r="30" spans="1:16" ht="13.15" customHeight="1" x14ac:dyDescent="0.2">
      <c r="A30" s="8">
        <v>1996</v>
      </c>
      <c r="B30" s="9">
        <f>'Données CAF'!B30-0.1*'publié FAB'!$I30</f>
        <v>8.8780000000000001</v>
      </c>
      <c r="C30" s="9">
        <f>'Données CAF'!C30-0.1*'publié FAB'!$I30</f>
        <v>-10.305999999999999</v>
      </c>
      <c r="D30" s="9">
        <f>'Données CAF'!D30-0.2*'publié FAB'!$I30</f>
        <v>12.677000000000001</v>
      </c>
      <c r="E30" s="9">
        <f>'Données CAF'!E30-0.6*'publié FAB'!$I30</f>
        <v>4.8209999999999997</v>
      </c>
      <c r="F30" s="9">
        <f>'Données CAF'!F30</f>
        <v>10.207000000000001</v>
      </c>
      <c r="G30" s="9">
        <f t="shared" si="0"/>
        <v>26.277000000000001</v>
      </c>
      <c r="H30"/>
      <c r="I30" s="9">
        <v>-7.11</v>
      </c>
      <c r="K30"/>
      <c r="L30"/>
      <c r="M30"/>
      <c r="N30"/>
      <c r="O30"/>
      <c r="P30"/>
    </row>
    <row r="31" spans="1:16" ht="13.15" customHeight="1" x14ac:dyDescent="0.2">
      <c r="A31" s="8">
        <v>1997</v>
      </c>
      <c r="B31" s="9">
        <f>'Données CAF'!B31-0.1*'publié FAB'!$I31</f>
        <v>10.9671</v>
      </c>
      <c r="C31" s="9">
        <f>'Données CAF'!C31-0.1*'publié FAB'!$I31</f>
        <v>-11.168899999999999</v>
      </c>
      <c r="D31" s="9">
        <f>'Données CAF'!D31-0.2*'publié FAB'!$I31</f>
        <v>21.4862</v>
      </c>
      <c r="E31" s="9">
        <f>'Données CAF'!E31-0.6*'publié FAB'!$I31</f>
        <v>8.8656000000000006</v>
      </c>
      <c r="F31" s="9">
        <f>'Données CAF'!F31</f>
        <v>14.222000000000001</v>
      </c>
      <c r="G31" s="9">
        <f t="shared" si="0"/>
        <v>44.372</v>
      </c>
      <c r="H31"/>
      <c r="I31" s="9">
        <v>-7.1310000000000002</v>
      </c>
      <c r="K31"/>
      <c r="L31"/>
      <c r="M31"/>
      <c r="N31"/>
      <c r="O31"/>
      <c r="P31"/>
    </row>
    <row r="32" spans="1:16" ht="13.15" customHeight="1" x14ac:dyDescent="0.2">
      <c r="A32" s="8">
        <v>1998</v>
      </c>
      <c r="B32" s="9">
        <f>'Données CAF'!B32-0.1*'publié FAB'!$I32</f>
        <v>9.6692999999999998</v>
      </c>
      <c r="C32" s="9">
        <f>'Données CAF'!C32-0.1*'publié FAB'!$I32</f>
        <v>-7.670700000000001</v>
      </c>
      <c r="D32" s="9">
        <f>'Données CAF'!D32-0.2*'publié FAB'!$I32</f>
        <v>20.390599999999999</v>
      </c>
      <c r="E32" s="9">
        <f>'Données CAF'!E32-0.6*'publié FAB'!$I32</f>
        <v>3.9527999999999994</v>
      </c>
      <c r="F32" s="9">
        <f>'Données CAF'!F32</f>
        <v>14.957000000000001</v>
      </c>
      <c r="G32" s="9">
        <f t="shared" si="0"/>
        <v>41.298999999999999</v>
      </c>
      <c r="H32"/>
      <c r="I32" s="9">
        <v>-6.923</v>
      </c>
      <c r="K32"/>
      <c r="L32"/>
      <c r="M32"/>
      <c r="N32"/>
      <c r="O32"/>
      <c r="P32"/>
    </row>
    <row r="33" spans="1:16" ht="13.15" customHeight="1" x14ac:dyDescent="0.2">
      <c r="A33" s="8">
        <v>1999</v>
      </c>
      <c r="B33" s="9">
        <f>'Données CAF'!B33-0.1*'publié FAB'!$I33</f>
        <v>10.124199999999998</v>
      </c>
      <c r="C33" s="9">
        <f>'Données CAF'!C33-0.1*'publié FAB'!$I33</f>
        <v>-10.255800000000001</v>
      </c>
      <c r="D33" s="9">
        <f>'Données CAF'!D33-0.2*'publié FAB'!$I33</f>
        <v>19.8034</v>
      </c>
      <c r="E33" s="9">
        <f>'Données CAF'!E33-0.6*'publié FAB'!$I33</f>
        <v>0.45320000000000027</v>
      </c>
      <c r="F33" s="9">
        <f>'Données CAF'!F33</f>
        <v>17.966000000000001</v>
      </c>
      <c r="G33" s="9">
        <f t="shared" si="0"/>
        <v>38.090999999999994</v>
      </c>
      <c r="H33"/>
      <c r="I33" s="9">
        <v>-6.8019999999999996</v>
      </c>
      <c r="K33"/>
      <c r="L33"/>
      <c r="M33"/>
      <c r="N33"/>
      <c r="O33"/>
      <c r="P33"/>
    </row>
    <row r="34" spans="1:16" ht="13.15" customHeight="1" x14ac:dyDescent="0.2">
      <c r="A34" s="8">
        <v>2000</v>
      </c>
      <c r="B34" s="9">
        <f>'Données CAF'!B34-0.1*'publié FAB'!$I34</f>
        <v>10.331899999999999</v>
      </c>
      <c r="C34" s="9">
        <f>'Données CAF'!C34-0.1*'publié FAB'!$I34</f>
        <v>-21.859099999999998</v>
      </c>
      <c r="D34" s="9">
        <f>'Données CAF'!D34-0.2*'publié FAB'!$I34</f>
        <v>23.280799999999999</v>
      </c>
      <c r="E34" s="9">
        <f>'Données CAF'!E34-0.6*'publié FAB'!$I34</f>
        <v>-10.9956</v>
      </c>
      <c r="F34" s="9">
        <f>'Données CAF'!F34</f>
        <v>24.491</v>
      </c>
      <c r="G34" s="9">
        <f t="shared" si="0"/>
        <v>25.249000000000002</v>
      </c>
      <c r="H34"/>
      <c r="I34" s="9">
        <v>-7.3090000000000002</v>
      </c>
      <c r="K34"/>
      <c r="L34"/>
      <c r="M34"/>
      <c r="N34"/>
      <c r="O34"/>
      <c r="P34"/>
    </row>
    <row r="35" spans="1:16" ht="13.15" customHeight="1" x14ac:dyDescent="0.2">
      <c r="A35" s="8">
        <v>2001</v>
      </c>
      <c r="B35" s="9">
        <f>'Données CAF'!B35-0.1*'publié FAB'!$I35</f>
        <v>8.2803000000000004</v>
      </c>
      <c r="C35" s="9">
        <f>'Données CAF'!C35-0.1*'publié FAB'!$I35</f>
        <v>-20.672699999999999</v>
      </c>
      <c r="D35" s="9">
        <f>'Données CAF'!D35-0.2*'publié FAB'!$I35</f>
        <v>28.238599999999998</v>
      </c>
      <c r="E35" s="9">
        <f>'Données CAF'!E35-0.6*'publié FAB'!$I35</f>
        <v>-8.4721999999999991</v>
      </c>
      <c r="F35" s="9">
        <f>'Données CAF'!F35</f>
        <v>22.643000000000001</v>
      </c>
      <c r="G35" s="9">
        <f t="shared" si="0"/>
        <v>30.017000000000003</v>
      </c>
      <c r="H35"/>
      <c r="I35" s="9">
        <v>-6.3529999999999998</v>
      </c>
      <c r="K35"/>
      <c r="L35"/>
      <c r="M35"/>
      <c r="N35"/>
      <c r="O35"/>
      <c r="P35"/>
    </row>
    <row r="36" spans="1:16" ht="13.15" customHeight="1" x14ac:dyDescent="0.2">
      <c r="A36" s="8">
        <v>2002</v>
      </c>
      <c r="B36" s="9">
        <f>'Données CAF'!B36-0.1*'publié FAB'!$I36</f>
        <v>9.2035</v>
      </c>
      <c r="C36" s="9">
        <f>'Données CAF'!C36-0.1*'publié FAB'!$I36</f>
        <v>-19.709499999999998</v>
      </c>
      <c r="D36" s="9">
        <f>'Données CAF'!D36-0.2*'publié FAB'!$I36</f>
        <v>26.934999999999999</v>
      </c>
      <c r="E36" s="9">
        <f>'Données CAF'!E36-0.6*'publié FAB'!$I36</f>
        <v>-5.0149999999999988</v>
      </c>
      <c r="F36" s="9">
        <f>'Données CAF'!F36</f>
        <v>25.096</v>
      </c>
      <c r="G36" s="9">
        <f t="shared" si="0"/>
        <v>36.510000000000005</v>
      </c>
      <c r="H36"/>
      <c r="I36" s="9">
        <v>-6.1150000000000002</v>
      </c>
      <c r="K36"/>
      <c r="L36"/>
      <c r="M36"/>
      <c r="N36"/>
      <c r="O36"/>
      <c r="P36"/>
    </row>
    <row r="37" spans="1:16" ht="13.15" customHeight="1" x14ac:dyDescent="0.2">
      <c r="A37" s="8">
        <v>2003</v>
      </c>
      <c r="B37" s="9">
        <f>'Données CAF'!B37-0.1*'publié FAB'!$I37</f>
        <v>9.2393999999999998</v>
      </c>
      <c r="C37" s="9">
        <f>'Données CAF'!C37-0.1*'publié FAB'!$I37</f>
        <v>-21.186599999999999</v>
      </c>
      <c r="D37" s="9">
        <f>'Données CAF'!D37-0.2*'publié FAB'!$I37</f>
        <v>26.7668</v>
      </c>
      <c r="E37" s="9">
        <f>'Données CAF'!E37-0.6*'publié FAB'!$I37</f>
        <v>-8.4166000000000007</v>
      </c>
      <c r="F37" s="9">
        <f>'Données CAF'!F37</f>
        <v>20.7</v>
      </c>
      <c r="G37" s="9">
        <f t="shared" si="0"/>
        <v>27.103000000000002</v>
      </c>
      <c r="H37"/>
      <c r="I37" s="9">
        <v>-6.2640000000000002</v>
      </c>
      <c r="K37"/>
      <c r="L37"/>
      <c r="M37"/>
      <c r="N37"/>
      <c r="O37"/>
      <c r="P37"/>
    </row>
    <row r="38" spans="1:16" ht="13.15" customHeight="1" x14ac:dyDescent="0.2">
      <c r="A38" s="8">
        <v>2004</v>
      </c>
      <c r="B38" s="9">
        <f>'Données CAF'!B38-0.1*'publié FAB'!$I38</f>
        <v>8.906600000000001</v>
      </c>
      <c r="C38" s="9">
        <f>'Données CAF'!C38-0.1*'publié FAB'!$I38</f>
        <v>-25.837399999999999</v>
      </c>
      <c r="D38" s="9">
        <f>'Données CAF'!D38-0.2*'publié FAB'!$I38</f>
        <v>29.4422</v>
      </c>
      <c r="E38" s="9">
        <f>'Données CAF'!E38-0.6*'publié FAB'!$I38</f>
        <v>-12.7134</v>
      </c>
      <c r="F38" s="9">
        <f>'Données CAF'!F38</f>
        <v>22.457000000000001</v>
      </c>
      <c r="G38" s="9">
        <f t="shared" si="0"/>
        <v>22.255000000000003</v>
      </c>
      <c r="H38"/>
      <c r="I38" s="9">
        <v>-8.3759999999999994</v>
      </c>
      <c r="K38"/>
      <c r="L38"/>
      <c r="M38"/>
      <c r="N38"/>
      <c r="O38"/>
      <c r="P38"/>
    </row>
    <row r="39" spans="1:16" ht="13.15" customHeight="1" x14ac:dyDescent="0.2">
      <c r="A39" s="8">
        <v>2005</v>
      </c>
      <c r="B39" s="9">
        <f>'Données CAF'!B39-0.1*'publié FAB'!$I39</f>
        <v>9.0640999999999998</v>
      </c>
      <c r="C39" s="9">
        <f>'Données CAF'!C39-0.1*'publié FAB'!$I39</f>
        <v>-34.084900000000005</v>
      </c>
      <c r="D39" s="9">
        <f>'Données CAF'!D39-0.2*'publié FAB'!$I39</f>
        <v>26.392199999999999</v>
      </c>
      <c r="E39" s="9">
        <f>'Données CAF'!E39-0.6*'publié FAB'!$I39</f>
        <v>-16.9724</v>
      </c>
      <c r="F39" s="9">
        <f>'Données CAF'!F39</f>
        <v>24.19</v>
      </c>
      <c r="G39" s="9">
        <f t="shared" si="0"/>
        <v>8.5889999999999951</v>
      </c>
      <c r="H39"/>
      <c r="I39" s="9">
        <v>-10.801</v>
      </c>
      <c r="K39"/>
      <c r="L39"/>
      <c r="M39"/>
      <c r="N39"/>
      <c r="O39"/>
      <c r="P39"/>
    </row>
    <row r="40" spans="1:16" ht="13.15" customHeight="1" x14ac:dyDescent="0.2">
      <c r="A40" s="8">
        <v>2006</v>
      </c>
      <c r="B40" s="9">
        <f>'Données CAF'!B40-0.1*'publié FAB'!$I40</f>
        <v>10.322199999999999</v>
      </c>
      <c r="C40" s="9">
        <f>'Données CAF'!C40-0.1*'publié FAB'!$I40</f>
        <v>-41.831800000000001</v>
      </c>
      <c r="D40" s="9">
        <f>'Données CAF'!D40-0.2*'publié FAB'!$I40</f>
        <v>26.305399999999999</v>
      </c>
      <c r="E40" s="9">
        <f>'Données CAF'!E40-0.6*'publié FAB'!$I40</f>
        <v>-15.842800000000002</v>
      </c>
      <c r="F40" s="9">
        <f>'Données CAF'!F40</f>
        <v>20.553000000000001</v>
      </c>
      <c r="G40" s="9">
        <f t="shared" si="0"/>
        <v>-0.49400000000000333</v>
      </c>
      <c r="H40"/>
      <c r="I40" s="9">
        <v>-11.891999999999999</v>
      </c>
      <c r="K40"/>
      <c r="L40"/>
      <c r="M40"/>
      <c r="N40"/>
      <c r="O40"/>
      <c r="P40"/>
    </row>
    <row r="41" spans="1:16" ht="13.15" customHeight="1" x14ac:dyDescent="0.2">
      <c r="A41" s="8">
        <v>2007</v>
      </c>
      <c r="B41" s="9">
        <f>'Données CAF'!B41-0.1*'publié FAB'!$I41</f>
        <v>10.6029</v>
      </c>
      <c r="C41" s="9">
        <f>'Données CAF'!C41-0.1*'publié FAB'!$I41</f>
        <v>-41.027099999999997</v>
      </c>
      <c r="D41" s="9">
        <f>'Données CAF'!D41-0.2*'publié FAB'!$I41</f>
        <v>21.477799999999998</v>
      </c>
      <c r="E41" s="9">
        <f>'Données CAF'!E41-0.6*'publié FAB'!$I41</f>
        <v>-24.315600000000003</v>
      </c>
      <c r="F41" s="9">
        <f>'Données CAF'!F41</f>
        <v>24.463999999999999</v>
      </c>
      <c r="G41" s="9">
        <f t="shared" si="0"/>
        <v>-8.7980000000000018</v>
      </c>
      <c r="H41"/>
      <c r="I41" s="9">
        <v>-12.409000000000001</v>
      </c>
      <c r="K41"/>
      <c r="L41"/>
      <c r="M41"/>
      <c r="N41"/>
      <c r="O41"/>
      <c r="P41"/>
    </row>
    <row r="42" spans="1:16" ht="13.15" customHeight="1" x14ac:dyDescent="0.2">
      <c r="A42" s="8">
        <v>2008</v>
      </c>
      <c r="B42" s="9">
        <f>'Données CAF'!B42-0.1*'publié FAB'!$I42</f>
        <v>10.815100000000001</v>
      </c>
      <c r="C42" s="9">
        <f>'Données CAF'!C42-0.1*'publié FAB'!$I42</f>
        <v>-53.185900000000004</v>
      </c>
      <c r="D42" s="9">
        <f>'Données CAF'!D42-0.2*'publié FAB'!$I42</f>
        <v>21.494199999999999</v>
      </c>
      <c r="E42" s="9">
        <f>'Données CAF'!E42-0.6*'publié FAB'!$I42</f>
        <v>-22.471400000000003</v>
      </c>
      <c r="F42" s="9">
        <f>'Données CAF'!F42</f>
        <v>27.295000000000002</v>
      </c>
      <c r="G42" s="9">
        <f t="shared" si="0"/>
        <v>-16.053000000000004</v>
      </c>
      <c r="H42"/>
      <c r="I42" s="9">
        <v>-13.101000000000001</v>
      </c>
      <c r="K42"/>
      <c r="L42"/>
      <c r="M42"/>
      <c r="N42"/>
      <c r="O42"/>
      <c r="P42"/>
    </row>
    <row r="43" spans="1:16" ht="13.15" customHeight="1" x14ac:dyDescent="0.2">
      <c r="A43" s="8">
        <v>2009</v>
      </c>
      <c r="B43" s="9">
        <f>'Données CAF'!B43-0.1*'publié FAB'!$I43</f>
        <v>7.0217000000000001</v>
      </c>
      <c r="C43" s="9">
        <f>'Données CAF'!C43-0.1*'publié FAB'!$I43</f>
        <v>-36.127299999999998</v>
      </c>
      <c r="D43" s="9">
        <f>'Données CAF'!D43-0.2*'publié FAB'!$I43</f>
        <v>16.1814</v>
      </c>
      <c r="E43" s="9">
        <f>'Données CAF'!E43-0.6*'publié FAB'!$I43</f>
        <v>-19.658799999999999</v>
      </c>
      <c r="F43" s="9">
        <f>'Données CAF'!F43</f>
        <v>23.652000000000001</v>
      </c>
      <c r="G43" s="9">
        <f t="shared" si="0"/>
        <v>-8.9309999999999974</v>
      </c>
      <c r="H43"/>
      <c r="I43" s="9">
        <v>-11.397</v>
      </c>
      <c r="K43"/>
      <c r="L43"/>
      <c r="M43"/>
      <c r="N43"/>
      <c r="O43"/>
      <c r="P43"/>
    </row>
    <row r="44" spans="1:16" ht="13.15" customHeight="1" x14ac:dyDescent="0.2">
      <c r="A44" s="8">
        <v>2010</v>
      </c>
      <c r="B44" s="9">
        <f>'Données CAF'!B44-0.1*'publié FAB'!$I44</f>
        <v>10.198799999999999</v>
      </c>
      <c r="C44" s="9">
        <f>'Données CAF'!C44-0.1*'publié FAB'!$I44</f>
        <v>-44.959200000000003</v>
      </c>
      <c r="D44" s="9">
        <f>'Données CAF'!D44-0.2*'publié FAB'!$I44</f>
        <v>23.147600000000001</v>
      </c>
      <c r="E44" s="9">
        <f>'Données CAF'!E44-0.6*'publié FAB'!$I44</f>
        <v>-30.411200000000001</v>
      </c>
      <c r="F44" s="9">
        <f>'Données CAF'!F44</f>
        <v>22.794</v>
      </c>
      <c r="G44" s="9">
        <f t="shared" si="0"/>
        <v>-19.23</v>
      </c>
      <c r="H44"/>
      <c r="I44" s="9">
        <v>-12.898</v>
      </c>
      <c r="K44"/>
      <c r="L44"/>
      <c r="M44"/>
      <c r="N44"/>
      <c r="O44"/>
      <c r="P44"/>
    </row>
    <row r="45" spans="1:16" ht="13.15" customHeight="1" x14ac:dyDescent="0.2">
      <c r="A45" s="8">
        <v>2011</v>
      </c>
      <c r="B45" s="9">
        <f>'Données CAF'!B45-0.1*'publié FAB'!$I45</f>
        <v>13.7638</v>
      </c>
      <c r="C45" s="9">
        <f>'Données CAF'!C45-0.1*'publié FAB'!$I45</f>
        <v>-57.6402</v>
      </c>
      <c r="D45" s="9">
        <f>'Données CAF'!D45-0.2*'publié FAB'!$I45</f>
        <v>20.598600000000001</v>
      </c>
      <c r="E45" s="9">
        <f>'Données CAF'!E45-0.6*'publié FAB'!$I45</f>
        <v>-37.056200000000004</v>
      </c>
      <c r="F45" s="9">
        <f>'Données CAF'!F45</f>
        <v>28.356999999999999</v>
      </c>
      <c r="G45" s="9">
        <f t="shared" si="0"/>
        <v>-31.977000000000004</v>
      </c>
      <c r="H45"/>
      <c r="I45" s="9">
        <v>-14.337999999999999</v>
      </c>
      <c r="K45"/>
      <c r="L45"/>
      <c r="M45"/>
      <c r="N45"/>
      <c r="O45"/>
      <c r="P45"/>
    </row>
    <row r="46" spans="1:16" ht="13.15" customHeight="1" x14ac:dyDescent="0.2">
      <c r="A46" s="8" t="s">
        <v>8</v>
      </c>
      <c r="B46" s="9">
        <f>'Données CAF'!B46-0.1*'publié FAB'!$I46</f>
        <v>12.8086</v>
      </c>
      <c r="C46" s="9">
        <f>'Données CAF'!C46-0.1*'publié FAB'!$I46</f>
        <v>-65.284400000000005</v>
      </c>
      <c r="D46" s="9">
        <f>'Données CAF'!D46-0.2*'publié FAB'!$I46</f>
        <v>29.119200000000003</v>
      </c>
      <c r="E46" s="9">
        <f>'Données CAF'!E46-0.6*'publié FAB'!$I46</f>
        <v>-30.125399999999999</v>
      </c>
      <c r="F46" s="9">
        <f>'Données CAF'!F46</f>
        <v>33.183</v>
      </c>
      <c r="G46" s="9">
        <f t="shared" si="0"/>
        <v>-20.298999999999999</v>
      </c>
      <c r="H46"/>
      <c r="I46" s="9">
        <v>-14.135999999999999</v>
      </c>
      <c r="K46"/>
      <c r="L46"/>
      <c r="M46"/>
      <c r="N46"/>
      <c r="O46"/>
      <c r="P46"/>
    </row>
    <row r="47" spans="1:16" ht="13.15" customHeight="1" x14ac:dyDescent="0.2">
      <c r="A47" s="8">
        <v>2013</v>
      </c>
      <c r="B47" s="9">
        <f>'Données CAF'!B47-0.1*'publié FAB'!$I47</f>
        <v>13.2798</v>
      </c>
      <c r="C47" s="9">
        <f>'Données CAF'!C47-0.1*'publié FAB'!$I47</f>
        <v>-61.3292</v>
      </c>
      <c r="D47" s="9">
        <f>'Données CAF'!D47-0.2*'publié FAB'!$I47</f>
        <v>32.323599999999999</v>
      </c>
      <c r="E47" s="9">
        <f>'Données CAF'!E47-0.6*'publié FAB'!$I47</f>
        <v>-28.061199999999999</v>
      </c>
      <c r="F47" s="9">
        <f>'Données CAF'!F47</f>
        <v>30.146999999999998</v>
      </c>
      <c r="G47" s="9">
        <f t="shared" si="0"/>
        <v>-13.64</v>
      </c>
      <c r="H47"/>
      <c r="I47" s="9">
        <v>-14.608000000000001</v>
      </c>
      <c r="K47"/>
      <c r="L47"/>
      <c r="M47"/>
      <c r="N47"/>
      <c r="O47"/>
      <c r="P47"/>
    </row>
    <row r="48" spans="1:16" ht="13.15" customHeight="1" x14ac:dyDescent="0.2">
      <c r="A48" s="8">
        <v>2014</v>
      </c>
      <c r="B48" s="9">
        <f>'Données CAF'!B48-0.1*'publié FAB'!$I48</f>
        <v>11.2255</v>
      </c>
      <c r="C48" s="9">
        <f>'Données CAF'!C48-0.1*'publié FAB'!$I48</f>
        <v>-49.959499999999998</v>
      </c>
      <c r="D48" s="9">
        <f>'Données CAF'!D48-0.2*'publié FAB'!$I48</f>
        <v>29.048999999999999</v>
      </c>
      <c r="E48" s="9">
        <f>'Données CAF'!E48-0.6*'publié FAB'!$I48</f>
        <v>-29.023000000000003</v>
      </c>
      <c r="F48" s="9">
        <f>'Données CAF'!F48</f>
        <v>23.426000000000002</v>
      </c>
      <c r="G48" s="9">
        <f t="shared" ref="G48:G57" si="1">SUM(B48:F48)</f>
        <v>-15.281999999999996</v>
      </c>
      <c r="H48"/>
      <c r="I48" s="9">
        <v>-17.105</v>
      </c>
      <c r="K48"/>
      <c r="L48"/>
      <c r="M48"/>
      <c r="N48"/>
      <c r="O48"/>
      <c r="P48"/>
    </row>
    <row r="49" spans="1:16" ht="13.15" customHeight="1" x14ac:dyDescent="0.2">
      <c r="A49" s="8">
        <v>2015</v>
      </c>
      <c r="B49" s="9">
        <f>'Données CAF'!B49-0.1*'publié FAB'!$I49</f>
        <v>11.411700000000002</v>
      </c>
      <c r="C49" s="9">
        <f>'Données CAF'!C49-0.1*'publié FAB'!$I49</f>
        <v>-35.0413</v>
      </c>
      <c r="D49" s="9">
        <f>'Données CAF'!D49-0.2*'publié FAB'!$I49</f>
        <v>32.226399999999998</v>
      </c>
      <c r="E49" s="9">
        <f>'Données CAF'!E49-0.6*'publié FAB'!$I49</f>
        <v>-32.731800000000007</v>
      </c>
      <c r="F49" s="9">
        <f>'Données CAF'!F49</f>
        <v>21.451000000000001</v>
      </c>
      <c r="G49" s="9">
        <f t="shared" si="1"/>
        <v>-2.6840000000000046</v>
      </c>
      <c r="H49"/>
      <c r="I49" s="9">
        <v>-15.647</v>
      </c>
      <c r="K49"/>
      <c r="L49"/>
      <c r="M49"/>
      <c r="N49"/>
      <c r="O49"/>
      <c r="P49"/>
    </row>
    <row r="50" spans="1:16" ht="13.15" customHeight="1" x14ac:dyDescent="0.2">
      <c r="A50" s="8">
        <v>2016</v>
      </c>
      <c r="B50" s="9">
        <f>'Données CAF'!B50-0.1*'publié FAB'!$I50</f>
        <v>8.1916000000000011</v>
      </c>
      <c r="C50" s="9">
        <f>'Données CAF'!C50-0.1*'publié FAB'!$I50</f>
        <v>-28.4544</v>
      </c>
      <c r="D50" s="9">
        <f>'Données CAF'!D50-0.2*'publié FAB'!$I50</f>
        <v>29.6022</v>
      </c>
      <c r="E50" s="9">
        <f>'Données CAF'!E50-0.6*'publié FAB'!$I50</f>
        <v>-36.613399999999999</v>
      </c>
      <c r="F50" s="9">
        <f>'Données CAF'!F50</f>
        <v>19.393000000000001</v>
      </c>
      <c r="G50" s="9">
        <f t="shared" si="1"/>
        <v>-7.8809999999999967</v>
      </c>
      <c r="H50"/>
      <c r="I50" s="9">
        <v>-14.746</v>
      </c>
      <c r="K50"/>
      <c r="L50"/>
      <c r="M50"/>
      <c r="N50"/>
      <c r="O50"/>
      <c r="P50"/>
    </row>
    <row r="51" spans="1:16" ht="13.15" customHeight="1" x14ac:dyDescent="0.2">
      <c r="A51" s="8">
        <v>2017</v>
      </c>
      <c r="B51" s="9">
        <f>'Données CAF'!B51-0.1*'publié FAB'!$I51</f>
        <v>8.0385000000000009</v>
      </c>
      <c r="C51" s="9">
        <f>'Données CAF'!C51-0.1*'publié FAB'!$I51</f>
        <v>-35.512499999999996</v>
      </c>
      <c r="D51" s="9">
        <f>'Données CAF'!D51-0.2*'publié FAB'!$I51</f>
        <v>26.846</v>
      </c>
      <c r="E51" s="9">
        <f>'Données CAF'!E51-0.6*'publié FAB'!$I51</f>
        <v>-39.574000000000005</v>
      </c>
      <c r="F51" s="9">
        <f>'Données CAF'!F51</f>
        <v>22.411000000000001</v>
      </c>
      <c r="G51" s="9">
        <f t="shared" si="1"/>
        <v>-17.790999999999997</v>
      </c>
      <c r="H51"/>
      <c r="I51" s="9">
        <v>-15.835000000000001</v>
      </c>
      <c r="K51"/>
      <c r="L51"/>
      <c r="M51"/>
      <c r="N51"/>
      <c r="O51"/>
      <c r="P51"/>
    </row>
    <row r="52" spans="1:16" ht="13.15" customHeight="1" x14ac:dyDescent="0.2">
      <c r="A52" s="8">
        <v>2018</v>
      </c>
      <c r="B52" s="9">
        <f>'Données CAF'!B52-0.1*'publié FAB'!$I52</f>
        <v>9.1254000000000008</v>
      </c>
      <c r="C52" s="9">
        <f>'Données CAF'!C52-0.1*'publié FAB'!$I52</f>
        <v>-40.730600000000003</v>
      </c>
      <c r="D52" s="9">
        <f>'Données CAF'!D52-0.2*'publié FAB'!$I52</f>
        <v>30.715800000000002</v>
      </c>
      <c r="E52" s="9">
        <f>'Données CAF'!E52-0.6*'publié FAB'!$I52</f>
        <v>-41.239600000000003</v>
      </c>
      <c r="F52" s="9">
        <f>'Données CAF'!F52</f>
        <v>19.312000000000001</v>
      </c>
      <c r="G52" s="9">
        <f t="shared" si="1"/>
        <v>-22.817000000000004</v>
      </c>
      <c r="H52"/>
      <c r="I52" s="10">
        <v>-15.614000000000001</v>
      </c>
      <c r="P52"/>
    </row>
    <row r="53" spans="1:16" ht="13.15" customHeight="1" x14ac:dyDescent="0.2">
      <c r="A53" s="8">
        <v>2019</v>
      </c>
      <c r="B53" s="9">
        <f>'Données CAF'!B53-0.1*'publié FAB'!$I53</f>
        <v>9.9184999999999999</v>
      </c>
      <c r="C53" s="9">
        <f>'Données CAF'!C53-0.1*'publié FAB'!$I53</f>
        <v>-41.818500000000007</v>
      </c>
      <c r="D53" s="9">
        <f>'Données CAF'!D53-0.2*'publié FAB'!$I53</f>
        <v>31.456</v>
      </c>
      <c r="E53" s="9">
        <f>'Données CAF'!E53-0.6*'publié FAB'!$I53</f>
        <v>-39.256999999999998</v>
      </c>
      <c r="F53" s="9">
        <f>'Données CAF'!F53</f>
        <v>23.873999999999999</v>
      </c>
      <c r="G53" s="9">
        <f t="shared" si="1"/>
        <v>-15.827000000000009</v>
      </c>
      <c r="H53"/>
      <c r="I53" s="10">
        <v>-14.895</v>
      </c>
      <c r="P53"/>
    </row>
    <row r="54" spans="1:16" ht="13.15" customHeight="1" x14ac:dyDescent="0.2">
      <c r="A54" s="8">
        <v>2020</v>
      </c>
      <c r="B54" s="9">
        <f>'Données CAF'!B54-0.1*'publié FAB'!$I54</f>
        <v>7.7828999999999997</v>
      </c>
      <c r="C54" s="9">
        <f>'Données CAF'!C54-0.1*'publié FAB'!$I54</f>
        <v>-23.406099999999995</v>
      </c>
      <c r="D54" s="9">
        <f>'Données CAF'!D54-0.2*'publié FAB'!$I54</f>
        <v>12.9848</v>
      </c>
      <c r="E54" s="9">
        <f>'Données CAF'!E54-0.6*'publié FAB'!$I54</f>
        <v>-47.212599999999995</v>
      </c>
      <c r="F54" s="9">
        <f>'Données CAF'!F54</f>
        <v>9.9819999999999993</v>
      </c>
      <c r="G54" s="9">
        <f t="shared" si="1"/>
        <v>-39.868999999999993</v>
      </c>
      <c r="H54"/>
      <c r="I54" s="10">
        <v>-15.298999999999999</v>
      </c>
      <c r="P54"/>
    </row>
    <row r="55" spans="1:16" ht="13.15" customHeight="1" x14ac:dyDescent="0.2">
      <c r="A55" s="8">
        <v>2021</v>
      </c>
      <c r="B55" s="9">
        <f>'Données CAF'!B55-0.1*'publié FAB'!$I55</f>
        <v>10.682799999999999</v>
      </c>
      <c r="C55" s="9">
        <f>'Données CAF'!C55-0.1*'publié FAB'!$I55</f>
        <v>-41.890199999999993</v>
      </c>
      <c r="D55" s="9">
        <f>'Données CAF'!D55-0.2*'publié FAB'!$I55</f>
        <v>21.175599999999999</v>
      </c>
      <c r="E55" s="9">
        <f>'Données CAF'!E55-0.6*'publié FAB'!$I55</f>
        <v>-56.52020000000001</v>
      </c>
      <c r="F55" s="9">
        <f>'Données CAF'!F55</f>
        <v>36.142999999999994</v>
      </c>
      <c r="G55" s="9">
        <f t="shared" si="1"/>
        <v>-30.409000000000013</v>
      </c>
      <c r="H55"/>
      <c r="I55" s="9">
        <v>-18.948</v>
      </c>
      <c r="K55"/>
      <c r="L55"/>
      <c r="M55"/>
      <c r="N55"/>
      <c r="O55"/>
      <c r="P55"/>
    </row>
    <row r="56" spans="1:16" ht="13.15" customHeight="1" x14ac:dyDescent="0.2">
      <c r="A56" s="8">
        <v>2022</v>
      </c>
      <c r="B56" s="9">
        <f>'Données CAF'!B56-0.1*'publié FAB'!$I56</f>
        <v>13.616800000000001</v>
      </c>
      <c r="C56" s="9">
        <f>'Données CAF'!C56-0.1*'publié FAB'!$I56</f>
        <v>-102.7522</v>
      </c>
      <c r="D56" s="9">
        <f>'Données CAF'!D56-0.2*'publié FAB'!$I56</f>
        <v>26.635599999999997</v>
      </c>
      <c r="E56" s="9">
        <f>'Données CAF'!E56-0.6*'publié FAB'!$I56</f>
        <v>-69.253200000000007</v>
      </c>
      <c r="F56" s="9">
        <f>'Données CAF'!F56</f>
        <v>59.010000000000005</v>
      </c>
      <c r="G56" s="9">
        <f t="shared" si="1"/>
        <v>-72.743000000000009</v>
      </c>
      <c r="H56"/>
      <c r="I56" s="9">
        <v>-25.277999999999999</v>
      </c>
      <c r="K56"/>
      <c r="L56"/>
      <c r="M56"/>
      <c r="N56"/>
      <c r="O56"/>
      <c r="P56"/>
    </row>
    <row r="57" spans="1:16" ht="13.15" customHeight="1" x14ac:dyDescent="0.2">
      <c r="A57" s="8">
        <v>2023</v>
      </c>
      <c r="B57" s="9">
        <f>'Données CAF'!B57-0.1*'publié FAB'!$I57</f>
        <v>8.9778000000000002</v>
      </c>
      <c r="C57" s="9">
        <f>'Données CAF'!C57-0.1*'publié FAB'!$I57</f>
        <v>-67.70620000000001</v>
      </c>
      <c r="D57" s="9">
        <f>'Données CAF'!D57-0.2*'publié FAB'!$I57</f>
        <v>29.9816</v>
      </c>
      <c r="E57" s="9">
        <f>'Données CAF'!E57-0.6*'publié FAB'!$I57</f>
        <v>-50.265200000000007</v>
      </c>
      <c r="F57" s="9">
        <f>'Données CAF'!F57</f>
        <v>30.274999999999999</v>
      </c>
      <c r="G57" s="9">
        <f t="shared" si="1"/>
        <v>-48.737000000000016</v>
      </c>
      <c r="H57"/>
      <c r="I57" s="3">
        <v>-20.448</v>
      </c>
    </row>
    <row r="58" spans="1:16" ht="13.15" customHeight="1" x14ac:dyDescent="0.2">
      <c r="A58" s="8">
        <v>2024</v>
      </c>
      <c r="B58" s="9">
        <f>'Données CAF'!B58-0.1*'publié FAB'!$I58</f>
        <v>7.7688000000000006</v>
      </c>
      <c r="C58" s="9">
        <f>'Données CAF'!C58-0.1*'publié FAB'!$I58</f>
        <v>-55.663200000000003</v>
      </c>
      <c r="D58" s="9">
        <f>'Données CAF'!D58-0.2*'publié FAB'!$I58</f>
        <v>30.456599999999998</v>
      </c>
      <c r="E58" s="9">
        <f>'Données CAF'!E58-0.6*'publié FAB'!$I58</f>
        <v>-37.791199999999996</v>
      </c>
      <c r="F58" s="9">
        <f>'Données CAF'!F58</f>
        <v>45.474000000000004</v>
      </c>
      <c r="G58" s="9">
        <f t="shared" ref="G58" si="2">SUM(B58:F58)</f>
        <v>-9.7549999999999955</v>
      </c>
      <c r="I58" s="3">
        <v>-19.468</v>
      </c>
      <c r="L58" s="2" t="s">
        <v>13</v>
      </c>
    </row>
    <row r="59" spans="1:16" ht="13.15" customHeight="1" x14ac:dyDescent="0.2">
      <c r="A59" s="2" t="s">
        <v>9</v>
      </c>
      <c r="L59" s="4" t="s">
        <v>17</v>
      </c>
    </row>
    <row r="60" spans="1:16" ht="13.15" customHeight="1" x14ac:dyDescent="0.2">
      <c r="A60" s="2" t="s">
        <v>10</v>
      </c>
    </row>
    <row r="61" spans="1:16" x14ac:dyDescent="0.2">
      <c r="A61" s="2" t="s">
        <v>11</v>
      </c>
    </row>
    <row r="62" spans="1:16" x14ac:dyDescent="0.2">
      <c r="A62" s="4" t="s">
        <v>12</v>
      </c>
    </row>
  </sheetData>
  <pageMargins left="0.39374999999999999" right="0" top="0.39374999999999999" bottom="0.37638888888888899" header="0.51180555555555496" footer="0"/>
  <pageSetup paperSize="9" orientation="portrait" useFirstPageNumber="1" horizontalDpi="300" verticalDpi="300" r:id="rId1"/>
  <headerFooter>
    <oddFooter>&amp;R© Insee
 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Données CAF</vt:lpstr>
      <vt:lpstr>publié FAB</vt:lpstr>
      <vt:lpstr>'Données CAF'!Impression_des_titres</vt:lpstr>
      <vt:lpstr>'publié FAB'!Impression_des_titres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4</cp:revision>
  <cp:lastPrinted>2019-05-23T17:49:19Z</cp:lastPrinted>
  <dcterms:created xsi:type="dcterms:W3CDTF">2021-03-27T13:33:05Z</dcterms:created>
  <dcterms:modified xsi:type="dcterms:W3CDTF">2025-06-19T18:09:58Z</dcterms:modified>
  <dc:language>fr-FR</dc:language>
</cp:coreProperties>
</file>