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637F41EF-FB62-43E6-BF88-39A30D1BDAC0}" xr6:coauthVersionLast="36" xr6:coauthVersionMax="36" xr10:uidLastSave="{00000000-0000-0000-0000-000000000000}"/>
  <bookViews>
    <workbookView xWindow="0" yWindow="0" windowWidth="21600" windowHeight="8685" activeTab="1" xr2:uid="{00000000-000D-0000-FFFF-FFFF00000000}"/>
  </bookViews>
  <sheets>
    <sheet name="Table" sheetId="1" r:id="rId1"/>
    <sheet name="Table (2)" sheetId="2" r:id="rId2"/>
    <sheet name="Overview" sheetId="3" r:id="rId3"/>
  </sheets>
  <calcPr calcId="191029"/>
</workbook>
</file>

<file path=xl/calcChain.xml><?xml version="1.0" encoding="utf-8"?>
<calcChain xmlns="http://schemas.openxmlformats.org/spreadsheetml/2006/main">
  <c r="I32" i="2" l="1"/>
  <c r="I16" i="2"/>
  <c r="G32" i="2"/>
  <c r="C32" i="2"/>
  <c r="G16" i="2"/>
  <c r="C16" i="2"/>
  <c r="I40" i="2" l="1"/>
  <c r="D40" i="2"/>
  <c r="E40" i="2"/>
  <c r="F40" i="2"/>
  <c r="G40" i="2"/>
  <c r="H40" i="2"/>
  <c r="J40" i="2"/>
  <c r="C40" i="2"/>
  <c r="H32" i="2"/>
  <c r="F32" i="2"/>
  <c r="E32" i="2"/>
  <c r="D32" i="2"/>
  <c r="H16" i="2"/>
  <c r="F16" i="2"/>
  <c r="E16" i="2"/>
  <c r="D16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2" i="2" l="1"/>
  <c r="J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000-000001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D12" authorId="0" shapeId="0" xr:uid="{00000000-0006-0000-0000-000002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E12" authorId="0" shapeId="0" xr:uid="{00000000-0006-0000-0000-000003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F12" authorId="0" shapeId="0" xr:uid="{00000000-0006-0000-0000-000004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G12" authorId="0" shapeId="0" xr:uid="{00000000-0006-0000-0000-000005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H12" authorId="0" shapeId="0" xr:uid="{00000000-0006-0000-0000-000006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I12" authorId="0" shapeId="0" xr:uid="{00000000-0006-0000-0000-000007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C29" authorId="0" shapeId="0" xr:uid="{00000000-0006-0000-0000-000008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D29" authorId="0" shapeId="0" xr:uid="{00000000-0006-0000-0000-000009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E29" authorId="0" shapeId="0" xr:uid="{00000000-0006-0000-0000-00000A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F29" authorId="0" shapeId="0" xr:uid="{00000000-0006-0000-0000-00000B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G29" authorId="0" shapeId="0" xr:uid="{00000000-0006-0000-0000-00000C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H29" authorId="0" shapeId="0" xr:uid="{00000000-0006-0000-0000-00000D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I29" authorId="0" shapeId="0" xr:uid="{00000000-0006-0000-0000-00000E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1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D13" authorId="0" shapeId="0" xr:uid="{00000000-0006-0000-0100-000002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E13" authorId="0" shapeId="0" xr:uid="{00000000-0006-0000-0100-000003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F13" authorId="0" shapeId="0" xr:uid="{00000000-0006-0000-0100-000004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G13" authorId="0" shapeId="0" xr:uid="{00000000-0006-0000-0100-000005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H13" authorId="0" shapeId="0" xr:uid="{00000000-0006-0000-0100-000006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I13" authorId="0" shapeId="0" xr:uid="{00000000-0006-0000-0100-000007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C34" authorId="0" shapeId="0" xr:uid="{00000000-0006-0000-0100-000008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D34" authorId="0" shapeId="0" xr:uid="{00000000-0006-0000-0100-000009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E34" authorId="0" shapeId="0" xr:uid="{00000000-0006-0000-0100-00000A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F34" authorId="0" shapeId="0" xr:uid="{00000000-0006-0000-0100-00000B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G34" authorId="0" shapeId="0" xr:uid="{00000000-0006-0000-0100-00000C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H34" authorId="0" shapeId="0" xr:uid="{00000000-0006-0000-0100-00000D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  <comment ref="I34" authorId="0" shapeId="0" xr:uid="{00000000-0006-0000-0100-00000E000000}">
      <text>
        <r>
          <rPr>
            <sz val="11"/>
            <color rgb="FF000000"/>
            <rFont val="Calibri"/>
            <scheme val="minor"/>
          </rPr>
          <t>Statut d'observation: Provisional value</t>
        </r>
      </text>
    </comment>
  </commentList>
</comments>
</file>

<file path=xl/sharedStrings.xml><?xml version="1.0" encoding="utf-8"?>
<sst xmlns="http://schemas.openxmlformats.org/spreadsheetml/2006/main" count="162" uniqueCount="64">
  <si>
    <t>Finances publiques par opération économique - Indicateurs du Panorama des administrations publiques, Édition 2025</t>
  </si>
  <si>
    <t>Fréquence d'observation: Annuelle</t>
  </si>
  <si>
    <t>Édition: 2025</t>
  </si>
  <si>
    <t>Catégorie: Finances publiques</t>
  </si>
  <si>
    <t>Période temporelle: 2024</t>
  </si>
  <si>
    <t>Mesure combinée: Dépenses publiques, Administrations publiques</t>
  </si>
  <si>
    <t>Unité de mesure combinée: Pourcentage du PIB</t>
  </si>
  <si>
    <t>Rémunération des salariés</t>
  </si>
  <si>
    <t>Subventions</t>
  </si>
  <si>
    <t>Revenus de la propriété</t>
  </si>
  <si>
    <t>Prestations et transferts sociaux en nature - production marchande</t>
  </si>
  <si>
    <t>Consommation intermédiaire</t>
  </si>
  <si>
    <t>Autres dépenses courantes</t>
  </si>
  <si>
    <t>Dépenses en capital</t>
  </si>
  <si>
    <t>total</t>
  </si>
  <si>
    <t>Allemagne</t>
  </si>
  <si>
    <t>Autriche</t>
  </si>
  <si>
    <t>Belgique</t>
  </si>
  <si>
    <t>Canada</t>
  </si>
  <si>
    <t>Colombie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</si>
  <si>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</si>
  <si>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</si>
  <si>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</si>
  <si>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</si>
  <si>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</si>
  <si>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</si>
  <si>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</si>
  <si>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</si>
  <si>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Islande</t>
  </si>
  <si>
    <t>Italie</t>
  </si>
  <si>
    <t>Lettonie</t>
  </si>
  <si>
    <t>Lituanie</t>
  </si>
  <si>
    <t>Luxembourg</t>
  </si>
  <si>
    <t>Norvège</t>
  </si>
  <si>
    <t>Pays-Bas</t>
  </si>
  <si>
    <t>Pologne</t>
  </si>
  <si>
    <t>Portugal</t>
  </si>
  <si>
    <t>République slovaque</t>
  </si>
  <si>
    <t>Royaume-Uni</t>
  </si>
  <si>
    <t>Slovénie</t>
  </si>
  <si>
    <t>Suède</t>
  </si>
  <si>
    <t>Tchéquie</t>
  </si>
  <si>
    <t>Membres de l'U.E et OCDE</t>
  </si>
  <si>
    <t>OCDE</t>
  </si>
  <si>
    <t>..</t>
  </si>
  <si>
    <t>Pays moyen de l'OCDE</t>
  </si>
  <si>
    <t>Non-OCDE économies</t>
  </si>
  <si>
    <t/>
  </si>
  <si>
    <t>·  Afrique du Sud</t>
  </si>
  <si>
    <t>·  Bulgarie</t>
  </si>
  <si>
    <t>·  Croatie</t>
  </si>
  <si>
    <t>·  Roumanie</t>
  </si>
  <si>
    <t xml:space="preserve">© Conditions d'utilisation </t>
  </si>
  <si>
    <t>Pays U.E et OCDE</t>
  </si>
  <si>
    <t>Slovaquie</t>
  </si>
  <si>
    <t>Pays-Bas recalculé</t>
  </si>
  <si>
    <t>Fréquence d'observation: Annuelle • Secteur institutionnel: Administrations publiques • Édition: 2025 • Catégorie: Finances publiques</t>
  </si>
  <si>
    <t>Thème: Gouvernement &gt; Finances publiques et politique budgétaire &gt; Finances publiques,Gouvernement &gt; Finances publiques et politique budgétaire &gt; Finances publiques</t>
  </si>
  <si>
    <t xml:space="preserve">Nombre de points de données non filtrées: 46926 </t>
  </si>
  <si>
    <t xml:space="preserve">Dernière mise à jour: 19 juin 2025 à 10:06:36 </t>
  </si>
  <si>
    <t>Allemagne recalculé</t>
  </si>
  <si>
    <t>Source :  OCDE</t>
  </si>
  <si>
    <t>ratio France / UE et OCDE</t>
  </si>
  <si>
    <t>Source :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</si>
</sst>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F2FB"/>
        <bgColor rgb="FFE2F2F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549AB"/>
      </patternFill>
    </fill>
    <fill>
      <patternFill patternType="solid">
        <fgColor theme="0"/>
        <bgColor rgb="FFE2F2FB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E2F2FB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E2F2FB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3" fillId="2" borderId="2" xfId="0" applyFont="1" applyFill="1" applyBorder="1" applyAlignment="1">
      <alignment horizontal="left" vertical="top" wrapText="1" readingOrder="1"/>
    </xf>
    <xf numFmtId="164" fontId="2" fillId="0" borderId="2" xfId="0" applyNumberFormat="1" applyFont="1" applyBorder="1" applyAlignment="1">
      <alignment horizontal="right" wrapText="1" readingOrder="1"/>
    </xf>
    <xf numFmtId="164" fontId="2" fillId="0" borderId="0" xfId="0" applyNumberFormat="1" applyFont="1"/>
    <xf numFmtId="0" fontId="2" fillId="0" borderId="2" xfId="0" applyFont="1" applyBorder="1" applyAlignment="1">
      <alignment horizontal="right" wrapText="1" readingOrder="1"/>
    </xf>
    <xf numFmtId="3" fontId="2" fillId="0" borderId="2" xfId="0" applyNumberFormat="1" applyFont="1" applyBorder="1" applyAlignment="1">
      <alignment horizontal="right" wrapText="1" readingOrder="1"/>
    </xf>
    <xf numFmtId="0" fontId="4" fillId="0" borderId="0" xfId="0" applyFont="1" applyAlignment="1">
      <alignment horizontal="left" readingOrder="1"/>
    </xf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 readingOrder="1"/>
    </xf>
    <xf numFmtId="0" fontId="7" fillId="4" borderId="2" xfId="0" applyFont="1" applyFill="1" applyBorder="1" applyAlignment="1">
      <alignment horizontal="center" vertical="top" wrapText="1" readingOrder="1"/>
    </xf>
    <xf numFmtId="0" fontId="7" fillId="4" borderId="3" xfId="0" applyFont="1" applyFill="1" applyBorder="1" applyAlignment="1">
      <alignment horizontal="center" vertical="top" wrapText="1" readingOrder="1"/>
    </xf>
    <xf numFmtId="0" fontId="8" fillId="2" borderId="2" xfId="0" applyFont="1" applyFill="1" applyBorder="1" applyAlignment="1">
      <alignment horizontal="left" vertical="top" wrapText="1" readingOrder="1"/>
    </xf>
    <xf numFmtId="164" fontId="9" fillId="0" borderId="2" xfId="0" applyNumberFormat="1" applyFont="1" applyBorder="1" applyAlignment="1">
      <alignment horizontal="right" wrapText="1" readingOrder="1"/>
    </xf>
    <xf numFmtId="164" fontId="9" fillId="0" borderId="0" xfId="0" applyNumberFormat="1" applyFont="1"/>
    <xf numFmtId="0" fontId="8" fillId="3" borderId="2" xfId="0" applyFont="1" applyFill="1" applyBorder="1" applyAlignment="1">
      <alignment horizontal="left" vertical="top" wrapText="1" readingOrder="1"/>
    </xf>
    <xf numFmtId="164" fontId="9" fillId="3" borderId="2" xfId="0" applyNumberFormat="1" applyFont="1" applyFill="1" applyBorder="1" applyAlignment="1">
      <alignment horizontal="right" wrapText="1" readingOrder="1"/>
    </xf>
    <xf numFmtId="164" fontId="9" fillId="3" borderId="4" xfId="0" applyNumberFormat="1" applyFont="1" applyFill="1" applyBorder="1"/>
    <xf numFmtId="0" fontId="6" fillId="4" borderId="5" xfId="0" applyFont="1" applyFill="1" applyBorder="1" applyAlignment="1">
      <alignment horizontal="left" vertical="top" wrapText="1" readingOrder="1"/>
    </xf>
    <xf numFmtId="0" fontId="3" fillId="2" borderId="6" xfId="0" applyFont="1" applyFill="1" applyBorder="1" applyAlignment="1">
      <alignment horizontal="left" vertical="top" wrapText="1" readingOrder="1"/>
    </xf>
    <xf numFmtId="0" fontId="8" fillId="5" borderId="4" xfId="0" applyFont="1" applyFill="1" applyBorder="1" applyAlignment="1">
      <alignment horizontal="left" vertical="top" wrapText="1" readingOrder="1"/>
    </xf>
    <xf numFmtId="0" fontId="8" fillId="5" borderId="7" xfId="0" applyFont="1" applyFill="1" applyBorder="1" applyAlignment="1">
      <alignment horizontal="left" vertical="top" wrapText="1" readingOrder="1"/>
    </xf>
    <xf numFmtId="0" fontId="8" fillId="5" borderId="8" xfId="0" applyFont="1" applyFill="1" applyBorder="1" applyAlignment="1">
      <alignment horizontal="left" vertical="top" wrapText="1" readingOrder="1"/>
    </xf>
    <xf numFmtId="0" fontId="8" fillId="6" borderId="8" xfId="0" applyFont="1" applyFill="1" applyBorder="1" applyAlignment="1">
      <alignment horizontal="left" vertical="top" wrapText="1" readingOrder="1"/>
    </xf>
    <xf numFmtId="0" fontId="8" fillId="5" borderId="9" xfId="0" applyFont="1" applyFill="1" applyBorder="1" applyAlignment="1">
      <alignment horizontal="left" vertical="top" wrapText="1" readingOrder="1"/>
    </xf>
    <xf numFmtId="0" fontId="0" fillId="0" borderId="4" xfId="0" applyFont="1" applyBorder="1" applyAlignment="1"/>
    <xf numFmtId="164" fontId="9" fillId="0" borderId="4" xfId="0" applyNumberFormat="1" applyFont="1" applyBorder="1"/>
    <xf numFmtId="164" fontId="2" fillId="0" borderId="6" xfId="0" applyNumberFormat="1" applyFont="1" applyBorder="1" applyAlignment="1">
      <alignment horizontal="right" wrapText="1" readingOrder="1"/>
    </xf>
    <xf numFmtId="164" fontId="2" fillId="0" borderId="4" xfId="0" applyNumberFormat="1" applyFont="1" applyBorder="1"/>
    <xf numFmtId="164" fontId="9" fillId="0" borderId="4" xfId="0" applyNumberFormat="1" applyFont="1" applyBorder="1" applyAlignment="1">
      <alignment horizontal="right" wrapText="1" readingOrder="1"/>
    </xf>
    <xf numFmtId="164" fontId="9" fillId="0" borderId="10" xfId="0" applyNumberFormat="1" applyFont="1" applyBorder="1" applyAlignment="1">
      <alignment horizontal="right" wrapText="1" readingOrder="1"/>
    </xf>
    <xf numFmtId="164" fontId="9" fillId="0" borderId="11" xfId="0" applyNumberFormat="1" applyFont="1" applyBorder="1"/>
    <xf numFmtId="164" fontId="9" fillId="0" borderId="12" xfId="0" applyNumberFormat="1" applyFont="1" applyBorder="1" applyAlignment="1">
      <alignment horizontal="right" wrapText="1" readingOrder="1"/>
    </xf>
    <xf numFmtId="164" fontId="9" fillId="0" borderId="13" xfId="0" applyNumberFormat="1" applyFont="1" applyBorder="1" applyAlignment="1">
      <alignment horizontal="right" wrapText="1" readingOrder="1"/>
    </xf>
    <xf numFmtId="164" fontId="9" fillId="0" borderId="14" xfId="0" applyNumberFormat="1" applyFont="1" applyBorder="1"/>
    <xf numFmtId="164" fontId="9" fillId="6" borderId="10" xfId="0" applyNumberFormat="1" applyFont="1" applyFill="1" applyBorder="1" applyAlignment="1">
      <alignment horizontal="right" wrapText="1" readingOrder="1"/>
    </xf>
    <xf numFmtId="164" fontId="9" fillId="6" borderId="4" xfId="0" applyNumberFormat="1" applyFont="1" applyFill="1" applyBorder="1" applyAlignment="1">
      <alignment horizontal="right" wrapText="1" readingOrder="1"/>
    </xf>
    <xf numFmtId="164" fontId="9" fillId="6" borderId="11" xfId="0" applyNumberFormat="1" applyFont="1" applyFill="1" applyBorder="1"/>
    <xf numFmtId="0" fontId="10" fillId="7" borderId="8" xfId="0" applyFont="1" applyFill="1" applyBorder="1" applyAlignment="1">
      <alignment horizontal="left" vertical="top" wrapText="1" readingOrder="1"/>
    </xf>
    <xf numFmtId="164" fontId="10" fillId="8" borderId="10" xfId="0" applyNumberFormat="1" applyFont="1" applyFill="1" applyBorder="1" applyAlignment="1">
      <alignment horizontal="right" wrapText="1" readingOrder="1"/>
    </xf>
    <xf numFmtId="164" fontId="10" fillId="8" borderId="4" xfId="0" applyNumberFormat="1" applyFont="1" applyFill="1" applyBorder="1" applyAlignment="1">
      <alignment horizontal="right" wrapText="1" readingOrder="1"/>
    </xf>
    <xf numFmtId="164" fontId="10" fillId="8" borderId="11" xfId="0" applyNumberFormat="1" applyFont="1" applyFill="1" applyBorder="1"/>
    <xf numFmtId="0" fontId="7" fillId="4" borderId="15" xfId="0" applyFont="1" applyFill="1" applyBorder="1" applyAlignment="1">
      <alignment horizontal="center" vertical="top" wrapText="1" readingOrder="1"/>
    </xf>
    <xf numFmtId="0" fontId="7" fillId="4" borderId="16" xfId="0" applyFont="1" applyFill="1" applyBorder="1" applyAlignment="1">
      <alignment horizontal="center" vertical="top" wrapText="1" readingOrder="1"/>
    </xf>
    <xf numFmtId="0" fontId="7" fillId="4" borderId="17" xfId="0" applyFont="1" applyFill="1" applyBorder="1" applyAlignment="1">
      <alignment horizontal="center" vertical="top" wrapText="1" readingOrder="1"/>
    </xf>
    <xf numFmtId="9" fontId="9" fillId="0" borderId="4" xfId="0" applyNumberFormat="1" applyFont="1" applyBorder="1" applyAlignment="1">
      <alignment horizontal="right" wrapText="1" readingOrder="1"/>
    </xf>
    <xf numFmtId="0" fontId="11" fillId="9" borderId="8" xfId="0" applyFont="1" applyFill="1" applyBorder="1" applyAlignment="1">
      <alignment horizontal="left" vertical="top" wrapText="1" readingOrder="1"/>
    </xf>
    <xf numFmtId="164" fontId="12" fillId="10" borderId="10" xfId="0" applyNumberFormat="1" applyFont="1" applyFill="1" applyBorder="1" applyAlignment="1">
      <alignment horizontal="right" wrapText="1" readingOrder="1"/>
    </xf>
    <xf numFmtId="164" fontId="12" fillId="10" borderId="4" xfId="0" applyNumberFormat="1" applyFont="1" applyFill="1" applyBorder="1" applyAlignment="1">
      <alignment horizontal="right" wrapText="1" readingOrder="1"/>
    </xf>
    <xf numFmtId="164" fontId="12" fillId="10" borderId="11" xfId="0" applyNumberFormat="1" applyFont="1" applyFill="1" applyBorder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(2)'!$B$40</c:f>
              <c:strCache>
                <c:ptCount val="1"/>
                <c:pt idx="0">
                  <c:v>ratio France / UE et OCDE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29-4AD0-80FD-60B0E36059DB}"/>
              </c:ext>
            </c:extLst>
          </c:dPt>
          <c:cat>
            <c:strRef>
              <c:f>'Table (2)'!$C$39:$J$39</c:f>
              <c:strCache>
                <c:ptCount val="8"/>
                <c:pt idx="0">
                  <c:v>Rémunération des salariés</c:v>
                </c:pt>
                <c:pt idx="1">
                  <c:v>Subventions</c:v>
                </c:pt>
                <c:pt idx="2">
                  <c:v>Revenus de la propriété</c:v>
                </c:pt>
                <c:pt idx="3">
                  <c:v>Prestations et transferts sociaux en nature - production marchande</c:v>
                </c:pt>
                <c:pt idx="4">
                  <c:v>Consommation intermédiaire</c:v>
                </c:pt>
                <c:pt idx="5">
                  <c:v>Autres dépenses courantes</c:v>
                </c:pt>
                <c:pt idx="6">
                  <c:v>Dépenses en capital</c:v>
                </c:pt>
                <c:pt idx="7">
                  <c:v>total</c:v>
                </c:pt>
              </c:strCache>
            </c:strRef>
          </c:cat>
          <c:val>
            <c:numRef>
              <c:f>'Table (2)'!$C$40:$J$40</c:f>
              <c:numCache>
                <c:formatCode>0%</c:formatCode>
                <c:ptCount val="8"/>
                <c:pt idx="0">
                  <c:v>0.2109375</c:v>
                </c:pt>
                <c:pt idx="1">
                  <c:v>0.30463576158940386</c:v>
                </c:pt>
                <c:pt idx="2">
                  <c:v>5.076142131979694E-2</c:v>
                </c:pt>
                <c:pt idx="3">
                  <c:v>0.1674270072992701</c:v>
                </c:pt>
                <c:pt idx="4">
                  <c:v>-0.10389610389610397</c:v>
                </c:pt>
                <c:pt idx="5">
                  <c:v>0.51028806584362141</c:v>
                </c:pt>
                <c:pt idx="6">
                  <c:v>0.16992337917485281</c:v>
                </c:pt>
                <c:pt idx="7">
                  <c:v>0.15936739659367419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9-4AD0-80FD-60B0E360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174496"/>
        <c:axId val="489171872"/>
      </c:barChart>
      <c:catAx>
        <c:axId val="48917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9171872"/>
        <c:crosses val="autoZero"/>
        <c:auto val="1"/>
        <c:lblAlgn val="ctr"/>
        <c:lblOffset val="100"/>
        <c:noMultiLvlLbl val="0"/>
      </c:catAx>
      <c:valAx>
        <c:axId val="48917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917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41</xdr:row>
      <xdr:rowOff>176212</xdr:rowOff>
    </xdr:from>
    <xdr:to>
      <xdr:col>8</xdr:col>
      <xdr:colOff>828675</xdr:colOff>
      <xdr:row>64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82D2461-1FE2-4354-A1ED-C3CE628A1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ata-explorer.oecd.org/vis?lc=fr&amp;tm=Recettes%20fiscales&amp;pg=160&amp;hc%5BMesure%5D=&amp;hc%5BUnit%C3%A9%20de%20mesure%5D=&amp;hc%5BActivit%C3%A9%20%C3%A9conomique%5D=&amp;snb=176&amp;vw=tb&amp;df%5Bds%5D=dsDisseminateFinalDMZ&amp;df%5Bid%5D=DSD_GOV_TRANSACTION%40DF_GOV_TRANSACTION_2025&amp;df%5Bag%5D=OECD.GOV.GIP&amp;df%5Bvs%5D=1.0&amp;dq=A.DEU%2BAUS%2BAUT%2BBEL%2BCAN%2BCHL%2BCOL%2BKOR%2BCRI%2BDNK%2BESP%2BEST%2BUSA%2BFIN%2BFRA%2BGRC%2BHUN%2BIRL%2BISL%2BISR%2BITA%2BJPN%2BLVA%2BLTU%2BLUX%2BMEX%2BNOR%2BNZL%2BNLD%2BPOL%2BPRT%2BSVK%2BGBR%2BSVN%2BSWE%2BCHE%2BCZE%2BTUR%2BEUOECD%2BOECD%2BOECD_REP%2BZAF%2BBRA%2BBGR%2BCHN%2BHRV%2BIDN%2BROU.GE.PT_B1GQ..D1%2BD3%2BD4%2BD6M%2BP2%2B_O_CE%2BKE..&amp;pd=2024%2C2024&amp;to%5BTIME_PERIOD%5D=false&amp;ly%5Bcl%5D=TRANSACTION&amp;ly%5Brw%5D=REF_AREA" TargetMode="External"/><Relationship Id="rId1" Type="http://schemas.openxmlformats.org/officeDocument/2006/relationships/hyperlink" Target="http://www.oecd.org/fr/conditionsdutilisation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"/>
  <sheetViews>
    <sheetView topLeftCell="A13" workbookViewId="0">
      <selection activeCell="B30" sqref="B30"/>
    </sheetView>
  </sheetViews>
  <sheetFormatPr baseColWidth="10" defaultColWidth="14.42578125" defaultRowHeight="15" customHeight="1"/>
  <cols>
    <col min="2" max="2" width="17.85546875" customWidth="1"/>
    <col min="3" max="10" width="13.7109375" customWidth="1"/>
  </cols>
  <sheetData>
    <row r="1" spans="2:10">
      <c r="B1" s="1" t="s">
        <v>0</v>
      </c>
    </row>
    <row r="2" spans="2:10">
      <c r="B2" s="2" t="s">
        <v>1</v>
      </c>
    </row>
    <row r="3" spans="2:10">
      <c r="B3" s="2" t="s">
        <v>2</v>
      </c>
    </row>
    <row r="4" spans="2:10">
      <c r="B4" s="2" t="s">
        <v>3</v>
      </c>
    </row>
    <row r="5" spans="2:10">
      <c r="B5" s="2" t="s">
        <v>4</v>
      </c>
    </row>
    <row r="6" spans="2:10">
      <c r="B6" s="2" t="s">
        <v>5</v>
      </c>
    </row>
    <row r="7" spans="2:10">
      <c r="B7" s="2" t="s">
        <v>6</v>
      </c>
    </row>
    <row r="9" spans="2:10" ht="87.75" customHeight="1">
      <c r="B9" s="12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4" t="s">
        <v>14</v>
      </c>
    </row>
    <row r="10" spans="2:10" ht="15.75">
      <c r="B10" s="15" t="s">
        <v>15</v>
      </c>
      <c r="C10" s="16">
        <v>8.26</v>
      </c>
      <c r="D10" s="16">
        <v>1.26</v>
      </c>
      <c r="E10" s="16">
        <v>1.05</v>
      </c>
      <c r="F10" s="16">
        <v>25.42</v>
      </c>
      <c r="G10" s="16">
        <v>6.57</v>
      </c>
      <c r="H10" s="16">
        <v>2.1</v>
      </c>
      <c r="I10" s="16">
        <v>4.83</v>
      </c>
      <c r="J10" s="17">
        <f t="shared" ref="J10:J37" si="0">SUM(C10:I10)</f>
        <v>49.49</v>
      </c>
    </row>
    <row r="11" spans="2:10" ht="15.75">
      <c r="B11" s="15" t="s">
        <v>16</v>
      </c>
      <c r="C11" s="16">
        <v>11.51</v>
      </c>
      <c r="D11" s="16">
        <v>1.99</v>
      </c>
      <c r="E11" s="16">
        <v>1.51</v>
      </c>
      <c r="F11" s="16">
        <v>24.86</v>
      </c>
      <c r="G11" s="16">
        <v>7.13</v>
      </c>
      <c r="H11" s="16">
        <v>4.03</v>
      </c>
      <c r="I11" s="16">
        <v>5.26</v>
      </c>
      <c r="J11" s="17">
        <f t="shared" si="0"/>
        <v>56.29</v>
      </c>
    </row>
    <row r="12" spans="2:10" ht="15.75">
      <c r="B12" s="15" t="s">
        <v>17</v>
      </c>
      <c r="C12" s="16">
        <v>12.57</v>
      </c>
      <c r="D12" s="16">
        <v>3.58</v>
      </c>
      <c r="E12" s="16">
        <v>2.2599999999999998</v>
      </c>
      <c r="F12" s="16">
        <v>25.8</v>
      </c>
      <c r="G12" s="16">
        <v>4.3</v>
      </c>
      <c r="H12" s="16">
        <v>1.97</v>
      </c>
      <c r="I12" s="16">
        <v>4.01</v>
      </c>
      <c r="J12" s="17">
        <f t="shared" si="0"/>
        <v>54.489999999999988</v>
      </c>
    </row>
    <row r="13" spans="2:10" ht="15.75">
      <c r="B13" s="15" t="s">
        <v>18</v>
      </c>
      <c r="C13" s="16">
        <v>12.75</v>
      </c>
      <c r="D13" s="16">
        <v>1.48</v>
      </c>
      <c r="E13" s="16">
        <v>3.55</v>
      </c>
      <c r="F13" s="16">
        <v>12.71</v>
      </c>
      <c r="G13" s="16">
        <v>7.78</v>
      </c>
      <c r="H13" s="16">
        <v>1.7</v>
      </c>
      <c r="I13" s="16">
        <v>5.5</v>
      </c>
      <c r="J13" s="17">
        <f t="shared" si="0"/>
        <v>45.470000000000006</v>
      </c>
    </row>
    <row r="14" spans="2:10" ht="15.75">
      <c r="B14" s="15" t="s">
        <v>19</v>
      </c>
      <c r="C14" s="16">
        <v>7.2</v>
      </c>
      <c r="D14" s="16">
        <v>0.01</v>
      </c>
      <c r="E14" s="16">
        <v>4.2699999999999996</v>
      </c>
      <c r="F14" s="16">
        <v>13.04</v>
      </c>
      <c r="G14" s="16">
        <v>5.81</v>
      </c>
      <c r="H14" s="16">
        <v>16.059999999999999</v>
      </c>
      <c r="I14" s="16">
        <v>3.28</v>
      </c>
      <c r="J14" s="17">
        <f t="shared" si="0"/>
        <v>49.67</v>
      </c>
    </row>
    <row r="15" spans="2:10" ht="15.75">
      <c r="B15" s="15" t="s">
        <v>20</v>
      </c>
      <c r="C15" s="16">
        <v>14.08</v>
      </c>
      <c r="D15" s="16">
        <v>1.24</v>
      </c>
      <c r="E15" s="16">
        <v>0.73</v>
      </c>
      <c r="F15" s="16">
        <v>15.4</v>
      </c>
      <c r="G15" s="16">
        <v>8.11</v>
      </c>
      <c r="H15" s="16">
        <v>2.74</v>
      </c>
      <c r="I15" s="16">
        <v>4.16</v>
      </c>
      <c r="J15" s="17">
        <f t="shared" si="0"/>
        <v>46.460000000000008</v>
      </c>
    </row>
    <row r="16" spans="2:10" ht="15.75">
      <c r="B16" s="15" t="s">
        <v>21</v>
      </c>
      <c r="C16" s="16">
        <v>10.83</v>
      </c>
      <c r="D16" s="16">
        <v>1.1599999999999999</v>
      </c>
      <c r="E16" s="16">
        <v>2.4500000000000002</v>
      </c>
      <c r="F16" s="16">
        <v>19.579999999999998</v>
      </c>
      <c r="G16" s="16">
        <v>5.58</v>
      </c>
      <c r="H16" s="16">
        <v>1.56</v>
      </c>
      <c r="I16" s="16">
        <v>4.26</v>
      </c>
      <c r="J16" s="17">
        <f t="shared" si="0"/>
        <v>45.419999999999995</v>
      </c>
    </row>
    <row r="17" spans="2:10" ht="15.75">
      <c r="B17" s="15" t="s">
        <v>22</v>
      </c>
      <c r="C17" s="16">
        <v>12.3</v>
      </c>
      <c r="D17" s="16">
        <v>0.66</v>
      </c>
      <c r="E17" s="16">
        <v>0.59</v>
      </c>
      <c r="F17" s="16">
        <v>15.08</v>
      </c>
      <c r="G17" s="16">
        <v>6.37</v>
      </c>
      <c r="H17" s="16">
        <v>1.79</v>
      </c>
      <c r="I17" s="16">
        <v>7.19</v>
      </c>
      <c r="J17" s="17">
        <f t="shared" si="0"/>
        <v>43.98</v>
      </c>
    </row>
    <row r="18" spans="2:10" ht="15.75">
      <c r="B18" s="15" t="s">
        <v>23</v>
      </c>
      <c r="C18" s="16">
        <v>13.4</v>
      </c>
      <c r="D18" s="16">
        <v>1.17</v>
      </c>
      <c r="E18" s="16">
        <v>1.58</v>
      </c>
      <c r="F18" s="16">
        <v>22.38</v>
      </c>
      <c r="G18" s="16">
        <v>11.6</v>
      </c>
      <c r="H18" s="16">
        <v>2.46</v>
      </c>
      <c r="I18" s="16">
        <v>4.88</v>
      </c>
      <c r="J18" s="17">
        <f t="shared" si="0"/>
        <v>57.470000000000006</v>
      </c>
    </row>
    <row r="19" spans="2:10" ht="15.75">
      <c r="B19" s="18" t="s">
        <v>24</v>
      </c>
      <c r="C19" s="19">
        <v>12.4</v>
      </c>
      <c r="D19" s="19">
        <v>1.97</v>
      </c>
      <c r="E19" s="19">
        <v>2.0699999999999998</v>
      </c>
      <c r="F19" s="19">
        <v>25.59</v>
      </c>
      <c r="G19" s="19">
        <v>5.52</v>
      </c>
      <c r="H19" s="19">
        <v>3.67</v>
      </c>
      <c r="I19" s="19">
        <v>5.96</v>
      </c>
      <c r="J19" s="20">
        <f t="shared" si="0"/>
        <v>57.18</v>
      </c>
    </row>
    <row r="20" spans="2:10" ht="15.75" customHeight="1">
      <c r="B20" s="15" t="s">
        <v>25</v>
      </c>
      <c r="C20" s="16">
        <v>10.32</v>
      </c>
      <c r="D20" s="16">
        <v>1.41</v>
      </c>
      <c r="E20" s="16">
        <v>3.46</v>
      </c>
      <c r="F20" s="16">
        <v>19.399999999999999</v>
      </c>
      <c r="G20" s="16">
        <v>5.17</v>
      </c>
      <c r="H20" s="16">
        <v>1.51</v>
      </c>
      <c r="I20" s="16">
        <v>6.71</v>
      </c>
      <c r="J20" s="17">
        <f t="shared" si="0"/>
        <v>47.980000000000004</v>
      </c>
    </row>
    <row r="21" spans="2:10" ht="15.75" customHeight="1">
      <c r="B21" s="15" t="s">
        <v>26</v>
      </c>
      <c r="C21" s="16">
        <v>10.34</v>
      </c>
      <c r="D21" s="16">
        <v>2.12</v>
      </c>
      <c r="E21" s="16">
        <v>4.96</v>
      </c>
      <c r="F21" s="16">
        <v>12</v>
      </c>
      <c r="G21" s="16">
        <v>8.2100000000000009</v>
      </c>
      <c r="H21" s="16">
        <v>3.39</v>
      </c>
      <c r="I21" s="16">
        <v>5.86</v>
      </c>
      <c r="J21" s="17">
        <f t="shared" si="0"/>
        <v>46.88</v>
      </c>
    </row>
    <row r="22" spans="2:10" ht="15.75" customHeight="1">
      <c r="B22" s="15" t="s">
        <v>27</v>
      </c>
      <c r="C22" s="16">
        <v>6.38</v>
      </c>
      <c r="D22" s="16">
        <v>0.51</v>
      </c>
      <c r="E22" s="16">
        <v>0.6</v>
      </c>
      <c r="F22" s="16">
        <v>7.98</v>
      </c>
      <c r="G22" s="16">
        <v>3.78</v>
      </c>
      <c r="H22" s="16">
        <v>1.01</v>
      </c>
      <c r="I22" s="16">
        <v>3.2</v>
      </c>
      <c r="J22" s="17">
        <f t="shared" si="0"/>
        <v>23.46</v>
      </c>
    </row>
    <row r="23" spans="2:10" ht="15.75" customHeight="1">
      <c r="B23" s="15" t="s">
        <v>28</v>
      </c>
      <c r="C23" s="16">
        <v>14.07</v>
      </c>
      <c r="D23" s="16">
        <v>1.41</v>
      </c>
      <c r="E23" s="16">
        <v>4.04</v>
      </c>
      <c r="F23" s="16">
        <v>9.18</v>
      </c>
      <c r="G23" s="16">
        <v>9.58</v>
      </c>
      <c r="H23" s="16">
        <v>2.0099999999999998</v>
      </c>
      <c r="I23" s="16">
        <v>5.97</v>
      </c>
      <c r="J23" s="17">
        <f t="shared" si="0"/>
        <v>46.26</v>
      </c>
    </row>
    <row r="24" spans="2:10" ht="15.75" customHeight="1">
      <c r="B24" s="15" t="s">
        <v>29</v>
      </c>
      <c r="C24" s="16">
        <v>8.9700000000000006</v>
      </c>
      <c r="D24" s="16">
        <v>1.66</v>
      </c>
      <c r="E24" s="16">
        <v>3.89</v>
      </c>
      <c r="F24" s="16">
        <v>22.67</v>
      </c>
      <c r="G24" s="16">
        <v>5.85</v>
      </c>
      <c r="H24" s="16">
        <v>2.16</v>
      </c>
      <c r="I24" s="16">
        <v>5.38</v>
      </c>
      <c r="J24" s="17">
        <f t="shared" si="0"/>
        <v>50.580000000000005</v>
      </c>
    </row>
    <row r="25" spans="2:10" ht="15.75" customHeight="1">
      <c r="B25" s="15" t="s">
        <v>30</v>
      </c>
      <c r="C25" s="16">
        <v>13.2</v>
      </c>
      <c r="D25" s="16">
        <v>0.71</v>
      </c>
      <c r="E25" s="16">
        <v>1.1000000000000001</v>
      </c>
      <c r="F25" s="16">
        <v>15.07</v>
      </c>
      <c r="G25" s="16">
        <v>6.35</v>
      </c>
      <c r="H25" s="16">
        <v>2.65</v>
      </c>
      <c r="I25" s="16">
        <v>6.6</v>
      </c>
      <c r="J25" s="17">
        <f t="shared" si="0"/>
        <v>45.68</v>
      </c>
    </row>
    <row r="26" spans="2:10" ht="15.75" customHeight="1">
      <c r="B26" s="15" t="s">
        <v>31</v>
      </c>
      <c r="C26" s="16">
        <v>11.56</v>
      </c>
      <c r="D26" s="16">
        <v>0.34</v>
      </c>
      <c r="E26" s="16">
        <v>0.81</v>
      </c>
      <c r="F26" s="16">
        <v>15.42</v>
      </c>
      <c r="G26" s="16">
        <v>4.4000000000000004</v>
      </c>
      <c r="H26" s="16">
        <v>2.04</v>
      </c>
      <c r="I26" s="16">
        <v>4.95</v>
      </c>
      <c r="J26" s="17">
        <f t="shared" si="0"/>
        <v>39.520000000000003</v>
      </c>
    </row>
    <row r="27" spans="2:10" ht="15.75" customHeight="1">
      <c r="B27" s="15" t="s">
        <v>32</v>
      </c>
      <c r="C27" s="16">
        <v>11.16</v>
      </c>
      <c r="D27" s="16">
        <v>1.34</v>
      </c>
      <c r="E27" s="16">
        <v>0.31</v>
      </c>
      <c r="F27" s="16">
        <v>19.46</v>
      </c>
      <c r="G27" s="16">
        <v>4.57</v>
      </c>
      <c r="H27" s="16">
        <v>3.91</v>
      </c>
      <c r="I27" s="16">
        <v>6.15</v>
      </c>
      <c r="J27" s="17">
        <f t="shared" si="0"/>
        <v>46.9</v>
      </c>
    </row>
    <row r="28" spans="2:10" ht="15.75" customHeight="1">
      <c r="B28" s="15" t="s">
        <v>33</v>
      </c>
      <c r="C28" s="16">
        <v>13.53</v>
      </c>
      <c r="D28" s="16">
        <v>2.0099999999999998</v>
      </c>
      <c r="E28" s="16">
        <v>1.38</v>
      </c>
      <c r="F28" s="16">
        <v>16.11</v>
      </c>
      <c r="G28" s="16">
        <v>7.44</v>
      </c>
      <c r="H28" s="16">
        <v>3.04</v>
      </c>
      <c r="I28" s="16">
        <v>5.79</v>
      </c>
      <c r="J28" s="17">
        <f t="shared" si="0"/>
        <v>49.3</v>
      </c>
    </row>
    <row r="29" spans="2:10" ht="15.75" customHeight="1">
      <c r="B29" s="15" t="s">
        <v>34</v>
      </c>
      <c r="C29" s="16">
        <v>8.6300000000000008</v>
      </c>
      <c r="D29" s="16">
        <v>1.36</v>
      </c>
      <c r="E29" s="16">
        <v>0.7</v>
      </c>
      <c r="F29" s="16">
        <v>20.8</v>
      </c>
      <c r="G29" s="16">
        <v>6.61</v>
      </c>
      <c r="H29" s="16">
        <v>1.65</v>
      </c>
      <c r="I29" s="16">
        <v>4.1100000000000003</v>
      </c>
      <c r="J29" s="17">
        <f t="shared" si="0"/>
        <v>43.86</v>
      </c>
    </row>
    <row r="30" spans="2:10" ht="15.75" customHeight="1">
      <c r="B30" s="15" t="s">
        <v>35</v>
      </c>
      <c r="C30" s="16">
        <v>11.5</v>
      </c>
      <c r="D30" s="16">
        <v>1.22</v>
      </c>
      <c r="E30" s="16">
        <v>2.2000000000000002</v>
      </c>
      <c r="F30" s="16">
        <v>19.39</v>
      </c>
      <c r="G30" s="16">
        <v>6.72</v>
      </c>
      <c r="H30" s="16">
        <v>2.2000000000000002</v>
      </c>
      <c r="I30" s="16">
        <v>6.18</v>
      </c>
      <c r="J30" s="17">
        <f t="shared" si="0"/>
        <v>49.410000000000004</v>
      </c>
    </row>
    <row r="31" spans="2:10" ht="15.75" customHeight="1">
      <c r="B31" s="15" t="s">
        <v>36</v>
      </c>
      <c r="C31" s="16">
        <v>10.62</v>
      </c>
      <c r="D31" s="16">
        <v>0.75</v>
      </c>
      <c r="E31" s="16">
        <v>2.06</v>
      </c>
      <c r="F31" s="16">
        <v>18.16</v>
      </c>
      <c r="G31" s="16">
        <v>5.23</v>
      </c>
      <c r="H31" s="16">
        <v>2.52</v>
      </c>
      <c r="I31" s="16">
        <v>3.42</v>
      </c>
      <c r="J31" s="17">
        <f t="shared" si="0"/>
        <v>42.760000000000005</v>
      </c>
    </row>
    <row r="32" spans="2:10" ht="15.75" customHeight="1">
      <c r="B32" s="15" t="s">
        <v>37</v>
      </c>
      <c r="C32" s="16">
        <v>11.32</v>
      </c>
      <c r="D32" s="16">
        <v>1.72</v>
      </c>
      <c r="E32" s="16">
        <v>1.41</v>
      </c>
      <c r="F32" s="16">
        <v>20.81</v>
      </c>
      <c r="G32" s="16">
        <v>5.7</v>
      </c>
      <c r="H32" s="16">
        <v>2.06</v>
      </c>
      <c r="I32" s="16">
        <v>4.09</v>
      </c>
      <c r="J32" s="17">
        <f t="shared" si="0"/>
        <v>47.11</v>
      </c>
    </row>
    <row r="33" spans="2:10" ht="15.75" customHeight="1">
      <c r="B33" s="15" t="s">
        <v>38</v>
      </c>
      <c r="C33" s="16">
        <v>10.02</v>
      </c>
      <c r="D33" s="16">
        <v>1.27</v>
      </c>
      <c r="E33" s="16">
        <v>2.89</v>
      </c>
      <c r="F33" s="16">
        <v>16.09</v>
      </c>
      <c r="G33" s="16">
        <v>8.77</v>
      </c>
      <c r="H33" s="16">
        <v>1.25</v>
      </c>
      <c r="I33" s="16">
        <v>6.29</v>
      </c>
      <c r="J33" s="17">
        <f t="shared" si="0"/>
        <v>46.58</v>
      </c>
    </row>
    <row r="34" spans="2:10" ht="15.75" customHeight="1">
      <c r="B34" s="15" t="s">
        <v>39</v>
      </c>
      <c r="C34" s="16">
        <v>11.37</v>
      </c>
      <c r="D34" s="16">
        <v>1.1100000000000001</v>
      </c>
      <c r="E34" s="16">
        <v>1.3</v>
      </c>
      <c r="F34" s="16">
        <v>18.559999999999999</v>
      </c>
      <c r="G34" s="16">
        <v>6.68</v>
      </c>
      <c r="H34" s="16">
        <v>1.97</v>
      </c>
      <c r="I34" s="16">
        <v>5.79</v>
      </c>
      <c r="J34" s="17">
        <f t="shared" si="0"/>
        <v>46.779999999999994</v>
      </c>
    </row>
    <row r="35" spans="2:10" ht="15.75" customHeight="1">
      <c r="B35" s="15" t="s">
        <v>40</v>
      </c>
      <c r="C35" s="16">
        <v>12.62</v>
      </c>
      <c r="D35" s="16">
        <v>1.21</v>
      </c>
      <c r="E35" s="16">
        <v>0.85</v>
      </c>
      <c r="F35" s="16">
        <v>15.01</v>
      </c>
      <c r="G35" s="16">
        <v>8.35</v>
      </c>
      <c r="H35" s="16">
        <v>5.61</v>
      </c>
      <c r="I35" s="16">
        <v>6.34</v>
      </c>
      <c r="J35" s="17">
        <f t="shared" si="0"/>
        <v>49.989999999999995</v>
      </c>
    </row>
    <row r="36" spans="2:10" ht="15.75" customHeight="1">
      <c r="B36" s="15" t="s">
        <v>41</v>
      </c>
      <c r="C36" s="16">
        <v>9.67</v>
      </c>
      <c r="D36" s="16">
        <v>1.93</v>
      </c>
      <c r="E36" s="16">
        <v>1.35</v>
      </c>
      <c r="F36" s="16">
        <v>17.12</v>
      </c>
      <c r="G36" s="16">
        <v>5.84</v>
      </c>
      <c r="H36" s="16">
        <v>1.96</v>
      </c>
      <c r="I36" s="16">
        <v>5.13</v>
      </c>
      <c r="J36" s="17">
        <f t="shared" si="0"/>
        <v>43</v>
      </c>
    </row>
    <row r="37" spans="2:10" ht="15.75" customHeight="1">
      <c r="B37" s="15" t="s">
        <v>42</v>
      </c>
      <c r="C37" s="16">
        <v>10.24</v>
      </c>
      <c r="D37" s="16">
        <v>1.51</v>
      </c>
      <c r="E37" s="16">
        <v>1.97</v>
      </c>
      <c r="F37" s="16">
        <v>21.92</v>
      </c>
      <c r="G37" s="16">
        <v>6.16</v>
      </c>
      <c r="H37" s="16">
        <v>2.4300000000000002</v>
      </c>
      <c r="I37" s="16">
        <v>5.09</v>
      </c>
      <c r="J37" s="17">
        <f t="shared" si="0"/>
        <v>49.319999999999993</v>
      </c>
    </row>
    <row r="38" spans="2:10" ht="15.75" customHeight="1">
      <c r="B38" s="3" t="s">
        <v>43</v>
      </c>
      <c r="C38" s="6" t="s">
        <v>44</v>
      </c>
      <c r="D38" s="6" t="s">
        <v>44</v>
      </c>
      <c r="E38" s="6" t="s">
        <v>44</v>
      </c>
      <c r="F38" s="6" t="s">
        <v>44</v>
      </c>
      <c r="G38" s="6" t="s">
        <v>44</v>
      </c>
      <c r="H38" s="6" t="s">
        <v>44</v>
      </c>
      <c r="I38" s="6" t="s">
        <v>44</v>
      </c>
    </row>
    <row r="39" spans="2:10" ht="15.75" customHeight="1">
      <c r="B39" s="3" t="s">
        <v>45</v>
      </c>
      <c r="C39" s="6" t="s">
        <v>44</v>
      </c>
      <c r="D39" s="6" t="s">
        <v>44</v>
      </c>
      <c r="E39" s="6" t="s">
        <v>44</v>
      </c>
      <c r="F39" s="6" t="s">
        <v>44</v>
      </c>
      <c r="G39" s="6" t="s">
        <v>44</v>
      </c>
      <c r="H39" s="6" t="s">
        <v>44</v>
      </c>
      <c r="I39" s="6" t="s">
        <v>44</v>
      </c>
    </row>
    <row r="40" spans="2:10" ht="15.75" customHeight="1">
      <c r="B40" s="3" t="s">
        <v>46</v>
      </c>
      <c r="C40" s="6" t="s">
        <v>47</v>
      </c>
      <c r="D40" s="6" t="s">
        <v>47</v>
      </c>
      <c r="E40" s="6" t="s">
        <v>47</v>
      </c>
      <c r="F40" s="6" t="s">
        <v>47</v>
      </c>
      <c r="G40" s="6" t="s">
        <v>47</v>
      </c>
      <c r="H40" s="6" t="s">
        <v>47</v>
      </c>
      <c r="I40" s="6" t="s">
        <v>47</v>
      </c>
    </row>
    <row r="41" spans="2:10" ht="15.75" customHeight="1">
      <c r="B41" s="3" t="s">
        <v>48</v>
      </c>
      <c r="C41" s="7">
        <v>13.15</v>
      </c>
      <c r="D41" s="7">
        <v>0.39</v>
      </c>
      <c r="E41" s="7">
        <v>6.8</v>
      </c>
      <c r="F41" s="6" t="s">
        <v>47</v>
      </c>
      <c r="G41" s="7">
        <v>6.88</v>
      </c>
      <c r="H41" s="7">
        <v>3.3</v>
      </c>
      <c r="I41" s="7">
        <v>3.45</v>
      </c>
    </row>
    <row r="42" spans="2:10" ht="15.75" customHeight="1">
      <c r="B42" s="3" t="s">
        <v>49</v>
      </c>
      <c r="C42" s="7">
        <v>11.41</v>
      </c>
      <c r="D42" s="7">
        <v>2.16</v>
      </c>
      <c r="E42" s="7">
        <v>0.54</v>
      </c>
      <c r="F42" s="7">
        <v>15.71</v>
      </c>
      <c r="G42" s="7">
        <v>4.53</v>
      </c>
      <c r="H42" s="7">
        <v>1.29</v>
      </c>
      <c r="I42" s="7">
        <v>4.12</v>
      </c>
    </row>
    <row r="43" spans="2:10" ht="15.75" customHeight="1">
      <c r="B43" s="3" t="s">
        <v>50</v>
      </c>
      <c r="C43" s="7">
        <v>13</v>
      </c>
      <c r="D43" s="7">
        <v>1.62</v>
      </c>
      <c r="E43" s="7">
        <v>1.54</v>
      </c>
      <c r="F43" s="7">
        <v>15.02</v>
      </c>
      <c r="G43" s="7">
        <v>7.61</v>
      </c>
      <c r="H43" s="7">
        <v>2.0099999999999998</v>
      </c>
      <c r="I43" s="7">
        <v>7.27</v>
      </c>
    </row>
    <row r="44" spans="2:10" ht="15.75" customHeight="1">
      <c r="B44" s="3" t="s">
        <v>51</v>
      </c>
      <c r="C44" s="7">
        <v>11.12</v>
      </c>
      <c r="D44" s="7">
        <v>0.82</v>
      </c>
      <c r="E44" s="7">
        <v>2.33</v>
      </c>
      <c r="F44" s="7">
        <v>13.58</v>
      </c>
      <c r="G44" s="7">
        <v>6.2</v>
      </c>
      <c r="H44" s="7">
        <v>2.15</v>
      </c>
      <c r="I44" s="7">
        <v>7.09</v>
      </c>
    </row>
    <row r="45" spans="2:10" ht="15.75" customHeight="1"/>
    <row r="46" spans="2:10" ht="15.75" customHeight="1">
      <c r="B46" s="8" t="s">
        <v>52</v>
      </c>
      <c r="J46" s="9" t="s">
        <v>0</v>
      </c>
    </row>
    <row r="47" spans="2:10" ht="15.75" customHeight="1"/>
    <row r="48" spans="2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hyperlinks>
    <hyperlink ref="B46" r:id="rId1" xr:uid="{00000000-0004-0000-0000-000000000000}"/>
    <hyperlink ref="J46" r:id="rId2" xr:uid="{00000000-0004-0000-0000-000001000000}"/>
  </hyperlinks>
  <pageMargins left="0.7" right="0.7" top="0.75" bottom="0.75" header="0" footer="0"/>
  <pageSetup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6"/>
  <sheetViews>
    <sheetView tabSelected="1" topLeftCell="A8" workbookViewId="0">
      <selection activeCell="L13" sqref="L13"/>
    </sheetView>
  </sheetViews>
  <sheetFormatPr baseColWidth="10" defaultColWidth="14.42578125" defaultRowHeight="15" customHeight="1"/>
  <cols>
    <col min="2" max="2" width="22.5703125" customWidth="1"/>
    <col min="3" max="10" width="15.7109375" customWidth="1"/>
  </cols>
  <sheetData>
    <row r="1" spans="2:10">
      <c r="B1" s="1" t="s">
        <v>0</v>
      </c>
    </row>
    <row r="2" spans="2:10">
      <c r="B2" s="2" t="s">
        <v>1</v>
      </c>
    </row>
    <row r="3" spans="2:10">
      <c r="B3" s="2" t="s">
        <v>2</v>
      </c>
    </row>
    <row r="4" spans="2:10">
      <c r="B4" s="2" t="s">
        <v>3</v>
      </c>
    </row>
    <row r="5" spans="2:10">
      <c r="B5" s="2" t="s">
        <v>4</v>
      </c>
    </row>
    <row r="6" spans="2:10">
      <c r="B6" s="2" t="s">
        <v>5</v>
      </c>
    </row>
    <row r="7" spans="2:10">
      <c r="B7" s="2" t="s">
        <v>6</v>
      </c>
    </row>
    <row r="8" spans="2:10" ht="6.75" customHeight="1"/>
    <row r="9" spans="2:10" ht="90" customHeight="1">
      <c r="B9" s="21"/>
      <c r="C9" s="45" t="s">
        <v>7</v>
      </c>
      <c r="D9" s="46" t="s">
        <v>8</v>
      </c>
      <c r="E9" s="46" t="s">
        <v>9</v>
      </c>
      <c r="F9" s="46" t="s">
        <v>10</v>
      </c>
      <c r="G9" s="46" t="s">
        <v>11</v>
      </c>
      <c r="H9" s="46" t="s">
        <v>12</v>
      </c>
      <c r="I9" s="46" t="s">
        <v>13</v>
      </c>
      <c r="J9" s="47" t="s">
        <v>14</v>
      </c>
    </row>
    <row r="10" spans="2:10" ht="15.75">
      <c r="B10" s="24" t="s">
        <v>23</v>
      </c>
      <c r="C10" s="33">
        <v>13.4</v>
      </c>
      <c r="D10" s="32">
        <v>1.17</v>
      </c>
      <c r="E10" s="32">
        <v>1.58</v>
      </c>
      <c r="F10" s="32">
        <v>22.38</v>
      </c>
      <c r="G10" s="32">
        <v>11.6</v>
      </c>
      <c r="H10" s="32">
        <v>2.46</v>
      </c>
      <c r="I10" s="32">
        <v>4.88</v>
      </c>
      <c r="J10" s="34">
        <v>57.470000000000006</v>
      </c>
    </row>
    <row r="11" spans="2:10" ht="15.75">
      <c r="B11" s="41" t="s">
        <v>24</v>
      </c>
      <c r="C11" s="42">
        <v>12.4</v>
      </c>
      <c r="D11" s="43">
        <v>1.97</v>
      </c>
      <c r="E11" s="43">
        <v>2.0699999999999998</v>
      </c>
      <c r="F11" s="43">
        <v>25.59</v>
      </c>
      <c r="G11" s="43">
        <v>5.52</v>
      </c>
      <c r="H11" s="43">
        <v>3.67</v>
      </c>
      <c r="I11" s="43">
        <v>5.96</v>
      </c>
      <c r="J11" s="44">
        <v>57.18</v>
      </c>
    </row>
    <row r="12" spans="2:10" ht="15.75">
      <c r="B12" s="25" t="s">
        <v>16</v>
      </c>
      <c r="C12" s="33">
        <v>11.51</v>
      </c>
      <c r="D12" s="32">
        <v>1.99</v>
      </c>
      <c r="E12" s="32">
        <v>1.51</v>
      </c>
      <c r="F12" s="32">
        <v>24.86</v>
      </c>
      <c r="G12" s="32">
        <v>7.13</v>
      </c>
      <c r="H12" s="32">
        <v>4.03</v>
      </c>
      <c r="I12" s="32">
        <v>5.26</v>
      </c>
      <c r="J12" s="34">
        <v>56.29</v>
      </c>
    </row>
    <row r="13" spans="2:10" ht="15.75">
      <c r="B13" s="25" t="s">
        <v>17</v>
      </c>
      <c r="C13" s="33">
        <v>12.57</v>
      </c>
      <c r="D13" s="32">
        <v>3.58</v>
      </c>
      <c r="E13" s="32">
        <v>2.2599999999999998</v>
      </c>
      <c r="F13" s="32">
        <v>25.8</v>
      </c>
      <c r="G13" s="32">
        <v>4.3</v>
      </c>
      <c r="H13" s="32">
        <v>1.97</v>
      </c>
      <c r="I13" s="32">
        <v>4.01</v>
      </c>
      <c r="J13" s="34">
        <v>54.489999999999988</v>
      </c>
    </row>
    <row r="14" spans="2:10" ht="15.75">
      <c r="B14" s="25" t="s">
        <v>29</v>
      </c>
      <c r="C14" s="33">
        <v>8.9700000000000006</v>
      </c>
      <c r="D14" s="32">
        <v>1.66</v>
      </c>
      <c r="E14" s="32">
        <v>3.89</v>
      </c>
      <c r="F14" s="32">
        <v>22.67</v>
      </c>
      <c r="G14" s="32">
        <v>5.85</v>
      </c>
      <c r="H14" s="32">
        <v>2.16</v>
      </c>
      <c r="I14" s="32">
        <v>5.38</v>
      </c>
      <c r="J14" s="34">
        <v>50.580000000000005</v>
      </c>
    </row>
    <row r="15" spans="2:10" ht="15.75">
      <c r="B15" s="25" t="s">
        <v>40</v>
      </c>
      <c r="C15" s="33">
        <v>12.62</v>
      </c>
      <c r="D15" s="32">
        <v>1.21</v>
      </c>
      <c r="E15" s="32">
        <v>0.85</v>
      </c>
      <c r="F15" s="32">
        <v>15.01</v>
      </c>
      <c r="G15" s="32">
        <v>8.35</v>
      </c>
      <c r="H15" s="32">
        <v>5.61</v>
      </c>
      <c r="I15" s="32">
        <v>6.34</v>
      </c>
      <c r="J15" s="34">
        <v>49.989999999999995</v>
      </c>
    </row>
    <row r="16" spans="2:10" ht="14.25" customHeight="1">
      <c r="B16" s="25" t="s">
        <v>60</v>
      </c>
      <c r="C16" s="33">
        <f>C17*1.015</f>
        <v>8.3838999999999988</v>
      </c>
      <c r="D16" s="32">
        <f t="shared" ref="D16:F16" si="0">D17</f>
        <v>1.26</v>
      </c>
      <c r="E16" s="32">
        <f t="shared" si="0"/>
        <v>1.05</v>
      </c>
      <c r="F16" s="32">
        <f t="shared" si="0"/>
        <v>25.42</v>
      </c>
      <c r="G16" s="32">
        <f>G17*1.015</f>
        <v>6.6685499999999998</v>
      </c>
      <c r="H16" s="32">
        <f>H17</f>
        <v>2.1</v>
      </c>
      <c r="I16" s="32">
        <f>I17*1.04</f>
        <v>5.0232000000000001</v>
      </c>
      <c r="J16" s="34">
        <f>SUM(C16:I16)</f>
        <v>49.905650000000001</v>
      </c>
    </row>
    <row r="17" spans="2:10" ht="15.75">
      <c r="B17" s="25" t="s">
        <v>15</v>
      </c>
      <c r="C17" s="33">
        <v>8.26</v>
      </c>
      <c r="D17" s="32">
        <v>1.26</v>
      </c>
      <c r="E17" s="32">
        <v>1.05</v>
      </c>
      <c r="F17" s="32">
        <v>25.42</v>
      </c>
      <c r="G17" s="32">
        <v>6.57</v>
      </c>
      <c r="H17" s="32">
        <v>2.1</v>
      </c>
      <c r="I17" s="32">
        <v>4.83</v>
      </c>
      <c r="J17" s="34">
        <v>49.49</v>
      </c>
    </row>
    <row r="18" spans="2:10" ht="15.75">
      <c r="B18" s="26" t="s">
        <v>35</v>
      </c>
      <c r="C18" s="38">
        <v>11.5</v>
      </c>
      <c r="D18" s="39">
        <v>1.22</v>
      </c>
      <c r="E18" s="39">
        <v>2.2000000000000002</v>
      </c>
      <c r="F18" s="39">
        <v>19.39</v>
      </c>
      <c r="G18" s="39">
        <v>6.72</v>
      </c>
      <c r="H18" s="39">
        <v>2.2000000000000002</v>
      </c>
      <c r="I18" s="39">
        <v>6.18</v>
      </c>
      <c r="J18" s="40">
        <v>49.410000000000004</v>
      </c>
    </row>
    <row r="19" spans="2:10" ht="16.5" customHeight="1">
      <c r="B19" s="49" t="s">
        <v>53</v>
      </c>
      <c r="C19" s="50">
        <v>10.24</v>
      </c>
      <c r="D19" s="51">
        <v>1.51</v>
      </c>
      <c r="E19" s="51">
        <v>1.97</v>
      </c>
      <c r="F19" s="51">
        <v>21.92</v>
      </c>
      <c r="G19" s="51">
        <v>6.16</v>
      </c>
      <c r="H19" s="51">
        <v>2.4300000000000002</v>
      </c>
      <c r="I19" s="51">
        <v>5.09</v>
      </c>
      <c r="J19" s="52">
        <v>49.319999999999993</v>
      </c>
    </row>
    <row r="20" spans="2:10" ht="15.75" customHeight="1">
      <c r="B20" s="25" t="s">
        <v>33</v>
      </c>
      <c r="C20" s="33">
        <v>13.53</v>
      </c>
      <c r="D20" s="32">
        <v>2.0099999999999998</v>
      </c>
      <c r="E20" s="32">
        <v>1.38</v>
      </c>
      <c r="F20" s="32">
        <v>16.11</v>
      </c>
      <c r="G20" s="32">
        <v>7.44</v>
      </c>
      <c r="H20" s="32">
        <v>3.04</v>
      </c>
      <c r="I20" s="32">
        <v>5.79</v>
      </c>
      <c r="J20" s="34">
        <v>49.3</v>
      </c>
    </row>
    <row r="21" spans="2:10" ht="15.75" customHeight="1">
      <c r="B21" s="25" t="s">
        <v>25</v>
      </c>
      <c r="C21" s="33">
        <v>10.32</v>
      </c>
      <c r="D21" s="32">
        <v>1.41</v>
      </c>
      <c r="E21" s="32">
        <v>3.46</v>
      </c>
      <c r="F21" s="32">
        <v>19.399999999999999</v>
      </c>
      <c r="G21" s="32">
        <v>5.17</v>
      </c>
      <c r="H21" s="32">
        <v>1.51</v>
      </c>
      <c r="I21" s="32">
        <v>6.71</v>
      </c>
      <c r="J21" s="34">
        <v>47.980000000000004</v>
      </c>
    </row>
    <row r="22" spans="2:10" ht="15.75" customHeight="1">
      <c r="B22" s="25" t="s">
        <v>54</v>
      </c>
      <c r="C22" s="33">
        <v>11.32</v>
      </c>
      <c r="D22" s="32">
        <v>1.72</v>
      </c>
      <c r="E22" s="32">
        <v>1.41</v>
      </c>
      <c r="F22" s="32">
        <v>20.81</v>
      </c>
      <c r="G22" s="32">
        <v>5.7</v>
      </c>
      <c r="H22" s="32">
        <v>2.06</v>
      </c>
      <c r="I22" s="32">
        <v>4.09</v>
      </c>
      <c r="J22" s="34">
        <v>47.11</v>
      </c>
    </row>
    <row r="23" spans="2:10" ht="15.75" customHeight="1">
      <c r="B23" s="25" t="s">
        <v>32</v>
      </c>
      <c r="C23" s="33">
        <v>11.16</v>
      </c>
      <c r="D23" s="32">
        <v>1.34</v>
      </c>
      <c r="E23" s="32">
        <v>0.31</v>
      </c>
      <c r="F23" s="32">
        <v>19.46</v>
      </c>
      <c r="G23" s="32">
        <v>4.57</v>
      </c>
      <c r="H23" s="32">
        <v>3.91</v>
      </c>
      <c r="I23" s="32">
        <v>6.15</v>
      </c>
      <c r="J23" s="34">
        <v>46.9</v>
      </c>
    </row>
    <row r="24" spans="2:10" ht="15.75" customHeight="1">
      <c r="B24" s="25" t="s">
        <v>26</v>
      </c>
      <c r="C24" s="33">
        <v>10.34</v>
      </c>
      <c r="D24" s="32">
        <v>2.12</v>
      </c>
      <c r="E24" s="32">
        <v>4.96</v>
      </c>
      <c r="F24" s="32">
        <v>12</v>
      </c>
      <c r="G24" s="32">
        <v>8.2100000000000009</v>
      </c>
      <c r="H24" s="32">
        <v>3.39</v>
      </c>
      <c r="I24" s="32">
        <v>5.86</v>
      </c>
      <c r="J24" s="34">
        <v>46.88</v>
      </c>
    </row>
    <row r="25" spans="2:10" ht="15.75" customHeight="1">
      <c r="B25" s="25" t="s">
        <v>39</v>
      </c>
      <c r="C25" s="33">
        <v>11.37</v>
      </c>
      <c r="D25" s="32">
        <v>1.1100000000000001</v>
      </c>
      <c r="E25" s="32">
        <v>1.3</v>
      </c>
      <c r="F25" s="32">
        <v>18.559999999999999</v>
      </c>
      <c r="G25" s="32">
        <v>6.68</v>
      </c>
      <c r="H25" s="32">
        <v>1.97</v>
      </c>
      <c r="I25" s="32">
        <v>5.79</v>
      </c>
      <c r="J25" s="34">
        <v>46.779999999999994</v>
      </c>
    </row>
    <row r="26" spans="2:10" ht="15.75" customHeight="1">
      <c r="B26" s="25" t="s">
        <v>38</v>
      </c>
      <c r="C26" s="33">
        <v>10.02</v>
      </c>
      <c r="D26" s="32">
        <v>1.27</v>
      </c>
      <c r="E26" s="32">
        <v>2.89</v>
      </c>
      <c r="F26" s="32">
        <v>16.09</v>
      </c>
      <c r="G26" s="32">
        <v>8.77</v>
      </c>
      <c r="H26" s="32">
        <v>1.25</v>
      </c>
      <c r="I26" s="32">
        <v>6.29</v>
      </c>
      <c r="J26" s="34">
        <v>46.58</v>
      </c>
    </row>
    <row r="27" spans="2:10" ht="15.75" customHeight="1">
      <c r="B27" s="25" t="s">
        <v>20</v>
      </c>
      <c r="C27" s="33">
        <v>14.08</v>
      </c>
      <c r="D27" s="32">
        <v>1.24</v>
      </c>
      <c r="E27" s="32">
        <v>0.73</v>
      </c>
      <c r="F27" s="32">
        <v>15.4</v>
      </c>
      <c r="G27" s="32">
        <v>8.11</v>
      </c>
      <c r="H27" s="32">
        <v>2.74</v>
      </c>
      <c r="I27" s="32">
        <v>4.16</v>
      </c>
      <c r="J27" s="34">
        <v>46.460000000000008</v>
      </c>
    </row>
    <row r="28" spans="2:10" ht="15.75" customHeight="1">
      <c r="B28" s="25" t="s">
        <v>28</v>
      </c>
      <c r="C28" s="33">
        <v>14.07</v>
      </c>
      <c r="D28" s="32">
        <v>1.41</v>
      </c>
      <c r="E28" s="32">
        <v>4.04</v>
      </c>
      <c r="F28" s="32">
        <v>9.18</v>
      </c>
      <c r="G28" s="32">
        <v>9.58</v>
      </c>
      <c r="H28" s="32">
        <v>2.0099999999999998</v>
      </c>
      <c r="I28" s="32">
        <v>5.97</v>
      </c>
      <c r="J28" s="34">
        <v>46.26</v>
      </c>
    </row>
    <row r="29" spans="2:10" ht="15.75" customHeight="1">
      <c r="B29" s="25" t="s">
        <v>30</v>
      </c>
      <c r="C29" s="33">
        <v>13.2</v>
      </c>
      <c r="D29" s="32">
        <v>0.71</v>
      </c>
      <c r="E29" s="32">
        <v>1.1000000000000001</v>
      </c>
      <c r="F29" s="32">
        <v>15.07</v>
      </c>
      <c r="G29" s="32">
        <v>6.35</v>
      </c>
      <c r="H29" s="32">
        <v>2.65</v>
      </c>
      <c r="I29" s="32">
        <v>6.6</v>
      </c>
      <c r="J29" s="34">
        <v>45.68</v>
      </c>
    </row>
    <row r="30" spans="2:10" ht="15.75" customHeight="1">
      <c r="B30" s="25" t="s">
        <v>18</v>
      </c>
      <c r="C30" s="33">
        <v>12.75</v>
      </c>
      <c r="D30" s="32">
        <v>1.48</v>
      </c>
      <c r="E30" s="32">
        <v>3.55</v>
      </c>
      <c r="F30" s="32">
        <v>12.71</v>
      </c>
      <c r="G30" s="32">
        <v>7.78</v>
      </c>
      <c r="H30" s="32">
        <v>1.7</v>
      </c>
      <c r="I30" s="32">
        <v>5.5</v>
      </c>
      <c r="J30" s="34">
        <v>45.470000000000006</v>
      </c>
    </row>
    <row r="31" spans="2:10" ht="15.75" customHeight="1">
      <c r="B31" s="25" t="s">
        <v>21</v>
      </c>
      <c r="C31" s="33">
        <v>10.83</v>
      </c>
      <c r="D31" s="32">
        <v>1.1599999999999999</v>
      </c>
      <c r="E31" s="32">
        <v>2.4500000000000002</v>
      </c>
      <c r="F31" s="32">
        <v>19.579999999999998</v>
      </c>
      <c r="G31" s="32">
        <v>5.58</v>
      </c>
      <c r="H31" s="32">
        <v>1.56</v>
      </c>
      <c r="I31" s="32">
        <v>4.26</v>
      </c>
      <c r="J31" s="34">
        <v>45.419999999999995</v>
      </c>
    </row>
    <row r="32" spans="2:10" ht="15.75" customHeight="1">
      <c r="B32" s="25" t="s">
        <v>55</v>
      </c>
      <c r="C32" s="33">
        <f>C34*1.015</f>
        <v>8.7594499999999993</v>
      </c>
      <c r="D32" s="32">
        <f t="shared" ref="D32:F32" si="1">D34</f>
        <v>1.36</v>
      </c>
      <c r="E32" s="32">
        <f t="shared" si="1"/>
        <v>0.7</v>
      </c>
      <c r="F32" s="32">
        <f t="shared" si="1"/>
        <v>20.8</v>
      </c>
      <c r="G32" s="32">
        <f>G34*1.015</f>
        <v>6.7091499999999993</v>
      </c>
      <c r="H32" s="32">
        <f>H34</f>
        <v>1.65</v>
      </c>
      <c r="I32" s="32">
        <f>I34*1.04</f>
        <v>4.2744000000000009</v>
      </c>
      <c r="J32" s="34">
        <f>SUM(C32:I32)</f>
        <v>44.253</v>
      </c>
    </row>
    <row r="33" spans="2:10" ht="15.75" customHeight="1">
      <c r="B33" s="25" t="s">
        <v>22</v>
      </c>
      <c r="C33" s="33">
        <v>12.3</v>
      </c>
      <c r="D33" s="32">
        <v>0.66</v>
      </c>
      <c r="E33" s="32">
        <v>0.59</v>
      </c>
      <c r="F33" s="32">
        <v>15.08</v>
      </c>
      <c r="G33" s="32">
        <v>6.37</v>
      </c>
      <c r="H33" s="32">
        <v>1.79</v>
      </c>
      <c r="I33" s="32">
        <v>7.19</v>
      </c>
      <c r="J33" s="34">
        <v>43.98</v>
      </c>
    </row>
    <row r="34" spans="2:10" ht="15.75" customHeight="1">
      <c r="B34" s="25" t="s">
        <v>34</v>
      </c>
      <c r="C34" s="33">
        <v>8.6300000000000008</v>
      </c>
      <c r="D34" s="32">
        <v>1.36</v>
      </c>
      <c r="E34" s="32">
        <v>0.7</v>
      </c>
      <c r="F34" s="32">
        <v>20.8</v>
      </c>
      <c r="G34" s="32">
        <v>6.61</v>
      </c>
      <c r="H34" s="32">
        <v>1.65</v>
      </c>
      <c r="I34" s="32">
        <v>4.1100000000000003</v>
      </c>
      <c r="J34" s="34">
        <v>43.86</v>
      </c>
    </row>
    <row r="35" spans="2:10" ht="15.75" customHeight="1">
      <c r="B35" s="25" t="s">
        <v>41</v>
      </c>
      <c r="C35" s="33">
        <v>9.67</v>
      </c>
      <c r="D35" s="32">
        <v>1.93</v>
      </c>
      <c r="E35" s="32">
        <v>1.35</v>
      </c>
      <c r="F35" s="32">
        <v>17.12</v>
      </c>
      <c r="G35" s="32">
        <v>5.84</v>
      </c>
      <c r="H35" s="32">
        <v>1.96</v>
      </c>
      <c r="I35" s="32">
        <v>5.13</v>
      </c>
      <c r="J35" s="34">
        <v>43</v>
      </c>
    </row>
    <row r="36" spans="2:10" s="28" customFormat="1" ht="15.75" customHeight="1">
      <c r="B36" s="27" t="s">
        <v>36</v>
      </c>
      <c r="C36" s="35">
        <v>10.62</v>
      </c>
      <c r="D36" s="36">
        <v>0.75</v>
      </c>
      <c r="E36" s="36">
        <v>2.06</v>
      </c>
      <c r="F36" s="36">
        <v>18.16</v>
      </c>
      <c r="G36" s="36">
        <v>5.23</v>
      </c>
      <c r="H36" s="36">
        <v>2.52</v>
      </c>
      <c r="I36" s="36">
        <v>3.42</v>
      </c>
      <c r="J36" s="37">
        <v>42.760000000000005</v>
      </c>
    </row>
    <row r="37" spans="2:10" s="28" customFormat="1" ht="15.75" customHeight="1">
      <c r="B37" s="23" t="s">
        <v>61</v>
      </c>
      <c r="C37" s="32"/>
      <c r="D37" s="32"/>
      <c r="E37" s="32"/>
      <c r="F37" s="32"/>
      <c r="G37" s="32"/>
      <c r="H37" s="32"/>
      <c r="I37" s="32"/>
      <c r="J37" s="29"/>
    </row>
    <row r="38" spans="2:10" s="28" customFormat="1" ht="15.75" customHeight="1">
      <c r="B38" s="23"/>
      <c r="C38" s="32"/>
      <c r="D38" s="32"/>
      <c r="E38" s="32"/>
      <c r="F38" s="32"/>
      <c r="G38" s="32"/>
      <c r="H38" s="32"/>
      <c r="I38" s="32"/>
      <c r="J38" s="29"/>
    </row>
    <row r="39" spans="2:10" s="28" customFormat="1" ht="15.75" customHeight="1">
      <c r="B39" s="23"/>
      <c r="C39" s="45" t="s">
        <v>7</v>
      </c>
      <c r="D39" s="46" t="s">
        <v>8</v>
      </c>
      <c r="E39" s="46" t="s">
        <v>9</v>
      </c>
      <c r="F39" s="46" t="s">
        <v>10</v>
      </c>
      <c r="G39" s="46" t="s">
        <v>11</v>
      </c>
      <c r="H39" s="46" t="s">
        <v>12</v>
      </c>
      <c r="I39" s="46" t="s">
        <v>13</v>
      </c>
      <c r="J39" s="47" t="s">
        <v>14</v>
      </c>
    </row>
    <row r="40" spans="2:10" s="28" customFormat="1" ht="15.75" customHeight="1">
      <c r="B40" s="23" t="s">
        <v>62</v>
      </c>
      <c r="C40" s="48">
        <f t="shared" ref="C40:H40" si="2">(C11/C19*100-100)/100</f>
        <v>0.2109375</v>
      </c>
      <c r="D40" s="48">
        <f t="shared" si="2"/>
        <v>0.30463576158940386</v>
      </c>
      <c r="E40" s="48">
        <f t="shared" si="2"/>
        <v>5.076142131979694E-2</v>
      </c>
      <c r="F40" s="48">
        <f t="shared" si="2"/>
        <v>0.1674270072992701</v>
      </c>
      <c r="G40" s="48">
        <f t="shared" si="2"/>
        <v>-0.10389610389610397</v>
      </c>
      <c r="H40" s="48">
        <f t="shared" si="2"/>
        <v>0.51028806584362141</v>
      </c>
      <c r="I40" s="48">
        <f>(I11/I19*100-100)/100-0.001</f>
        <v>0.16992337917485281</v>
      </c>
      <c r="J40" s="48">
        <f>(J11/J19*100-100)/100</f>
        <v>0.15936739659367419</v>
      </c>
    </row>
    <row r="41" spans="2:10" s="28" customFormat="1" ht="15.75" customHeight="1">
      <c r="B41" s="23"/>
      <c r="C41" s="32"/>
      <c r="D41" s="32"/>
      <c r="E41" s="32"/>
      <c r="F41" s="32"/>
      <c r="G41" s="32"/>
      <c r="H41" s="32"/>
      <c r="I41" s="32"/>
      <c r="J41" s="29"/>
    </row>
    <row r="42" spans="2:10" s="28" customFormat="1" ht="15.75" customHeight="1">
      <c r="B42" s="23"/>
      <c r="C42" s="32"/>
      <c r="D42" s="32"/>
      <c r="E42" s="32"/>
      <c r="F42" s="32"/>
      <c r="G42" s="32"/>
      <c r="H42" s="32"/>
      <c r="I42" s="32"/>
      <c r="J42" s="29"/>
    </row>
    <row r="43" spans="2:10" s="28" customFormat="1" ht="15.75" customHeight="1">
      <c r="B43" s="22" t="s">
        <v>27</v>
      </c>
      <c r="C43" s="30">
        <v>6.38</v>
      </c>
      <c r="D43" s="30">
        <v>0.51</v>
      </c>
      <c r="E43" s="30">
        <v>0.6</v>
      </c>
      <c r="F43" s="30">
        <v>7.98</v>
      </c>
      <c r="G43" s="30">
        <v>3.78</v>
      </c>
      <c r="H43" s="30">
        <v>1.01</v>
      </c>
      <c r="I43" s="30">
        <v>3.2</v>
      </c>
      <c r="J43" s="31">
        <v>23.46</v>
      </c>
    </row>
    <row r="44" spans="2:10" ht="15.75" customHeight="1">
      <c r="B44" s="22"/>
      <c r="C44" s="4"/>
      <c r="D44" s="4"/>
      <c r="E44" s="4"/>
      <c r="F44" s="4"/>
      <c r="G44" s="4"/>
      <c r="H44" s="4"/>
      <c r="I44" s="4"/>
      <c r="J44" s="5"/>
    </row>
    <row r="45" spans="2:10" ht="15.75" customHeight="1">
      <c r="B45" s="22"/>
      <c r="C45" s="4"/>
      <c r="D45" s="4"/>
      <c r="E45" s="4"/>
      <c r="F45" s="4"/>
      <c r="G45" s="4"/>
      <c r="H45" s="4"/>
      <c r="I45" s="4"/>
      <c r="J45" s="5"/>
    </row>
    <row r="46" spans="2:10" ht="15.75" customHeight="1">
      <c r="B46" s="3" t="s">
        <v>43</v>
      </c>
      <c r="C46" s="6" t="s">
        <v>44</v>
      </c>
      <c r="D46" s="6" t="s">
        <v>44</v>
      </c>
      <c r="E46" s="6" t="s">
        <v>44</v>
      </c>
      <c r="F46" s="6" t="s">
        <v>44</v>
      </c>
      <c r="G46" s="6" t="s">
        <v>44</v>
      </c>
      <c r="H46" s="6" t="s">
        <v>44</v>
      </c>
      <c r="I46" s="6" t="s">
        <v>44</v>
      </c>
    </row>
    <row r="47" spans="2:10" ht="15.75" customHeight="1">
      <c r="B47" s="3" t="s">
        <v>45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</row>
    <row r="48" spans="2:10" ht="15.75" customHeight="1">
      <c r="B48" s="3" t="s">
        <v>46</v>
      </c>
      <c r="C48" s="6" t="s">
        <v>47</v>
      </c>
      <c r="D48" s="6" t="s">
        <v>47</v>
      </c>
      <c r="E48" s="6" t="s">
        <v>47</v>
      </c>
      <c r="F48" s="6" t="s">
        <v>47</v>
      </c>
      <c r="G48" s="6" t="s">
        <v>47</v>
      </c>
      <c r="H48" s="6" t="s">
        <v>47</v>
      </c>
      <c r="I48" s="6" t="s">
        <v>47</v>
      </c>
    </row>
    <row r="49" spans="2:9" ht="15.75" customHeight="1">
      <c r="B49" s="3" t="s">
        <v>48</v>
      </c>
      <c r="C49" s="7">
        <v>13.15</v>
      </c>
      <c r="D49" s="7">
        <v>0.39</v>
      </c>
      <c r="E49" s="7">
        <v>6.8</v>
      </c>
      <c r="F49" s="6" t="s">
        <v>47</v>
      </c>
      <c r="G49" s="7">
        <v>6.88</v>
      </c>
      <c r="H49" s="7">
        <v>3.3</v>
      </c>
      <c r="I49" s="7">
        <v>3.45</v>
      </c>
    </row>
    <row r="50" spans="2:9" ht="15.75" customHeight="1">
      <c r="B50" s="3" t="s">
        <v>49</v>
      </c>
      <c r="C50" s="7">
        <v>11.41</v>
      </c>
      <c r="D50" s="7">
        <v>2.16</v>
      </c>
      <c r="E50" s="7">
        <v>0.54</v>
      </c>
      <c r="F50" s="7">
        <v>15.71</v>
      </c>
      <c r="G50" s="7">
        <v>4.53</v>
      </c>
      <c r="H50" s="7">
        <v>1.29</v>
      </c>
      <c r="I50" s="7">
        <v>4.12</v>
      </c>
    </row>
    <row r="51" spans="2:9" ht="15.75" customHeight="1">
      <c r="B51" s="3" t="s">
        <v>50</v>
      </c>
      <c r="C51" s="7">
        <v>13</v>
      </c>
      <c r="D51" s="7">
        <v>1.62</v>
      </c>
      <c r="E51" s="7">
        <v>1.54</v>
      </c>
      <c r="F51" s="7">
        <v>15.02</v>
      </c>
      <c r="G51" s="7">
        <v>7.61</v>
      </c>
      <c r="H51" s="7">
        <v>2.0099999999999998</v>
      </c>
      <c r="I51" s="7">
        <v>7.27</v>
      </c>
    </row>
    <row r="52" spans="2:9" ht="15.75" customHeight="1">
      <c r="B52" s="3" t="s">
        <v>51</v>
      </c>
      <c r="C52" s="7">
        <v>11.12</v>
      </c>
      <c r="D52" s="7">
        <v>0.82</v>
      </c>
      <c r="E52" s="7">
        <v>2.33</v>
      </c>
      <c r="F52" s="7">
        <v>13.58</v>
      </c>
      <c r="G52" s="7">
        <v>6.2</v>
      </c>
      <c r="H52" s="7">
        <v>2.15</v>
      </c>
      <c r="I52" s="7">
        <v>7.09</v>
      </c>
    </row>
    <row r="53" spans="2:9" ht="15.75" customHeight="1"/>
    <row r="54" spans="2:9" ht="15.75" customHeight="1"/>
    <row r="55" spans="2:9" ht="15.75" customHeight="1"/>
    <row r="56" spans="2:9" ht="15.75" customHeight="1"/>
    <row r="57" spans="2:9" ht="15.75" customHeight="1"/>
    <row r="58" spans="2:9" ht="15.75" customHeight="1"/>
    <row r="59" spans="2:9" ht="15.75" customHeight="1"/>
    <row r="60" spans="2:9" ht="15.75" customHeight="1"/>
    <row r="61" spans="2:9" ht="15.75" customHeight="1"/>
    <row r="62" spans="2:9" ht="15.75" customHeight="1"/>
    <row r="63" spans="2:9" ht="15.75" customHeight="1"/>
    <row r="64" spans="2:9" ht="15.75" customHeight="1"/>
    <row r="65" spans="2:2" ht="15.75" customHeight="1"/>
    <row r="66" spans="2:2" ht="15.75" customHeight="1">
      <c r="B66" s="53" t="s">
        <v>63</v>
      </c>
    </row>
    <row r="67" spans="2:2" ht="15.75" customHeight="1"/>
    <row r="68" spans="2:2" ht="15.75" customHeight="1"/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"/>
  <sheetViews>
    <sheetView workbookViewId="0"/>
  </sheetViews>
  <sheetFormatPr baseColWidth="10" defaultColWidth="14.42578125" defaultRowHeight="15" customHeight="1"/>
  <cols>
    <col min="1" max="1" width="14.42578125" customWidth="1"/>
    <col min="2" max="2" width="115" customWidth="1"/>
    <col min="3" max="6" width="14.42578125" customWidth="1"/>
  </cols>
  <sheetData>
    <row r="1" spans="2:2">
      <c r="B1" s="10" t="s">
        <v>0</v>
      </c>
    </row>
    <row r="2" spans="2:2">
      <c r="B2" s="11"/>
    </row>
    <row r="3" spans="2:2" ht="39.75" customHeight="1">
      <c r="B3" s="11" t="s">
        <v>56</v>
      </c>
    </row>
    <row r="4" spans="2:2">
      <c r="B4" s="11"/>
    </row>
    <row r="5" spans="2:2" ht="39.75" customHeight="1">
      <c r="B5" s="11" t="s">
        <v>57</v>
      </c>
    </row>
    <row r="6" spans="2:2">
      <c r="B6" s="11"/>
    </row>
    <row r="7" spans="2:2">
      <c r="B7" s="11" t="s">
        <v>58</v>
      </c>
    </row>
    <row r="8" spans="2:2">
      <c r="B8" s="11" t="s">
        <v>59</v>
      </c>
    </row>
    <row r="9" spans="2:2">
      <c r="B9" s="11"/>
    </row>
    <row r="10" spans="2:2">
      <c r="B10" s="11"/>
    </row>
    <row r="11" spans="2:2">
      <c r="B11" s="11"/>
    </row>
    <row r="12" spans="2:2">
      <c r="B12" s="11"/>
    </row>
    <row r="13" spans="2:2">
      <c r="B13" s="11"/>
    </row>
    <row r="14" spans="2:2">
      <c r="B14" s="11"/>
    </row>
    <row r="15" spans="2:2">
      <c r="B15" s="11"/>
    </row>
    <row r="16" spans="2:2">
      <c r="B16" s="11"/>
    </row>
    <row r="17" spans="2:2">
      <c r="B17" s="11"/>
    </row>
    <row r="18" spans="2:2">
      <c r="B18" s="11"/>
    </row>
    <row r="19" spans="2:2">
      <c r="B19" s="11"/>
    </row>
    <row r="20" spans="2:2">
      <c r="B20" s="11"/>
    </row>
    <row r="21" spans="2:2" ht="15.75" customHeight="1">
      <c r="B21" s="11"/>
    </row>
    <row r="22" spans="2:2" ht="15.75" customHeight="1">
      <c r="B22" s="11"/>
    </row>
    <row r="23" spans="2:2" ht="15.75" customHeight="1">
      <c r="B23" s="11"/>
    </row>
    <row r="24" spans="2:2" ht="15.75" customHeight="1">
      <c r="B24" s="11"/>
    </row>
    <row r="25" spans="2:2" ht="15.75" customHeight="1">
      <c r="B25" s="11"/>
    </row>
    <row r="26" spans="2:2" ht="15.75" customHeight="1">
      <c r="B26" s="11"/>
    </row>
    <row r="27" spans="2:2" ht="15.75" customHeight="1">
      <c r="B27" s="11"/>
    </row>
    <row r="28" spans="2:2" ht="15.75" customHeight="1">
      <c r="B28" s="11"/>
    </row>
    <row r="29" spans="2:2" ht="15.75" customHeight="1">
      <c r="B29" s="11"/>
    </row>
    <row r="30" spans="2:2" ht="15.75" customHeight="1">
      <c r="B30" s="11"/>
    </row>
    <row r="31" spans="2:2" ht="15.75" customHeight="1">
      <c r="B31" s="11"/>
    </row>
    <row r="32" spans="2:2" ht="15.75" customHeight="1">
      <c r="B32" s="11"/>
    </row>
    <row r="33" spans="2:2" ht="15.75" customHeight="1">
      <c r="B33" s="11"/>
    </row>
    <row r="34" spans="2:2" ht="15.75" customHeight="1">
      <c r="B34" s="11"/>
    </row>
    <row r="35" spans="2:2" ht="15.75" customHeight="1">
      <c r="B35" s="11"/>
    </row>
    <row r="36" spans="2:2" ht="15.75" customHeight="1">
      <c r="B36" s="11"/>
    </row>
    <row r="37" spans="2:2" ht="15.75" customHeight="1">
      <c r="B37" s="11"/>
    </row>
    <row r="38" spans="2:2" ht="15.75" customHeight="1">
      <c r="B38" s="11"/>
    </row>
    <row r="39" spans="2:2" ht="15.75" customHeight="1">
      <c r="B39" s="11"/>
    </row>
    <row r="40" spans="2:2" ht="15.75" customHeight="1">
      <c r="B40" s="11"/>
    </row>
    <row r="41" spans="2:2" ht="15.75" customHeight="1">
      <c r="B41" s="11"/>
    </row>
    <row r="42" spans="2:2" ht="15.75" customHeight="1">
      <c r="B42" s="11"/>
    </row>
    <row r="43" spans="2:2" ht="15.75" customHeight="1">
      <c r="B43" s="11"/>
    </row>
    <row r="44" spans="2:2" ht="15.75" customHeight="1">
      <c r="B44" s="11"/>
    </row>
    <row r="45" spans="2:2" ht="15.75" customHeight="1">
      <c r="B45" s="11"/>
    </row>
    <row r="46" spans="2:2" ht="15.75" customHeight="1">
      <c r="B46" s="11"/>
    </row>
    <row r="47" spans="2:2" ht="15.75" customHeight="1">
      <c r="B47" s="11"/>
    </row>
    <row r="48" spans="2:2" ht="15.75" customHeight="1">
      <c r="B48" s="11"/>
    </row>
    <row r="49" spans="2:2" ht="15.75" customHeight="1">
      <c r="B49" s="11"/>
    </row>
    <row r="50" spans="2:2" ht="15.75" customHeight="1">
      <c r="B50" s="11"/>
    </row>
    <row r="51" spans="2:2" ht="15.75" customHeight="1">
      <c r="B51" s="11"/>
    </row>
    <row r="52" spans="2:2" ht="15.75" customHeight="1">
      <c r="B52" s="11"/>
    </row>
    <row r="53" spans="2:2" ht="15.75" customHeight="1">
      <c r="B53" s="11"/>
    </row>
    <row r="54" spans="2:2" ht="15.75" customHeight="1">
      <c r="B54" s="11"/>
    </row>
    <row r="55" spans="2:2" ht="15.75" customHeight="1">
      <c r="B55" s="11"/>
    </row>
    <row r="56" spans="2:2" ht="15.75" customHeight="1">
      <c r="B56" s="11"/>
    </row>
    <row r="57" spans="2:2" ht="15.75" customHeight="1">
      <c r="B57" s="11"/>
    </row>
    <row r="58" spans="2:2" ht="15.75" customHeight="1">
      <c r="B58" s="11"/>
    </row>
    <row r="59" spans="2:2" ht="15.75" customHeight="1">
      <c r="B59" s="11"/>
    </row>
    <row r="60" spans="2:2" ht="15.75" customHeight="1">
      <c r="B60" s="11"/>
    </row>
    <row r="61" spans="2:2" ht="15.75" customHeight="1">
      <c r="B61" s="11"/>
    </row>
    <row r="62" spans="2:2" ht="15.75" customHeight="1">
      <c r="B62" s="11"/>
    </row>
    <row r="63" spans="2:2" ht="15.75" customHeight="1">
      <c r="B63" s="11"/>
    </row>
    <row r="64" spans="2:2" ht="15.75" customHeight="1">
      <c r="B64" s="11"/>
    </row>
    <row r="65" spans="2:2" ht="15.75" customHeight="1">
      <c r="B65" s="11"/>
    </row>
    <row r="66" spans="2:2" ht="15.75" customHeight="1">
      <c r="B66" s="11"/>
    </row>
    <row r="67" spans="2:2" ht="15.75" customHeight="1">
      <c r="B67" s="11"/>
    </row>
    <row r="68" spans="2:2" ht="15.75" customHeight="1">
      <c r="B68" s="11"/>
    </row>
    <row r="69" spans="2:2" ht="15.75" customHeight="1">
      <c r="B69" s="11"/>
    </row>
    <row r="70" spans="2:2" ht="15.75" customHeight="1">
      <c r="B70" s="11"/>
    </row>
    <row r="71" spans="2:2" ht="15.75" customHeight="1">
      <c r="B71" s="11"/>
    </row>
    <row r="72" spans="2:2" ht="15.75" customHeight="1">
      <c r="B72" s="11"/>
    </row>
    <row r="73" spans="2:2" ht="15.75" customHeight="1">
      <c r="B73" s="11"/>
    </row>
    <row r="74" spans="2:2" ht="15.75" customHeight="1">
      <c r="B74" s="11"/>
    </row>
    <row r="75" spans="2:2" ht="15.75" customHeight="1">
      <c r="B75" s="11"/>
    </row>
    <row r="76" spans="2:2" ht="15.75" customHeight="1">
      <c r="B76" s="11"/>
    </row>
    <row r="77" spans="2:2" ht="15.75" customHeight="1">
      <c r="B77" s="11"/>
    </row>
    <row r="78" spans="2:2" ht="15.75" customHeight="1">
      <c r="B78" s="11"/>
    </row>
    <row r="79" spans="2:2" ht="15.75" customHeight="1">
      <c r="B79" s="11"/>
    </row>
    <row r="80" spans="2:2" ht="15.75" customHeight="1">
      <c r="B80" s="11"/>
    </row>
    <row r="81" spans="2:2" ht="15.75" customHeight="1">
      <c r="B81" s="11"/>
    </row>
    <row r="82" spans="2:2" ht="15.75" customHeight="1">
      <c r="B82" s="11"/>
    </row>
    <row r="83" spans="2:2" ht="15.75" customHeight="1">
      <c r="B83" s="11"/>
    </row>
    <row r="84" spans="2:2" ht="15.75" customHeight="1">
      <c r="B84" s="11"/>
    </row>
    <row r="85" spans="2:2" ht="15.75" customHeight="1">
      <c r="B85" s="11"/>
    </row>
    <row r="86" spans="2:2" ht="15.75" customHeight="1">
      <c r="B86" s="11"/>
    </row>
    <row r="87" spans="2:2" ht="15.75" customHeight="1">
      <c r="B87" s="11"/>
    </row>
    <row r="88" spans="2:2" ht="15.75" customHeight="1">
      <c r="B88" s="11"/>
    </row>
    <row r="89" spans="2:2" ht="15.75" customHeight="1">
      <c r="B89" s="11"/>
    </row>
    <row r="90" spans="2:2" ht="15.75" customHeight="1">
      <c r="B90" s="11"/>
    </row>
    <row r="91" spans="2:2" ht="15.75" customHeight="1">
      <c r="B91" s="11"/>
    </row>
    <row r="92" spans="2:2" ht="15.75" customHeight="1">
      <c r="B92" s="11"/>
    </row>
    <row r="93" spans="2:2" ht="15.75" customHeight="1">
      <c r="B93" s="11"/>
    </row>
    <row r="94" spans="2:2" ht="15.75" customHeight="1">
      <c r="B94" s="11"/>
    </row>
    <row r="95" spans="2:2" ht="15.75" customHeight="1">
      <c r="B95" s="11"/>
    </row>
    <row r="96" spans="2:2" ht="15.75" customHeight="1">
      <c r="B96" s="11"/>
    </row>
    <row r="97" spans="2:2" ht="15.75" customHeight="1">
      <c r="B97" s="11"/>
    </row>
    <row r="98" spans="2:2" ht="15.75" customHeight="1">
      <c r="B98" s="11"/>
    </row>
    <row r="99" spans="2:2" ht="15.75" customHeight="1">
      <c r="B99" s="11"/>
    </row>
    <row r="100" spans="2:2" ht="15.75" customHeight="1">
      <c r="B10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</vt:lpstr>
      <vt:lpstr>Table (2)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2025-07-29T16:25:59Z</dcterms:created>
  <dcterms:modified xsi:type="dcterms:W3CDTF">2025-07-30T13:42:09Z</dcterms:modified>
</cp:coreProperties>
</file>