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/>
  <mc:AlternateContent xmlns:mc="http://schemas.openxmlformats.org/markup-compatibility/2006">
    <mc:Choice Requires="x15">
      <x15ac:absPath xmlns:x15ac="http://schemas.microsoft.com/office/spreadsheetml/2010/11/ac" url="E:\Tableaux excel1\"/>
    </mc:Choice>
  </mc:AlternateContent>
  <xr:revisionPtr revIDLastSave="0" documentId="8_{7DA73BAC-FA16-4621-96B8-5E0EA15A4655}" xr6:coauthVersionLast="36" xr6:coauthVersionMax="36" xr10:uidLastSave="{00000000-0000-0000-0000-000000000000}"/>
  <bookViews>
    <workbookView xWindow="0" yWindow="0" windowWidth="21600" windowHeight="8685" xr2:uid="{00000000-000D-0000-FFFF-FFFF00000000}"/>
  </bookViews>
  <sheets>
    <sheet name="EBE" sheetId="1" r:id="rId1"/>
    <sheet name="VA" sheetId="2" r:id="rId2"/>
    <sheet name="FBCF" sheetId="6" r:id="rId3"/>
    <sheet name="remunération" sheetId="7" r:id="rId4"/>
    <sheet name="cotisations sociales" sheetId="8" r:id="rId5"/>
    <sheet name="Taux de marge" sheetId="3" r:id="rId6"/>
    <sheet name="Taux de remun" sheetId="9" r:id="rId7"/>
    <sheet name="Taux de cotis" sheetId="12" r:id="rId8"/>
    <sheet name="Taux de marge (oublié)" sheetId="4" r:id="rId9"/>
    <sheet name="Taux de marge (oublié) (2)" sheetId="5" r:id="rId10"/>
    <sheet name="Taux de remun (oublié)" sheetId="10" r:id="rId11"/>
    <sheet name="Taux de remun (oublié) (2)" sheetId="11" r:id="rId12"/>
    <sheet name="Taux de cotis pub" sheetId="13" r:id="rId13"/>
    <sheet name="Taux de cotis pub (2)" sheetId="14" r:id="rId14"/>
  </sheets>
  <calcPr calcId="191029"/>
</workbook>
</file>

<file path=xl/calcChain.xml><?xml version="1.0" encoding="utf-8"?>
<calcChain xmlns="http://schemas.openxmlformats.org/spreadsheetml/2006/main">
  <c r="C46" i="6" l="1"/>
  <c r="D46" i="6"/>
  <c r="E46" i="6"/>
  <c r="F46" i="6"/>
  <c r="G46" i="6"/>
  <c r="H46" i="6"/>
  <c r="I46" i="6"/>
  <c r="J46" i="6"/>
  <c r="K46" i="6"/>
  <c r="L46" i="6"/>
  <c r="M46" i="6"/>
  <c r="N46" i="6"/>
  <c r="O46" i="6"/>
  <c r="P46" i="6"/>
  <c r="Q46" i="6"/>
  <c r="R46" i="6"/>
  <c r="S46" i="6"/>
  <c r="T46" i="6"/>
  <c r="U46" i="6"/>
  <c r="V46" i="6"/>
  <c r="W46" i="6"/>
  <c r="X46" i="6"/>
  <c r="Y46" i="6"/>
  <c r="B46" i="6"/>
  <c r="Y40" i="12"/>
  <c r="K30" i="13" s="1"/>
  <c r="X40" i="12"/>
  <c r="J30" i="13" s="1"/>
  <c r="W40" i="12"/>
  <c r="I30" i="13" s="1"/>
  <c r="V40" i="12"/>
  <c r="H30" i="13" s="1"/>
  <c r="U40" i="12"/>
  <c r="G30" i="13" s="1"/>
  <c r="T40" i="12"/>
  <c r="S40" i="12"/>
  <c r="F30" i="13" s="1"/>
  <c r="R40" i="12"/>
  <c r="Q40" i="12"/>
  <c r="P40" i="12"/>
  <c r="O40" i="12"/>
  <c r="N40" i="12"/>
  <c r="M40" i="12"/>
  <c r="L40" i="12"/>
  <c r="K40" i="12"/>
  <c r="E30" i="13" s="1"/>
  <c r="J40" i="12"/>
  <c r="I40" i="12"/>
  <c r="D30" i="13" s="1"/>
  <c r="H40" i="12"/>
  <c r="G40" i="12"/>
  <c r="F40" i="12"/>
  <c r="E40" i="12"/>
  <c r="D40" i="12"/>
  <c r="C40" i="12"/>
  <c r="Y39" i="12"/>
  <c r="K29" i="13" s="1"/>
  <c r="X39" i="12"/>
  <c r="J29" i="13" s="1"/>
  <c r="W39" i="12"/>
  <c r="I29" i="13" s="1"/>
  <c r="V39" i="12"/>
  <c r="H29" i="13" s="1"/>
  <c r="U39" i="12"/>
  <c r="G29" i="13" s="1"/>
  <c r="T39" i="12"/>
  <c r="S39" i="12"/>
  <c r="F29" i="13" s="1"/>
  <c r="R39" i="12"/>
  <c r="Q39" i="12"/>
  <c r="P39" i="12"/>
  <c r="O39" i="12"/>
  <c r="N39" i="12"/>
  <c r="M39" i="12"/>
  <c r="L39" i="12"/>
  <c r="K39" i="12"/>
  <c r="E29" i="13" s="1"/>
  <c r="J39" i="12"/>
  <c r="I39" i="12"/>
  <c r="D29" i="13" s="1"/>
  <c r="H39" i="12"/>
  <c r="G39" i="12"/>
  <c r="F39" i="12"/>
  <c r="E39" i="12"/>
  <c r="D39" i="12"/>
  <c r="C39" i="12"/>
  <c r="Y38" i="12"/>
  <c r="K28" i="13" s="1"/>
  <c r="X38" i="12"/>
  <c r="J28" i="13" s="1"/>
  <c r="W38" i="12"/>
  <c r="I28" i="13" s="1"/>
  <c r="V38" i="12"/>
  <c r="H28" i="13" s="1"/>
  <c r="U38" i="12"/>
  <c r="G28" i="13" s="1"/>
  <c r="T38" i="12"/>
  <c r="S38" i="12"/>
  <c r="F28" i="13" s="1"/>
  <c r="R38" i="12"/>
  <c r="Q38" i="12"/>
  <c r="P38" i="12"/>
  <c r="O38" i="12"/>
  <c r="N38" i="12"/>
  <c r="M38" i="12"/>
  <c r="L38" i="12"/>
  <c r="K38" i="12"/>
  <c r="E28" i="13" s="1"/>
  <c r="J38" i="12"/>
  <c r="I38" i="12"/>
  <c r="D28" i="13" s="1"/>
  <c r="H38" i="12"/>
  <c r="G38" i="12"/>
  <c r="F38" i="12"/>
  <c r="E38" i="12"/>
  <c r="D38" i="12"/>
  <c r="C38" i="12"/>
  <c r="Y37" i="12"/>
  <c r="K27" i="13" s="1"/>
  <c r="X37" i="12"/>
  <c r="J27" i="13" s="1"/>
  <c r="W37" i="12"/>
  <c r="I27" i="13" s="1"/>
  <c r="V37" i="12"/>
  <c r="H27" i="13" s="1"/>
  <c r="U37" i="12"/>
  <c r="G27" i="13" s="1"/>
  <c r="T37" i="12"/>
  <c r="S37" i="12"/>
  <c r="F27" i="13" s="1"/>
  <c r="R37" i="12"/>
  <c r="Q37" i="12"/>
  <c r="P37" i="12"/>
  <c r="O37" i="12"/>
  <c r="N37" i="12"/>
  <c r="M37" i="12"/>
  <c r="L37" i="12"/>
  <c r="K37" i="12"/>
  <c r="E27" i="13" s="1"/>
  <c r="J37" i="12"/>
  <c r="I37" i="12"/>
  <c r="D27" i="13" s="1"/>
  <c r="H37" i="12"/>
  <c r="G37" i="12"/>
  <c r="F37" i="12"/>
  <c r="E37" i="12"/>
  <c r="D37" i="12"/>
  <c r="C37" i="12"/>
  <c r="Y36" i="12"/>
  <c r="K26" i="13" s="1"/>
  <c r="X36" i="12"/>
  <c r="J26" i="13" s="1"/>
  <c r="W36" i="12"/>
  <c r="I26" i="13" s="1"/>
  <c r="V36" i="12"/>
  <c r="H26" i="13" s="1"/>
  <c r="U36" i="12"/>
  <c r="G26" i="13" s="1"/>
  <c r="T36" i="12"/>
  <c r="S36" i="12"/>
  <c r="F26" i="13" s="1"/>
  <c r="R36" i="12"/>
  <c r="Q36" i="12"/>
  <c r="P36" i="12"/>
  <c r="O36" i="12"/>
  <c r="N36" i="12"/>
  <c r="M36" i="12"/>
  <c r="L36" i="12"/>
  <c r="K36" i="12"/>
  <c r="E26" i="13" s="1"/>
  <c r="J36" i="12"/>
  <c r="I36" i="12"/>
  <c r="D26" i="13" s="1"/>
  <c r="H36" i="12"/>
  <c r="G36" i="12"/>
  <c r="F36" i="12"/>
  <c r="E36" i="12"/>
  <c r="D36" i="12"/>
  <c r="C36" i="12"/>
  <c r="Y35" i="12"/>
  <c r="K25" i="13" s="1"/>
  <c r="X35" i="12"/>
  <c r="J25" i="13" s="1"/>
  <c r="W35" i="12"/>
  <c r="I25" i="13" s="1"/>
  <c r="V35" i="12"/>
  <c r="H25" i="13" s="1"/>
  <c r="U35" i="12"/>
  <c r="G25" i="13" s="1"/>
  <c r="T35" i="12"/>
  <c r="S35" i="12"/>
  <c r="F25" i="13" s="1"/>
  <c r="R35" i="12"/>
  <c r="Q35" i="12"/>
  <c r="P35" i="12"/>
  <c r="O35" i="12"/>
  <c r="N35" i="12"/>
  <c r="M35" i="12"/>
  <c r="L35" i="12"/>
  <c r="K35" i="12"/>
  <c r="E25" i="13" s="1"/>
  <c r="J35" i="12"/>
  <c r="I35" i="12"/>
  <c r="D25" i="13" s="1"/>
  <c r="H35" i="12"/>
  <c r="G35" i="12"/>
  <c r="F35" i="12"/>
  <c r="E35" i="12"/>
  <c r="D35" i="12"/>
  <c r="C35" i="12"/>
  <c r="Y34" i="12"/>
  <c r="X34" i="12"/>
  <c r="J24" i="13" s="1"/>
  <c r="W34" i="12"/>
  <c r="I24" i="13" s="1"/>
  <c r="V34" i="12"/>
  <c r="H24" i="13" s="1"/>
  <c r="U34" i="12"/>
  <c r="G24" i="13" s="1"/>
  <c r="T34" i="12"/>
  <c r="S34" i="12"/>
  <c r="F24" i="13" s="1"/>
  <c r="R34" i="12"/>
  <c r="Q34" i="12"/>
  <c r="P34" i="12"/>
  <c r="O34" i="12"/>
  <c r="N34" i="12"/>
  <c r="M34" i="12"/>
  <c r="L34" i="12"/>
  <c r="K34" i="12"/>
  <c r="E24" i="13" s="1"/>
  <c r="J34" i="12"/>
  <c r="I34" i="12"/>
  <c r="D24" i="13" s="1"/>
  <c r="H34" i="12"/>
  <c r="G34" i="12"/>
  <c r="F34" i="12"/>
  <c r="E34" i="12"/>
  <c r="D34" i="12"/>
  <c r="C34" i="12"/>
  <c r="Y33" i="12"/>
  <c r="K23" i="13" s="1"/>
  <c r="X33" i="12"/>
  <c r="J23" i="13" s="1"/>
  <c r="W33" i="12"/>
  <c r="I23" i="13" s="1"/>
  <c r="V33" i="12"/>
  <c r="H23" i="13" s="1"/>
  <c r="U33" i="12"/>
  <c r="G23" i="13" s="1"/>
  <c r="T33" i="12"/>
  <c r="S33" i="12"/>
  <c r="F23" i="13" s="1"/>
  <c r="R33" i="12"/>
  <c r="Q33" i="12"/>
  <c r="P33" i="12"/>
  <c r="O33" i="12"/>
  <c r="N33" i="12"/>
  <c r="M33" i="12"/>
  <c r="L33" i="12"/>
  <c r="K33" i="12"/>
  <c r="E23" i="13" s="1"/>
  <c r="J33" i="12"/>
  <c r="I33" i="12"/>
  <c r="D23" i="13" s="1"/>
  <c r="H33" i="12"/>
  <c r="G33" i="12"/>
  <c r="F33" i="12"/>
  <c r="E33" i="12"/>
  <c r="D33" i="12"/>
  <c r="C33" i="12"/>
  <c r="Y32" i="12"/>
  <c r="K22" i="13" s="1"/>
  <c r="X32" i="12"/>
  <c r="J22" i="13" s="1"/>
  <c r="W32" i="12"/>
  <c r="I22" i="13" s="1"/>
  <c r="V32" i="12"/>
  <c r="H22" i="13" s="1"/>
  <c r="U32" i="12"/>
  <c r="G22" i="13" s="1"/>
  <c r="T32" i="12"/>
  <c r="S32" i="12"/>
  <c r="F22" i="13" s="1"/>
  <c r="R32" i="12"/>
  <c r="Q32" i="12"/>
  <c r="P32" i="12"/>
  <c r="O32" i="12"/>
  <c r="N32" i="12"/>
  <c r="M32" i="12"/>
  <c r="L32" i="12"/>
  <c r="K32" i="12"/>
  <c r="E22" i="13" s="1"/>
  <c r="J32" i="12"/>
  <c r="I32" i="12"/>
  <c r="D22" i="13" s="1"/>
  <c r="H32" i="12"/>
  <c r="G32" i="12"/>
  <c r="F32" i="12"/>
  <c r="E32" i="12"/>
  <c r="D32" i="12"/>
  <c r="C32" i="12"/>
  <c r="Y31" i="12"/>
  <c r="X31" i="12"/>
  <c r="W31" i="12"/>
  <c r="V31" i="12"/>
  <c r="U31" i="12"/>
  <c r="T31" i="12"/>
  <c r="S31" i="12"/>
  <c r="R31" i="12"/>
  <c r="Q31" i="12"/>
  <c r="P31" i="12"/>
  <c r="O31" i="12"/>
  <c r="N31" i="12"/>
  <c r="M31" i="12"/>
  <c r="L31" i="12"/>
  <c r="K31" i="12"/>
  <c r="J31" i="12"/>
  <c r="I31" i="12"/>
  <c r="H31" i="12"/>
  <c r="G31" i="12"/>
  <c r="F31" i="12"/>
  <c r="E31" i="12"/>
  <c r="D31" i="12"/>
  <c r="C31" i="12"/>
  <c r="Y30" i="12"/>
  <c r="X30" i="12"/>
  <c r="J21" i="13" s="1"/>
  <c r="W30" i="12"/>
  <c r="I21" i="13" s="1"/>
  <c r="V30" i="12"/>
  <c r="H21" i="13" s="1"/>
  <c r="U30" i="12"/>
  <c r="G21" i="13" s="1"/>
  <c r="T30" i="12"/>
  <c r="S30" i="12"/>
  <c r="F21" i="13" s="1"/>
  <c r="R30" i="12"/>
  <c r="Q30" i="12"/>
  <c r="P30" i="12"/>
  <c r="O30" i="12"/>
  <c r="N30" i="12"/>
  <c r="M30" i="12"/>
  <c r="L30" i="12"/>
  <c r="K30" i="12"/>
  <c r="E21" i="13" s="1"/>
  <c r="J30" i="12"/>
  <c r="I30" i="12"/>
  <c r="D21" i="13" s="1"/>
  <c r="H30" i="12"/>
  <c r="G30" i="12"/>
  <c r="F30" i="12"/>
  <c r="E30" i="12"/>
  <c r="D30" i="12"/>
  <c r="C30" i="12"/>
  <c r="Y29" i="12"/>
  <c r="X29" i="12"/>
  <c r="W29" i="12"/>
  <c r="V29" i="12"/>
  <c r="U29" i="12"/>
  <c r="T29" i="12"/>
  <c r="S29" i="12"/>
  <c r="R29" i="12"/>
  <c r="Q29" i="12"/>
  <c r="P29" i="12"/>
  <c r="O29" i="12"/>
  <c r="N29" i="12"/>
  <c r="M29" i="12"/>
  <c r="L29" i="12"/>
  <c r="K29" i="12"/>
  <c r="J29" i="12"/>
  <c r="I29" i="12"/>
  <c r="H29" i="12"/>
  <c r="G29" i="12"/>
  <c r="F29" i="12"/>
  <c r="E29" i="12"/>
  <c r="D29" i="12"/>
  <c r="C29" i="12"/>
  <c r="Y28" i="12"/>
  <c r="K20" i="13" s="1"/>
  <c r="X28" i="12"/>
  <c r="J20" i="13" s="1"/>
  <c r="W28" i="12"/>
  <c r="I20" i="13" s="1"/>
  <c r="V28" i="12"/>
  <c r="H20" i="13" s="1"/>
  <c r="U28" i="12"/>
  <c r="G20" i="13" s="1"/>
  <c r="T28" i="12"/>
  <c r="S28" i="12"/>
  <c r="F20" i="13" s="1"/>
  <c r="R28" i="12"/>
  <c r="Q28" i="12"/>
  <c r="P28" i="12"/>
  <c r="O28" i="12"/>
  <c r="N28" i="12"/>
  <c r="M28" i="12"/>
  <c r="L28" i="12"/>
  <c r="K28" i="12"/>
  <c r="E20" i="13" s="1"/>
  <c r="J28" i="12"/>
  <c r="I28" i="12"/>
  <c r="D20" i="13" s="1"/>
  <c r="H28" i="12"/>
  <c r="G28" i="12"/>
  <c r="F28" i="12"/>
  <c r="E28" i="12"/>
  <c r="D28" i="12"/>
  <c r="C28" i="12"/>
  <c r="Y27" i="12"/>
  <c r="X27" i="12"/>
  <c r="W27" i="12"/>
  <c r="V27" i="12"/>
  <c r="U27" i="12"/>
  <c r="T27" i="12"/>
  <c r="S27" i="12"/>
  <c r="R27" i="12"/>
  <c r="Q27" i="12"/>
  <c r="P27" i="12"/>
  <c r="O27" i="12"/>
  <c r="N27" i="12"/>
  <c r="M27" i="12"/>
  <c r="L27" i="12"/>
  <c r="K27" i="12"/>
  <c r="J27" i="12"/>
  <c r="I27" i="12"/>
  <c r="H27" i="12"/>
  <c r="G27" i="12"/>
  <c r="F27" i="12"/>
  <c r="E27" i="12"/>
  <c r="D27" i="12"/>
  <c r="C27" i="12"/>
  <c r="Y26" i="12"/>
  <c r="X26" i="12"/>
  <c r="W26" i="12"/>
  <c r="V26" i="12"/>
  <c r="U26" i="12"/>
  <c r="T26" i="12"/>
  <c r="S26" i="12"/>
  <c r="R26" i="12"/>
  <c r="Q26" i="12"/>
  <c r="P26" i="12"/>
  <c r="O26" i="12"/>
  <c r="N26" i="12"/>
  <c r="M26" i="12"/>
  <c r="L26" i="12"/>
  <c r="K26" i="12"/>
  <c r="J26" i="12"/>
  <c r="I26" i="12"/>
  <c r="H26" i="12"/>
  <c r="G26" i="12"/>
  <c r="F26" i="12"/>
  <c r="E26" i="12"/>
  <c r="D26" i="12"/>
  <c r="C26" i="12"/>
  <c r="Y25" i="12"/>
  <c r="K18" i="13" s="1"/>
  <c r="X25" i="12"/>
  <c r="J18" i="13" s="1"/>
  <c r="W25" i="12"/>
  <c r="I18" i="13" s="1"/>
  <c r="V25" i="12"/>
  <c r="H18" i="13" s="1"/>
  <c r="U25" i="12"/>
  <c r="G18" i="13" s="1"/>
  <c r="T25" i="12"/>
  <c r="S25" i="12"/>
  <c r="F18" i="13" s="1"/>
  <c r="F19" i="13" s="1"/>
  <c r="R25" i="12"/>
  <c r="Q25" i="12"/>
  <c r="P25" i="12"/>
  <c r="O25" i="12"/>
  <c r="N25" i="12"/>
  <c r="M25" i="12"/>
  <c r="L25" i="12"/>
  <c r="K25" i="12"/>
  <c r="E18" i="13" s="1"/>
  <c r="E19" i="13" s="1"/>
  <c r="J25" i="12"/>
  <c r="I25" i="12"/>
  <c r="D18" i="13" s="1"/>
  <c r="D19" i="13" s="1"/>
  <c r="H25" i="12"/>
  <c r="G25" i="12"/>
  <c r="F25" i="12"/>
  <c r="E25" i="12"/>
  <c r="D25" i="12"/>
  <c r="C25" i="12"/>
  <c r="Y24" i="12"/>
  <c r="K17" i="13" s="1"/>
  <c r="X24" i="12"/>
  <c r="J17" i="13" s="1"/>
  <c r="W24" i="12"/>
  <c r="I17" i="13" s="1"/>
  <c r="V24" i="12"/>
  <c r="H17" i="13" s="1"/>
  <c r="U24" i="12"/>
  <c r="G17" i="13" s="1"/>
  <c r="T24" i="12"/>
  <c r="S24" i="12"/>
  <c r="F17" i="13" s="1"/>
  <c r="R24" i="12"/>
  <c r="Q24" i="12"/>
  <c r="P24" i="12"/>
  <c r="O24" i="12"/>
  <c r="N24" i="12"/>
  <c r="M24" i="12"/>
  <c r="L24" i="12"/>
  <c r="K24" i="12"/>
  <c r="E17" i="13" s="1"/>
  <c r="J24" i="12"/>
  <c r="I24" i="12"/>
  <c r="D17" i="13" s="1"/>
  <c r="H24" i="12"/>
  <c r="G24" i="12"/>
  <c r="F24" i="12"/>
  <c r="E24" i="12"/>
  <c r="D24" i="12"/>
  <c r="C24" i="12"/>
  <c r="Y23" i="12"/>
  <c r="X23" i="12"/>
  <c r="W23" i="12"/>
  <c r="V23" i="12"/>
  <c r="U23" i="12"/>
  <c r="T23" i="12"/>
  <c r="S23" i="12"/>
  <c r="R23" i="12"/>
  <c r="Q23" i="12"/>
  <c r="P23" i="12"/>
  <c r="O23" i="12"/>
  <c r="N23" i="12"/>
  <c r="M23" i="12"/>
  <c r="L23" i="12"/>
  <c r="K23" i="12"/>
  <c r="J23" i="12"/>
  <c r="I23" i="12"/>
  <c r="H23" i="12"/>
  <c r="G23" i="12"/>
  <c r="F23" i="12"/>
  <c r="E23" i="12"/>
  <c r="D23" i="12"/>
  <c r="C23" i="12"/>
  <c r="Y22" i="12"/>
  <c r="K16" i="13" s="1"/>
  <c r="X22" i="12"/>
  <c r="J16" i="13" s="1"/>
  <c r="W22" i="12"/>
  <c r="I16" i="13" s="1"/>
  <c r="V22" i="12"/>
  <c r="H16" i="13" s="1"/>
  <c r="U22" i="12"/>
  <c r="G16" i="13" s="1"/>
  <c r="T22" i="12"/>
  <c r="S22" i="12"/>
  <c r="F16" i="13" s="1"/>
  <c r="R22" i="12"/>
  <c r="Q22" i="12"/>
  <c r="P22" i="12"/>
  <c r="O22" i="12"/>
  <c r="N22" i="12"/>
  <c r="M22" i="12"/>
  <c r="L22" i="12"/>
  <c r="K22" i="12"/>
  <c r="E16" i="13" s="1"/>
  <c r="J22" i="12"/>
  <c r="I22" i="12"/>
  <c r="D16" i="13" s="1"/>
  <c r="H22" i="12"/>
  <c r="G22" i="12"/>
  <c r="F22" i="12"/>
  <c r="E22" i="12"/>
  <c r="D22" i="12"/>
  <c r="C22" i="12"/>
  <c r="Y21" i="12"/>
  <c r="K15" i="13" s="1"/>
  <c r="X21" i="12"/>
  <c r="J15" i="13" s="1"/>
  <c r="W21" i="12"/>
  <c r="I15" i="13" s="1"/>
  <c r="V21" i="12"/>
  <c r="H15" i="13" s="1"/>
  <c r="U21" i="12"/>
  <c r="G15" i="13" s="1"/>
  <c r="T21" i="12"/>
  <c r="S21" i="12"/>
  <c r="F15" i="13" s="1"/>
  <c r="R21" i="12"/>
  <c r="Q21" i="12"/>
  <c r="P21" i="12"/>
  <c r="O21" i="12"/>
  <c r="N21" i="12"/>
  <c r="M21" i="12"/>
  <c r="L21" i="12"/>
  <c r="K21" i="12"/>
  <c r="E15" i="13" s="1"/>
  <c r="J21" i="12"/>
  <c r="I21" i="12"/>
  <c r="D15" i="13" s="1"/>
  <c r="H21" i="12"/>
  <c r="G21" i="12"/>
  <c r="F21" i="12"/>
  <c r="E21" i="12"/>
  <c r="D21" i="12"/>
  <c r="C21" i="12"/>
  <c r="Y20" i="12"/>
  <c r="K14" i="13" s="1"/>
  <c r="X20" i="12"/>
  <c r="J14" i="13" s="1"/>
  <c r="W20" i="12"/>
  <c r="I14" i="13" s="1"/>
  <c r="V20" i="12"/>
  <c r="H14" i="13" s="1"/>
  <c r="U20" i="12"/>
  <c r="G14" i="13" s="1"/>
  <c r="T20" i="12"/>
  <c r="S20" i="12"/>
  <c r="F14" i="13" s="1"/>
  <c r="R20" i="12"/>
  <c r="Q20" i="12"/>
  <c r="P20" i="12"/>
  <c r="O20" i="12"/>
  <c r="N20" i="12"/>
  <c r="M20" i="12"/>
  <c r="L20" i="12"/>
  <c r="K20" i="12"/>
  <c r="E14" i="13" s="1"/>
  <c r="J20" i="12"/>
  <c r="I20" i="12"/>
  <c r="D14" i="13" s="1"/>
  <c r="H20" i="12"/>
  <c r="G20" i="12"/>
  <c r="F20" i="12"/>
  <c r="E20" i="12"/>
  <c r="D20" i="12"/>
  <c r="C20" i="12"/>
  <c r="Y19" i="12"/>
  <c r="K13" i="13" s="1"/>
  <c r="X19" i="12"/>
  <c r="J13" i="13" s="1"/>
  <c r="W19" i="12"/>
  <c r="I13" i="13" s="1"/>
  <c r="V19" i="12"/>
  <c r="H13" i="13" s="1"/>
  <c r="U19" i="12"/>
  <c r="G13" i="13" s="1"/>
  <c r="T19" i="12"/>
  <c r="S19" i="12"/>
  <c r="F13" i="13" s="1"/>
  <c r="R19" i="12"/>
  <c r="Q19" i="12"/>
  <c r="P19" i="12"/>
  <c r="O19" i="12"/>
  <c r="N19" i="12"/>
  <c r="M19" i="12"/>
  <c r="L19" i="12"/>
  <c r="K19" i="12"/>
  <c r="E13" i="13" s="1"/>
  <c r="J19" i="12"/>
  <c r="I19" i="12"/>
  <c r="D13" i="13" s="1"/>
  <c r="H19" i="12"/>
  <c r="G19" i="12"/>
  <c r="F19" i="12"/>
  <c r="E19" i="12"/>
  <c r="D19" i="12"/>
  <c r="C19" i="12"/>
  <c r="Y18" i="12"/>
  <c r="K12" i="13" s="1"/>
  <c r="X18" i="12"/>
  <c r="J12" i="13" s="1"/>
  <c r="W18" i="12"/>
  <c r="I12" i="13" s="1"/>
  <c r="V18" i="12"/>
  <c r="H12" i="13" s="1"/>
  <c r="U18" i="12"/>
  <c r="G12" i="13" s="1"/>
  <c r="T18" i="12"/>
  <c r="S18" i="12"/>
  <c r="F12" i="13" s="1"/>
  <c r="R18" i="12"/>
  <c r="Q18" i="12"/>
  <c r="P18" i="12"/>
  <c r="O18" i="12"/>
  <c r="N18" i="12"/>
  <c r="M18" i="12"/>
  <c r="L18" i="12"/>
  <c r="K18" i="12"/>
  <c r="E12" i="13" s="1"/>
  <c r="J18" i="12"/>
  <c r="I18" i="12"/>
  <c r="D12" i="13" s="1"/>
  <c r="H18" i="12"/>
  <c r="G18" i="12"/>
  <c r="F18" i="12"/>
  <c r="E18" i="12"/>
  <c r="D18" i="12"/>
  <c r="C18" i="12"/>
  <c r="Y17" i="12"/>
  <c r="X17" i="12"/>
  <c r="W17" i="12"/>
  <c r="V17" i="12"/>
  <c r="U17" i="12"/>
  <c r="T17" i="12"/>
  <c r="S17" i="12"/>
  <c r="R17" i="12"/>
  <c r="Q17" i="12"/>
  <c r="P17" i="12"/>
  <c r="O17" i="12"/>
  <c r="N17" i="12"/>
  <c r="M17" i="12"/>
  <c r="L17" i="12"/>
  <c r="K17" i="12"/>
  <c r="J17" i="12"/>
  <c r="I17" i="12"/>
  <c r="H17" i="12"/>
  <c r="G17" i="12"/>
  <c r="F17" i="12"/>
  <c r="E17" i="12"/>
  <c r="D17" i="12"/>
  <c r="C17" i="12"/>
  <c r="Y16" i="12"/>
  <c r="K11" i="13" s="1"/>
  <c r="X16" i="12"/>
  <c r="J11" i="13" s="1"/>
  <c r="W16" i="12"/>
  <c r="I11" i="13" s="1"/>
  <c r="V16" i="12"/>
  <c r="H11" i="13" s="1"/>
  <c r="U16" i="12"/>
  <c r="G11" i="13" s="1"/>
  <c r="T16" i="12"/>
  <c r="S16" i="12"/>
  <c r="F11" i="13" s="1"/>
  <c r="R16" i="12"/>
  <c r="Q16" i="12"/>
  <c r="P16" i="12"/>
  <c r="O16" i="12"/>
  <c r="N16" i="12"/>
  <c r="M16" i="12"/>
  <c r="L16" i="12"/>
  <c r="K16" i="12"/>
  <c r="E11" i="13" s="1"/>
  <c r="J16" i="12"/>
  <c r="I16" i="12"/>
  <c r="D11" i="13" s="1"/>
  <c r="H16" i="12"/>
  <c r="G16" i="12"/>
  <c r="F16" i="12"/>
  <c r="E16" i="12"/>
  <c r="D16" i="12"/>
  <c r="C16" i="12"/>
  <c r="Y15" i="12"/>
  <c r="K10" i="13" s="1"/>
  <c r="X15" i="12"/>
  <c r="J10" i="13" s="1"/>
  <c r="W15" i="12"/>
  <c r="I10" i="13" s="1"/>
  <c r="V15" i="12"/>
  <c r="H10" i="13" s="1"/>
  <c r="U15" i="12"/>
  <c r="G10" i="13" s="1"/>
  <c r="T15" i="12"/>
  <c r="S15" i="12"/>
  <c r="F10" i="13" s="1"/>
  <c r="R15" i="12"/>
  <c r="Q15" i="12"/>
  <c r="P15" i="12"/>
  <c r="O15" i="12"/>
  <c r="N15" i="12"/>
  <c r="M15" i="12"/>
  <c r="L15" i="12"/>
  <c r="K15" i="12"/>
  <c r="E10" i="13" s="1"/>
  <c r="J15" i="12"/>
  <c r="I15" i="12"/>
  <c r="D10" i="13" s="1"/>
  <c r="H15" i="12"/>
  <c r="G15" i="12"/>
  <c r="F15" i="12"/>
  <c r="E15" i="12"/>
  <c r="D15" i="12"/>
  <c r="C15" i="12"/>
  <c r="Y14" i="12"/>
  <c r="X14" i="12"/>
  <c r="W14" i="12"/>
  <c r="V14" i="12"/>
  <c r="U14" i="12"/>
  <c r="T14" i="12"/>
  <c r="S14" i="12"/>
  <c r="R14" i="12"/>
  <c r="Q14" i="12"/>
  <c r="P14" i="12"/>
  <c r="O14" i="12"/>
  <c r="N14" i="12"/>
  <c r="M14" i="12"/>
  <c r="L14" i="12"/>
  <c r="K14" i="12"/>
  <c r="J14" i="12"/>
  <c r="I14" i="12"/>
  <c r="H14" i="12"/>
  <c r="G14" i="12"/>
  <c r="F14" i="12"/>
  <c r="E14" i="12"/>
  <c r="D14" i="12"/>
  <c r="C14" i="12"/>
  <c r="Y13" i="12"/>
  <c r="X13" i="12"/>
  <c r="W13" i="12"/>
  <c r="V13" i="12"/>
  <c r="U13" i="12"/>
  <c r="T13" i="12"/>
  <c r="S13" i="12"/>
  <c r="R13" i="12"/>
  <c r="Q13" i="12"/>
  <c r="P13" i="12"/>
  <c r="O13" i="12"/>
  <c r="N13" i="12"/>
  <c r="M13" i="12"/>
  <c r="L13" i="12"/>
  <c r="K13" i="12"/>
  <c r="J13" i="12"/>
  <c r="I13" i="12"/>
  <c r="H13" i="12"/>
  <c r="G13" i="12"/>
  <c r="F13" i="12"/>
  <c r="E13" i="12"/>
  <c r="D13" i="12"/>
  <c r="C13" i="12"/>
  <c r="Y12" i="12"/>
  <c r="X12" i="12"/>
  <c r="W12" i="12"/>
  <c r="V12" i="12"/>
  <c r="U12" i="12"/>
  <c r="T12" i="12"/>
  <c r="S12" i="12"/>
  <c r="R12" i="12"/>
  <c r="Q12" i="12"/>
  <c r="P12" i="12"/>
  <c r="O12" i="12"/>
  <c r="N12" i="12"/>
  <c r="M12" i="12"/>
  <c r="L12" i="12"/>
  <c r="K12" i="12"/>
  <c r="J12" i="12"/>
  <c r="I12" i="12"/>
  <c r="H12" i="12"/>
  <c r="G12" i="12"/>
  <c r="F12" i="12"/>
  <c r="E12" i="12"/>
  <c r="D12" i="12"/>
  <c r="C12" i="12"/>
  <c r="Y11" i="12"/>
  <c r="X11" i="12"/>
  <c r="W11" i="12"/>
  <c r="V11" i="12"/>
  <c r="U11" i="12"/>
  <c r="T11" i="12"/>
  <c r="S11" i="12"/>
  <c r="R11" i="12"/>
  <c r="Q11" i="12"/>
  <c r="P11" i="12"/>
  <c r="O11" i="12"/>
  <c r="N11" i="12"/>
  <c r="M11" i="12"/>
  <c r="L11" i="12"/>
  <c r="K11" i="12"/>
  <c r="J11" i="12"/>
  <c r="I11" i="12"/>
  <c r="H11" i="12"/>
  <c r="G11" i="12"/>
  <c r="F11" i="12"/>
  <c r="E11" i="12"/>
  <c r="D11" i="12"/>
  <c r="C11" i="12"/>
  <c r="Y10" i="12"/>
  <c r="K9" i="13" s="1"/>
  <c r="X10" i="12"/>
  <c r="J9" i="13" s="1"/>
  <c r="W10" i="12"/>
  <c r="I9" i="13" s="1"/>
  <c r="V10" i="12"/>
  <c r="H9" i="13" s="1"/>
  <c r="U10" i="12"/>
  <c r="G9" i="13" s="1"/>
  <c r="T10" i="12"/>
  <c r="S10" i="12"/>
  <c r="F9" i="13" s="1"/>
  <c r="R10" i="12"/>
  <c r="Q10" i="12"/>
  <c r="P10" i="12"/>
  <c r="O10" i="12"/>
  <c r="N10" i="12"/>
  <c r="M10" i="12"/>
  <c r="L10" i="12"/>
  <c r="K10" i="12"/>
  <c r="E9" i="13" s="1"/>
  <c r="J10" i="12"/>
  <c r="I10" i="12"/>
  <c r="D9" i="13" s="1"/>
  <c r="H10" i="12"/>
  <c r="G10" i="12"/>
  <c r="F10" i="12"/>
  <c r="E10" i="12"/>
  <c r="D10" i="12"/>
  <c r="C10" i="12"/>
  <c r="Y9" i="12"/>
  <c r="K8" i="13" s="1"/>
  <c r="X9" i="12"/>
  <c r="J8" i="13" s="1"/>
  <c r="W9" i="12"/>
  <c r="I8" i="13" s="1"/>
  <c r="V9" i="12"/>
  <c r="H8" i="13" s="1"/>
  <c r="U9" i="12"/>
  <c r="G8" i="13" s="1"/>
  <c r="T9" i="12"/>
  <c r="S9" i="12"/>
  <c r="F8" i="13" s="1"/>
  <c r="R9" i="12"/>
  <c r="Q9" i="12"/>
  <c r="P9" i="12"/>
  <c r="O9" i="12"/>
  <c r="N9" i="12"/>
  <c r="M9" i="12"/>
  <c r="L9" i="12"/>
  <c r="K9" i="12"/>
  <c r="E8" i="13" s="1"/>
  <c r="J9" i="12"/>
  <c r="I9" i="12"/>
  <c r="D8" i="13" s="1"/>
  <c r="H9" i="12"/>
  <c r="G9" i="12"/>
  <c r="F9" i="12"/>
  <c r="E9" i="12"/>
  <c r="D9" i="12"/>
  <c r="C9" i="12"/>
  <c r="Y8" i="12"/>
  <c r="K6" i="13" s="1"/>
  <c r="X8" i="12"/>
  <c r="J6" i="13" s="1"/>
  <c r="W8" i="12"/>
  <c r="I6" i="13" s="1"/>
  <c r="V8" i="12"/>
  <c r="H6" i="13" s="1"/>
  <c r="H7" i="13" s="1"/>
  <c r="U8" i="12"/>
  <c r="G6" i="13" s="1"/>
  <c r="T8" i="12"/>
  <c r="S8" i="12"/>
  <c r="F6" i="13" s="1"/>
  <c r="F7" i="13" s="1"/>
  <c r="R8" i="12"/>
  <c r="Q8" i="12"/>
  <c r="P8" i="12"/>
  <c r="O8" i="12"/>
  <c r="N8" i="12"/>
  <c r="M8" i="12"/>
  <c r="L8" i="12"/>
  <c r="K8" i="12"/>
  <c r="E6" i="13" s="1"/>
  <c r="E7" i="13" s="1"/>
  <c r="J8" i="12"/>
  <c r="I8" i="12"/>
  <c r="D6" i="13" s="1"/>
  <c r="D7" i="13" s="1"/>
  <c r="H8" i="12"/>
  <c r="G8" i="12"/>
  <c r="F8" i="12"/>
  <c r="E8" i="12"/>
  <c r="D8" i="12"/>
  <c r="C8" i="12"/>
  <c r="B9" i="12"/>
  <c r="C8" i="13" s="1"/>
  <c r="B10" i="12"/>
  <c r="C9" i="13" s="1"/>
  <c r="B11" i="12"/>
  <c r="B12" i="12"/>
  <c r="B13" i="12"/>
  <c r="B14" i="12"/>
  <c r="B15" i="12"/>
  <c r="C10" i="13" s="1"/>
  <c r="B16" i="12"/>
  <c r="C11" i="13" s="1"/>
  <c r="B17" i="12"/>
  <c r="B18" i="12"/>
  <c r="C12" i="13" s="1"/>
  <c r="B19" i="12"/>
  <c r="C13" i="13" s="1"/>
  <c r="B20" i="12"/>
  <c r="C14" i="13" s="1"/>
  <c r="B21" i="12"/>
  <c r="C15" i="13" s="1"/>
  <c r="B22" i="12"/>
  <c r="C16" i="13" s="1"/>
  <c r="B23" i="12"/>
  <c r="B24" i="12"/>
  <c r="C17" i="13" s="1"/>
  <c r="B25" i="12"/>
  <c r="C18" i="13" s="1"/>
  <c r="C19" i="13" s="1"/>
  <c r="B26" i="12"/>
  <c r="B27" i="12"/>
  <c r="B28" i="12"/>
  <c r="C20" i="13" s="1"/>
  <c r="B29" i="12"/>
  <c r="B30" i="12"/>
  <c r="C21" i="13" s="1"/>
  <c r="B31" i="12"/>
  <c r="B32" i="12"/>
  <c r="C22" i="13" s="1"/>
  <c r="B33" i="12"/>
  <c r="C23" i="13" s="1"/>
  <c r="B34" i="12"/>
  <c r="C24" i="13" s="1"/>
  <c r="B35" i="12"/>
  <c r="C25" i="13" s="1"/>
  <c r="B36" i="12"/>
  <c r="C26" i="13" s="1"/>
  <c r="B37" i="12"/>
  <c r="C27" i="13" s="1"/>
  <c r="B38" i="12"/>
  <c r="C28" i="13" s="1"/>
  <c r="B39" i="12"/>
  <c r="C29" i="13" s="1"/>
  <c r="B40" i="12"/>
  <c r="C30" i="13" s="1"/>
  <c r="B8" i="12"/>
  <c r="C6" i="13" s="1"/>
  <c r="C7" i="13" s="1"/>
  <c r="A40" i="12"/>
  <c r="B11" i="14" s="1"/>
  <c r="A39" i="12"/>
  <c r="B18" i="14" s="1"/>
  <c r="A38" i="12"/>
  <c r="B20" i="14" s="1"/>
  <c r="A37" i="12"/>
  <c r="B24" i="14" s="1"/>
  <c r="A36" i="12"/>
  <c r="B17" i="14" s="1"/>
  <c r="A35" i="12"/>
  <c r="A34" i="12"/>
  <c r="B10" i="14" s="1"/>
  <c r="A33" i="12"/>
  <c r="B26" i="14" s="1"/>
  <c r="A32" i="12"/>
  <c r="B13" i="14" s="1"/>
  <c r="A31" i="12"/>
  <c r="A30" i="12"/>
  <c r="B21" i="13" s="1"/>
  <c r="A29" i="12"/>
  <c r="A28" i="12"/>
  <c r="B27" i="14" s="1"/>
  <c r="A27" i="12"/>
  <c r="A26" i="12"/>
  <c r="A25" i="12"/>
  <c r="B18" i="13" s="1"/>
  <c r="A24" i="12"/>
  <c r="B17" i="13" s="1"/>
  <c r="A23" i="12"/>
  <c r="A22" i="12"/>
  <c r="B28" i="14" s="1"/>
  <c r="A21" i="12"/>
  <c r="B15" i="13" s="1"/>
  <c r="A20" i="12"/>
  <c r="B6" i="14" s="1"/>
  <c r="A19" i="12"/>
  <c r="B13" i="13" s="1"/>
  <c r="A18" i="12"/>
  <c r="B21" i="14" s="1"/>
  <c r="A17" i="12"/>
  <c r="A16" i="12"/>
  <c r="B11" i="13" s="1"/>
  <c r="A15" i="12"/>
  <c r="B29" i="14" s="1"/>
  <c r="A14" i="12"/>
  <c r="A13" i="12"/>
  <c r="A12" i="12"/>
  <c r="A11" i="12"/>
  <c r="A10" i="12"/>
  <c r="B9" i="13" s="1"/>
  <c r="A9" i="12"/>
  <c r="B22" i="14" s="1"/>
  <c r="A8" i="12"/>
  <c r="B19" i="14" s="1"/>
  <c r="B33" i="11"/>
  <c r="B38" i="10"/>
  <c r="B34" i="10"/>
  <c r="Y50" i="9"/>
  <c r="X50" i="9"/>
  <c r="W50" i="9"/>
  <c r="V50" i="9"/>
  <c r="U50" i="9"/>
  <c r="T50" i="9"/>
  <c r="S50" i="9"/>
  <c r="R50" i="9"/>
  <c r="Q50" i="9"/>
  <c r="P50" i="9"/>
  <c r="O50" i="9"/>
  <c r="N50" i="9"/>
  <c r="M50" i="9"/>
  <c r="L50" i="9"/>
  <c r="K50" i="9"/>
  <c r="J50" i="9"/>
  <c r="I50" i="9"/>
  <c r="H50" i="9"/>
  <c r="G50" i="9"/>
  <c r="F50" i="9"/>
  <c r="E50" i="9"/>
  <c r="D50" i="9"/>
  <c r="C50" i="9"/>
  <c r="Y49" i="9"/>
  <c r="K40" i="10" s="1"/>
  <c r="X49" i="9"/>
  <c r="J40" i="10" s="1"/>
  <c r="W49" i="9"/>
  <c r="I40" i="10" s="1"/>
  <c r="V49" i="9"/>
  <c r="H40" i="10" s="1"/>
  <c r="U49" i="9"/>
  <c r="G40" i="10" s="1"/>
  <c r="T49" i="9"/>
  <c r="S49" i="9"/>
  <c r="F40" i="10" s="1"/>
  <c r="R49" i="9"/>
  <c r="Q49" i="9"/>
  <c r="P49" i="9"/>
  <c r="O49" i="9"/>
  <c r="N49" i="9"/>
  <c r="M49" i="9"/>
  <c r="L49" i="9"/>
  <c r="K49" i="9"/>
  <c r="E40" i="10" s="1"/>
  <c r="J49" i="9"/>
  <c r="I49" i="9"/>
  <c r="D40" i="10" s="1"/>
  <c r="H49" i="9"/>
  <c r="G49" i="9"/>
  <c r="F49" i="9"/>
  <c r="E49" i="9"/>
  <c r="D49" i="9"/>
  <c r="C49" i="9"/>
  <c r="Y48" i="9"/>
  <c r="K39" i="10" s="1"/>
  <c r="X48" i="9"/>
  <c r="J39" i="10" s="1"/>
  <c r="W48" i="9"/>
  <c r="I39" i="10" s="1"/>
  <c r="V48" i="9"/>
  <c r="H39" i="10" s="1"/>
  <c r="U48" i="9"/>
  <c r="G39" i="10" s="1"/>
  <c r="T48" i="9"/>
  <c r="S48" i="9"/>
  <c r="F39" i="10" s="1"/>
  <c r="R48" i="9"/>
  <c r="Q48" i="9"/>
  <c r="P48" i="9"/>
  <c r="O48" i="9"/>
  <c r="N48" i="9"/>
  <c r="M48" i="9"/>
  <c r="L48" i="9"/>
  <c r="K48" i="9"/>
  <c r="E39" i="10" s="1"/>
  <c r="J48" i="9"/>
  <c r="I48" i="9"/>
  <c r="D39" i="10" s="1"/>
  <c r="H48" i="9"/>
  <c r="G48" i="9"/>
  <c r="F48" i="9"/>
  <c r="E48" i="9"/>
  <c r="D48" i="9"/>
  <c r="C48" i="9"/>
  <c r="Y47" i="9"/>
  <c r="X47" i="9"/>
  <c r="W47" i="9"/>
  <c r="I38" i="10" s="1"/>
  <c r="V47" i="9"/>
  <c r="H38" i="10" s="1"/>
  <c r="U47" i="9"/>
  <c r="G38" i="10" s="1"/>
  <c r="T47" i="9"/>
  <c r="S47" i="9"/>
  <c r="F38" i="10" s="1"/>
  <c r="R47" i="9"/>
  <c r="Q47" i="9"/>
  <c r="P47" i="9"/>
  <c r="O47" i="9"/>
  <c r="N47" i="9"/>
  <c r="M47" i="9"/>
  <c r="L47" i="9"/>
  <c r="K47" i="9"/>
  <c r="E38" i="10" s="1"/>
  <c r="J47" i="9"/>
  <c r="I47" i="9"/>
  <c r="D38" i="10" s="1"/>
  <c r="H47" i="9"/>
  <c r="G47" i="9"/>
  <c r="F47" i="9"/>
  <c r="E47" i="9"/>
  <c r="D47" i="9"/>
  <c r="C47" i="9"/>
  <c r="Y46" i="9"/>
  <c r="X46" i="9"/>
  <c r="J37" i="10" s="1"/>
  <c r="W46" i="9"/>
  <c r="I37" i="10" s="1"/>
  <c r="V46" i="9"/>
  <c r="H37" i="10" s="1"/>
  <c r="U46" i="9"/>
  <c r="G37" i="10" s="1"/>
  <c r="T46" i="9"/>
  <c r="S46" i="9"/>
  <c r="F37" i="10" s="1"/>
  <c r="R46" i="9"/>
  <c r="Q46" i="9"/>
  <c r="P46" i="9"/>
  <c r="O46" i="9"/>
  <c r="N46" i="9"/>
  <c r="M46" i="9"/>
  <c r="L46" i="9"/>
  <c r="K46" i="9"/>
  <c r="E37" i="10" s="1"/>
  <c r="J46" i="9"/>
  <c r="I46" i="9"/>
  <c r="D37" i="10" s="1"/>
  <c r="H46" i="9"/>
  <c r="G46" i="9"/>
  <c r="F46" i="9"/>
  <c r="E46" i="9"/>
  <c r="D46" i="9"/>
  <c r="C46" i="9"/>
  <c r="Y45" i="9"/>
  <c r="X45" i="9"/>
  <c r="W45" i="9"/>
  <c r="I36" i="10" s="1"/>
  <c r="V45" i="9"/>
  <c r="H36" i="10" s="1"/>
  <c r="U45" i="9"/>
  <c r="G36" i="10" s="1"/>
  <c r="T45" i="9"/>
  <c r="S45" i="9"/>
  <c r="F36" i="10" s="1"/>
  <c r="R45" i="9"/>
  <c r="Q45" i="9"/>
  <c r="P45" i="9"/>
  <c r="O45" i="9"/>
  <c r="N45" i="9"/>
  <c r="M45" i="9"/>
  <c r="L45" i="9"/>
  <c r="K45" i="9"/>
  <c r="E36" i="10" s="1"/>
  <c r="J45" i="9"/>
  <c r="I45" i="9"/>
  <c r="D36" i="10" s="1"/>
  <c r="H45" i="9"/>
  <c r="G45" i="9"/>
  <c r="F45" i="9"/>
  <c r="E45" i="9"/>
  <c r="D45" i="9"/>
  <c r="C45" i="9"/>
  <c r="Y44" i="9"/>
  <c r="K35" i="10" s="1"/>
  <c r="X44" i="9"/>
  <c r="J35" i="10" s="1"/>
  <c r="W44" i="9"/>
  <c r="I35" i="10" s="1"/>
  <c r="V44" i="9"/>
  <c r="H35" i="10" s="1"/>
  <c r="U44" i="9"/>
  <c r="G35" i="10" s="1"/>
  <c r="T44" i="9"/>
  <c r="S44" i="9"/>
  <c r="F35" i="10" s="1"/>
  <c r="R44" i="9"/>
  <c r="Q44" i="9"/>
  <c r="P44" i="9"/>
  <c r="O44" i="9"/>
  <c r="N44" i="9"/>
  <c r="M44" i="9"/>
  <c r="L44" i="9"/>
  <c r="K44" i="9"/>
  <c r="E35" i="10" s="1"/>
  <c r="J44" i="9"/>
  <c r="I44" i="9"/>
  <c r="D35" i="10" s="1"/>
  <c r="H44" i="9"/>
  <c r="G44" i="9"/>
  <c r="F44" i="9"/>
  <c r="E44" i="9"/>
  <c r="D44" i="9"/>
  <c r="C44" i="9"/>
  <c r="Y43" i="9"/>
  <c r="K34" i="10" s="1"/>
  <c r="X43" i="9"/>
  <c r="J34" i="10" s="1"/>
  <c r="W43" i="9"/>
  <c r="I34" i="10" s="1"/>
  <c r="V43" i="9"/>
  <c r="H34" i="10" s="1"/>
  <c r="U43" i="9"/>
  <c r="G34" i="10" s="1"/>
  <c r="T43" i="9"/>
  <c r="S43" i="9"/>
  <c r="F34" i="10" s="1"/>
  <c r="R43" i="9"/>
  <c r="Q43" i="9"/>
  <c r="P43" i="9"/>
  <c r="O43" i="9"/>
  <c r="N43" i="9"/>
  <c r="M43" i="9"/>
  <c r="L43" i="9"/>
  <c r="K43" i="9"/>
  <c r="E34" i="10" s="1"/>
  <c r="J43" i="9"/>
  <c r="I43" i="9"/>
  <c r="D34" i="10" s="1"/>
  <c r="H43" i="9"/>
  <c r="G43" i="9"/>
  <c r="F43" i="9"/>
  <c r="E43" i="9"/>
  <c r="D43" i="9"/>
  <c r="C43" i="9"/>
  <c r="Y42" i="9"/>
  <c r="K33" i="10" s="1"/>
  <c r="X42" i="9"/>
  <c r="J33" i="10" s="1"/>
  <c r="W42" i="9"/>
  <c r="I33" i="10" s="1"/>
  <c r="V42" i="9"/>
  <c r="H33" i="10" s="1"/>
  <c r="U42" i="9"/>
  <c r="G33" i="10" s="1"/>
  <c r="T42" i="9"/>
  <c r="S42" i="9"/>
  <c r="F33" i="10" s="1"/>
  <c r="R42" i="9"/>
  <c r="Q42" i="9"/>
  <c r="P42" i="9"/>
  <c r="O42" i="9"/>
  <c r="N42" i="9"/>
  <c r="M42" i="9"/>
  <c r="L42" i="9"/>
  <c r="K42" i="9"/>
  <c r="E33" i="10" s="1"/>
  <c r="J42" i="9"/>
  <c r="I42" i="9"/>
  <c r="D33" i="10" s="1"/>
  <c r="H42" i="9"/>
  <c r="G42" i="9"/>
  <c r="F42" i="9"/>
  <c r="E42" i="9"/>
  <c r="D42" i="9"/>
  <c r="C42" i="9"/>
  <c r="Y41" i="9"/>
  <c r="X41" i="9"/>
  <c r="W41" i="9"/>
  <c r="V41" i="9"/>
  <c r="U41" i="9"/>
  <c r="T41" i="9"/>
  <c r="S41" i="9"/>
  <c r="R41" i="9"/>
  <c r="Q41" i="9"/>
  <c r="P41" i="9"/>
  <c r="O41" i="9"/>
  <c r="N41" i="9"/>
  <c r="M41" i="9"/>
  <c r="L41" i="9"/>
  <c r="K41" i="9"/>
  <c r="J41" i="9"/>
  <c r="I41" i="9"/>
  <c r="H41" i="9"/>
  <c r="G41" i="9"/>
  <c r="F41" i="9"/>
  <c r="E41" i="9"/>
  <c r="D41" i="9"/>
  <c r="C41" i="9"/>
  <c r="Y40" i="9"/>
  <c r="K32" i="10" s="1"/>
  <c r="X40" i="9"/>
  <c r="J32" i="10" s="1"/>
  <c r="W40" i="9"/>
  <c r="I32" i="10" s="1"/>
  <c r="V40" i="9"/>
  <c r="H32" i="10" s="1"/>
  <c r="U40" i="9"/>
  <c r="G32" i="10" s="1"/>
  <c r="T40" i="9"/>
  <c r="S40" i="9"/>
  <c r="F32" i="10" s="1"/>
  <c r="R40" i="9"/>
  <c r="Q40" i="9"/>
  <c r="P40" i="9"/>
  <c r="O40" i="9"/>
  <c r="N40" i="9"/>
  <c r="M40" i="9"/>
  <c r="L40" i="9"/>
  <c r="K40" i="9"/>
  <c r="E32" i="10" s="1"/>
  <c r="J40" i="9"/>
  <c r="I40" i="9"/>
  <c r="D32" i="10" s="1"/>
  <c r="H40" i="9"/>
  <c r="G40" i="9"/>
  <c r="F40" i="9"/>
  <c r="E40" i="9"/>
  <c r="D40" i="9"/>
  <c r="C40" i="9"/>
  <c r="Y39" i="9"/>
  <c r="K31" i="10" s="1"/>
  <c r="X39" i="9"/>
  <c r="J31" i="10" s="1"/>
  <c r="W39" i="9"/>
  <c r="I31" i="10" s="1"/>
  <c r="V39" i="9"/>
  <c r="H31" i="10" s="1"/>
  <c r="U39" i="9"/>
  <c r="G31" i="10" s="1"/>
  <c r="T39" i="9"/>
  <c r="S39" i="9"/>
  <c r="F31" i="10" s="1"/>
  <c r="R39" i="9"/>
  <c r="Q39" i="9"/>
  <c r="P39" i="9"/>
  <c r="O39" i="9"/>
  <c r="N39" i="9"/>
  <c r="M39" i="9"/>
  <c r="L39" i="9"/>
  <c r="K39" i="9"/>
  <c r="E31" i="10" s="1"/>
  <c r="J39" i="9"/>
  <c r="I39" i="9"/>
  <c r="D31" i="10" s="1"/>
  <c r="H39" i="9"/>
  <c r="G39" i="9"/>
  <c r="F39" i="9"/>
  <c r="E39" i="9"/>
  <c r="D39" i="9"/>
  <c r="C39" i="9"/>
  <c r="Y38" i="9"/>
  <c r="K30" i="10" s="1"/>
  <c r="X38" i="9"/>
  <c r="J30" i="10" s="1"/>
  <c r="W38" i="9"/>
  <c r="I30" i="10" s="1"/>
  <c r="V38" i="9"/>
  <c r="H30" i="10" s="1"/>
  <c r="U38" i="9"/>
  <c r="G30" i="10" s="1"/>
  <c r="T38" i="9"/>
  <c r="S38" i="9"/>
  <c r="F30" i="10" s="1"/>
  <c r="R38" i="9"/>
  <c r="Q38" i="9"/>
  <c r="P38" i="9"/>
  <c r="O38" i="9"/>
  <c r="N38" i="9"/>
  <c r="M38" i="9"/>
  <c r="L38" i="9"/>
  <c r="K38" i="9"/>
  <c r="E30" i="10" s="1"/>
  <c r="J38" i="9"/>
  <c r="I38" i="9"/>
  <c r="D30" i="10" s="1"/>
  <c r="H38" i="9"/>
  <c r="G38" i="9"/>
  <c r="F38" i="9"/>
  <c r="E38" i="9"/>
  <c r="D38" i="9"/>
  <c r="C38" i="9"/>
  <c r="Y37" i="9"/>
  <c r="K29" i="10" s="1"/>
  <c r="X37" i="9"/>
  <c r="J29" i="10" s="1"/>
  <c r="W37" i="9"/>
  <c r="I29" i="10" s="1"/>
  <c r="V37" i="9"/>
  <c r="H29" i="10" s="1"/>
  <c r="U37" i="9"/>
  <c r="G29" i="10" s="1"/>
  <c r="T37" i="9"/>
  <c r="S37" i="9"/>
  <c r="F29" i="10" s="1"/>
  <c r="R37" i="9"/>
  <c r="Q37" i="9"/>
  <c r="P37" i="9"/>
  <c r="O37" i="9"/>
  <c r="N37" i="9"/>
  <c r="M37" i="9"/>
  <c r="L37" i="9"/>
  <c r="K37" i="9"/>
  <c r="E29" i="10" s="1"/>
  <c r="J37" i="9"/>
  <c r="I37" i="9"/>
  <c r="D29" i="10" s="1"/>
  <c r="H37" i="9"/>
  <c r="G37" i="9"/>
  <c r="F37" i="9"/>
  <c r="E37" i="9"/>
  <c r="D37" i="9"/>
  <c r="C37" i="9"/>
  <c r="Y36" i="9"/>
  <c r="K28" i="10" s="1"/>
  <c r="X36" i="9"/>
  <c r="J28" i="10" s="1"/>
  <c r="W36" i="9"/>
  <c r="I28" i="10" s="1"/>
  <c r="V36" i="9"/>
  <c r="H28" i="10" s="1"/>
  <c r="U36" i="9"/>
  <c r="G28" i="10" s="1"/>
  <c r="T36" i="9"/>
  <c r="S36" i="9"/>
  <c r="F28" i="10" s="1"/>
  <c r="R36" i="9"/>
  <c r="Q36" i="9"/>
  <c r="P36" i="9"/>
  <c r="O36" i="9"/>
  <c r="N36" i="9"/>
  <c r="M36" i="9"/>
  <c r="L36" i="9"/>
  <c r="K36" i="9"/>
  <c r="E28" i="10" s="1"/>
  <c r="J36" i="9"/>
  <c r="I36" i="9"/>
  <c r="D28" i="10" s="1"/>
  <c r="H36" i="9"/>
  <c r="G36" i="9"/>
  <c r="F36" i="9"/>
  <c r="E36" i="9"/>
  <c r="D36" i="9"/>
  <c r="C36" i="9"/>
  <c r="Y35" i="9"/>
  <c r="K27" i="10" s="1"/>
  <c r="X35" i="9"/>
  <c r="J27" i="10" s="1"/>
  <c r="W35" i="9"/>
  <c r="I27" i="10" s="1"/>
  <c r="V35" i="9"/>
  <c r="H27" i="10" s="1"/>
  <c r="U35" i="9"/>
  <c r="G27" i="10" s="1"/>
  <c r="T35" i="9"/>
  <c r="S35" i="9"/>
  <c r="F27" i="10" s="1"/>
  <c r="R35" i="9"/>
  <c r="Q35" i="9"/>
  <c r="P35" i="9"/>
  <c r="O35" i="9"/>
  <c r="N35" i="9"/>
  <c r="M35" i="9"/>
  <c r="L35" i="9"/>
  <c r="K35" i="9"/>
  <c r="E27" i="10" s="1"/>
  <c r="J35" i="9"/>
  <c r="I35" i="9"/>
  <c r="D27" i="10" s="1"/>
  <c r="H35" i="9"/>
  <c r="G35" i="9"/>
  <c r="F35" i="9"/>
  <c r="E35" i="9"/>
  <c r="D35" i="9"/>
  <c r="C35" i="9"/>
  <c r="Y34" i="9"/>
  <c r="K26" i="10" s="1"/>
  <c r="X34" i="9"/>
  <c r="J26" i="10" s="1"/>
  <c r="W34" i="9"/>
  <c r="I26" i="10" s="1"/>
  <c r="V34" i="9"/>
  <c r="H26" i="10" s="1"/>
  <c r="U34" i="9"/>
  <c r="G26" i="10" s="1"/>
  <c r="T34" i="9"/>
  <c r="S34" i="9"/>
  <c r="F26" i="10" s="1"/>
  <c r="R34" i="9"/>
  <c r="Q34" i="9"/>
  <c r="P34" i="9"/>
  <c r="O34" i="9"/>
  <c r="N34" i="9"/>
  <c r="M34" i="9"/>
  <c r="L34" i="9"/>
  <c r="K34" i="9"/>
  <c r="E26" i="10" s="1"/>
  <c r="J34" i="9"/>
  <c r="I34" i="9"/>
  <c r="D26" i="10" s="1"/>
  <c r="H34" i="9"/>
  <c r="G34" i="9"/>
  <c r="F34" i="9"/>
  <c r="E34" i="9"/>
  <c r="D34" i="9"/>
  <c r="C34" i="9"/>
  <c r="Y33" i="9"/>
  <c r="K25" i="10" s="1"/>
  <c r="X33" i="9"/>
  <c r="J25" i="10" s="1"/>
  <c r="W33" i="9"/>
  <c r="I25" i="10" s="1"/>
  <c r="V33" i="9"/>
  <c r="H25" i="10" s="1"/>
  <c r="U33" i="9"/>
  <c r="G25" i="10" s="1"/>
  <c r="T33" i="9"/>
  <c r="S33" i="9"/>
  <c r="F25" i="10" s="1"/>
  <c r="R33" i="9"/>
  <c r="Q33" i="9"/>
  <c r="P33" i="9"/>
  <c r="O33" i="9"/>
  <c r="N33" i="9"/>
  <c r="M33" i="9"/>
  <c r="L33" i="9"/>
  <c r="K33" i="9"/>
  <c r="E25" i="10" s="1"/>
  <c r="J33" i="9"/>
  <c r="I33" i="9"/>
  <c r="D25" i="10" s="1"/>
  <c r="H33" i="9"/>
  <c r="G33" i="9"/>
  <c r="F33" i="9"/>
  <c r="E33" i="9"/>
  <c r="D33" i="9"/>
  <c r="C33" i="9"/>
  <c r="Y32" i="9"/>
  <c r="K24" i="10" s="1"/>
  <c r="X32" i="9"/>
  <c r="J24" i="10" s="1"/>
  <c r="W32" i="9"/>
  <c r="I24" i="10" s="1"/>
  <c r="V32" i="9"/>
  <c r="H24" i="10" s="1"/>
  <c r="U32" i="9"/>
  <c r="G24" i="10" s="1"/>
  <c r="T32" i="9"/>
  <c r="S32" i="9"/>
  <c r="F24" i="10" s="1"/>
  <c r="R32" i="9"/>
  <c r="Q32" i="9"/>
  <c r="P32" i="9"/>
  <c r="O32" i="9"/>
  <c r="N32" i="9"/>
  <c r="M32" i="9"/>
  <c r="L32" i="9"/>
  <c r="K32" i="9"/>
  <c r="E24" i="10" s="1"/>
  <c r="J32" i="9"/>
  <c r="I32" i="9"/>
  <c r="D24" i="10" s="1"/>
  <c r="H32" i="9"/>
  <c r="G32" i="9"/>
  <c r="F32" i="9"/>
  <c r="E32" i="9"/>
  <c r="D32" i="9"/>
  <c r="C32" i="9"/>
  <c r="Y31" i="9"/>
  <c r="X31" i="9"/>
  <c r="J23" i="10" s="1"/>
  <c r="W31" i="9"/>
  <c r="I23" i="10" s="1"/>
  <c r="V31" i="9"/>
  <c r="H23" i="10" s="1"/>
  <c r="U31" i="9"/>
  <c r="G23" i="10" s="1"/>
  <c r="T31" i="9"/>
  <c r="S31" i="9"/>
  <c r="F23" i="10" s="1"/>
  <c r="R31" i="9"/>
  <c r="Q31" i="9"/>
  <c r="P31" i="9"/>
  <c r="O31" i="9"/>
  <c r="N31" i="9"/>
  <c r="M31" i="9"/>
  <c r="L31" i="9"/>
  <c r="K31" i="9"/>
  <c r="E23" i="10" s="1"/>
  <c r="J31" i="9"/>
  <c r="I31" i="9"/>
  <c r="D23" i="10" s="1"/>
  <c r="H31" i="9"/>
  <c r="G31" i="9"/>
  <c r="F31" i="9"/>
  <c r="E31" i="9"/>
  <c r="D31" i="9"/>
  <c r="C31" i="9"/>
  <c r="Y30" i="9"/>
  <c r="X30" i="9"/>
  <c r="J22" i="10" s="1"/>
  <c r="W30" i="9"/>
  <c r="I22" i="10" s="1"/>
  <c r="V30" i="9"/>
  <c r="H22" i="10" s="1"/>
  <c r="U30" i="9"/>
  <c r="G22" i="10" s="1"/>
  <c r="T30" i="9"/>
  <c r="S30" i="9"/>
  <c r="F22" i="10" s="1"/>
  <c r="R30" i="9"/>
  <c r="Q30" i="9"/>
  <c r="P30" i="9"/>
  <c r="O30" i="9"/>
  <c r="N30" i="9"/>
  <c r="M30" i="9"/>
  <c r="L30" i="9"/>
  <c r="K30" i="9"/>
  <c r="E22" i="10" s="1"/>
  <c r="J30" i="9"/>
  <c r="I30" i="9"/>
  <c r="D22" i="10" s="1"/>
  <c r="H30" i="9"/>
  <c r="G30" i="9"/>
  <c r="F30" i="9"/>
  <c r="E30" i="9"/>
  <c r="D30" i="9"/>
  <c r="C30" i="9"/>
  <c r="Y29" i="9"/>
  <c r="X29" i="9"/>
  <c r="W29" i="9"/>
  <c r="V29" i="9"/>
  <c r="U29" i="9"/>
  <c r="T29" i="9"/>
  <c r="S29" i="9"/>
  <c r="R29" i="9"/>
  <c r="Q29" i="9"/>
  <c r="P29" i="9"/>
  <c r="O29" i="9"/>
  <c r="N29" i="9"/>
  <c r="M29" i="9"/>
  <c r="L29" i="9"/>
  <c r="K29" i="9"/>
  <c r="J29" i="9"/>
  <c r="I29" i="9"/>
  <c r="H29" i="9"/>
  <c r="G29" i="9"/>
  <c r="F29" i="9"/>
  <c r="E29" i="9"/>
  <c r="D29" i="9"/>
  <c r="C29" i="9"/>
  <c r="Y28" i="9"/>
  <c r="K21" i="10" s="1"/>
  <c r="X28" i="9"/>
  <c r="J21" i="10" s="1"/>
  <c r="W28" i="9"/>
  <c r="I21" i="10" s="1"/>
  <c r="V28" i="9"/>
  <c r="H21" i="10" s="1"/>
  <c r="U28" i="9"/>
  <c r="G21" i="10" s="1"/>
  <c r="T28" i="9"/>
  <c r="S28" i="9"/>
  <c r="F21" i="10" s="1"/>
  <c r="R28" i="9"/>
  <c r="Q28" i="9"/>
  <c r="P28" i="9"/>
  <c r="O28" i="9"/>
  <c r="N28" i="9"/>
  <c r="M28" i="9"/>
  <c r="L28" i="9"/>
  <c r="K28" i="9"/>
  <c r="E21" i="10" s="1"/>
  <c r="J28" i="9"/>
  <c r="I28" i="9"/>
  <c r="D21" i="10" s="1"/>
  <c r="H28" i="9"/>
  <c r="G28" i="9"/>
  <c r="F28" i="9"/>
  <c r="E28" i="9"/>
  <c r="D28" i="9"/>
  <c r="C28" i="9"/>
  <c r="Y27" i="9"/>
  <c r="X27" i="9"/>
  <c r="W27" i="9"/>
  <c r="V27" i="9"/>
  <c r="U27" i="9"/>
  <c r="T27" i="9"/>
  <c r="S27" i="9"/>
  <c r="R27" i="9"/>
  <c r="Q27" i="9"/>
  <c r="P27" i="9"/>
  <c r="O27" i="9"/>
  <c r="N27" i="9"/>
  <c r="M27" i="9"/>
  <c r="L27" i="9"/>
  <c r="K27" i="9"/>
  <c r="J27" i="9"/>
  <c r="I27" i="9"/>
  <c r="H27" i="9"/>
  <c r="G27" i="9"/>
  <c r="F27" i="9"/>
  <c r="E27" i="9"/>
  <c r="D27" i="9"/>
  <c r="C27" i="9"/>
  <c r="Y26" i="9"/>
  <c r="X26" i="9"/>
  <c r="W26" i="9"/>
  <c r="V26" i="9"/>
  <c r="U26" i="9"/>
  <c r="T26" i="9"/>
  <c r="S26" i="9"/>
  <c r="R26" i="9"/>
  <c r="Q26" i="9"/>
  <c r="P26" i="9"/>
  <c r="O26" i="9"/>
  <c r="N26" i="9"/>
  <c r="M26" i="9"/>
  <c r="L26" i="9"/>
  <c r="K26" i="9"/>
  <c r="J26" i="9"/>
  <c r="I26" i="9"/>
  <c r="H26" i="9"/>
  <c r="G26" i="9"/>
  <c r="F26" i="9"/>
  <c r="E26" i="9"/>
  <c r="D26" i="9"/>
  <c r="C26" i="9"/>
  <c r="Y25" i="9"/>
  <c r="K19" i="10" s="1"/>
  <c r="X25" i="9"/>
  <c r="J19" i="10" s="1"/>
  <c r="W25" i="9"/>
  <c r="I19" i="10" s="1"/>
  <c r="V25" i="9"/>
  <c r="H19" i="10" s="1"/>
  <c r="H20" i="10" s="1"/>
  <c r="U25" i="9"/>
  <c r="G19" i="10" s="1"/>
  <c r="T25" i="9"/>
  <c r="S25" i="9"/>
  <c r="F19" i="10" s="1"/>
  <c r="R25" i="9"/>
  <c r="Q25" i="9"/>
  <c r="P25" i="9"/>
  <c r="O25" i="9"/>
  <c r="N25" i="9"/>
  <c r="M25" i="9"/>
  <c r="L25" i="9"/>
  <c r="K25" i="9"/>
  <c r="E19" i="10" s="1"/>
  <c r="J25" i="9"/>
  <c r="I25" i="9"/>
  <c r="D19" i="10" s="1"/>
  <c r="D20" i="10" s="1"/>
  <c r="H25" i="9"/>
  <c r="G25" i="9"/>
  <c r="F25" i="9"/>
  <c r="E25" i="9"/>
  <c r="D25" i="9"/>
  <c r="C25" i="9"/>
  <c r="Y24" i="9"/>
  <c r="K18" i="10" s="1"/>
  <c r="X24" i="9"/>
  <c r="J18" i="10" s="1"/>
  <c r="W24" i="9"/>
  <c r="I18" i="10" s="1"/>
  <c r="V24" i="9"/>
  <c r="H18" i="10" s="1"/>
  <c r="U24" i="9"/>
  <c r="G18" i="10" s="1"/>
  <c r="T24" i="9"/>
  <c r="S24" i="9"/>
  <c r="F18" i="10" s="1"/>
  <c r="R24" i="9"/>
  <c r="Q24" i="9"/>
  <c r="P24" i="9"/>
  <c r="O24" i="9"/>
  <c r="N24" i="9"/>
  <c r="M24" i="9"/>
  <c r="L24" i="9"/>
  <c r="K24" i="9"/>
  <c r="E18" i="10" s="1"/>
  <c r="J24" i="9"/>
  <c r="I24" i="9"/>
  <c r="D18" i="10" s="1"/>
  <c r="H24" i="9"/>
  <c r="G24" i="9"/>
  <c r="F24" i="9"/>
  <c r="E24" i="9"/>
  <c r="D24" i="9"/>
  <c r="C24" i="9"/>
  <c r="Y23" i="9"/>
  <c r="X23" i="9"/>
  <c r="W23" i="9"/>
  <c r="V23" i="9"/>
  <c r="U23" i="9"/>
  <c r="T23" i="9"/>
  <c r="S23" i="9"/>
  <c r="R23" i="9"/>
  <c r="Q23" i="9"/>
  <c r="P23" i="9"/>
  <c r="O23" i="9"/>
  <c r="N23" i="9"/>
  <c r="M23" i="9"/>
  <c r="L23" i="9"/>
  <c r="K23" i="9"/>
  <c r="J23" i="9"/>
  <c r="I23" i="9"/>
  <c r="H23" i="9"/>
  <c r="G23" i="9"/>
  <c r="F23" i="9"/>
  <c r="E23" i="9"/>
  <c r="D23" i="9"/>
  <c r="C23" i="9"/>
  <c r="Y22" i="9"/>
  <c r="K17" i="10" s="1"/>
  <c r="X22" i="9"/>
  <c r="J17" i="10" s="1"/>
  <c r="W22" i="9"/>
  <c r="I17" i="10" s="1"/>
  <c r="V22" i="9"/>
  <c r="H17" i="10" s="1"/>
  <c r="U22" i="9"/>
  <c r="G17" i="10" s="1"/>
  <c r="T22" i="9"/>
  <c r="S22" i="9"/>
  <c r="F17" i="10" s="1"/>
  <c r="R22" i="9"/>
  <c r="Q22" i="9"/>
  <c r="P22" i="9"/>
  <c r="O22" i="9"/>
  <c r="N22" i="9"/>
  <c r="M22" i="9"/>
  <c r="L22" i="9"/>
  <c r="K22" i="9"/>
  <c r="E17" i="10" s="1"/>
  <c r="J22" i="9"/>
  <c r="I22" i="9"/>
  <c r="D17" i="10" s="1"/>
  <c r="H22" i="9"/>
  <c r="G22" i="9"/>
  <c r="F22" i="9"/>
  <c r="E22" i="9"/>
  <c r="D22" i="9"/>
  <c r="C22" i="9"/>
  <c r="Y21" i="9"/>
  <c r="K16" i="10" s="1"/>
  <c r="X21" i="9"/>
  <c r="J16" i="10" s="1"/>
  <c r="W21" i="9"/>
  <c r="I16" i="10" s="1"/>
  <c r="V21" i="9"/>
  <c r="H16" i="10" s="1"/>
  <c r="U21" i="9"/>
  <c r="G16" i="10" s="1"/>
  <c r="T21" i="9"/>
  <c r="S21" i="9"/>
  <c r="F16" i="10" s="1"/>
  <c r="R21" i="9"/>
  <c r="Q21" i="9"/>
  <c r="P21" i="9"/>
  <c r="O21" i="9"/>
  <c r="N21" i="9"/>
  <c r="M21" i="9"/>
  <c r="L21" i="9"/>
  <c r="K21" i="9"/>
  <c r="E16" i="10" s="1"/>
  <c r="J21" i="9"/>
  <c r="I21" i="9"/>
  <c r="D16" i="10" s="1"/>
  <c r="H21" i="9"/>
  <c r="G21" i="9"/>
  <c r="F21" i="9"/>
  <c r="E21" i="9"/>
  <c r="D21" i="9"/>
  <c r="C21" i="9"/>
  <c r="Y20" i="9"/>
  <c r="K15" i="10" s="1"/>
  <c r="X20" i="9"/>
  <c r="J15" i="10" s="1"/>
  <c r="W20" i="9"/>
  <c r="I15" i="10" s="1"/>
  <c r="V20" i="9"/>
  <c r="H15" i="10" s="1"/>
  <c r="U20" i="9"/>
  <c r="G15" i="10" s="1"/>
  <c r="T20" i="9"/>
  <c r="S20" i="9"/>
  <c r="F15" i="10" s="1"/>
  <c r="R20" i="9"/>
  <c r="Q20" i="9"/>
  <c r="P20" i="9"/>
  <c r="O20" i="9"/>
  <c r="N20" i="9"/>
  <c r="M20" i="9"/>
  <c r="L20" i="9"/>
  <c r="K20" i="9"/>
  <c r="E15" i="10" s="1"/>
  <c r="J20" i="9"/>
  <c r="I20" i="9"/>
  <c r="D15" i="10" s="1"/>
  <c r="H20" i="9"/>
  <c r="G20" i="9"/>
  <c r="F20" i="9"/>
  <c r="E20" i="9"/>
  <c r="D20" i="9"/>
  <c r="C20" i="9"/>
  <c r="Y19" i="9"/>
  <c r="K14" i="10" s="1"/>
  <c r="X19" i="9"/>
  <c r="J14" i="10" s="1"/>
  <c r="W19" i="9"/>
  <c r="I14" i="10" s="1"/>
  <c r="V19" i="9"/>
  <c r="H14" i="10" s="1"/>
  <c r="U19" i="9"/>
  <c r="G14" i="10" s="1"/>
  <c r="T19" i="9"/>
  <c r="S19" i="9"/>
  <c r="F14" i="10" s="1"/>
  <c r="R19" i="9"/>
  <c r="Q19" i="9"/>
  <c r="P19" i="9"/>
  <c r="O19" i="9"/>
  <c r="N19" i="9"/>
  <c r="M19" i="9"/>
  <c r="L19" i="9"/>
  <c r="K19" i="9"/>
  <c r="E14" i="10" s="1"/>
  <c r="J19" i="9"/>
  <c r="I19" i="9"/>
  <c r="D14" i="10" s="1"/>
  <c r="H19" i="9"/>
  <c r="G19" i="9"/>
  <c r="F19" i="9"/>
  <c r="E19" i="9"/>
  <c r="D19" i="9"/>
  <c r="C19" i="9"/>
  <c r="Y18" i="9"/>
  <c r="K13" i="10" s="1"/>
  <c r="X18" i="9"/>
  <c r="J13" i="10" s="1"/>
  <c r="W18" i="9"/>
  <c r="I13" i="10" s="1"/>
  <c r="V18" i="9"/>
  <c r="H13" i="10" s="1"/>
  <c r="U18" i="9"/>
  <c r="G13" i="10" s="1"/>
  <c r="T18" i="9"/>
  <c r="S18" i="9"/>
  <c r="F13" i="10" s="1"/>
  <c r="R18" i="9"/>
  <c r="Q18" i="9"/>
  <c r="P18" i="9"/>
  <c r="O18" i="9"/>
  <c r="N18" i="9"/>
  <c r="M18" i="9"/>
  <c r="L18" i="9"/>
  <c r="K18" i="9"/>
  <c r="E13" i="10" s="1"/>
  <c r="J18" i="9"/>
  <c r="I18" i="9"/>
  <c r="D13" i="10" s="1"/>
  <c r="H18" i="9"/>
  <c r="G18" i="9"/>
  <c r="F18" i="9"/>
  <c r="E18" i="9"/>
  <c r="D18" i="9"/>
  <c r="C18" i="9"/>
  <c r="Y17" i="9"/>
  <c r="X17" i="9"/>
  <c r="W17" i="9"/>
  <c r="V17" i="9"/>
  <c r="U17" i="9"/>
  <c r="T17" i="9"/>
  <c r="S17" i="9"/>
  <c r="R17" i="9"/>
  <c r="Q17" i="9"/>
  <c r="P17" i="9"/>
  <c r="O17" i="9"/>
  <c r="N17" i="9"/>
  <c r="M17" i="9"/>
  <c r="L17" i="9"/>
  <c r="K17" i="9"/>
  <c r="J17" i="9"/>
  <c r="I17" i="9"/>
  <c r="H17" i="9"/>
  <c r="G17" i="9"/>
  <c r="F17" i="9"/>
  <c r="E17" i="9"/>
  <c r="D17" i="9"/>
  <c r="C17" i="9"/>
  <c r="Y16" i="9"/>
  <c r="K12" i="10" s="1"/>
  <c r="X16" i="9"/>
  <c r="J12" i="10" s="1"/>
  <c r="W16" i="9"/>
  <c r="I12" i="10" s="1"/>
  <c r="V16" i="9"/>
  <c r="H12" i="10" s="1"/>
  <c r="U16" i="9"/>
  <c r="G12" i="10" s="1"/>
  <c r="T16" i="9"/>
  <c r="S16" i="9"/>
  <c r="F12" i="10" s="1"/>
  <c r="R16" i="9"/>
  <c r="Q16" i="9"/>
  <c r="P16" i="9"/>
  <c r="O16" i="9"/>
  <c r="N16" i="9"/>
  <c r="M16" i="9"/>
  <c r="L16" i="9"/>
  <c r="K16" i="9"/>
  <c r="E12" i="10" s="1"/>
  <c r="J16" i="9"/>
  <c r="I16" i="9"/>
  <c r="D12" i="10" s="1"/>
  <c r="H16" i="9"/>
  <c r="G16" i="9"/>
  <c r="F16" i="9"/>
  <c r="E16" i="9"/>
  <c r="D16" i="9"/>
  <c r="C16" i="9"/>
  <c r="Y15" i="9"/>
  <c r="K11" i="10" s="1"/>
  <c r="X15" i="9"/>
  <c r="J11" i="10" s="1"/>
  <c r="W15" i="9"/>
  <c r="I11" i="10" s="1"/>
  <c r="V15" i="9"/>
  <c r="H11" i="10" s="1"/>
  <c r="U15" i="9"/>
  <c r="G11" i="10" s="1"/>
  <c r="T15" i="9"/>
  <c r="S15" i="9"/>
  <c r="F11" i="10" s="1"/>
  <c r="R15" i="9"/>
  <c r="Q15" i="9"/>
  <c r="P15" i="9"/>
  <c r="O15" i="9"/>
  <c r="N15" i="9"/>
  <c r="M15" i="9"/>
  <c r="L15" i="9"/>
  <c r="K15" i="9"/>
  <c r="E11" i="10" s="1"/>
  <c r="J15" i="9"/>
  <c r="I15" i="9"/>
  <c r="D11" i="10" s="1"/>
  <c r="H15" i="9"/>
  <c r="G15" i="9"/>
  <c r="F15" i="9"/>
  <c r="E15" i="9"/>
  <c r="D15" i="9"/>
  <c r="C15" i="9"/>
  <c r="Y14" i="9"/>
  <c r="X14" i="9"/>
  <c r="W14" i="9"/>
  <c r="V14" i="9"/>
  <c r="U14" i="9"/>
  <c r="T14" i="9"/>
  <c r="S14" i="9"/>
  <c r="R14" i="9"/>
  <c r="Q14" i="9"/>
  <c r="P14" i="9"/>
  <c r="O14" i="9"/>
  <c r="N14" i="9"/>
  <c r="M14" i="9"/>
  <c r="L14" i="9"/>
  <c r="K14" i="9"/>
  <c r="J14" i="9"/>
  <c r="I14" i="9"/>
  <c r="H14" i="9"/>
  <c r="G14" i="9"/>
  <c r="F14" i="9"/>
  <c r="E14" i="9"/>
  <c r="D14" i="9"/>
  <c r="C14" i="9"/>
  <c r="Y13" i="9"/>
  <c r="X13" i="9"/>
  <c r="J10" i="10" s="1"/>
  <c r="W13" i="9"/>
  <c r="I10" i="10" s="1"/>
  <c r="V13" i="9"/>
  <c r="H10" i="10" s="1"/>
  <c r="U13" i="9"/>
  <c r="G10" i="10" s="1"/>
  <c r="T13" i="9"/>
  <c r="S13" i="9"/>
  <c r="F10" i="10" s="1"/>
  <c r="R13" i="9"/>
  <c r="Q13" i="9"/>
  <c r="P13" i="9"/>
  <c r="O13" i="9"/>
  <c r="N13" i="9"/>
  <c r="M13" i="9"/>
  <c r="L13" i="9"/>
  <c r="K13" i="9"/>
  <c r="E10" i="10" s="1"/>
  <c r="J13" i="9"/>
  <c r="I13" i="9"/>
  <c r="D10" i="10" s="1"/>
  <c r="H13" i="9"/>
  <c r="G13" i="9"/>
  <c r="F13" i="9"/>
  <c r="E13" i="9"/>
  <c r="D13" i="9"/>
  <c r="C13" i="9"/>
  <c r="Y12" i="9"/>
  <c r="X12" i="9"/>
  <c r="W12" i="9"/>
  <c r="V12" i="9"/>
  <c r="U12" i="9"/>
  <c r="T12" i="9"/>
  <c r="S12" i="9"/>
  <c r="R12" i="9"/>
  <c r="Q12" i="9"/>
  <c r="P12" i="9"/>
  <c r="O12" i="9"/>
  <c r="N12" i="9"/>
  <c r="M12" i="9"/>
  <c r="L12" i="9"/>
  <c r="K12" i="9"/>
  <c r="J12" i="9"/>
  <c r="I12" i="9"/>
  <c r="H12" i="9"/>
  <c r="G12" i="9"/>
  <c r="F12" i="9"/>
  <c r="E12" i="9"/>
  <c r="D12" i="9"/>
  <c r="C12" i="9"/>
  <c r="Y11" i="9"/>
  <c r="X11" i="9"/>
  <c r="W11" i="9"/>
  <c r="V11" i="9"/>
  <c r="U11" i="9"/>
  <c r="T11" i="9"/>
  <c r="S11" i="9"/>
  <c r="R11" i="9"/>
  <c r="Q11" i="9"/>
  <c r="P11" i="9"/>
  <c r="O11" i="9"/>
  <c r="N11" i="9"/>
  <c r="M11" i="9"/>
  <c r="L11" i="9"/>
  <c r="K11" i="9"/>
  <c r="J11" i="9"/>
  <c r="I11" i="9"/>
  <c r="H11" i="9"/>
  <c r="G11" i="9"/>
  <c r="F11" i="9"/>
  <c r="E11" i="9"/>
  <c r="D11" i="9"/>
  <c r="C11" i="9"/>
  <c r="Y10" i="9"/>
  <c r="K9" i="10" s="1"/>
  <c r="X10" i="9"/>
  <c r="J9" i="10" s="1"/>
  <c r="W10" i="9"/>
  <c r="I9" i="10" s="1"/>
  <c r="V10" i="9"/>
  <c r="H9" i="10" s="1"/>
  <c r="U10" i="9"/>
  <c r="G9" i="10" s="1"/>
  <c r="T10" i="9"/>
  <c r="S10" i="9"/>
  <c r="F9" i="10" s="1"/>
  <c r="R10" i="9"/>
  <c r="Q10" i="9"/>
  <c r="P10" i="9"/>
  <c r="O10" i="9"/>
  <c r="N10" i="9"/>
  <c r="M10" i="9"/>
  <c r="L10" i="9"/>
  <c r="K10" i="9"/>
  <c r="E9" i="10" s="1"/>
  <c r="J10" i="9"/>
  <c r="I10" i="9"/>
  <c r="D9" i="10" s="1"/>
  <c r="H10" i="9"/>
  <c r="G10" i="9"/>
  <c r="F10" i="9"/>
  <c r="E10" i="9"/>
  <c r="D10" i="9"/>
  <c r="C10" i="9"/>
  <c r="Y9" i="9"/>
  <c r="K8" i="10" s="1"/>
  <c r="X9" i="9"/>
  <c r="J8" i="10" s="1"/>
  <c r="W9" i="9"/>
  <c r="I8" i="10" s="1"/>
  <c r="V9" i="9"/>
  <c r="H8" i="10" s="1"/>
  <c r="U9" i="9"/>
  <c r="G8" i="10" s="1"/>
  <c r="T9" i="9"/>
  <c r="S9" i="9"/>
  <c r="F8" i="10" s="1"/>
  <c r="R9" i="9"/>
  <c r="Q9" i="9"/>
  <c r="P9" i="9"/>
  <c r="O9" i="9"/>
  <c r="N9" i="9"/>
  <c r="M9" i="9"/>
  <c r="L9" i="9"/>
  <c r="K9" i="9"/>
  <c r="E8" i="10" s="1"/>
  <c r="J9" i="9"/>
  <c r="I9" i="9"/>
  <c r="D8" i="10" s="1"/>
  <c r="H9" i="9"/>
  <c r="G9" i="9"/>
  <c r="F9" i="9"/>
  <c r="E9" i="9"/>
  <c r="D9" i="9"/>
  <c r="C9" i="9"/>
  <c r="Y8" i="9"/>
  <c r="K6" i="10" s="1"/>
  <c r="X8" i="9"/>
  <c r="J6" i="10" s="1"/>
  <c r="W8" i="9"/>
  <c r="I6" i="10" s="1"/>
  <c r="V8" i="9"/>
  <c r="H6" i="10" s="1"/>
  <c r="U8" i="9"/>
  <c r="G6" i="10" s="1"/>
  <c r="T8" i="9"/>
  <c r="S8" i="9"/>
  <c r="F6" i="10" s="1"/>
  <c r="R8" i="9"/>
  <c r="Q8" i="9"/>
  <c r="P8" i="9"/>
  <c r="O8" i="9"/>
  <c r="N8" i="9"/>
  <c r="M8" i="9"/>
  <c r="L8" i="9"/>
  <c r="K8" i="9"/>
  <c r="E6" i="10" s="1"/>
  <c r="J8" i="9"/>
  <c r="I8" i="9"/>
  <c r="D6" i="10" s="1"/>
  <c r="D7" i="10" s="1"/>
  <c r="H8" i="9"/>
  <c r="G8" i="9"/>
  <c r="F8" i="9"/>
  <c r="E8" i="9"/>
  <c r="D8" i="9"/>
  <c r="C8" i="9"/>
  <c r="B9" i="9"/>
  <c r="C8" i="10" s="1"/>
  <c r="B10" i="9"/>
  <c r="C9" i="10" s="1"/>
  <c r="B11" i="9"/>
  <c r="B12" i="9"/>
  <c r="B13" i="9"/>
  <c r="C10" i="10" s="1"/>
  <c r="B14" i="9"/>
  <c r="B15" i="9"/>
  <c r="C11" i="10" s="1"/>
  <c r="B16" i="9"/>
  <c r="C12" i="10" s="1"/>
  <c r="B17" i="9"/>
  <c r="B18" i="9"/>
  <c r="C13" i="10" s="1"/>
  <c r="B19" i="9"/>
  <c r="C14" i="10" s="1"/>
  <c r="B20" i="9"/>
  <c r="C15" i="10" s="1"/>
  <c r="B21" i="9"/>
  <c r="C16" i="10" s="1"/>
  <c r="B22" i="9"/>
  <c r="C17" i="10" s="1"/>
  <c r="B23" i="9"/>
  <c r="B24" i="9"/>
  <c r="C18" i="10" s="1"/>
  <c r="B25" i="9"/>
  <c r="C19" i="10" s="1"/>
  <c r="C20" i="10" s="1"/>
  <c r="B26" i="9"/>
  <c r="B27" i="9"/>
  <c r="B28" i="9"/>
  <c r="C21" i="10" s="1"/>
  <c r="B29" i="9"/>
  <c r="B30" i="9"/>
  <c r="C22" i="10" s="1"/>
  <c r="B31" i="9"/>
  <c r="C23" i="10" s="1"/>
  <c r="B32" i="9"/>
  <c r="C24" i="10" s="1"/>
  <c r="B33" i="9"/>
  <c r="C25" i="10" s="1"/>
  <c r="B34" i="9"/>
  <c r="C26" i="10" s="1"/>
  <c r="B35" i="9"/>
  <c r="C27" i="10" s="1"/>
  <c r="B36" i="9"/>
  <c r="C28" i="10" s="1"/>
  <c r="B37" i="9"/>
  <c r="C29" i="10" s="1"/>
  <c r="B38" i="9"/>
  <c r="C30" i="10" s="1"/>
  <c r="B39" i="9"/>
  <c r="C31" i="10" s="1"/>
  <c r="B40" i="9"/>
  <c r="C32" i="10" s="1"/>
  <c r="B41" i="9"/>
  <c r="B42" i="9"/>
  <c r="C33" i="10" s="1"/>
  <c r="B43" i="9"/>
  <c r="C34" i="10" s="1"/>
  <c r="B44" i="9"/>
  <c r="C35" i="10" s="1"/>
  <c r="B45" i="9"/>
  <c r="C36" i="10" s="1"/>
  <c r="B46" i="9"/>
  <c r="C37" i="10" s="1"/>
  <c r="B47" i="9"/>
  <c r="C38" i="10" s="1"/>
  <c r="B48" i="9"/>
  <c r="C39" i="10" s="1"/>
  <c r="B49" i="9"/>
  <c r="C40" i="10" s="1"/>
  <c r="B50" i="9"/>
  <c r="B8" i="9"/>
  <c r="C6" i="10" s="1"/>
  <c r="C7" i="10" s="1"/>
  <c r="A50" i="9"/>
  <c r="A49" i="9"/>
  <c r="A48" i="9"/>
  <c r="A46" i="9"/>
  <c r="A45" i="9"/>
  <c r="A44" i="9"/>
  <c r="A42" i="9"/>
  <c r="A41" i="9"/>
  <c r="A40" i="9"/>
  <c r="A39" i="9"/>
  <c r="A38" i="9"/>
  <c r="A37" i="9"/>
  <c r="A36" i="9"/>
  <c r="A35" i="9"/>
  <c r="A34" i="9"/>
  <c r="A33" i="9"/>
  <c r="A32" i="9"/>
  <c r="A31" i="9"/>
  <c r="A30" i="9"/>
  <c r="A29" i="9"/>
  <c r="A28" i="9"/>
  <c r="A27" i="9"/>
  <c r="A26" i="9"/>
  <c r="A25" i="9"/>
  <c r="A24" i="9"/>
  <c r="A23" i="9"/>
  <c r="A22" i="9"/>
  <c r="A21" i="9"/>
  <c r="B15" i="11" s="1"/>
  <c r="A20" i="9"/>
  <c r="B6" i="11" s="1"/>
  <c r="A19" i="9"/>
  <c r="B20" i="11" s="1"/>
  <c r="A18" i="9"/>
  <c r="B13" i="11" s="1"/>
  <c r="A17" i="9"/>
  <c r="A16" i="9"/>
  <c r="B12" i="11" s="1"/>
  <c r="A15" i="9"/>
  <c r="B27" i="11" s="1"/>
  <c r="A14" i="9"/>
  <c r="A13" i="9"/>
  <c r="B30" i="11" s="1"/>
  <c r="A12" i="9"/>
  <c r="A11" i="9"/>
  <c r="A10" i="9"/>
  <c r="B21" i="11" s="1"/>
  <c r="A9" i="9"/>
  <c r="B24" i="11" s="1"/>
  <c r="A8" i="9"/>
  <c r="B14" i="11" s="1"/>
  <c r="B19" i="5"/>
  <c r="Y50" i="3"/>
  <c r="X50" i="3"/>
  <c r="W50" i="3"/>
  <c r="V50" i="3"/>
  <c r="U50" i="3"/>
  <c r="T50" i="3"/>
  <c r="S50" i="3"/>
  <c r="R50" i="3"/>
  <c r="Q50" i="3"/>
  <c r="P50" i="3"/>
  <c r="O50" i="3"/>
  <c r="N50" i="3"/>
  <c r="M50" i="3"/>
  <c r="L50" i="3"/>
  <c r="K50" i="3"/>
  <c r="J50" i="3"/>
  <c r="I50" i="3"/>
  <c r="H50" i="3"/>
  <c r="G50" i="3"/>
  <c r="F50" i="3"/>
  <c r="E50" i="3"/>
  <c r="D50" i="3"/>
  <c r="C50" i="3"/>
  <c r="Y49" i="3"/>
  <c r="K40" i="4" s="1"/>
  <c r="X49" i="3"/>
  <c r="J40" i="4" s="1"/>
  <c r="W49" i="3"/>
  <c r="I40" i="4" s="1"/>
  <c r="V49" i="3"/>
  <c r="H40" i="4" s="1"/>
  <c r="U49" i="3"/>
  <c r="G40" i="4" s="1"/>
  <c r="T49" i="3"/>
  <c r="S49" i="3"/>
  <c r="F40" i="4" s="1"/>
  <c r="R49" i="3"/>
  <c r="Q49" i="3"/>
  <c r="P49" i="3"/>
  <c r="O49" i="3"/>
  <c r="N49" i="3"/>
  <c r="M49" i="3"/>
  <c r="L49" i="3"/>
  <c r="K49" i="3"/>
  <c r="E40" i="4" s="1"/>
  <c r="J49" i="3"/>
  <c r="I49" i="3"/>
  <c r="D40" i="4" s="1"/>
  <c r="H49" i="3"/>
  <c r="G49" i="3"/>
  <c r="F49" i="3"/>
  <c r="E49" i="3"/>
  <c r="D49" i="3"/>
  <c r="C49" i="3"/>
  <c r="Y48" i="3"/>
  <c r="K39" i="4" s="1"/>
  <c r="X48" i="3"/>
  <c r="J39" i="4" s="1"/>
  <c r="W48" i="3"/>
  <c r="I39" i="4" s="1"/>
  <c r="V48" i="3"/>
  <c r="H39" i="4" s="1"/>
  <c r="U48" i="3"/>
  <c r="G39" i="4" s="1"/>
  <c r="T48" i="3"/>
  <c r="S48" i="3"/>
  <c r="F39" i="4" s="1"/>
  <c r="R48" i="3"/>
  <c r="Q48" i="3"/>
  <c r="P48" i="3"/>
  <c r="O48" i="3"/>
  <c r="N48" i="3"/>
  <c r="M48" i="3"/>
  <c r="L48" i="3"/>
  <c r="K48" i="3"/>
  <c r="E39" i="4" s="1"/>
  <c r="J48" i="3"/>
  <c r="I48" i="3"/>
  <c r="D39" i="4" s="1"/>
  <c r="H48" i="3"/>
  <c r="G48" i="3"/>
  <c r="F48" i="3"/>
  <c r="E48" i="3"/>
  <c r="D48" i="3"/>
  <c r="C48" i="3"/>
  <c r="Y47" i="3"/>
  <c r="X47" i="3"/>
  <c r="W47" i="3"/>
  <c r="I38" i="4" s="1"/>
  <c r="V47" i="3"/>
  <c r="H38" i="4" s="1"/>
  <c r="U47" i="3"/>
  <c r="G38" i="4" s="1"/>
  <c r="T47" i="3"/>
  <c r="S47" i="3"/>
  <c r="F38" i="4" s="1"/>
  <c r="R47" i="3"/>
  <c r="Q47" i="3"/>
  <c r="P47" i="3"/>
  <c r="O47" i="3"/>
  <c r="N47" i="3"/>
  <c r="M47" i="3"/>
  <c r="L47" i="3"/>
  <c r="K47" i="3"/>
  <c r="E38" i="4" s="1"/>
  <c r="J47" i="3"/>
  <c r="I47" i="3"/>
  <c r="D38" i="4" s="1"/>
  <c r="H47" i="3"/>
  <c r="G47" i="3"/>
  <c r="F47" i="3"/>
  <c r="E47" i="3"/>
  <c r="D47" i="3"/>
  <c r="C47" i="3"/>
  <c r="Y46" i="3"/>
  <c r="X46" i="3"/>
  <c r="J37" i="4" s="1"/>
  <c r="W46" i="3"/>
  <c r="I37" i="4" s="1"/>
  <c r="V46" i="3"/>
  <c r="H37" i="4" s="1"/>
  <c r="U46" i="3"/>
  <c r="G37" i="4" s="1"/>
  <c r="T46" i="3"/>
  <c r="S46" i="3"/>
  <c r="F37" i="4" s="1"/>
  <c r="R46" i="3"/>
  <c r="Q46" i="3"/>
  <c r="P46" i="3"/>
  <c r="O46" i="3"/>
  <c r="N46" i="3"/>
  <c r="M46" i="3"/>
  <c r="L46" i="3"/>
  <c r="K46" i="3"/>
  <c r="E37" i="4" s="1"/>
  <c r="J46" i="3"/>
  <c r="I46" i="3"/>
  <c r="D37" i="4" s="1"/>
  <c r="H46" i="3"/>
  <c r="G46" i="3"/>
  <c r="F46" i="3"/>
  <c r="E46" i="3"/>
  <c r="D46" i="3"/>
  <c r="C46" i="3"/>
  <c r="Y45" i="3"/>
  <c r="X45" i="3"/>
  <c r="W45" i="3"/>
  <c r="I36" i="4" s="1"/>
  <c r="V45" i="3"/>
  <c r="H36" i="4" s="1"/>
  <c r="U45" i="3"/>
  <c r="G36" i="4" s="1"/>
  <c r="T45" i="3"/>
  <c r="S45" i="3"/>
  <c r="F36" i="4" s="1"/>
  <c r="R45" i="3"/>
  <c r="Q45" i="3"/>
  <c r="P45" i="3"/>
  <c r="O45" i="3"/>
  <c r="N45" i="3"/>
  <c r="M45" i="3"/>
  <c r="L45" i="3"/>
  <c r="K45" i="3"/>
  <c r="E36" i="4" s="1"/>
  <c r="J45" i="3"/>
  <c r="I45" i="3"/>
  <c r="D36" i="4" s="1"/>
  <c r="H45" i="3"/>
  <c r="G45" i="3"/>
  <c r="F45" i="3"/>
  <c r="E45" i="3"/>
  <c r="D45" i="3"/>
  <c r="C45" i="3"/>
  <c r="Y44" i="3"/>
  <c r="K35" i="4" s="1"/>
  <c r="X44" i="3"/>
  <c r="J35" i="4" s="1"/>
  <c r="W44" i="3"/>
  <c r="I35" i="4" s="1"/>
  <c r="V44" i="3"/>
  <c r="H35" i="4" s="1"/>
  <c r="U44" i="3"/>
  <c r="G35" i="4" s="1"/>
  <c r="T44" i="3"/>
  <c r="S44" i="3"/>
  <c r="F35" i="4" s="1"/>
  <c r="R44" i="3"/>
  <c r="Q44" i="3"/>
  <c r="P44" i="3"/>
  <c r="O44" i="3"/>
  <c r="N44" i="3"/>
  <c r="M44" i="3"/>
  <c r="L44" i="3"/>
  <c r="K44" i="3"/>
  <c r="E35" i="4" s="1"/>
  <c r="J44" i="3"/>
  <c r="I44" i="3"/>
  <c r="D35" i="4" s="1"/>
  <c r="H44" i="3"/>
  <c r="G44" i="3"/>
  <c r="F44" i="3"/>
  <c r="E44" i="3"/>
  <c r="D44" i="3"/>
  <c r="C44" i="3"/>
  <c r="Y43" i="3"/>
  <c r="K34" i="4" s="1"/>
  <c r="X43" i="3"/>
  <c r="J34" i="4" s="1"/>
  <c r="W43" i="3"/>
  <c r="I34" i="4" s="1"/>
  <c r="V43" i="3"/>
  <c r="H34" i="4" s="1"/>
  <c r="U43" i="3"/>
  <c r="G34" i="4" s="1"/>
  <c r="T43" i="3"/>
  <c r="S43" i="3"/>
  <c r="F34" i="4" s="1"/>
  <c r="R43" i="3"/>
  <c r="Q43" i="3"/>
  <c r="P43" i="3"/>
  <c r="O43" i="3"/>
  <c r="N43" i="3"/>
  <c r="M43" i="3"/>
  <c r="L43" i="3"/>
  <c r="K43" i="3"/>
  <c r="E34" i="4" s="1"/>
  <c r="J43" i="3"/>
  <c r="I43" i="3"/>
  <c r="D34" i="4" s="1"/>
  <c r="H43" i="3"/>
  <c r="G43" i="3"/>
  <c r="F43" i="3"/>
  <c r="E43" i="3"/>
  <c r="D43" i="3"/>
  <c r="C43" i="3"/>
  <c r="Y42" i="3"/>
  <c r="K33" i="4" s="1"/>
  <c r="X42" i="3"/>
  <c r="J33" i="4" s="1"/>
  <c r="W42" i="3"/>
  <c r="I33" i="4" s="1"/>
  <c r="V42" i="3"/>
  <c r="H33" i="4" s="1"/>
  <c r="U42" i="3"/>
  <c r="G33" i="4" s="1"/>
  <c r="T42" i="3"/>
  <c r="S42" i="3"/>
  <c r="F33" i="4" s="1"/>
  <c r="R42" i="3"/>
  <c r="Q42" i="3"/>
  <c r="P42" i="3"/>
  <c r="O42" i="3"/>
  <c r="N42" i="3"/>
  <c r="M42" i="3"/>
  <c r="L42" i="3"/>
  <c r="K42" i="3"/>
  <c r="E33" i="4" s="1"/>
  <c r="J42" i="3"/>
  <c r="I42" i="3"/>
  <c r="D33" i="4" s="1"/>
  <c r="H42" i="3"/>
  <c r="G42" i="3"/>
  <c r="F42" i="3"/>
  <c r="E42" i="3"/>
  <c r="D42" i="3"/>
  <c r="C42" i="3"/>
  <c r="Y41" i="3"/>
  <c r="X41" i="3"/>
  <c r="W41" i="3"/>
  <c r="V41" i="3"/>
  <c r="U41" i="3"/>
  <c r="T41" i="3"/>
  <c r="S41" i="3"/>
  <c r="R41" i="3"/>
  <c r="Q41" i="3"/>
  <c r="P41" i="3"/>
  <c r="O41" i="3"/>
  <c r="N41" i="3"/>
  <c r="M41" i="3"/>
  <c r="L41" i="3"/>
  <c r="K41" i="3"/>
  <c r="J41" i="3"/>
  <c r="I41" i="3"/>
  <c r="H41" i="3"/>
  <c r="G41" i="3"/>
  <c r="F41" i="3"/>
  <c r="E41" i="3"/>
  <c r="D41" i="3"/>
  <c r="C41" i="3"/>
  <c r="Y40" i="3"/>
  <c r="K32" i="4" s="1"/>
  <c r="X40" i="3"/>
  <c r="J32" i="4" s="1"/>
  <c r="W40" i="3"/>
  <c r="I32" i="4" s="1"/>
  <c r="V40" i="3"/>
  <c r="H32" i="4" s="1"/>
  <c r="U40" i="3"/>
  <c r="G32" i="4" s="1"/>
  <c r="T40" i="3"/>
  <c r="S40" i="3"/>
  <c r="F32" i="4" s="1"/>
  <c r="R40" i="3"/>
  <c r="Q40" i="3"/>
  <c r="P40" i="3"/>
  <c r="O40" i="3"/>
  <c r="N40" i="3"/>
  <c r="M40" i="3"/>
  <c r="L40" i="3"/>
  <c r="K40" i="3"/>
  <c r="E32" i="4" s="1"/>
  <c r="J40" i="3"/>
  <c r="I40" i="3"/>
  <c r="D32" i="4" s="1"/>
  <c r="H40" i="3"/>
  <c r="G40" i="3"/>
  <c r="F40" i="3"/>
  <c r="E40" i="3"/>
  <c r="D40" i="3"/>
  <c r="C40" i="3"/>
  <c r="Y39" i="3"/>
  <c r="K31" i="4" s="1"/>
  <c r="X39" i="3"/>
  <c r="J31" i="4" s="1"/>
  <c r="W39" i="3"/>
  <c r="I31" i="4" s="1"/>
  <c r="V39" i="3"/>
  <c r="H31" i="4" s="1"/>
  <c r="U39" i="3"/>
  <c r="G31" i="4" s="1"/>
  <c r="T39" i="3"/>
  <c r="S39" i="3"/>
  <c r="F31" i="4" s="1"/>
  <c r="R39" i="3"/>
  <c r="Q39" i="3"/>
  <c r="P39" i="3"/>
  <c r="O39" i="3"/>
  <c r="N39" i="3"/>
  <c r="M39" i="3"/>
  <c r="L39" i="3"/>
  <c r="K39" i="3"/>
  <c r="E31" i="4" s="1"/>
  <c r="J39" i="3"/>
  <c r="I39" i="3"/>
  <c r="D31" i="4" s="1"/>
  <c r="H39" i="3"/>
  <c r="G39" i="3"/>
  <c r="F39" i="3"/>
  <c r="E39" i="3"/>
  <c r="D39" i="3"/>
  <c r="C39" i="3"/>
  <c r="Y38" i="3"/>
  <c r="K30" i="4" s="1"/>
  <c r="X38" i="3"/>
  <c r="J30" i="4" s="1"/>
  <c r="W38" i="3"/>
  <c r="I30" i="4" s="1"/>
  <c r="V38" i="3"/>
  <c r="H30" i="4" s="1"/>
  <c r="U38" i="3"/>
  <c r="G30" i="4" s="1"/>
  <c r="T38" i="3"/>
  <c r="S38" i="3"/>
  <c r="F30" i="4" s="1"/>
  <c r="R38" i="3"/>
  <c r="Q38" i="3"/>
  <c r="P38" i="3"/>
  <c r="O38" i="3"/>
  <c r="N38" i="3"/>
  <c r="M38" i="3"/>
  <c r="L38" i="3"/>
  <c r="K38" i="3"/>
  <c r="E30" i="4" s="1"/>
  <c r="J38" i="3"/>
  <c r="I38" i="3"/>
  <c r="D30" i="4" s="1"/>
  <c r="H38" i="3"/>
  <c r="G38" i="3"/>
  <c r="F38" i="3"/>
  <c r="E38" i="3"/>
  <c r="D38" i="3"/>
  <c r="C38" i="3"/>
  <c r="Y37" i="3"/>
  <c r="K29" i="4" s="1"/>
  <c r="X37" i="3"/>
  <c r="J29" i="4" s="1"/>
  <c r="W37" i="3"/>
  <c r="I29" i="4" s="1"/>
  <c r="V37" i="3"/>
  <c r="H29" i="4" s="1"/>
  <c r="U37" i="3"/>
  <c r="G29" i="4" s="1"/>
  <c r="T37" i="3"/>
  <c r="S37" i="3"/>
  <c r="F29" i="4" s="1"/>
  <c r="R37" i="3"/>
  <c r="Q37" i="3"/>
  <c r="P37" i="3"/>
  <c r="O37" i="3"/>
  <c r="N37" i="3"/>
  <c r="M37" i="3"/>
  <c r="L37" i="3"/>
  <c r="K37" i="3"/>
  <c r="E29" i="4" s="1"/>
  <c r="J37" i="3"/>
  <c r="I37" i="3"/>
  <c r="D29" i="4" s="1"/>
  <c r="H37" i="3"/>
  <c r="G37" i="3"/>
  <c r="F37" i="3"/>
  <c r="E37" i="3"/>
  <c r="D37" i="3"/>
  <c r="C37" i="3"/>
  <c r="Y36" i="3"/>
  <c r="K28" i="4" s="1"/>
  <c r="X36" i="3"/>
  <c r="J28" i="4" s="1"/>
  <c r="W36" i="3"/>
  <c r="I28" i="4" s="1"/>
  <c r="V36" i="3"/>
  <c r="H28" i="4" s="1"/>
  <c r="U36" i="3"/>
  <c r="G28" i="4" s="1"/>
  <c r="T36" i="3"/>
  <c r="S36" i="3"/>
  <c r="F28" i="4" s="1"/>
  <c r="R36" i="3"/>
  <c r="Q36" i="3"/>
  <c r="P36" i="3"/>
  <c r="O36" i="3"/>
  <c r="N36" i="3"/>
  <c r="M36" i="3"/>
  <c r="L36" i="3"/>
  <c r="K36" i="3"/>
  <c r="E28" i="4" s="1"/>
  <c r="J36" i="3"/>
  <c r="I36" i="3"/>
  <c r="D28" i="4" s="1"/>
  <c r="H36" i="3"/>
  <c r="G36" i="3"/>
  <c r="F36" i="3"/>
  <c r="E36" i="3"/>
  <c r="D36" i="3"/>
  <c r="C36" i="3"/>
  <c r="Y35" i="3"/>
  <c r="K27" i="4" s="1"/>
  <c r="X35" i="3"/>
  <c r="J27" i="4" s="1"/>
  <c r="W35" i="3"/>
  <c r="I27" i="4" s="1"/>
  <c r="V35" i="3"/>
  <c r="H27" i="4" s="1"/>
  <c r="U35" i="3"/>
  <c r="G27" i="4" s="1"/>
  <c r="T35" i="3"/>
  <c r="S35" i="3"/>
  <c r="F27" i="4" s="1"/>
  <c r="R35" i="3"/>
  <c r="Q35" i="3"/>
  <c r="P35" i="3"/>
  <c r="O35" i="3"/>
  <c r="N35" i="3"/>
  <c r="M35" i="3"/>
  <c r="L35" i="3"/>
  <c r="K35" i="3"/>
  <c r="E27" i="4" s="1"/>
  <c r="J35" i="3"/>
  <c r="I35" i="3"/>
  <c r="D27" i="4" s="1"/>
  <c r="H35" i="3"/>
  <c r="G35" i="3"/>
  <c r="F35" i="3"/>
  <c r="E35" i="3"/>
  <c r="D35" i="3"/>
  <c r="C35" i="3"/>
  <c r="Y34" i="3"/>
  <c r="K26" i="4" s="1"/>
  <c r="X34" i="3"/>
  <c r="J26" i="4" s="1"/>
  <c r="W34" i="3"/>
  <c r="I26" i="4" s="1"/>
  <c r="V34" i="3"/>
  <c r="H26" i="4" s="1"/>
  <c r="U34" i="3"/>
  <c r="G26" i="4" s="1"/>
  <c r="T34" i="3"/>
  <c r="S34" i="3"/>
  <c r="F26" i="4" s="1"/>
  <c r="R34" i="3"/>
  <c r="Q34" i="3"/>
  <c r="P34" i="3"/>
  <c r="O34" i="3"/>
  <c r="N34" i="3"/>
  <c r="M34" i="3"/>
  <c r="L34" i="3"/>
  <c r="K34" i="3"/>
  <c r="E26" i="4" s="1"/>
  <c r="J34" i="3"/>
  <c r="I34" i="3"/>
  <c r="D26" i="4" s="1"/>
  <c r="H34" i="3"/>
  <c r="G34" i="3"/>
  <c r="F34" i="3"/>
  <c r="E34" i="3"/>
  <c r="D34" i="3"/>
  <c r="C34" i="3"/>
  <c r="Y33" i="3"/>
  <c r="K25" i="4" s="1"/>
  <c r="X33" i="3"/>
  <c r="J25" i="4" s="1"/>
  <c r="W33" i="3"/>
  <c r="I25" i="4" s="1"/>
  <c r="V33" i="3"/>
  <c r="H25" i="4" s="1"/>
  <c r="U33" i="3"/>
  <c r="G25" i="4" s="1"/>
  <c r="T33" i="3"/>
  <c r="S33" i="3"/>
  <c r="F25" i="4" s="1"/>
  <c r="R33" i="3"/>
  <c r="Q33" i="3"/>
  <c r="P33" i="3"/>
  <c r="O33" i="3"/>
  <c r="N33" i="3"/>
  <c r="M33" i="3"/>
  <c r="L33" i="3"/>
  <c r="K33" i="3"/>
  <c r="E25" i="4" s="1"/>
  <c r="J33" i="3"/>
  <c r="I33" i="3"/>
  <c r="D25" i="4" s="1"/>
  <c r="H33" i="3"/>
  <c r="G33" i="3"/>
  <c r="F33" i="3"/>
  <c r="E33" i="3"/>
  <c r="D33" i="3"/>
  <c r="C33" i="3"/>
  <c r="Y32" i="3"/>
  <c r="K24" i="4" s="1"/>
  <c r="X32" i="3"/>
  <c r="J24" i="4" s="1"/>
  <c r="W32" i="3"/>
  <c r="I24" i="4" s="1"/>
  <c r="V32" i="3"/>
  <c r="H24" i="4" s="1"/>
  <c r="U32" i="3"/>
  <c r="G24" i="4" s="1"/>
  <c r="T32" i="3"/>
  <c r="S32" i="3"/>
  <c r="F24" i="4" s="1"/>
  <c r="R32" i="3"/>
  <c r="Q32" i="3"/>
  <c r="P32" i="3"/>
  <c r="O32" i="3"/>
  <c r="N32" i="3"/>
  <c r="M32" i="3"/>
  <c r="L32" i="3"/>
  <c r="K32" i="3"/>
  <c r="E24" i="4" s="1"/>
  <c r="J32" i="3"/>
  <c r="I32" i="3"/>
  <c r="D24" i="4" s="1"/>
  <c r="H32" i="3"/>
  <c r="G32" i="3"/>
  <c r="F32" i="3"/>
  <c r="E32" i="3"/>
  <c r="D32" i="3"/>
  <c r="C32" i="3"/>
  <c r="Y31" i="3"/>
  <c r="X31" i="3"/>
  <c r="J23" i="4" s="1"/>
  <c r="W31" i="3"/>
  <c r="I23" i="4" s="1"/>
  <c r="V31" i="3"/>
  <c r="H23" i="4" s="1"/>
  <c r="U31" i="3"/>
  <c r="G23" i="4" s="1"/>
  <c r="T31" i="3"/>
  <c r="S31" i="3"/>
  <c r="F23" i="4" s="1"/>
  <c r="R31" i="3"/>
  <c r="Q31" i="3"/>
  <c r="P31" i="3"/>
  <c r="O31" i="3"/>
  <c r="N31" i="3"/>
  <c r="M31" i="3"/>
  <c r="L31" i="3"/>
  <c r="K31" i="3"/>
  <c r="E23" i="4" s="1"/>
  <c r="J31" i="3"/>
  <c r="I31" i="3"/>
  <c r="D23" i="4" s="1"/>
  <c r="H31" i="3"/>
  <c r="G31" i="3"/>
  <c r="F31" i="3"/>
  <c r="E31" i="3"/>
  <c r="D31" i="3"/>
  <c r="C31" i="3"/>
  <c r="Y30" i="3"/>
  <c r="X30" i="3"/>
  <c r="J22" i="4" s="1"/>
  <c r="W30" i="3"/>
  <c r="I22" i="4" s="1"/>
  <c r="V30" i="3"/>
  <c r="H22" i="4" s="1"/>
  <c r="U30" i="3"/>
  <c r="G22" i="4" s="1"/>
  <c r="T30" i="3"/>
  <c r="S30" i="3"/>
  <c r="F22" i="4" s="1"/>
  <c r="R30" i="3"/>
  <c r="Q30" i="3"/>
  <c r="P30" i="3"/>
  <c r="O30" i="3"/>
  <c r="N30" i="3"/>
  <c r="M30" i="3"/>
  <c r="L30" i="3"/>
  <c r="K30" i="3"/>
  <c r="E22" i="4" s="1"/>
  <c r="J30" i="3"/>
  <c r="I30" i="3"/>
  <c r="D22" i="4" s="1"/>
  <c r="H30" i="3"/>
  <c r="G30" i="3"/>
  <c r="F30" i="3"/>
  <c r="E30" i="3"/>
  <c r="D30" i="3"/>
  <c r="C30" i="3"/>
  <c r="Y29" i="3"/>
  <c r="X29" i="3"/>
  <c r="W29" i="3"/>
  <c r="V29" i="3"/>
  <c r="U29" i="3"/>
  <c r="T29" i="3"/>
  <c r="S29" i="3"/>
  <c r="R29" i="3"/>
  <c r="Q29" i="3"/>
  <c r="P29" i="3"/>
  <c r="O29" i="3"/>
  <c r="N29" i="3"/>
  <c r="M29" i="3"/>
  <c r="L29" i="3"/>
  <c r="K29" i="3"/>
  <c r="J29" i="3"/>
  <c r="I29" i="3"/>
  <c r="H29" i="3"/>
  <c r="G29" i="3"/>
  <c r="F29" i="3"/>
  <c r="E29" i="3"/>
  <c r="D29" i="3"/>
  <c r="C29" i="3"/>
  <c r="Y28" i="3"/>
  <c r="K21" i="4" s="1"/>
  <c r="X28" i="3"/>
  <c r="J21" i="4" s="1"/>
  <c r="W28" i="3"/>
  <c r="I21" i="4" s="1"/>
  <c r="V28" i="3"/>
  <c r="H21" i="4" s="1"/>
  <c r="U28" i="3"/>
  <c r="G21" i="4" s="1"/>
  <c r="T28" i="3"/>
  <c r="S28" i="3"/>
  <c r="F21" i="4" s="1"/>
  <c r="R28" i="3"/>
  <c r="Q28" i="3"/>
  <c r="P28" i="3"/>
  <c r="O28" i="3"/>
  <c r="N28" i="3"/>
  <c r="M28" i="3"/>
  <c r="L28" i="3"/>
  <c r="K28" i="3"/>
  <c r="E21" i="4" s="1"/>
  <c r="J28" i="3"/>
  <c r="I28" i="3"/>
  <c r="D21" i="4" s="1"/>
  <c r="H28" i="3"/>
  <c r="G28" i="3"/>
  <c r="F28" i="3"/>
  <c r="E28" i="3"/>
  <c r="D28" i="3"/>
  <c r="C28" i="3"/>
  <c r="Y27" i="3"/>
  <c r="X27" i="3"/>
  <c r="W27" i="3"/>
  <c r="V27" i="3"/>
  <c r="U27" i="3"/>
  <c r="T27" i="3"/>
  <c r="S27" i="3"/>
  <c r="R27" i="3"/>
  <c r="Q27" i="3"/>
  <c r="P27" i="3"/>
  <c r="O27" i="3"/>
  <c r="N27" i="3"/>
  <c r="M27" i="3"/>
  <c r="L27" i="3"/>
  <c r="K27" i="3"/>
  <c r="J27" i="3"/>
  <c r="I27" i="3"/>
  <c r="H27" i="3"/>
  <c r="G27" i="3"/>
  <c r="F27" i="3"/>
  <c r="E27" i="3"/>
  <c r="D27" i="3"/>
  <c r="C27" i="3"/>
  <c r="Y26" i="3"/>
  <c r="X26" i="3"/>
  <c r="W26" i="3"/>
  <c r="V26" i="3"/>
  <c r="U26" i="3"/>
  <c r="T26" i="3"/>
  <c r="S26" i="3"/>
  <c r="R26" i="3"/>
  <c r="Q26" i="3"/>
  <c r="P26" i="3"/>
  <c r="O26" i="3"/>
  <c r="N26" i="3"/>
  <c r="M26" i="3"/>
  <c r="L26" i="3"/>
  <c r="K26" i="3"/>
  <c r="J26" i="3"/>
  <c r="I26" i="3"/>
  <c r="H26" i="3"/>
  <c r="G26" i="3"/>
  <c r="F26" i="3"/>
  <c r="E26" i="3"/>
  <c r="D26" i="3"/>
  <c r="C26" i="3"/>
  <c r="Y25" i="3"/>
  <c r="K19" i="4" s="1"/>
  <c r="X25" i="3"/>
  <c r="J19" i="4" s="1"/>
  <c r="W25" i="3"/>
  <c r="I19" i="4" s="1"/>
  <c r="V25" i="3"/>
  <c r="H19" i="4" s="1"/>
  <c r="U25" i="3"/>
  <c r="G19" i="4" s="1"/>
  <c r="T25" i="3"/>
  <c r="S25" i="3"/>
  <c r="F19" i="4" s="1"/>
  <c r="F20" i="4" s="1"/>
  <c r="R25" i="3"/>
  <c r="Q25" i="3"/>
  <c r="P25" i="3"/>
  <c r="O25" i="3"/>
  <c r="N25" i="3"/>
  <c r="M25" i="3"/>
  <c r="L25" i="3"/>
  <c r="K25" i="3"/>
  <c r="E19" i="4" s="1"/>
  <c r="E20" i="4" s="1"/>
  <c r="J25" i="3"/>
  <c r="I25" i="3"/>
  <c r="D19" i="4" s="1"/>
  <c r="D20" i="4" s="1"/>
  <c r="H25" i="3"/>
  <c r="G25" i="3"/>
  <c r="F25" i="3"/>
  <c r="E25" i="3"/>
  <c r="D25" i="3"/>
  <c r="C25" i="3"/>
  <c r="Y24" i="3"/>
  <c r="K18" i="4" s="1"/>
  <c r="X24" i="3"/>
  <c r="J18" i="4" s="1"/>
  <c r="W24" i="3"/>
  <c r="I18" i="4" s="1"/>
  <c r="V24" i="3"/>
  <c r="H18" i="4" s="1"/>
  <c r="U24" i="3"/>
  <c r="G18" i="4" s="1"/>
  <c r="T24" i="3"/>
  <c r="S24" i="3"/>
  <c r="F18" i="4" s="1"/>
  <c r="R24" i="3"/>
  <c r="Q24" i="3"/>
  <c r="P24" i="3"/>
  <c r="O24" i="3"/>
  <c r="N24" i="3"/>
  <c r="M24" i="3"/>
  <c r="L24" i="3"/>
  <c r="K24" i="3"/>
  <c r="E18" i="4" s="1"/>
  <c r="J24" i="3"/>
  <c r="I24" i="3"/>
  <c r="D18" i="4" s="1"/>
  <c r="H24" i="3"/>
  <c r="G24" i="3"/>
  <c r="F24" i="3"/>
  <c r="E24" i="3"/>
  <c r="D24" i="3"/>
  <c r="C24" i="3"/>
  <c r="Y23" i="3"/>
  <c r="X23" i="3"/>
  <c r="W23" i="3"/>
  <c r="V23" i="3"/>
  <c r="U23" i="3"/>
  <c r="T23" i="3"/>
  <c r="S23" i="3"/>
  <c r="R23" i="3"/>
  <c r="Q23" i="3"/>
  <c r="P23" i="3"/>
  <c r="O23" i="3"/>
  <c r="N23" i="3"/>
  <c r="M23" i="3"/>
  <c r="L23" i="3"/>
  <c r="K23" i="3"/>
  <c r="J23" i="3"/>
  <c r="I23" i="3"/>
  <c r="H23" i="3"/>
  <c r="G23" i="3"/>
  <c r="F23" i="3"/>
  <c r="E23" i="3"/>
  <c r="D23" i="3"/>
  <c r="C23" i="3"/>
  <c r="Y22" i="3"/>
  <c r="K17" i="4" s="1"/>
  <c r="X22" i="3"/>
  <c r="J17" i="4" s="1"/>
  <c r="W22" i="3"/>
  <c r="I17" i="4" s="1"/>
  <c r="V22" i="3"/>
  <c r="H17" i="4" s="1"/>
  <c r="U22" i="3"/>
  <c r="G17" i="4" s="1"/>
  <c r="T22" i="3"/>
  <c r="S22" i="3"/>
  <c r="F17" i="4" s="1"/>
  <c r="R22" i="3"/>
  <c r="Q22" i="3"/>
  <c r="P22" i="3"/>
  <c r="O22" i="3"/>
  <c r="N22" i="3"/>
  <c r="M22" i="3"/>
  <c r="L22" i="3"/>
  <c r="K22" i="3"/>
  <c r="E17" i="4" s="1"/>
  <c r="J22" i="3"/>
  <c r="I22" i="3"/>
  <c r="D17" i="4" s="1"/>
  <c r="H22" i="3"/>
  <c r="G22" i="3"/>
  <c r="F22" i="3"/>
  <c r="E22" i="3"/>
  <c r="D22" i="3"/>
  <c r="C22" i="3"/>
  <c r="Y21" i="3"/>
  <c r="K16" i="4" s="1"/>
  <c r="X21" i="3"/>
  <c r="J16" i="4" s="1"/>
  <c r="W21" i="3"/>
  <c r="I16" i="4" s="1"/>
  <c r="V21" i="3"/>
  <c r="H16" i="4" s="1"/>
  <c r="U21" i="3"/>
  <c r="G16" i="4" s="1"/>
  <c r="T21" i="3"/>
  <c r="S21" i="3"/>
  <c r="F16" i="4" s="1"/>
  <c r="R21" i="3"/>
  <c r="Q21" i="3"/>
  <c r="P21" i="3"/>
  <c r="O21" i="3"/>
  <c r="N21" i="3"/>
  <c r="M21" i="3"/>
  <c r="L21" i="3"/>
  <c r="K21" i="3"/>
  <c r="E16" i="4" s="1"/>
  <c r="J21" i="3"/>
  <c r="I21" i="3"/>
  <c r="D16" i="4" s="1"/>
  <c r="H21" i="3"/>
  <c r="G21" i="3"/>
  <c r="F21" i="3"/>
  <c r="E21" i="3"/>
  <c r="D21" i="3"/>
  <c r="C21" i="3"/>
  <c r="Y20" i="3"/>
  <c r="K15" i="4" s="1"/>
  <c r="X20" i="3"/>
  <c r="J15" i="4" s="1"/>
  <c r="W20" i="3"/>
  <c r="I15" i="4" s="1"/>
  <c r="V20" i="3"/>
  <c r="H15" i="4" s="1"/>
  <c r="U20" i="3"/>
  <c r="G15" i="4" s="1"/>
  <c r="T20" i="3"/>
  <c r="S20" i="3"/>
  <c r="F15" i="4" s="1"/>
  <c r="R20" i="3"/>
  <c r="Q20" i="3"/>
  <c r="P20" i="3"/>
  <c r="O20" i="3"/>
  <c r="N20" i="3"/>
  <c r="M20" i="3"/>
  <c r="L20" i="3"/>
  <c r="K20" i="3"/>
  <c r="E15" i="4" s="1"/>
  <c r="J20" i="3"/>
  <c r="I20" i="3"/>
  <c r="D15" i="4" s="1"/>
  <c r="H20" i="3"/>
  <c r="G20" i="3"/>
  <c r="F20" i="3"/>
  <c r="E20" i="3"/>
  <c r="D20" i="3"/>
  <c r="C20" i="3"/>
  <c r="Y19" i="3"/>
  <c r="K14" i="4" s="1"/>
  <c r="X19" i="3"/>
  <c r="J14" i="4" s="1"/>
  <c r="W19" i="3"/>
  <c r="I14" i="4" s="1"/>
  <c r="V19" i="3"/>
  <c r="H14" i="4" s="1"/>
  <c r="U19" i="3"/>
  <c r="G14" i="4" s="1"/>
  <c r="T19" i="3"/>
  <c r="S19" i="3"/>
  <c r="F14" i="4" s="1"/>
  <c r="R19" i="3"/>
  <c r="Q19" i="3"/>
  <c r="P19" i="3"/>
  <c r="O19" i="3"/>
  <c r="N19" i="3"/>
  <c r="M19" i="3"/>
  <c r="L19" i="3"/>
  <c r="K19" i="3"/>
  <c r="E14" i="4" s="1"/>
  <c r="J19" i="3"/>
  <c r="I19" i="3"/>
  <c r="D14" i="4" s="1"/>
  <c r="H19" i="3"/>
  <c r="G19" i="3"/>
  <c r="F19" i="3"/>
  <c r="E19" i="3"/>
  <c r="D19" i="3"/>
  <c r="C19" i="3"/>
  <c r="Y18" i="3"/>
  <c r="K13" i="4" s="1"/>
  <c r="X18" i="3"/>
  <c r="J13" i="4" s="1"/>
  <c r="W18" i="3"/>
  <c r="I13" i="4" s="1"/>
  <c r="V18" i="3"/>
  <c r="H13" i="4" s="1"/>
  <c r="U18" i="3"/>
  <c r="G13" i="4" s="1"/>
  <c r="T18" i="3"/>
  <c r="S18" i="3"/>
  <c r="F13" i="4" s="1"/>
  <c r="R18" i="3"/>
  <c r="Q18" i="3"/>
  <c r="P18" i="3"/>
  <c r="O18" i="3"/>
  <c r="N18" i="3"/>
  <c r="M18" i="3"/>
  <c r="L18" i="3"/>
  <c r="K18" i="3"/>
  <c r="E13" i="4" s="1"/>
  <c r="J18" i="3"/>
  <c r="I18" i="3"/>
  <c r="D13" i="4" s="1"/>
  <c r="H18" i="3"/>
  <c r="G18" i="3"/>
  <c r="F18" i="3"/>
  <c r="E18" i="3"/>
  <c r="D18" i="3"/>
  <c r="C18" i="3"/>
  <c r="Y17" i="3"/>
  <c r="X17" i="3"/>
  <c r="W17" i="3"/>
  <c r="V17" i="3"/>
  <c r="U17" i="3"/>
  <c r="T17" i="3"/>
  <c r="S17" i="3"/>
  <c r="R17" i="3"/>
  <c r="Q17" i="3"/>
  <c r="P17" i="3"/>
  <c r="O17" i="3"/>
  <c r="N17" i="3"/>
  <c r="M17" i="3"/>
  <c r="L17" i="3"/>
  <c r="K17" i="3"/>
  <c r="J17" i="3"/>
  <c r="I17" i="3"/>
  <c r="H17" i="3"/>
  <c r="G17" i="3"/>
  <c r="F17" i="3"/>
  <c r="E17" i="3"/>
  <c r="D17" i="3"/>
  <c r="C17" i="3"/>
  <c r="Y16" i="3"/>
  <c r="K12" i="4" s="1"/>
  <c r="X16" i="3"/>
  <c r="J12" i="4" s="1"/>
  <c r="W16" i="3"/>
  <c r="I12" i="4" s="1"/>
  <c r="V16" i="3"/>
  <c r="H12" i="4" s="1"/>
  <c r="U16" i="3"/>
  <c r="G12" i="4" s="1"/>
  <c r="T16" i="3"/>
  <c r="S16" i="3"/>
  <c r="F12" i="4" s="1"/>
  <c r="R16" i="3"/>
  <c r="Q16" i="3"/>
  <c r="P16" i="3"/>
  <c r="O16" i="3"/>
  <c r="N16" i="3"/>
  <c r="M16" i="3"/>
  <c r="L16" i="3"/>
  <c r="K16" i="3"/>
  <c r="E12" i="4" s="1"/>
  <c r="J16" i="3"/>
  <c r="I16" i="3"/>
  <c r="D12" i="4" s="1"/>
  <c r="H16" i="3"/>
  <c r="G16" i="3"/>
  <c r="F16" i="3"/>
  <c r="E16" i="3"/>
  <c r="D16" i="3"/>
  <c r="C16" i="3"/>
  <c r="Y15" i="3"/>
  <c r="K11" i="4" s="1"/>
  <c r="X15" i="3"/>
  <c r="J11" i="4" s="1"/>
  <c r="W15" i="3"/>
  <c r="I11" i="4" s="1"/>
  <c r="V15" i="3"/>
  <c r="H11" i="4" s="1"/>
  <c r="U15" i="3"/>
  <c r="G11" i="4" s="1"/>
  <c r="T15" i="3"/>
  <c r="S15" i="3"/>
  <c r="F11" i="4" s="1"/>
  <c r="R15" i="3"/>
  <c r="Q15" i="3"/>
  <c r="P15" i="3"/>
  <c r="O15" i="3"/>
  <c r="N15" i="3"/>
  <c r="M15" i="3"/>
  <c r="L15" i="3"/>
  <c r="K15" i="3"/>
  <c r="E11" i="4" s="1"/>
  <c r="J15" i="3"/>
  <c r="I15" i="3"/>
  <c r="D11" i="4" s="1"/>
  <c r="H15" i="3"/>
  <c r="G15" i="3"/>
  <c r="F15" i="3"/>
  <c r="E15" i="3"/>
  <c r="D15" i="3"/>
  <c r="C15" i="3"/>
  <c r="Y14" i="3"/>
  <c r="X14" i="3"/>
  <c r="W14" i="3"/>
  <c r="V14" i="3"/>
  <c r="U14" i="3"/>
  <c r="T14" i="3"/>
  <c r="S14" i="3"/>
  <c r="R14" i="3"/>
  <c r="Q14" i="3"/>
  <c r="P14" i="3"/>
  <c r="O14" i="3"/>
  <c r="N14" i="3"/>
  <c r="M14" i="3"/>
  <c r="L14" i="3"/>
  <c r="K14" i="3"/>
  <c r="J14" i="3"/>
  <c r="I14" i="3"/>
  <c r="H14" i="3"/>
  <c r="G14" i="3"/>
  <c r="F14" i="3"/>
  <c r="E14" i="3"/>
  <c r="D14" i="3"/>
  <c r="C14" i="3"/>
  <c r="Y13" i="3"/>
  <c r="X13" i="3"/>
  <c r="J10" i="4" s="1"/>
  <c r="W13" i="3"/>
  <c r="I10" i="4" s="1"/>
  <c r="V13" i="3"/>
  <c r="H10" i="4" s="1"/>
  <c r="U13" i="3"/>
  <c r="G10" i="4" s="1"/>
  <c r="T13" i="3"/>
  <c r="S13" i="3"/>
  <c r="F10" i="4" s="1"/>
  <c r="R13" i="3"/>
  <c r="Q13" i="3"/>
  <c r="P13" i="3"/>
  <c r="O13" i="3"/>
  <c r="N13" i="3"/>
  <c r="M13" i="3"/>
  <c r="L13" i="3"/>
  <c r="K13" i="3"/>
  <c r="E10" i="4" s="1"/>
  <c r="J13" i="3"/>
  <c r="I13" i="3"/>
  <c r="D10" i="4" s="1"/>
  <c r="H13" i="3"/>
  <c r="G13" i="3"/>
  <c r="F13" i="3"/>
  <c r="E13" i="3"/>
  <c r="D13" i="3"/>
  <c r="C13" i="3"/>
  <c r="Y12" i="3"/>
  <c r="X12" i="3"/>
  <c r="W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Y11" i="3"/>
  <c r="X11" i="3"/>
  <c r="W11" i="3"/>
  <c r="V11" i="3"/>
  <c r="U11" i="3"/>
  <c r="T11" i="3"/>
  <c r="S11" i="3"/>
  <c r="R11" i="3"/>
  <c r="Q11" i="3"/>
  <c r="P11" i="3"/>
  <c r="O11" i="3"/>
  <c r="N11" i="3"/>
  <c r="M11" i="3"/>
  <c r="L11" i="3"/>
  <c r="K11" i="3"/>
  <c r="J11" i="3"/>
  <c r="I11" i="3"/>
  <c r="H11" i="3"/>
  <c r="G11" i="3"/>
  <c r="F11" i="3"/>
  <c r="E11" i="3"/>
  <c r="D11" i="3"/>
  <c r="C11" i="3"/>
  <c r="Y10" i="3"/>
  <c r="K9" i="4" s="1"/>
  <c r="X10" i="3"/>
  <c r="J9" i="4" s="1"/>
  <c r="W10" i="3"/>
  <c r="I9" i="4" s="1"/>
  <c r="V10" i="3"/>
  <c r="H9" i="4" s="1"/>
  <c r="U10" i="3"/>
  <c r="G9" i="4" s="1"/>
  <c r="T10" i="3"/>
  <c r="S10" i="3"/>
  <c r="F9" i="4" s="1"/>
  <c r="R10" i="3"/>
  <c r="Q10" i="3"/>
  <c r="P10" i="3"/>
  <c r="O10" i="3"/>
  <c r="N10" i="3"/>
  <c r="M10" i="3"/>
  <c r="L10" i="3"/>
  <c r="K10" i="3"/>
  <c r="E9" i="4" s="1"/>
  <c r="J10" i="3"/>
  <c r="I10" i="3"/>
  <c r="D9" i="4" s="1"/>
  <c r="H10" i="3"/>
  <c r="G10" i="3"/>
  <c r="F10" i="3"/>
  <c r="E10" i="3"/>
  <c r="D10" i="3"/>
  <c r="C10" i="3"/>
  <c r="Y9" i="3"/>
  <c r="K8" i="4" s="1"/>
  <c r="X9" i="3"/>
  <c r="J8" i="4" s="1"/>
  <c r="W9" i="3"/>
  <c r="I8" i="4" s="1"/>
  <c r="V9" i="3"/>
  <c r="H8" i="4" s="1"/>
  <c r="U9" i="3"/>
  <c r="G8" i="4" s="1"/>
  <c r="T9" i="3"/>
  <c r="S9" i="3"/>
  <c r="F8" i="4" s="1"/>
  <c r="R9" i="3"/>
  <c r="Q9" i="3"/>
  <c r="P9" i="3"/>
  <c r="O9" i="3"/>
  <c r="N9" i="3"/>
  <c r="M9" i="3"/>
  <c r="L9" i="3"/>
  <c r="K9" i="3"/>
  <c r="E8" i="4" s="1"/>
  <c r="J9" i="3"/>
  <c r="I9" i="3"/>
  <c r="D8" i="4" s="1"/>
  <c r="H9" i="3"/>
  <c r="G9" i="3"/>
  <c r="F9" i="3"/>
  <c r="E9" i="3"/>
  <c r="D9" i="3"/>
  <c r="C9" i="3"/>
  <c r="Y8" i="3"/>
  <c r="X8" i="3"/>
  <c r="W8" i="3"/>
  <c r="V8" i="3"/>
  <c r="U8" i="3"/>
  <c r="T8" i="3"/>
  <c r="S8" i="3"/>
  <c r="R8" i="3"/>
  <c r="Q8" i="3"/>
  <c r="P8" i="3"/>
  <c r="O8" i="3"/>
  <c r="N8" i="3"/>
  <c r="M8" i="3"/>
  <c r="L8" i="3"/>
  <c r="K8" i="3"/>
  <c r="J8" i="3"/>
  <c r="I8" i="3"/>
  <c r="H8" i="3"/>
  <c r="G8" i="3"/>
  <c r="F8" i="3"/>
  <c r="E8" i="3"/>
  <c r="D8" i="3"/>
  <c r="C8" i="3"/>
  <c r="B9" i="3"/>
  <c r="C8" i="4" s="1"/>
  <c r="B10" i="3"/>
  <c r="C9" i="4" s="1"/>
  <c r="B11" i="3"/>
  <c r="B12" i="3"/>
  <c r="B13" i="3"/>
  <c r="C10" i="4" s="1"/>
  <c r="B14" i="3"/>
  <c r="B15" i="3"/>
  <c r="C11" i="4" s="1"/>
  <c r="B16" i="3"/>
  <c r="C12" i="4" s="1"/>
  <c r="B17" i="3"/>
  <c r="B18" i="3"/>
  <c r="C13" i="4" s="1"/>
  <c r="B19" i="3"/>
  <c r="C14" i="4" s="1"/>
  <c r="B20" i="3"/>
  <c r="C15" i="4" s="1"/>
  <c r="B21" i="3"/>
  <c r="C16" i="4" s="1"/>
  <c r="B22" i="3"/>
  <c r="C17" i="4" s="1"/>
  <c r="B23" i="3"/>
  <c r="B24" i="3"/>
  <c r="C18" i="4" s="1"/>
  <c r="B25" i="3"/>
  <c r="C19" i="4" s="1"/>
  <c r="C20" i="4" s="1"/>
  <c r="B26" i="3"/>
  <c r="B27" i="3"/>
  <c r="B28" i="3"/>
  <c r="C21" i="4" s="1"/>
  <c r="B29" i="3"/>
  <c r="B30" i="3"/>
  <c r="C22" i="4" s="1"/>
  <c r="B31" i="3"/>
  <c r="C23" i="4" s="1"/>
  <c r="B32" i="3"/>
  <c r="C24" i="4" s="1"/>
  <c r="B33" i="3"/>
  <c r="C25" i="4" s="1"/>
  <c r="B34" i="3"/>
  <c r="C26" i="4" s="1"/>
  <c r="B35" i="3"/>
  <c r="C27" i="4" s="1"/>
  <c r="B36" i="3"/>
  <c r="C28" i="4" s="1"/>
  <c r="B37" i="3"/>
  <c r="C29" i="4" s="1"/>
  <c r="B38" i="3"/>
  <c r="C30" i="4" s="1"/>
  <c r="B39" i="3"/>
  <c r="C31" i="4" s="1"/>
  <c r="B40" i="3"/>
  <c r="C32" i="4" s="1"/>
  <c r="B41" i="3"/>
  <c r="B42" i="3"/>
  <c r="C33" i="4" s="1"/>
  <c r="B43" i="3"/>
  <c r="C34" i="4" s="1"/>
  <c r="B44" i="3"/>
  <c r="C35" i="4" s="1"/>
  <c r="B45" i="3"/>
  <c r="C36" i="4" s="1"/>
  <c r="B46" i="3"/>
  <c r="C37" i="4" s="1"/>
  <c r="B47" i="3"/>
  <c r="C38" i="4" s="1"/>
  <c r="B48" i="3"/>
  <c r="C39" i="4" s="1"/>
  <c r="B49" i="3"/>
  <c r="C40" i="4" s="1"/>
  <c r="B50" i="3"/>
  <c r="A35" i="2"/>
  <c r="A36" i="2"/>
  <c r="A37" i="2"/>
  <c r="A38" i="2"/>
  <c r="A39" i="2"/>
  <c r="A40" i="2"/>
  <c r="A41" i="2"/>
  <c r="A42" i="2"/>
  <c r="A43" i="2"/>
  <c r="A44" i="2"/>
  <c r="A45" i="2"/>
  <c r="A27" i="2"/>
  <c r="A28" i="2"/>
  <c r="A29" i="2"/>
  <c r="A30" i="2"/>
  <c r="A31" i="2"/>
  <c r="A32" i="2"/>
  <c r="A33" i="2"/>
  <c r="A34" i="2"/>
  <c r="A21" i="2"/>
  <c r="A22" i="2"/>
  <c r="A23" i="2"/>
  <c r="A24" i="2"/>
  <c r="A25" i="2"/>
  <c r="A26" i="2"/>
  <c r="A15" i="2"/>
  <c r="A16" i="2"/>
  <c r="A17" i="2"/>
  <c r="A18" i="2"/>
  <c r="A19" i="2"/>
  <c r="A20" i="2"/>
  <c r="A4" i="2"/>
  <c r="A5" i="2"/>
  <c r="A6" i="2"/>
  <c r="A7" i="2"/>
  <c r="A8" i="2"/>
  <c r="A9" i="2"/>
  <c r="A10" i="2"/>
  <c r="A11" i="2"/>
  <c r="A12" i="2"/>
  <c r="A13" i="2"/>
  <c r="A14" i="2"/>
  <c r="A3" i="2"/>
  <c r="B34" i="4"/>
  <c r="B38" i="4"/>
  <c r="K6" i="4"/>
  <c r="D6" i="4"/>
  <c r="E6" i="4"/>
  <c r="F6" i="4"/>
  <c r="G6" i="4"/>
  <c r="H6" i="4"/>
  <c r="I6" i="4"/>
  <c r="I7" i="4" s="1"/>
  <c r="J6" i="4"/>
  <c r="B8" i="3"/>
  <c r="C6" i="4" s="1"/>
  <c r="C7" i="4" s="1"/>
  <c r="A40" i="3"/>
  <c r="B32" i="4" s="1"/>
  <c r="A41" i="3"/>
  <c r="A42" i="3"/>
  <c r="B33" i="4" s="1"/>
  <c r="A44" i="3"/>
  <c r="B35" i="4" s="1"/>
  <c r="A45" i="3"/>
  <c r="B36" i="4" s="1"/>
  <c r="A46" i="3"/>
  <c r="B37" i="4" s="1"/>
  <c r="A48" i="3"/>
  <c r="B39" i="4" s="1"/>
  <c r="A49" i="3"/>
  <c r="B40" i="4" s="1"/>
  <c r="A50" i="3"/>
  <c r="A9" i="3"/>
  <c r="B8" i="4" s="1"/>
  <c r="A10" i="3"/>
  <c r="B9" i="4" s="1"/>
  <c r="A11" i="3"/>
  <c r="A12" i="3"/>
  <c r="A13" i="3"/>
  <c r="B10" i="4" s="1"/>
  <c r="A14" i="3"/>
  <c r="A15" i="3"/>
  <c r="B11" i="4" s="1"/>
  <c r="A16" i="3"/>
  <c r="B12" i="4" s="1"/>
  <c r="A17" i="3"/>
  <c r="A18" i="3"/>
  <c r="B13" i="4" s="1"/>
  <c r="A19" i="3"/>
  <c r="B14" i="4" s="1"/>
  <c r="A20" i="3"/>
  <c r="B15" i="4" s="1"/>
  <c r="A21" i="3"/>
  <c r="B16" i="4" s="1"/>
  <c r="A22" i="3"/>
  <c r="B17" i="4" s="1"/>
  <c r="A23" i="3"/>
  <c r="A24" i="3"/>
  <c r="B18" i="4" s="1"/>
  <c r="A25" i="3"/>
  <c r="B19" i="4" s="1"/>
  <c r="A26" i="3"/>
  <c r="A27" i="3"/>
  <c r="A28" i="3"/>
  <c r="B21" i="4" s="1"/>
  <c r="A29" i="3"/>
  <c r="A30" i="3"/>
  <c r="B22" i="4" s="1"/>
  <c r="A31" i="3"/>
  <c r="B23" i="4" s="1"/>
  <c r="A32" i="3"/>
  <c r="B24" i="4" s="1"/>
  <c r="A33" i="3"/>
  <c r="B25" i="4" s="1"/>
  <c r="A34" i="3"/>
  <c r="B26" i="4" s="1"/>
  <c r="A35" i="3"/>
  <c r="A36" i="3"/>
  <c r="B28" i="4" s="1"/>
  <c r="A37" i="3"/>
  <c r="B29" i="4" s="1"/>
  <c r="A38" i="3"/>
  <c r="B30" i="4" s="1"/>
  <c r="A39" i="3"/>
  <c r="B31" i="4" s="1"/>
  <c r="A8" i="3"/>
  <c r="B6" i="4" s="1"/>
  <c r="J7" i="10" l="1"/>
  <c r="K20" i="10"/>
  <c r="J7" i="4"/>
  <c r="H7" i="10"/>
  <c r="E20" i="10"/>
  <c r="F20" i="10"/>
  <c r="I20" i="10"/>
  <c r="J7" i="13"/>
  <c r="E7" i="10"/>
  <c r="F7" i="10"/>
  <c r="J20" i="10"/>
  <c r="H20" i="4"/>
  <c r="J20" i="4"/>
  <c r="I7" i="10"/>
  <c r="K7" i="10"/>
  <c r="I20" i="4"/>
  <c r="K20" i="4"/>
  <c r="B26" i="11"/>
  <c r="B19" i="10"/>
  <c r="B36" i="11"/>
  <c r="B23" i="10"/>
  <c r="B25" i="10"/>
  <c r="B32" i="11"/>
  <c r="B8" i="11"/>
  <c r="B29" i="10"/>
  <c r="B10" i="11"/>
  <c r="B31" i="10"/>
  <c r="B35" i="11"/>
  <c r="B35" i="10"/>
  <c r="B34" i="11"/>
  <c r="B37" i="10"/>
  <c r="B37" i="11"/>
  <c r="B40" i="10"/>
  <c r="H7" i="4"/>
  <c r="F7" i="4"/>
  <c r="D7" i="4"/>
  <c r="B27" i="5"/>
  <c r="B21" i="5"/>
  <c r="B15" i="5"/>
  <c r="B38" i="5"/>
  <c r="B16" i="5"/>
  <c r="B18" i="5"/>
  <c r="B6" i="5"/>
  <c r="B22" i="5"/>
  <c r="B34" i="5"/>
  <c r="B36" i="5"/>
  <c r="B35" i="5"/>
  <c r="B25" i="5"/>
  <c r="B7" i="5"/>
  <c r="B8" i="10"/>
  <c r="B9" i="10"/>
  <c r="B10" i="10"/>
  <c r="I7" i="13"/>
  <c r="K7" i="13"/>
  <c r="H19" i="13"/>
  <c r="J19" i="13"/>
  <c r="B28" i="11"/>
  <c r="B17" i="10"/>
  <c r="B18" i="10"/>
  <c r="B31" i="11"/>
  <c r="B21" i="10"/>
  <c r="B16" i="11"/>
  <c r="B38" i="11"/>
  <c r="B22" i="10"/>
  <c r="B22" i="11"/>
  <c r="B24" i="10"/>
  <c r="B9" i="11"/>
  <c r="B26" i="10"/>
  <c r="B7" i="11"/>
  <c r="B28" i="10"/>
  <c r="B23" i="11"/>
  <c r="B30" i="10"/>
  <c r="B25" i="11"/>
  <c r="B32" i="10"/>
  <c r="B17" i="11"/>
  <c r="B33" i="10"/>
  <c r="B36" i="10"/>
  <c r="B39" i="10"/>
  <c r="E7" i="4"/>
  <c r="K7" i="4"/>
  <c r="B20" i="5"/>
  <c r="B12" i="5"/>
  <c r="B31" i="5"/>
  <c r="B24" i="5"/>
  <c r="B28" i="5"/>
  <c r="B11" i="5"/>
  <c r="B26" i="5"/>
  <c r="B9" i="5"/>
  <c r="B14" i="5"/>
  <c r="B37" i="5"/>
  <c r="B30" i="5"/>
  <c r="B17" i="5"/>
  <c r="B10" i="5"/>
  <c r="B8" i="5"/>
  <c r="B6" i="10"/>
  <c r="B11" i="10"/>
  <c r="B12" i="10"/>
  <c r="B13" i="10"/>
  <c r="B14" i="10"/>
  <c r="B15" i="10"/>
  <c r="B16" i="10"/>
  <c r="I19" i="13"/>
  <c r="K19" i="13"/>
  <c r="B6" i="13"/>
  <c r="B22" i="13"/>
  <c r="B23" i="13"/>
  <c r="B24" i="13"/>
  <c r="B26" i="13"/>
  <c r="B27" i="13"/>
  <c r="B28" i="13"/>
  <c r="B29" i="13"/>
  <c r="B30" i="13"/>
  <c r="B12" i="14"/>
  <c r="B8" i="14"/>
  <c r="B23" i="14"/>
  <c r="B15" i="14"/>
  <c r="B9" i="14"/>
  <c r="B25" i="14"/>
  <c r="B8" i="13"/>
  <c r="B10" i="13"/>
  <c r="B12" i="13"/>
  <c r="B14" i="13"/>
  <c r="B16" i="13"/>
  <c r="B20" i="13"/>
</calcChain>
</file>

<file path=xl/sharedStrings.xml><?xml version="1.0" encoding="utf-8"?>
<sst xmlns="http://schemas.openxmlformats.org/spreadsheetml/2006/main" count="874" uniqueCount="100">
  <si>
    <t>Dataset: 14A. Non-financial accounts by sectors</t>
  </si>
  <si>
    <t>Transaction</t>
  </si>
  <si>
    <t>Year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</si>
  <si>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</si>
  <si>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</si>
  <si>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</si>
  <si>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</si>
  <si>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</si>
  <si>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</si>
  <si>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</si>
  <si>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</si>
  <si>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</si>
  <si>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</si>
  <si>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</si>
  <si>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</si>
  <si>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</si>
  <si>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</si>
  <si>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</si>
  <si>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</si>
  <si>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</si>
  <si>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</si>
  <si>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</si>
  <si>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</si>
  <si>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</si>
  <si>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</si>
  <si>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</si>
  <si>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Sector</t>
  </si>
  <si>
    <t>S11: Non-financial corporations</t>
  </si>
  <si>
    <t>Measure</t>
  </si>
  <si>
    <t>Current prices</t>
  </si>
  <si>
    <t>Country</t>
  </si>
  <si>
    <t/>
  </si>
  <si>
    <t>France</t>
  </si>
  <si>
    <t>Israel</t>
  </si>
  <si>
    <t>..</t>
  </si>
  <si>
    <t>Luxembourg</t>
  </si>
  <si>
    <t>Portugal</t>
  </si>
  <si>
    <t>Türkiye</t>
  </si>
  <si>
    <t>Legend:</t>
  </si>
  <si>
    <t>P:</t>
  </si>
  <si>
    <t>Provisional value</t>
  </si>
  <si>
    <t>B:</t>
  </si>
  <si>
    <t>Break</t>
  </si>
  <si>
    <t>NFB1GP: Gross domestic product / Gross value added</t>
  </si>
  <si>
    <t>Période temporelle</t>
  </si>
  <si>
    <t>2023</t>
  </si>
  <si>
    <t>Allemagne</t>
  </si>
  <si>
    <t>Autriche</t>
  </si>
  <si>
    <t>Belgique</t>
  </si>
  <si>
    <t>Chili</t>
  </si>
  <si>
    <t>Colombie</t>
  </si>
  <si>
    <t>Corée</t>
  </si>
  <si>
    <t>Costa Rica</t>
  </si>
  <si>
    <t>Danemark</t>
  </si>
  <si>
    <t>Espagne</t>
  </si>
  <si>
    <t>Estonie</t>
  </si>
  <si>
    <t>États-Unis</t>
  </si>
  <si>
    <t>Finlande</t>
  </si>
  <si>
    <t>Grèce</t>
  </si>
  <si>
    <t>Hongrie</t>
  </si>
  <si>
    <t>Irlande</t>
  </si>
  <si>
    <t>Israël</t>
  </si>
  <si>
    <t>Italie</t>
  </si>
  <si>
    <t>Lettonie</t>
  </si>
  <si>
    <t>Lituanie</t>
  </si>
  <si>
    <t>Mexique</t>
  </si>
  <si>
    <t>Norvège</t>
  </si>
  <si>
    <t>Nouvelle-Zélande</t>
  </si>
  <si>
    <t>Pays-Bas</t>
  </si>
  <si>
    <t>Pologne</t>
  </si>
  <si>
    <t>République slovaque</t>
  </si>
  <si>
    <t>Royaume-Uni</t>
  </si>
  <si>
    <t>Slovénie</t>
  </si>
  <si>
    <t>Suède</t>
  </si>
  <si>
    <t>Suisse</t>
  </si>
  <si>
    <t>Tchéquie</t>
  </si>
  <si>
    <t>Zone euro (20 pays)</t>
  </si>
  <si>
    <t>Union européenne (27 pays à partir du 01/02/2020)</t>
  </si>
  <si>
    <t>Afrique du Sud</t>
  </si>
  <si>
    <t>Brésil</t>
  </si>
  <si>
    <t>Bulgarie</t>
  </si>
  <si>
    <t>Chine (République populaire de)</t>
  </si>
  <si>
    <t>Croatie</t>
  </si>
  <si>
    <t>Roumanie</t>
  </si>
  <si>
    <t>Russie</t>
  </si>
  <si>
    <t>Transaction combinée: Excédent d'exploitation et revenu mixte, brut, Recettes</t>
  </si>
  <si>
    <t>Australie</t>
  </si>
  <si>
    <t>Canada</t>
  </si>
  <si>
    <t>Japon</t>
  </si>
  <si>
    <t>Chine</t>
  </si>
  <si>
    <t>UE 27 pays</t>
  </si>
  <si>
    <t>Transaction combinée: Valeur ajoutée, brute, Recettes</t>
  </si>
  <si>
    <t>Slovaquie</t>
  </si>
  <si>
    <t>Allemagne corrigée</t>
  </si>
  <si>
    <t>Italie corrigée</t>
  </si>
  <si>
    <t>Transaction combinée: Formation brute de capital, Dépenses</t>
  </si>
  <si>
    <t>Transaction combinée: Rémunération des salariés, Dépenses</t>
  </si>
  <si>
    <t>Transaction combinée: Cotisations sociales à la charge des employeurs, Dépenses</t>
  </si>
  <si>
    <t>U.E.( 27 pays)</t>
  </si>
  <si>
    <t xml:space="preserve">Source : OCDE, calcul de l'auteur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</si>
</sst>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\P\ \ \ #,##0;\P\ \ \ \-#,##0"/>
    <numFmt numFmtId="165" formatCode="\B\ \ \ #,##0;\B\ \ \ \-#,##0"/>
    <numFmt numFmtId="166" formatCode="0.0%"/>
  </numFmts>
  <fonts count="22">
    <font>
      <sz val="10"/>
      <color rgb="FF000000"/>
      <name val="Calibri"/>
      <scheme val="minor"/>
    </font>
    <font>
      <sz val="10"/>
      <name val="Arial"/>
    </font>
    <font>
      <sz val="14"/>
      <name val="Arial"/>
    </font>
    <font>
      <sz val="10"/>
      <color rgb="FF000000"/>
      <name val="Calibri"/>
      <scheme val="minor"/>
    </font>
    <font>
      <b/>
      <sz val="11"/>
      <color rgb="FFFFFFFF"/>
      <name val="Calibri"/>
    </font>
    <font>
      <sz val="11"/>
      <color rgb="FFFFFFFF"/>
      <name val="Calibri"/>
    </font>
    <font>
      <sz val="11"/>
      <color rgb="FF000000"/>
      <name val="Calibri"/>
    </font>
    <font>
      <sz val="11"/>
      <name val="Calibri"/>
    </font>
    <font>
      <sz val="10"/>
      <color rgb="FF000000"/>
      <name val="Calibri"/>
      <family val="2"/>
      <scheme val="minor"/>
    </font>
    <font>
      <sz val="11"/>
      <color rgb="FF000000"/>
      <name val="Calibri"/>
      <family val="2"/>
    </font>
    <font>
      <sz val="14"/>
      <name val="Arial"/>
      <family val="2"/>
    </font>
    <font>
      <b/>
      <sz val="11"/>
      <color rgb="FFFFFFFF"/>
      <name val="Calibri"/>
      <family val="2"/>
    </font>
    <font>
      <sz val="11"/>
      <color rgb="FFFFFFFF"/>
      <name val="Calibri"/>
      <family val="2"/>
    </font>
    <font>
      <sz val="11"/>
      <name val="Calibri"/>
      <family val="2"/>
    </font>
    <font>
      <sz val="12"/>
      <name val="Arial"/>
      <family val="2"/>
    </font>
    <font>
      <sz val="13"/>
      <name val="Arial"/>
      <family val="2"/>
    </font>
    <font>
      <sz val="13"/>
      <color rgb="FF000000"/>
      <name val="Calibri"/>
      <family val="2"/>
      <scheme val="minor"/>
    </font>
    <font>
      <b/>
      <sz val="13"/>
      <name val="Arial"/>
      <family val="2"/>
    </font>
    <font>
      <b/>
      <sz val="13"/>
      <color rgb="FFFF0000"/>
      <name val="Arial"/>
      <family val="2"/>
    </font>
    <font>
      <sz val="13"/>
      <color rgb="FF000000"/>
      <name val="Arial"/>
      <family val="2"/>
    </font>
    <font>
      <b/>
      <sz val="13"/>
      <color rgb="FF000000"/>
      <name val="Calibri"/>
      <family val="2"/>
      <scheme val="minor"/>
    </font>
    <font>
      <b/>
      <sz val="13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FF00"/>
        <bgColor indexed="64"/>
      </patternFill>
    </fill>
    <fill>
      <patternFill patternType="solid">
        <fgColor rgb="FF0549AB"/>
      </patternFill>
    </fill>
    <fill>
      <patternFill patternType="solid">
        <fgColor rgb="FFE2F2FB"/>
      </patternFill>
    </fill>
    <fill>
      <patternFill patternType="solid">
        <fgColor rgb="FFB7DEF6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90">
    <xf numFmtId="0" fontId="0" fillId="0" borderId="0" xfId="0" applyFont="1" applyAlignment="1"/>
    <xf numFmtId="0" fontId="1" fillId="2" borderId="1" xfId="0" applyFont="1" applyFill="1" applyBorder="1" applyAlignment="1"/>
    <xf numFmtId="0" fontId="1" fillId="0" borderId="1" xfId="0" applyFont="1" applyBorder="1" applyAlignment="1"/>
    <xf numFmtId="0" fontId="2" fillId="0" borderId="2" xfId="0" applyFont="1" applyBorder="1" applyAlignment="1"/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/>
    <xf numFmtId="0" fontId="0" fillId="3" borderId="0" xfId="0" applyFont="1" applyFill="1" applyAlignment="1"/>
    <xf numFmtId="0" fontId="4" fillId="4" borderId="8" xfId="0" applyFont="1" applyFill="1" applyBorder="1" applyAlignment="1" applyProtection="1">
      <alignment horizontal="left" vertical="top" wrapText="1" readingOrder="1"/>
    </xf>
    <xf numFmtId="0" fontId="5" fillId="4" borderId="8" xfId="0" applyFont="1" applyFill="1" applyBorder="1" applyAlignment="1" applyProtection="1">
      <alignment horizontal="center" vertical="top" wrapText="1" readingOrder="1"/>
    </xf>
    <xf numFmtId="0" fontId="6" fillId="5" borderId="8" xfId="0" applyFont="1" applyFill="1" applyBorder="1" applyAlignment="1" applyProtection="1">
      <alignment horizontal="left" vertical="top" wrapText="1" readingOrder="1"/>
    </xf>
    <xf numFmtId="3" fontId="7" fillId="0" borderId="8" xfId="0" applyNumberFormat="1" applyFont="1" applyFill="1" applyBorder="1" applyAlignment="1" applyProtection="1">
      <alignment horizontal="right" wrapText="1" readingOrder="1"/>
    </xf>
    <xf numFmtId="164" fontId="7" fillId="0" borderId="8" xfId="0" applyNumberFormat="1" applyFont="1" applyFill="1" applyBorder="1" applyAlignment="1" applyProtection="1">
      <alignment horizontal="right" wrapText="1" readingOrder="1"/>
    </xf>
    <xf numFmtId="165" fontId="7" fillId="0" borderId="8" xfId="0" applyNumberFormat="1" applyFont="1" applyFill="1" applyBorder="1" applyAlignment="1" applyProtection="1">
      <alignment horizontal="right" wrapText="1" readingOrder="1"/>
    </xf>
    <xf numFmtId="0" fontId="7" fillId="0" borderId="8" xfId="0" applyFont="1" applyFill="1" applyBorder="1" applyAlignment="1" applyProtection="1">
      <alignment horizontal="right" wrapText="1" readingOrder="1"/>
    </xf>
    <xf numFmtId="0" fontId="6" fillId="6" borderId="1" xfId="0" applyFont="1" applyFill="1" applyBorder="1" applyAlignment="1" applyProtection="1">
      <alignment horizontal="left" vertical="top" wrapText="1" readingOrder="1"/>
    </xf>
    <xf numFmtId="0" fontId="6" fillId="6" borderId="10" xfId="0" applyFont="1" applyFill="1" applyBorder="1" applyAlignment="1" applyProtection="1">
      <alignment horizontal="right" vertical="top" wrapText="1" readingOrder="1"/>
    </xf>
    <xf numFmtId="0" fontId="8" fillId="0" borderId="0" xfId="0" applyFont="1" applyAlignment="1"/>
    <xf numFmtId="166" fontId="2" fillId="0" borderId="6" xfId="1" applyNumberFormat="1" applyFont="1" applyBorder="1" applyAlignment="1"/>
    <xf numFmtId="166" fontId="2" fillId="0" borderId="7" xfId="1" applyNumberFormat="1" applyFont="1" applyBorder="1" applyAlignment="1"/>
    <xf numFmtId="0" fontId="10" fillId="0" borderId="5" xfId="0" applyFont="1" applyBorder="1" applyAlignment="1"/>
    <xf numFmtId="166" fontId="10" fillId="0" borderId="6" xfId="1" applyNumberFormat="1" applyFont="1" applyBorder="1" applyAlignment="1"/>
    <xf numFmtId="0" fontId="11" fillId="4" borderId="8" xfId="0" applyFont="1" applyFill="1" applyBorder="1" applyAlignment="1" applyProtection="1">
      <alignment horizontal="left" vertical="top" wrapText="1" readingOrder="1"/>
    </xf>
    <xf numFmtId="0" fontId="12" fillId="4" borderId="8" xfId="0" applyFont="1" applyFill="1" applyBorder="1" applyAlignment="1" applyProtection="1">
      <alignment horizontal="center" vertical="top" wrapText="1" readingOrder="1"/>
    </xf>
    <xf numFmtId="0" fontId="9" fillId="6" borderId="1" xfId="0" applyFont="1" applyFill="1" applyBorder="1" applyAlignment="1" applyProtection="1">
      <alignment horizontal="left" vertical="top" wrapText="1" readingOrder="1"/>
    </xf>
    <xf numFmtId="0" fontId="9" fillId="6" borderId="10" xfId="0" applyFont="1" applyFill="1" applyBorder="1" applyAlignment="1" applyProtection="1">
      <alignment horizontal="right" vertical="top" wrapText="1" readingOrder="1"/>
    </xf>
    <xf numFmtId="0" fontId="9" fillId="5" borderId="8" xfId="0" applyFont="1" applyFill="1" applyBorder="1" applyAlignment="1" applyProtection="1">
      <alignment horizontal="left" vertical="top" wrapText="1" readingOrder="1"/>
    </xf>
    <xf numFmtId="3" fontId="13" fillId="0" borderId="8" xfId="0" applyNumberFormat="1" applyFont="1" applyFill="1" applyBorder="1" applyAlignment="1" applyProtection="1">
      <alignment horizontal="right" wrapText="1" readingOrder="1"/>
    </xf>
    <xf numFmtId="164" fontId="13" fillId="0" borderId="8" xfId="0" applyNumberFormat="1" applyFont="1" applyFill="1" applyBorder="1" applyAlignment="1" applyProtection="1">
      <alignment horizontal="right" wrapText="1" readingOrder="1"/>
    </xf>
    <xf numFmtId="165" fontId="13" fillId="0" borderId="8" xfId="0" applyNumberFormat="1" applyFont="1" applyFill="1" applyBorder="1" applyAlignment="1" applyProtection="1">
      <alignment horizontal="right" wrapText="1" readingOrder="1"/>
    </xf>
    <xf numFmtId="0" fontId="13" fillId="0" borderId="8" xfId="0" applyFont="1" applyFill="1" applyBorder="1" applyAlignment="1" applyProtection="1">
      <alignment horizontal="right" wrapText="1" readingOrder="1"/>
    </xf>
    <xf numFmtId="0" fontId="9" fillId="3" borderId="1" xfId="0" applyFont="1" applyFill="1" applyBorder="1" applyAlignment="1" applyProtection="1">
      <alignment horizontal="left" vertical="top" wrapText="1" readingOrder="1"/>
    </xf>
    <xf numFmtId="0" fontId="9" fillId="3" borderId="10" xfId="0" applyFont="1" applyFill="1" applyBorder="1" applyAlignment="1" applyProtection="1">
      <alignment horizontal="right" vertical="top" wrapText="1" readingOrder="1"/>
    </xf>
    <xf numFmtId="0" fontId="13" fillId="0" borderId="1" xfId="0" applyFont="1" applyFill="1" applyBorder="1" applyAlignment="1" applyProtection="1">
      <alignment horizontal="left" readingOrder="1"/>
    </xf>
    <xf numFmtId="0" fontId="0" fillId="0" borderId="1" xfId="0" applyBorder="1"/>
    <xf numFmtId="166" fontId="2" fillId="0" borderId="1" xfId="1" applyNumberFormat="1" applyFont="1" applyBorder="1" applyAlignment="1"/>
    <xf numFmtId="0" fontId="0" fillId="0" borderId="1" xfId="0" applyFont="1" applyBorder="1" applyAlignment="1"/>
    <xf numFmtId="0" fontId="2" fillId="0" borderId="1" xfId="0" applyFont="1" applyBorder="1" applyAlignment="1"/>
    <xf numFmtId="0" fontId="14" fillId="0" borderId="1" xfId="0" applyFont="1" applyBorder="1" applyAlignment="1"/>
    <xf numFmtId="0" fontId="6" fillId="6" borderId="11" xfId="0" applyFont="1" applyFill="1" applyBorder="1" applyAlignment="1" applyProtection="1">
      <alignment horizontal="left" vertical="top" wrapText="1" readingOrder="1"/>
    </xf>
    <xf numFmtId="0" fontId="0" fillId="0" borderId="12" xfId="0" applyFont="1" applyBorder="1" applyAlignment="1">
      <alignment horizontal="left" vertical="top" wrapText="1" readingOrder="1"/>
    </xf>
    <xf numFmtId="0" fontId="9" fillId="6" borderId="11" xfId="0" applyFont="1" applyFill="1" applyBorder="1" applyAlignment="1" applyProtection="1">
      <alignment horizontal="left" vertical="top" wrapText="1" readingOrder="1"/>
    </xf>
    <xf numFmtId="0" fontId="0" fillId="0" borderId="12" xfId="0" applyFont="1" applyBorder="1" applyAlignment="1">
      <alignment wrapText="1"/>
    </xf>
    <xf numFmtId="0" fontId="9" fillId="6" borderId="13" xfId="0" applyFont="1" applyFill="1" applyBorder="1" applyAlignment="1" applyProtection="1">
      <alignment horizontal="left" vertical="top" wrapText="1" readingOrder="1"/>
    </xf>
    <xf numFmtId="0" fontId="0" fillId="0" borderId="14" xfId="0" applyFont="1" applyBorder="1" applyAlignment="1">
      <alignment horizontal="left" vertical="top" wrapText="1" readingOrder="1"/>
    </xf>
    <xf numFmtId="0" fontId="9" fillId="3" borderId="13" xfId="0" applyFont="1" applyFill="1" applyBorder="1" applyAlignment="1" applyProtection="1">
      <alignment horizontal="left" vertical="top" wrapText="1" readingOrder="1"/>
    </xf>
    <xf numFmtId="0" fontId="15" fillId="0" borderId="6" xfId="0" applyFont="1" applyBorder="1" applyAlignment="1"/>
    <xf numFmtId="0" fontId="15" fillId="0" borderId="13" xfId="0" applyFont="1" applyBorder="1" applyAlignment="1">
      <alignment horizontal="center"/>
    </xf>
    <xf numFmtId="0" fontId="15" fillId="0" borderId="14" xfId="0" applyFont="1" applyBorder="1" applyAlignment="1">
      <alignment horizontal="center"/>
    </xf>
    <xf numFmtId="0" fontId="15" fillId="0" borderId="22" xfId="0" applyFont="1" applyBorder="1" applyAlignment="1">
      <alignment horizontal="center"/>
    </xf>
    <xf numFmtId="0" fontId="15" fillId="0" borderId="19" xfId="0" applyFont="1" applyBorder="1" applyAlignment="1"/>
    <xf numFmtId="166" fontId="15" fillId="0" borderId="1" xfId="1" applyNumberFormat="1" applyFont="1" applyBorder="1" applyAlignment="1"/>
    <xf numFmtId="0" fontId="16" fillId="0" borderId="10" xfId="0" applyFont="1" applyBorder="1" applyAlignment="1"/>
    <xf numFmtId="0" fontId="15" fillId="0" borderId="20" xfId="0" applyFont="1" applyBorder="1" applyAlignment="1"/>
    <xf numFmtId="166" fontId="15" fillId="0" borderId="10" xfId="1" applyNumberFormat="1" applyFont="1" applyBorder="1" applyAlignment="1"/>
    <xf numFmtId="0" fontId="16" fillId="0" borderId="1" xfId="0" applyFont="1" applyBorder="1" applyAlignment="1"/>
    <xf numFmtId="0" fontId="17" fillId="0" borderId="20" xfId="0" applyFont="1" applyBorder="1" applyAlignment="1"/>
    <xf numFmtId="166" fontId="17" fillId="0" borderId="1" xfId="1" applyNumberFormat="1" applyFont="1" applyBorder="1" applyAlignment="1"/>
    <xf numFmtId="166" fontId="17" fillId="0" borderId="10" xfId="1" applyNumberFormat="1" applyFont="1" applyBorder="1" applyAlignment="1"/>
    <xf numFmtId="0" fontId="18" fillId="3" borderId="21" xfId="0" applyFont="1" applyFill="1" applyBorder="1" applyAlignment="1"/>
    <xf numFmtId="166" fontId="18" fillId="3" borderId="12" xfId="1" applyNumberFormat="1" applyFont="1" applyFill="1" applyBorder="1" applyAlignment="1"/>
    <xf numFmtId="166" fontId="18" fillId="3" borderId="18" xfId="1" applyNumberFormat="1" applyFont="1" applyFill="1" applyBorder="1" applyAlignment="1"/>
    <xf numFmtId="0" fontId="15" fillId="0" borderId="15" xfId="0" applyFont="1" applyBorder="1" applyAlignment="1">
      <alignment horizontal="center"/>
    </xf>
    <xf numFmtId="0" fontId="15" fillId="0" borderId="16" xfId="0" applyFont="1" applyBorder="1" applyAlignment="1">
      <alignment horizontal="center"/>
    </xf>
    <xf numFmtId="0" fontId="15" fillId="0" borderId="17" xfId="0" applyFont="1" applyBorder="1" applyAlignment="1">
      <alignment horizontal="center"/>
    </xf>
    <xf numFmtId="0" fontId="18" fillId="3" borderId="15" xfId="0" applyFont="1" applyFill="1" applyBorder="1" applyAlignment="1"/>
    <xf numFmtId="166" fontId="18" fillId="3" borderId="15" xfId="1" applyNumberFormat="1" applyFont="1" applyFill="1" applyBorder="1" applyAlignment="1"/>
    <xf numFmtId="166" fontId="18" fillId="3" borderId="16" xfId="1" applyNumberFormat="1" applyFont="1" applyFill="1" applyBorder="1" applyAlignment="1"/>
    <xf numFmtId="166" fontId="18" fillId="3" borderId="17" xfId="0" applyNumberFormat="1" applyFont="1" applyFill="1" applyBorder="1" applyAlignment="1"/>
    <xf numFmtId="0" fontId="15" fillId="0" borderId="9" xfId="0" applyFont="1" applyBorder="1" applyAlignment="1"/>
    <xf numFmtId="166" fontId="15" fillId="0" borderId="9" xfId="1" applyNumberFormat="1" applyFont="1" applyBorder="1" applyAlignment="1"/>
    <xf numFmtId="166" fontId="19" fillId="0" borderId="10" xfId="0" applyNumberFormat="1" applyFont="1" applyBorder="1" applyAlignment="1"/>
    <xf numFmtId="0" fontId="17" fillId="0" borderId="9" xfId="0" applyFont="1" applyBorder="1" applyAlignment="1"/>
    <xf numFmtId="166" fontId="17" fillId="0" borderId="9" xfId="1" applyNumberFormat="1" applyFont="1" applyBorder="1" applyAlignment="1"/>
    <xf numFmtId="0" fontId="20" fillId="0" borderId="1" xfId="0" applyFont="1" applyBorder="1" applyAlignment="1"/>
    <xf numFmtId="166" fontId="21" fillId="0" borderId="10" xfId="0" applyNumberFormat="1" applyFont="1" applyBorder="1" applyAlignment="1"/>
    <xf numFmtId="0" fontId="15" fillId="7" borderId="11" xfId="0" applyFont="1" applyFill="1" applyBorder="1" applyAlignment="1"/>
    <xf numFmtId="166" fontId="15" fillId="7" borderId="11" xfId="1" applyNumberFormat="1" applyFont="1" applyFill="1" applyBorder="1" applyAlignment="1"/>
    <xf numFmtId="166" fontId="15" fillId="7" borderId="12" xfId="1" applyNumberFormat="1" applyFont="1" applyFill="1" applyBorder="1" applyAlignment="1"/>
    <xf numFmtId="166" fontId="15" fillId="7" borderId="18" xfId="1" applyNumberFormat="1" applyFont="1" applyFill="1" applyBorder="1" applyAlignment="1"/>
    <xf numFmtId="0" fontId="12" fillId="3" borderId="8" xfId="0" applyFont="1" applyFill="1" applyBorder="1" applyAlignment="1" applyProtection="1">
      <alignment horizontal="center" vertical="top" wrapText="1" readingOrder="1"/>
    </xf>
    <xf numFmtId="3" fontId="13" fillId="3" borderId="8" xfId="0" applyNumberFormat="1" applyFont="1" applyFill="1" applyBorder="1" applyAlignment="1" applyProtection="1">
      <alignment horizontal="right" wrapText="1" readingOrder="1"/>
    </xf>
    <xf numFmtId="0" fontId="13" fillId="3" borderId="8" xfId="0" applyFont="1" applyFill="1" applyBorder="1" applyAlignment="1" applyProtection="1">
      <alignment horizontal="right" wrapText="1" readingOrder="1"/>
    </xf>
    <xf numFmtId="0" fontId="0" fillId="7" borderId="0" xfId="0" applyFont="1" applyFill="1" applyAlignment="1"/>
    <xf numFmtId="0" fontId="18" fillId="3" borderId="19" xfId="0" applyFont="1" applyFill="1" applyBorder="1" applyAlignment="1"/>
    <xf numFmtId="166" fontId="18" fillId="3" borderId="17" xfId="1" applyNumberFormat="1" applyFont="1" applyFill="1" applyBorder="1" applyAlignment="1"/>
    <xf numFmtId="0" fontId="15" fillId="0" borderId="21" xfId="0" applyFont="1" applyBorder="1" applyAlignment="1"/>
    <xf numFmtId="166" fontId="15" fillId="0" borderId="11" xfId="1" applyNumberFormat="1" applyFont="1" applyBorder="1" applyAlignment="1"/>
    <xf numFmtId="166" fontId="15" fillId="0" borderId="12" xfId="1" applyNumberFormat="1" applyFont="1" applyBorder="1" applyAlignment="1"/>
    <xf numFmtId="166" fontId="15" fillId="0" borderId="18" xfId="1" applyNumberFormat="1" applyFont="1" applyBorder="1" applyAlignment="1"/>
  </cellXfs>
  <cellStyles count="2">
    <cellStyle name="Normal" xfId="0" builtinId="0"/>
    <cellStyle name="Pourcentag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98"/>
  <sheetViews>
    <sheetView tabSelected="1" topLeftCell="A24" workbookViewId="0">
      <selection activeCell="A37" sqref="A37:A38"/>
    </sheetView>
  </sheetViews>
  <sheetFormatPr baseColWidth="10" defaultColWidth="14.42578125" defaultRowHeight="15" customHeight="1"/>
  <cols>
    <col min="1" max="26" width="10" customWidth="1"/>
  </cols>
  <sheetData>
    <row r="1" spans="1:27" ht="12.75" customHeight="1">
      <c r="A1" s="39" t="s">
        <v>85</v>
      </c>
      <c r="B1" s="40"/>
      <c r="C1" s="40"/>
      <c r="D1" s="40"/>
      <c r="E1" s="40"/>
      <c r="F1" s="40"/>
      <c r="G1" s="40"/>
      <c r="H1" s="40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6" t="s">
        <v>31</v>
      </c>
    </row>
    <row r="2" spans="1:27" ht="12.75" customHeight="1">
      <c r="A2" s="8" t="s">
        <v>44</v>
      </c>
      <c r="B2" s="9" t="s">
        <v>3</v>
      </c>
      <c r="C2" s="9" t="s">
        <v>4</v>
      </c>
      <c r="D2" s="9" t="s">
        <v>5</v>
      </c>
      <c r="E2" s="9" t="s">
        <v>6</v>
      </c>
      <c r="F2" s="9" t="s">
        <v>7</v>
      </c>
      <c r="G2" s="9" t="s">
        <v>8</v>
      </c>
      <c r="H2" s="9" t="s">
        <v>9</v>
      </c>
      <c r="I2" s="9" t="s">
        <v>10</v>
      </c>
      <c r="J2" s="9" t="s">
        <v>11</v>
      </c>
      <c r="K2" s="9" t="s">
        <v>12</v>
      </c>
      <c r="L2" s="9" t="s">
        <v>13</v>
      </c>
      <c r="M2" s="9" t="s">
        <v>14</v>
      </c>
      <c r="N2" s="9" t="s">
        <v>15</v>
      </c>
      <c r="O2" s="9" t="s">
        <v>16</v>
      </c>
      <c r="P2" s="9" t="s">
        <v>17</v>
      </c>
      <c r="Q2" s="9" t="s">
        <v>18</v>
      </c>
      <c r="R2" s="9" t="s">
        <v>19</v>
      </c>
      <c r="S2" s="9" t="s">
        <v>20</v>
      </c>
      <c r="T2" s="9" t="s">
        <v>21</v>
      </c>
      <c r="U2" s="9" t="s">
        <v>22</v>
      </c>
      <c r="V2" s="9" t="s">
        <v>23</v>
      </c>
      <c r="W2" s="9" t="s">
        <v>24</v>
      </c>
      <c r="X2" s="9" t="s">
        <v>25</v>
      </c>
      <c r="Y2" s="9" t="s">
        <v>45</v>
      </c>
    </row>
    <row r="3" spans="1:27" ht="12.75" customHeight="1">
      <c r="A3" s="10" t="s">
        <v>46</v>
      </c>
      <c r="B3" s="11">
        <v>434048</v>
      </c>
      <c r="C3" s="11">
        <v>479682</v>
      </c>
      <c r="D3" s="11">
        <v>488838</v>
      </c>
      <c r="E3" s="11">
        <v>485725</v>
      </c>
      <c r="F3" s="11">
        <v>515834</v>
      </c>
      <c r="G3" s="11">
        <v>539701</v>
      </c>
      <c r="H3" s="11">
        <v>595615</v>
      </c>
      <c r="I3" s="11">
        <v>647825</v>
      </c>
      <c r="J3" s="11">
        <v>630897</v>
      </c>
      <c r="K3" s="11">
        <v>553406</v>
      </c>
      <c r="L3" s="11">
        <v>607766</v>
      </c>
      <c r="M3" s="11">
        <v>636842</v>
      </c>
      <c r="N3" s="11">
        <v>621717</v>
      </c>
      <c r="O3" s="11">
        <v>631383</v>
      </c>
      <c r="P3" s="11">
        <v>670124</v>
      </c>
      <c r="Q3" s="11">
        <v>693998</v>
      </c>
      <c r="R3" s="11">
        <v>727798</v>
      </c>
      <c r="S3" s="11">
        <v>758511</v>
      </c>
      <c r="T3" s="11">
        <v>760663</v>
      </c>
      <c r="U3" s="11">
        <v>747223</v>
      </c>
      <c r="V3" s="11">
        <v>733920</v>
      </c>
      <c r="W3" s="12">
        <v>846043</v>
      </c>
      <c r="X3" s="12">
        <v>906816</v>
      </c>
      <c r="Y3" s="12">
        <v>964380</v>
      </c>
    </row>
    <row r="4" spans="1:27" ht="12.75" customHeight="1">
      <c r="A4" s="10" t="s">
        <v>47</v>
      </c>
      <c r="B4" s="11">
        <v>46118.8</v>
      </c>
      <c r="C4" s="11">
        <v>49347.9</v>
      </c>
      <c r="D4" s="11">
        <v>50976.3</v>
      </c>
      <c r="E4" s="11">
        <v>53070.3</v>
      </c>
      <c r="F4" s="11">
        <v>57452.3</v>
      </c>
      <c r="G4" s="11">
        <v>61604.5</v>
      </c>
      <c r="H4" s="11">
        <v>66420.600000000006</v>
      </c>
      <c r="I4" s="11">
        <v>71418</v>
      </c>
      <c r="J4" s="11">
        <v>70520.899999999994</v>
      </c>
      <c r="K4" s="11">
        <v>65484.1</v>
      </c>
      <c r="L4" s="11">
        <v>67790</v>
      </c>
      <c r="M4" s="11">
        <v>71821</v>
      </c>
      <c r="N4" s="11">
        <v>72066.100000000006</v>
      </c>
      <c r="O4" s="11">
        <v>70074.100000000006</v>
      </c>
      <c r="P4" s="11">
        <v>72715.100000000006</v>
      </c>
      <c r="Q4" s="11">
        <v>75951</v>
      </c>
      <c r="R4" s="11">
        <v>80678.399999999994</v>
      </c>
      <c r="S4" s="11">
        <v>82503.5</v>
      </c>
      <c r="T4" s="11">
        <v>87235.4</v>
      </c>
      <c r="U4" s="11">
        <v>87983.3</v>
      </c>
      <c r="V4" s="11">
        <v>90917.1</v>
      </c>
      <c r="W4" s="11">
        <v>97586.3</v>
      </c>
      <c r="X4" s="11">
        <v>103437.7</v>
      </c>
      <c r="Y4" s="11">
        <v>99402.2</v>
      </c>
      <c r="Z4" t="s">
        <v>25</v>
      </c>
      <c r="AA4">
        <v>2023</v>
      </c>
    </row>
    <row r="5" spans="1:27" ht="12.75" customHeight="1">
      <c r="A5" s="10" t="s">
        <v>48</v>
      </c>
      <c r="B5" s="11">
        <v>50493.9</v>
      </c>
      <c r="C5" s="11">
        <v>50945.7</v>
      </c>
      <c r="D5" s="11">
        <v>52661.599999999999</v>
      </c>
      <c r="E5" s="11">
        <v>57187.5</v>
      </c>
      <c r="F5" s="11">
        <v>64019.3</v>
      </c>
      <c r="G5" s="11">
        <v>69050.5</v>
      </c>
      <c r="H5" s="11">
        <v>72524.399999999994</v>
      </c>
      <c r="I5" s="11">
        <v>79525.8</v>
      </c>
      <c r="J5" s="11">
        <v>78706.100000000006</v>
      </c>
      <c r="K5" s="13">
        <v>71285.399999999994</v>
      </c>
      <c r="L5" s="11">
        <v>78280.5</v>
      </c>
      <c r="M5" s="11">
        <v>83096.3</v>
      </c>
      <c r="N5" s="11">
        <v>80580.600000000006</v>
      </c>
      <c r="O5" s="11">
        <v>81790.5</v>
      </c>
      <c r="P5" s="11">
        <v>84713.5</v>
      </c>
      <c r="Q5" s="11">
        <v>89908.5</v>
      </c>
      <c r="R5" s="11">
        <v>93713.5</v>
      </c>
      <c r="S5" s="11">
        <v>96751</v>
      </c>
      <c r="T5" s="11">
        <v>101314.3</v>
      </c>
      <c r="U5" s="11">
        <v>108731.5</v>
      </c>
      <c r="V5" s="11">
        <v>108123.1</v>
      </c>
      <c r="W5" s="11">
        <v>120195.3</v>
      </c>
      <c r="X5" s="11">
        <v>142187</v>
      </c>
      <c r="Y5" s="12">
        <v>139947.6</v>
      </c>
    </row>
    <row r="6" spans="1:27" ht="12.75" customHeight="1">
      <c r="A6" s="10" t="s">
        <v>49</v>
      </c>
      <c r="B6" s="14" t="s">
        <v>31</v>
      </c>
      <c r="C6" s="14" t="s">
        <v>31</v>
      </c>
      <c r="D6" s="14" t="s">
        <v>31</v>
      </c>
      <c r="E6" s="11">
        <v>15182439.42</v>
      </c>
      <c r="F6" s="11">
        <v>19307041.304000001</v>
      </c>
      <c r="G6" s="11">
        <v>24192199.921</v>
      </c>
      <c r="H6" s="11">
        <v>33573703.258000001</v>
      </c>
      <c r="I6" s="11">
        <v>37451509.233999997</v>
      </c>
      <c r="J6" s="11">
        <v>34803975.348999999</v>
      </c>
      <c r="K6" s="11">
        <v>35438689.840999998</v>
      </c>
      <c r="L6" s="11">
        <v>42899789.255000003</v>
      </c>
      <c r="M6" s="11">
        <v>45456792.421999998</v>
      </c>
      <c r="N6" s="11">
        <v>46304912.280000001</v>
      </c>
      <c r="O6" s="11">
        <v>47228187.045999996</v>
      </c>
      <c r="P6" s="11">
        <v>51265663.494000003</v>
      </c>
      <c r="Q6" s="11">
        <v>54272571.835000001</v>
      </c>
      <c r="R6" s="11">
        <v>56997909.943000004</v>
      </c>
      <c r="S6" s="11">
        <v>60577229.041000001</v>
      </c>
      <c r="T6" s="11">
        <v>61867171.821000002</v>
      </c>
      <c r="U6" s="11">
        <v>62126650.713</v>
      </c>
      <c r="V6" s="11">
        <v>68997772.738000005</v>
      </c>
      <c r="W6" s="11">
        <v>87560745.894999996</v>
      </c>
      <c r="X6" s="11">
        <v>91992942.261999995</v>
      </c>
      <c r="Y6" s="11">
        <v>94840857.944000006</v>
      </c>
      <c r="Z6" t="s">
        <v>31</v>
      </c>
    </row>
    <row r="7" spans="1:27" ht="12.75" customHeight="1">
      <c r="A7" s="10" t="s">
        <v>50</v>
      </c>
      <c r="B7" s="14" t="s">
        <v>31</v>
      </c>
      <c r="C7" s="14" t="s">
        <v>31</v>
      </c>
      <c r="D7" s="14" t="s">
        <v>31</v>
      </c>
      <c r="E7" s="14" t="s">
        <v>31</v>
      </c>
      <c r="F7" s="14" t="s">
        <v>31</v>
      </c>
      <c r="G7" s="11">
        <v>96954000</v>
      </c>
      <c r="H7" s="11">
        <v>109667000</v>
      </c>
      <c r="I7" s="11">
        <v>120700000</v>
      </c>
      <c r="J7" s="11">
        <v>140010000</v>
      </c>
      <c r="K7" s="11">
        <v>144717000</v>
      </c>
      <c r="L7" s="11">
        <v>158887000</v>
      </c>
      <c r="M7" s="11">
        <v>192898000</v>
      </c>
      <c r="N7" s="11">
        <v>202967000</v>
      </c>
      <c r="O7" s="11">
        <v>216305000</v>
      </c>
      <c r="P7" s="11">
        <v>221688000</v>
      </c>
      <c r="Q7" s="11">
        <v>214939000</v>
      </c>
      <c r="R7" s="11">
        <v>228343000</v>
      </c>
      <c r="S7" s="11">
        <v>240733000</v>
      </c>
      <c r="T7" s="11">
        <v>260531000</v>
      </c>
      <c r="U7" s="11">
        <v>273152000</v>
      </c>
      <c r="V7" s="11">
        <v>226161000</v>
      </c>
      <c r="W7" s="11">
        <v>305758000</v>
      </c>
      <c r="X7" s="11">
        <v>404603000</v>
      </c>
      <c r="Y7" s="11">
        <v>412505000</v>
      </c>
      <c r="Z7">
        <v>106416.7</v>
      </c>
    </row>
    <row r="8" spans="1:27" ht="12.75" customHeight="1">
      <c r="A8" s="10" t="s">
        <v>51</v>
      </c>
      <c r="B8" s="11">
        <v>181976000</v>
      </c>
      <c r="C8" s="11">
        <v>191319500</v>
      </c>
      <c r="D8" s="11">
        <v>211376100</v>
      </c>
      <c r="E8" s="11">
        <v>226365000</v>
      </c>
      <c r="F8" s="11">
        <v>261567700</v>
      </c>
      <c r="G8" s="11">
        <v>268558800</v>
      </c>
      <c r="H8" s="11">
        <v>275276600</v>
      </c>
      <c r="I8" s="11">
        <v>313158300</v>
      </c>
      <c r="J8" s="11">
        <v>330760500</v>
      </c>
      <c r="K8" s="11">
        <v>357409000</v>
      </c>
      <c r="L8" s="11">
        <v>419114400</v>
      </c>
      <c r="M8" s="11">
        <v>435337700</v>
      </c>
      <c r="N8" s="11">
        <v>454591000</v>
      </c>
      <c r="O8" s="11">
        <v>480832500</v>
      </c>
      <c r="P8" s="11">
        <v>492928300</v>
      </c>
      <c r="Q8" s="11">
        <v>527178300</v>
      </c>
      <c r="R8" s="11">
        <v>564007100</v>
      </c>
      <c r="S8" s="11">
        <v>604012900</v>
      </c>
      <c r="T8" s="11">
        <v>615746800</v>
      </c>
      <c r="U8" s="11">
        <v>602165600</v>
      </c>
      <c r="V8" s="11">
        <v>596863700</v>
      </c>
      <c r="W8" s="11">
        <v>665050500</v>
      </c>
      <c r="X8" s="11">
        <v>672441800</v>
      </c>
      <c r="Y8" s="14" t="s">
        <v>31</v>
      </c>
      <c r="Z8">
        <v>137800.9</v>
      </c>
    </row>
    <row r="9" spans="1:27" ht="12.75" customHeight="1">
      <c r="A9" s="10" t="s">
        <v>52</v>
      </c>
      <c r="B9" s="14" t="s">
        <v>31</v>
      </c>
      <c r="C9" s="14" t="s">
        <v>31</v>
      </c>
      <c r="D9" s="14" t="s">
        <v>31</v>
      </c>
      <c r="E9" s="14" t="s">
        <v>31</v>
      </c>
      <c r="F9" s="14" t="s">
        <v>31</v>
      </c>
      <c r="G9" s="14" t="s">
        <v>31</v>
      </c>
      <c r="H9" s="14" t="s">
        <v>31</v>
      </c>
      <c r="I9" s="14" t="s">
        <v>31</v>
      </c>
      <c r="J9" s="14" t="s">
        <v>31</v>
      </c>
      <c r="K9" s="14" t="s">
        <v>31</v>
      </c>
      <c r="L9" s="14" t="s">
        <v>31</v>
      </c>
      <c r="M9" s="14" t="s">
        <v>31</v>
      </c>
      <c r="N9" s="11">
        <v>5864935.1639999999</v>
      </c>
      <c r="O9" s="11">
        <v>5971665.1909999996</v>
      </c>
      <c r="P9" s="11">
        <v>6585129.4179999996</v>
      </c>
      <c r="Q9" s="11">
        <v>7116685.5590000004</v>
      </c>
      <c r="R9" s="11">
        <v>7751051.7209999999</v>
      </c>
      <c r="S9" s="11">
        <v>9217372.1219999995</v>
      </c>
      <c r="T9" s="11">
        <v>9408510.9069999997</v>
      </c>
      <c r="U9" s="11">
        <v>9813722.7119999994</v>
      </c>
      <c r="V9" s="11">
        <v>9255373.9519999996</v>
      </c>
      <c r="W9" s="11">
        <v>10860044.217</v>
      </c>
      <c r="X9" s="14" t="s">
        <v>31</v>
      </c>
      <c r="Y9" s="14" t="s">
        <v>31</v>
      </c>
      <c r="Z9">
        <v>1843589</v>
      </c>
    </row>
    <row r="10" spans="1:27" ht="12.75" customHeight="1">
      <c r="A10" s="10" t="s">
        <v>53</v>
      </c>
      <c r="B10" s="11">
        <v>295374</v>
      </c>
      <c r="C10" s="11">
        <v>288307</v>
      </c>
      <c r="D10" s="11">
        <v>292015</v>
      </c>
      <c r="E10" s="11">
        <v>296814</v>
      </c>
      <c r="F10" s="11">
        <v>322987</v>
      </c>
      <c r="G10" s="11">
        <v>338670</v>
      </c>
      <c r="H10" s="11">
        <v>368844</v>
      </c>
      <c r="I10" s="11">
        <v>356401</v>
      </c>
      <c r="J10" s="11">
        <v>370068</v>
      </c>
      <c r="K10" s="11">
        <v>320037</v>
      </c>
      <c r="L10" s="11">
        <v>373444</v>
      </c>
      <c r="M10" s="11">
        <v>383655</v>
      </c>
      <c r="N10" s="11">
        <v>395916</v>
      </c>
      <c r="O10" s="11">
        <v>410107</v>
      </c>
      <c r="P10" s="11">
        <v>431675</v>
      </c>
      <c r="Q10" s="11">
        <v>445787</v>
      </c>
      <c r="R10" s="11">
        <v>464065</v>
      </c>
      <c r="S10" s="11">
        <v>496588</v>
      </c>
      <c r="T10" s="11">
        <v>500246</v>
      </c>
      <c r="U10" s="11">
        <v>514201</v>
      </c>
      <c r="V10" s="11">
        <v>545233</v>
      </c>
      <c r="W10" s="11">
        <v>666840</v>
      </c>
      <c r="X10" s="11">
        <v>816429</v>
      </c>
      <c r="Y10" s="11">
        <v>706370</v>
      </c>
      <c r="Z10">
        <v>790631</v>
      </c>
    </row>
    <row r="11" spans="1:27" ht="12.75" customHeight="1">
      <c r="A11" s="10" t="s">
        <v>54</v>
      </c>
      <c r="B11" s="11">
        <v>120034</v>
      </c>
      <c r="C11" s="11">
        <v>129907</v>
      </c>
      <c r="D11" s="11">
        <v>137463</v>
      </c>
      <c r="E11" s="11">
        <v>147162</v>
      </c>
      <c r="F11" s="11">
        <v>154675</v>
      </c>
      <c r="G11" s="11">
        <v>167555</v>
      </c>
      <c r="H11" s="11">
        <v>179843</v>
      </c>
      <c r="I11" s="11">
        <v>207598</v>
      </c>
      <c r="J11" s="11">
        <v>236335</v>
      </c>
      <c r="K11" s="11">
        <v>237524</v>
      </c>
      <c r="L11" s="11">
        <v>231229</v>
      </c>
      <c r="M11" s="11">
        <v>229106</v>
      </c>
      <c r="N11" s="11">
        <v>226097</v>
      </c>
      <c r="O11" s="11">
        <v>228410</v>
      </c>
      <c r="P11" s="11">
        <v>228991</v>
      </c>
      <c r="Q11" s="11">
        <v>241610</v>
      </c>
      <c r="R11" s="11">
        <v>254301</v>
      </c>
      <c r="S11" s="11">
        <v>266082</v>
      </c>
      <c r="T11" s="11">
        <v>270320</v>
      </c>
      <c r="U11" s="11">
        <v>274131</v>
      </c>
      <c r="V11" s="11">
        <v>216501</v>
      </c>
      <c r="W11" s="11">
        <v>237406</v>
      </c>
      <c r="X11" s="11">
        <v>293877</v>
      </c>
      <c r="Y11" s="11">
        <v>312506</v>
      </c>
      <c r="Z11">
        <v>10370.799999999999</v>
      </c>
    </row>
    <row r="12" spans="1:27" ht="12.75" customHeight="1">
      <c r="A12" s="10" t="s">
        <v>55</v>
      </c>
      <c r="B12" s="11">
        <v>1634.6</v>
      </c>
      <c r="C12" s="11">
        <v>1943.3</v>
      </c>
      <c r="D12" s="11">
        <v>2272.6999999999998</v>
      </c>
      <c r="E12" s="11">
        <v>2669.6</v>
      </c>
      <c r="F12" s="11">
        <v>3006.5</v>
      </c>
      <c r="G12" s="11">
        <v>3564.1</v>
      </c>
      <c r="H12" s="11">
        <v>4203.5</v>
      </c>
      <c r="I12" s="11">
        <v>4859.1000000000004</v>
      </c>
      <c r="J12" s="11">
        <v>4332.1000000000004</v>
      </c>
      <c r="K12" s="11">
        <v>3306.6</v>
      </c>
      <c r="L12" s="11">
        <v>4049.3</v>
      </c>
      <c r="M12" s="11">
        <v>5144.2</v>
      </c>
      <c r="N12" s="11">
        <v>5513.5</v>
      </c>
      <c r="O12" s="11">
        <v>5802.1</v>
      </c>
      <c r="P12" s="11">
        <v>5962.3</v>
      </c>
      <c r="Q12" s="11">
        <v>5677</v>
      </c>
      <c r="R12" s="11">
        <v>5946.5</v>
      </c>
      <c r="S12" s="11">
        <v>6777.1</v>
      </c>
      <c r="T12" s="11">
        <v>7281</v>
      </c>
      <c r="U12" s="11">
        <v>7613.4</v>
      </c>
      <c r="V12" s="11">
        <v>7376.2</v>
      </c>
      <c r="W12" s="11">
        <v>8804.5</v>
      </c>
      <c r="X12" s="11">
        <v>10433.700000000001</v>
      </c>
      <c r="Y12" s="11">
        <v>9614.1</v>
      </c>
      <c r="Z12">
        <v>63989</v>
      </c>
    </row>
    <row r="13" spans="1:27" ht="12.75" customHeight="1">
      <c r="A13" s="10" t="s">
        <v>56</v>
      </c>
      <c r="B13" s="11">
        <v>1495215</v>
      </c>
      <c r="C13" s="11">
        <v>1475610</v>
      </c>
      <c r="D13" s="11">
        <v>1568665</v>
      </c>
      <c r="E13" s="11">
        <v>1679329</v>
      </c>
      <c r="F13" s="11">
        <v>1869993</v>
      </c>
      <c r="G13" s="11">
        <v>2099397</v>
      </c>
      <c r="H13" s="11">
        <v>2312018</v>
      </c>
      <c r="I13" s="11">
        <v>2349630</v>
      </c>
      <c r="J13" s="11">
        <v>2358252</v>
      </c>
      <c r="K13" s="11">
        <v>2235047</v>
      </c>
      <c r="L13" s="11">
        <v>2515110</v>
      </c>
      <c r="M13" s="11">
        <v>2649379</v>
      </c>
      <c r="N13" s="11">
        <v>2841646</v>
      </c>
      <c r="O13" s="11">
        <v>2952157</v>
      </c>
      <c r="P13" s="11">
        <v>3103595</v>
      </c>
      <c r="Q13" s="11">
        <v>3191246</v>
      </c>
      <c r="R13" s="11">
        <v>3159959</v>
      </c>
      <c r="S13" s="11">
        <v>3269582</v>
      </c>
      <c r="T13" s="11">
        <v>3471431</v>
      </c>
      <c r="U13" s="11">
        <v>3581166</v>
      </c>
      <c r="V13" s="11">
        <v>3701482</v>
      </c>
      <c r="W13" s="11">
        <v>4415763</v>
      </c>
      <c r="X13" s="11">
        <v>4852541</v>
      </c>
      <c r="Y13" s="11">
        <v>5082042</v>
      </c>
      <c r="Z13">
        <v>441274</v>
      </c>
    </row>
    <row r="14" spans="1:27" ht="12.75" customHeight="1">
      <c r="A14" s="10" t="s">
        <v>57</v>
      </c>
      <c r="B14" s="11">
        <v>36020</v>
      </c>
      <c r="C14" s="11">
        <v>39204</v>
      </c>
      <c r="D14" s="11">
        <v>39652</v>
      </c>
      <c r="E14" s="11">
        <v>39746</v>
      </c>
      <c r="F14" s="11">
        <v>42507</v>
      </c>
      <c r="G14" s="11">
        <v>42636</v>
      </c>
      <c r="H14" s="11">
        <v>44670</v>
      </c>
      <c r="I14" s="11">
        <v>50723</v>
      </c>
      <c r="J14" s="11">
        <v>51132</v>
      </c>
      <c r="K14" s="11">
        <v>40435</v>
      </c>
      <c r="L14" s="11">
        <v>42970</v>
      </c>
      <c r="M14" s="11">
        <v>43691</v>
      </c>
      <c r="N14" s="11">
        <v>41175</v>
      </c>
      <c r="O14" s="11">
        <v>41673</v>
      </c>
      <c r="P14" s="11">
        <v>41714</v>
      </c>
      <c r="Q14" s="11">
        <v>43681</v>
      </c>
      <c r="R14" s="11">
        <v>45102</v>
      </c>
      <c r="S14" s="11">
        <v>51261</v>
      </c>
      <c r="T14" s="11">
        <v>51673</v>
      </c>
      <c r="U14" s="11">
        <v>53466</v>
      </c>
      <c r="V14" s="11">
        <v>54207</v>
      </c>
      <c r="W14" s="11">
        <v>55504</v>
      </c>
      <c r="X14" s="11">
        <v>59820</v>
      </c>
      <c r="Y14" s="11">
        <v>58250</v>
      </c>
      <c r="Z14">
        <v>903588</v>
      </c>
    </row>
    <row r="15" spans="1:27" ht="12.75" customHeight="1">
      <c r="A15" s="10" t="s">
        <v>32</v>
      </c>
      <c r="B15" s="11">
        <v>236806.6</v>
      </c>
      <c r="C15" s="11">
        <v>247464.2</v>
      </c>
      <c r="D15" s="11">
        <v>249653.5</v>
      </c>
      <c r="E15" s="11">
        <v>259329.2</v>
      </c>
      <c r="F15" s="11">
        <v>271706.7</v>
      </c>
      <c r="G15" s="11">
        <v>283877.3</v>
      </c>
      <c r="H15" s="11">
        <v>300402.7</v>
      </c>
      <c r="I15" s="11">
        <v>326192.90000000002</v>
      </c>
      <c r="J15" s="11">
        <v>331856.7</v>
      </c>
      <c r="K15" s="11">
        <v>296977.5</v>
      </c>
      <c r="L15" s="11">
        <v>313477.40000000002</v>
      </c>
      <c r="M15" s="11">
        <v>321130.5</v>
      </c>
      <c r="N15" s="11">
        <v>311992</v>
      </c>
      <c r="O15" s="11">
        <v>320347.59999999998</v>
      </c>
      <c r="P15" s="11">
        <v>326668.2</v>
      </c>
      <c r="Q15" s="11">
        <v>346156.4</v>
      </c>
      <c r="R15" s="11">
        <v>344535</v>
      </c>
      <c r="S15" s="11">
        <v>355655.7</v>
      </c>
      <c r="T15" s="11">
        <v>357316.8</v>
      </c>
      <c r="U15" s="11">
        <v>382034.8</v>
      </c>
      <c r="V15" s="11">
        <v>359583.7</v>
      </c>
      <c r="W15" s="11">
        <v>423126.8</v>
      </c>
      <c r="X15" s="12">
        <v>424610.9</v>
      </c>
      <c r="Y15" s="12">
        <v>483534.6</v>
      </c>
      <c r="Z15">
        <v>35914.921999999999</v>
      </c>
    </row>
    <row r="16" spans="1:27" ht="12.75" customHeight="1">
      <c r="A16" s="10" t="s">
        <v>58</v>
      </c>
      <c r="B16" s="11">
        <v>22021.946</v>
      </c>
      <c r="C16" s="11">
        <v>24565.559000000001</v>
      </c>
      <c r="D16" s="11">
        <v>24429.101999999999</v>
      </c>
      <c r="E16" s="11">
        <v>27146.008999999998</v>
      </c>
      <c r="F16" s="11">
        <v>30850.611000000001</v>
      </c>
      <c r="G16" s="11">
        <v>31017.483</v>
      </c>
      <c r="H16" s="11">
        <v>34956.766000000003</v>
      </c>
      <c r="I16" s="11">
        <v>38840.826999999997</v>
      </c>
      <c r="J16" s="11">
        <v>41700.336000000003</v>
      </c>
      <c r="K16" s="11">
        <v>38277.599999999999</v>
      </c>
      <c r="L16" s="11">
        <v>34929.152999999998</v>
      </c>
      <c r="M16" s="11">
        <v>31437.351999999999</v>
      </c>
      <c r="N16" s="11">
        <v>30045.504000000001</v>
      </c>
      <c r="O16" s="11">
        <v>29344.419000000002</v>
      </c>
      <c r="P16" s="11">
        <v>25080.133999999998</v>
      </c>
      <c r="Q16" s="11">
        <v>24632.494999999999</v>
      </c>
      <c r="R16" s="11">
        <v>21163.296999999999</v>
      </c>
      <c r="S16" s="11">
        <v>20125.609</v>
      </c>
      <c r="T16" s="11">
        <v>23842.379000000001</v>
      </c>
      <c r="U16" s="11">
        <v>21410.847000000002</v>
      </c>
      <c r="V16" s="11">
        <v>19791.151999999998</v>
      </c>
      <c r="W16" s="11">
        <v>22915.072</v>
      </c>
      <c r="X16" s="12">
        <v>32279.315999999999</v>
      </c>
      <c r="Y16" s="12">
        <v>30576.170999999998</v>
      </c>
      <c r="Z16">
        <v>15453672</v>
      </c>
    </row>
    <row r="17" spans="1:26" ht="12.75" customHeight="1">
      <c r="A17" s="10" t="s">
        <v>59</v>
      </c>
      <c r="B17" s="11">
        <v>2326807</v>
      </c>
      <c r="C17" s="11">
        <v>2847785</v>
      </c>
      <c r="D17" s="11">
        <v>3671255</v>
      </c>
      <c r="E17" s="11">
        <v>3722351</v>
      </c>
      <c r="F17" s="11">
        <v>4288478</v>
      </c>
      <c r="G17" s="11">
        <v>4533026</v>
      </c>
      <c r="H17" s="11">
        <v>5286693</v>
      </c>
      <c r="I17" s="11">
        <v>5477975</v>
      </c>
      <c r="J17" s="11">
        <v>5832868</v>
      </c>
      <c r="K17" s="11">
        <v>5555033</v>
      </c>
      <c r="L17" s="11">
        <v>5906592</v>
      </c>
      <c r="M17" s="11">
        <v>6234914</v>
      </c>
      <c r="N17" s="11">
        <v>6171013</v>
      </c>
      <c r="O17" s="11">
        <v>6922723</v>
      </c>
      <c r="P17" s="11">
        <v>7947766</v>
      </c>
      <c r="Q17" s="11">
        <v>8733193</v>
      </c>
      <c r="R17" s="11">
        <v>8612658</v>
      </c>
      <c r="S17" s="11">
        <v>9199448</v>
      </c>
      <c r="T17" s="11">
        <v>10086894</v>
      </c>
      <c r="U17" s="11">
        <v>10510067</v>
      </c>
      <c r="V17" s="11">
        <v>10563476</v>
      </c>
      <c r="W17" s="11">
        <v>12550988</v>
      </c>
      <c r="X17" s="11">
        <v>14281257</v>
      </c>
      <c r="Y17" s="11">
        <v>17112941</v>
      </c>
      <c r="Z17">
        <v>307013.13</v>
      </c>
    </row>
    <row r="18" spans="1:26" ht="12.75" customHeight="1">
      <c r="A18" s="10" t="s">
        <v>60</v>
      </c>
      <c r="B18" s="11">
        <v>32428.526999999998</v>
      </c>
      <c r="C18" s="11">
        <v>36948.413</v>
      </c>
      <c r="D18" s="11">
        <v>44337.415000000001</v>
      </c>
      <c r="E18" s="11">
        <v>44291.743999999999</v>
      </c>
      <c r="F18" s="11">
        <v>45599.947999999997</v>
      </c>
      <c r="G18" s="11">
        <v>48548.485999999997</v>
      </c>
      <c r="H18" s="11">
        <v>52445.254000000001</v>
      </c>
      <c r="I18" s="11">
        <v>53683.47</v>
      </c>
      <c r="J18" s="11">
        <v>44994.718999999997</v>
      </c>
      <c r="K18" s="11">
        <v>44095.451999999997</v>
      </c>
      <c r="L18" s="11">
        <v>47651.464</v>
      </c>
      <c r="M18" s="11">
        <v>53865.894</v>
      </c>
      <c r="N18" s="11">
        <v>57602.427000000003</v>
      </c>
      <c r="O18" s="11">
        <v>65262.781999999999</v>
      </c>
      <c r="P18" s="11">
        <v>75265.747000000003</v>
      </c>
      <c r="Q18" s="11">
        <v>136151.883</v>
      </c>
      <c r="R18" s="11">
        <v>131735.99799999999</v>
      </c>
      <c r="S18" s="11">
        <v>154076.747</v>
      </c>
      <c r="T18" s="11">
        <v>174311.05799999999</v>
      </c>
      <c r="U18" s="11">
        <v>192448.98199999999</v>
      </c>
      <c r="V18" s="11">
        <v>215671.00899999999</v>
      </c>
      <c r="W18" s="11">
        <v>261705.31099999999</v>
      </c>
      <c r="X18" s="11">
        <v>315940.09700000001</v>
      </c>
      <c r="Y18" s="11">
        <v>278807.30099999998</v>
      </c>
      <c r="Z18" t="s">
        <v>34</v>
      </c>
    </row>
    <row r="19" spans="1:26" ht="12.75" customHeight="1">
      <c r="A19" s="10" t="s">
        <v>61</v>
      </c>
      <c r="B19" s="11">
        <v>126125.27899999999</v>
      </c>
      <c r="C19" s="11">
        <v>118317.61500000001</v>
      </c>
      <c r="D19" s="11">
        <v>122059.38800000001</v>
      </c>
      <c r="E19" s="11">
        <v>129362.239</v>
      </c>
      <c r="F19" s="11">
        <v>141403.45000000001</v>
      </c>
      <c r="G19" s="11">
        <v>147755.25899999999</v>
      </c>
      <c r="H19" s="11">
        <v>160265.878</v>
      </c>
      <c r="I19" s="11">
        <v>171826.72200000001</v>
      </c>
      <c r="J19" s="11">
        <v>174051.462</v>
      </c>
      <c r="K19" s="11">
        <v>195734.29699999999</v>
      </c>
      <c r="L19" s="11">
        <v>207938.38800000001</v>
      </c>
      <c r="M19" s="11">
        <v>220903.92800000001</v>
      </c>
      <c r="N19" s="11">
        <v>241370.571</v>
      </c>
      <c r="O19" s="11">
        <v>259361.234</v>
      </c>
      <c r="P19" s="11">
        <v>268622.15100000001</v>
      </c>
      <c r="Q19" s="11">
        <v>275631.61700000003</v>
      </c>
      <c r="R19" s="11">
        <v>282130.11200000002</v>
      </c>
      <c r="S19" s="11">
        <v>288591.75699999998</v>
      </c>
      <c r="T19" s="11">
        <v>297234.40399999998</v>
      </c>
      <c r="U19" s="11">
        <v>336018.75900000002</v>
      </c>
      <c r="V19" s="11">
        <v>372814.88099999999</v>
      </c>
      <c r="W19" s="11">
        <v>429254.647</v>
      </c>
      <c r="X19" s="11">
        <v>451595.08100000001</v>
      </c>
      <c r="Y19" s="11">
        <v>482016.43199999997</v>
      </c>
      <c r="Z19">
        <v>428457.5</v>
      </c>
    </row>
    <row r="20" spans="1:26" ht="12.75" customHeight="1">
      <c r="A20" s="10" t="s">
        <v>62</v>
      </c>
      <c r="B20" s="11">
        <v>281317.90000000002</v>
      </c>
      <c r="C20" s="11">
        <v>299965.09999999998</v>
      </c>
      <c r="D20" s="11">
        <v>305062.3</v>
      </c>
      <c r="E20" s="11">
        <v>305160.8</v>
      </c>
      <c r="F20" s="11">
        <v>315869.40000000002</v>
      </c>
      <c r="G20" s="11">
        <v>316579.7</v>
      </c>
      <c r="H20" s="11">
        <v>323855.90000000002</v>
      </c>
      <c r="I20" s="11">
        <v>332156.7</v>
      </c>
      <c r="J20" s="11">
        <v>334168.8</v>
      </c>
      <c r="K20" s="11">
        <v>301520.7</v>
      </c>
      <c r="L20" s="11">
        <v>310012.7</v>
      </c>
      <c r="M20" s="11">
        <v>319368.3</v>
      </c>
      <c r="N20" s="11">
        <v>300926.09999999998</v>
      </c>
      <c r="O20" s="11">
        <v>298894</v>
      </c>
      <c r="P20" s="11">
        <v>299210.8</v>
      </c>
      <c r="Q20" s="11">
        <v>308882.09999999998</v>
      </c>
      <c r="R20" s="11">
        <v>339291</v>
      </c>
      <c r="S20" s="11">
        <v>349149.1</v>
      </c>
      <c r="T20" s="11">
        <v>352515.1</v>
      </c>
      <c r="U20" s="11">
        <v>362243</v>
      </c>
      <c r="V20" s="11">
        <v>320704.5</v>
      </c>
      <c r="W20" s="11">
        <v>391314.9</v>
      </c>
      <c r="X20" s="11">
        <v>445313.7</v>
      </c>
      <c r="Y20" s="11">
        <v>479876.7</v>
      </c>
      <c r="Z20" t="s">
        <v>34</v>
      </c>
    </row>
    <row r="21" spans="1:26" ht="12.75" customHeight="1">
      <c r="A21" s="10" t="s">
        <v>63</v>
      </c>
      <c r="B21" s="11">
        <v>2098.8130000000001</v>
      </c>
      <c r="C21" s="11">
        <v>2398.4259999999999</v>
      </c>
      <c r="D21" s="11">
        <v>2875.99</v>
      </c>
      <c r="E21" s="11">
        <v>3144.5070000000001</v>
      </c>
      <c r="F21" s="11">
        <v>3609.578</v>
      </c>
      <c r="G21" s="11">
        <v>4127.75</v>
      </c>
      <c r="H21" s="11">
        <v>4651.2280000000001</v>
      </c>
      <c r="I21" s="11">
        <v>5716.7489999999998</v>
      </c>
      <c r="J21" s="11">
        <v>5695.23</v>
      </c>
      <c r="K21" s="11">
        <v>5191.6189999999997</v>
      </c>
      <c r="L21" s="11">
        <v>5408.2690000000002</v>
      </c>
      <c r="M21" s="11">
        <v>5763.8630000000003</v>
      </c>
      <c r="N21" s="11">
        <v>6600.9889999999996</v>
      </c>
      <c r="O21" s="11">
        <v>6658.6329999999998</v>
      </c>
      <c r="P21" s="11">
        <v>6633.259</v>
      </c>
      <c r="Q21" s="11">
        <v>6374.1</v>
      </c>
      <c r="R21" s="11">
        <v>6283.732</v>
      </c>
      <c r="S21" s="11">
        <v>6675.0379999999996</v>
      </c>
      <c r="T21" s="11">
        <v>6924.2430000000004</v>
      </c>
      <c r="U21" s="11">
        <v>7000.87</v>
      </c>
      <c r="V21" s="11">
        <v>6536.4170000000004</v>
      </c>
      <c r="W21" s="11">
        <v>8672.3439999999991</v>
      </c>
      <c r="X21" s="11">
        <v>8696.8320000000003</v>
      </c>
      <c r="Y21" s="11">
        <v>8382.8709999999992</v>
      </c>
      <c r="Z21">
        <v>21083.118999999999</v>
      </c>
    </row>
    <row r="22" spans="1:26" ht="12.75" customHeight="1">
      <c r="A22" s="10" t="s">
        <v>64</v>
      </c>
      <c r="B22" s="11">
        <v>3513.672</v>
      </c>
      <c r="C22" s="11">
        <v>4293.6279999999997</v>
      </c>
      <c r="D22" s="11">
        <v>4725.5079999999998</v>
      </c>
      <c r="E22" s="11">
        <v>5407.9070000000002</v>
      </c>
      <c r="F22" s="11">
        <v>5990.1270000000004</v>
      </c>
      <c r="G22" s="11">
        <v>6885.4960000000001</v>
      </c>
      <c r="H22" s="11">
        <v>7493.9260000000004</v>
      </c>
      <c r="I22" s="11">
        <v>9273.8459999999995</v>
      </c>
      <c r="J22" s="11">
        <v>10052.956</v>
      </c>
      <c r="K22" s="11">
        <v>8311.527</v>
      </c>
      <c r="L22" s="11">
        <v>9320.0660000000007</v>
      </c>
      <c r="M22" s="11">
        <v>11242.221</v>
      </c>
      <c r="N22" s="11">
        <v>12224.079</v>
      </c>
      <c r="O22" s="11">
        <v>12758.316000000001</v>
      </c>
      <c r="P22" s="11">
        <v>13070.183999999999</v>
      </c>
      <c r="Q22" s="11">
        <v>12586.672</v>
      </c>
      <c r="R22" s="11">
        <v>12346.699000000001</v>
      </c>
      <c r="S22" s="11">
        <v>13582.478999999999</v>
      </c>
      <c r="T22" s="11">
        <v>14861.585999999999</v>
      </c>
      <c r="U22" s="11">
        <v>15230.047</v>
      </c>
      <c r="V22" s="11">
        <v>15220.83</v>
      </c>
      <c r="W22" s="11">
        <v>16750.526000000002</v>
      </c>
      <c r="X22" s="11">
        <v>20507.516</v>
      </c>
      <c r="Y22" s="11">
        <v>20214.548999999999</v>
      </c>
      <c r="Z22">
        <v>14788.9</v>
      </c>
    </row>
    <row r="23" spans="1:26" ht="12.75" customHeight="1">
      <c r="A23" s="10" t="s">
        <v>35</v>
      </c>
      <c r="B23" s="11">
        <v>3960.7</v>
      </c>
      <c r="C23" s="11">
        <v>4155.2</v>
      </c>
      <c r="D23" s="11">
        <v>4118.6000000000004</v>
      </c>
      <c r="E23" s="11">
        <v>4361.7</v>
      </c>
      <c r="F23" s="11">
        <v>4570.5</v>
      </c>
      <c r="G23" s="11">
        <v>4652.1000000000004</v>
      </c>
      <c r="H23" s="11">
        <v>5008.8999999999996</v>
      </c>
      <c r="I23" s="11">
        <v>6147.1</v>
      </c>
      <c r="J23" s="11">
        <v>6559.3</v>
      </c>
      <c r="K23" s="11">
        <v>5740.2</v>
      </c>
      <c r="L23" s="11">
        <v>6828.6</v>
      </c>
      <c r="M23" s="11">
        <v>7301.4</v>
      </c>
      <c r="N23" s="11">
        <v>7174.4</v>
      </c>
      <c r="O23" s="11">
        <v>7624.2</v>
      </c>
      <c r="P23" s="11">
        <v>7893.9</v>
      </c>
      <c r="Q23" s="11">
        <v>9285.6</v>
      </c>
      <c r="R23" s="11">
        <v>10681.5</v>
      </c>
      <c r="S23" s="11">
        <v>10090.5</v>
      </c>
      <c r="T23" s="11">
        <v>10052.700000000001</v>
      </c>
      <c r="U23" s="11">
        <v>10438.9</v>
      </c>
      <c r="V23" s="11">
        <v>11478</v>
      </c>
      <c r="W23" s="11">
        <v>13376.6</v>
      </c>
      <c r="X23" s="11">
        <v>13158</v>
      </c>
      <c r="Y23" s="11">
        <v>16648.900000000001</v>
      </c>
      <c r="Z23" t="s">
        <v>34</v>
      </c>
    </row>
    <row r="24" spans="1:26" ht="12.75" customHeight="1">
      <c r="A24" s="10" t="s">
        <v>65</v>
      </c>
      <c r="B24" s="14" t="s">
        <v>31</v>
      </c>
      <c r="C24" s="14" t="s">
        <v>31</v>
      </c>
      <c r="D24" s="14" t="s">
        <v>31</v>
      </c>
      <c r="E24" s="11">
        <v>3022748.8229999999</v>
      </c>
      <c r="F24" s="11">
        <v>3573472.6189999999</v>
      </c>
      <c r="G24" s="11">
        <v>3840461.6359999999</v>
      </c>
      <c r="H24" s="11">
        <v>4403494.1560000004</v>
      </c>
      <c r="I24" s="11">
        <v>4746877.1100000003</v>
      </c>
      <c r="J24" s="11">
        <v>5201796.5839999998</v>
      </c>
      <c r="K24" s="11">
        <v>4438727.074</v>
      </c>
      <c r="L24" s="11">
        <v>4942455.3420000002</v>
      </c>
      <c r="M24" s="11">
        <v>5651514.2620000001</v>
      </c>
      <c r="N24" s="11">
        <v>6397558.7240000004</v>
      </c>
      <c r="O24" s="11">
        <v>6062203.7719999999</v>
      </c>
      <c r="P24" s="11">
        <v>6383206.7560000001</v>
      </c>
      <c r="Q24" s="11">
        <v>6658697.5860000001</v>
      </c>
      <c r="R24" s="11">
        <v>7269513.6960000005</v>
      </c>
      <c r="S24" s="11">
        <v>8273194.5029999996</v>
      </c>
      <c r="T24" s="11">
        <v>8873864.648</v>
      </c>
      <c r="U24" s="11">
        <v>9099871.3910000008</v>
      </c>
      <c r="V24" s="11">
        <v>8138711.1540000001</v>
      </c>
      <c r="W24" s="11">
        <v>8936039.0480000004</v>
      </c>
      <c r="X24" s="11">
        <v>10148805.548</v>
      </c>
      <c r="Y24" s="11">
        <v>10272100.9</v>
      </c>
      <c r="Z24">
        <v>237852</v>
      </c>
    </row>
    <row r="25" spans="1:26" ht="12.75" customHeight="1">
      <c r="A25" s="10" t="s">
        <v>66</v>
      </c>
      <c r="B25" s="11">
        <v>513460</v>
      </c>
      <c r="C25" s="11">
        <v>524238</v>
      </c>
      <c r="D25" s="11">
        <v>477844</v>
      </c>
      <c r="E25" s="11">
        <v>498108</v>
      </c>
      <c r="F25" s="11">
        <v>600941</v>
      </c>
      <c r="G25" s="11">
        <v>734794</v>
      </c>
      <c r="H25" s="11">
        <v>853735</v>
      </c>
      <c r="I25" s="11">
        <v>844674</v>
      </c>
      <c r="J25" s="11">
        <v>1003740</v>
      </c>
      <c r="K25" s="11">
        <v>791661</v>
      </c>
      <c r="L25" s="11">
        <v>882955</v>
      </c>
      <c r="M25" s="11">
        <v>990732</v>
      </c>
      <c r="N25" s="11">
        <v>1039975</v>
      </c>
      <c r="O25" s="11">
        <v>1035055</v>
      </c>
      <c r="P25" s="11">
        <v>1014060</v>
      </c>
      <c r="Q25" s="11">
        <v>903212</v>
      </c>
      <c r="R25" s="11">
        <v>829940</v>
      </c>
      <c r="S25" s="11">
        <v>950092</v>
      </c>
      <c r="T25" s="11">
        <v>1107845</v>
      </c>
      <c r="U25" s="11">
        <v>1019234</v>
      </c>
      <c r="V25" s="11">
        <v>887372</v>
      </c>
      <c r="W25" s="11">
        <v>1482764</v>
      </c>
      <c r="X25" s="11">
        <v>2666757</v>
      </c>
      <c r="Y25" s="14" t="s">
        <v>31</v>
      </c>
      <c r="Z25" t="s">
        <v>34</v>
      </c>
    </row>
    <row r="26" spans="1:26" ht="12.75" customHeight="1">
      <c r="A26" s="10" t="s">
        <v>67</v>
      </c>
      <c r="B26" s="11">
        <v>44617</v>
      </c>
      <c r="C26" s="11">
        <v>48454</v>
      </c>
      <c r="D26" s="11">
        <v>49358</v>
      </c>
      <c r="E26" s="11">
        <v>52208</v>
      </c>
      <c r="F26" s="11">
        <v>54955</v>
      </c>
      <c r="G26" s="11">
        <v>56384</v>
      </c>
      <c r="H26" s="11">
        <v>59095</v>
      </c>
      <c r="I26" s="11">
        <v>65579</v>
      </c>
      <c r="J26" s="11">
        <v>63263</v>
      </c>
      <c r="K26" s="11">
        <v>65382</v>
      </c>
      <c r="L26" s="11">
        <v>69457</v>
      </c>
      <c r="M26" s="11">
        <v>71513</v>
      </c>
      <c r="N26" s="11">
        <v>71450</v>
      </c>
      <c r="O26" s="11">
        <v>79612</v>
      </c>
      <c r="P26" s="11">
        <v>80860</v>
      </c>
      <c r="Q26" s="11">
        <v>83858</v>
      </c>
      <c r="R26" s="11">
        <v>89971</v>
      </c>
      <c r="S26" s="11">
        <v>97672</v>
      </c>
      <c r="T26" s="11">
        <v>100953</v>
      </c>
      <c r="U26" s="11">
        <v>108600</v>
      </c>
      <c r="V26" s="11">
        <v>115549</v>
      </c>
      <c r="W26" s="11">
        <v>122733</v>
      </c>
      <c r="X26" s="11">
        <v>126930</v>
      </c>
      <c r="Y26" s="14" t="s">
        <v>31</v>
      </c>
      <c r="Z26">
        <v>729938</v>
      </c>
    </row>
    <row r="27" spans="1:26" ht="12.75" customHeight="1">
      <c r="A27" s="10" t="s">
        <v>68</v>
      </c>
      <c r="B27" s="11">
        <v>95498</v>
      </c>
      <c r="C27" s="11">
        <v>107391</v>
      </c>
      <c r="D27" s="11">
        <v>111704</v>
      </c>
      <c r="E27" s="11">
        <v>110184</v>
      </c>
      <c r="F27" s="11">
        <v>118269</v>
      </c>
      <c r="G27" s="11">
        <v>127422</v>
      </c>
      <c r="H27" s="11">
        <v>140231</v>
      </c>
      <c r="I27" s="11">
        <v>151711</v>
      </c>
      <c r="J27" s="11">
        <v>155406</v>
      </c>
      <c r="K27" s="11">
        <v>139560</v>
      </c>
      <c r="L27" s="11">
        <v>143957</v>
      </c>
      <c r="M27" s="11">
        <v>145131</v>
      </c>
      <c r="N27" s="11">
        <v>144145</v>
      </c>
      <c r="O27" s="11">
        <v>146939</v>
      </c>
      <c r="P27" s="11">
        <v>147117</v>
      </c>
      <c r="Q27" s="11">
        <v>162305</v>
      </c>
      <c r="R27" s="11">
        <v>166092</v>
      </c>
      <c r="S27" s="11">
        <v>176088</v>
      </c>
      <c r="T27" s="11">
        <v>181313</v>
      </c>
      <c r="U27" s="11">
        <v>191973</v>
      </c>
      <c r="V27" s="11">
        <v>187885</v>
      </c>
      <c r="W27" s="11">
        <v>223578</v>
      </c>
      <c r="X27" s="11">
        <v>256241</v>
      </c>
      <c r="Y27" s="12">
        <v>276335</v>
      </c>
      <c r="Z27">
        <v>44818.381000000001</v>
      </c>
    </row>
    <row r="28" spans="1:26" ht="12.75" customHeight="1">
      <c r="A28" s="10" t="s">
        <v>69</v>
      </c>
      <c r="B28" s="11">
        <v>111636</v>
      </c>
      <c r="C28" s="11">
        <v>103756</v>
      </c>
      <c r="D28" s="11">
        <v>121865</v>
      </c>
      <c r="E28" s="11">
        <v>144251</v>
      </c>
      <c r="F28" s="11">
        <v>184306</v>
      </c>
      <c r="G28" s="11">
        <v>198530</v>
      </c>
      <c r="H28" s="11">
        <v>219757</v>
      </c>
      <c r="I28" s="11">
        <v>233583</v>
      </c>
      <c r="J28" s="11">
        <v>242491</v>
      </c>
      <c r="K28" s="11">
        <v>298218</v>
      </c>
      <c r="L28" s="11">
        <v>286891</v>
      </c>
      <c r="M28" s="11">
        <v>327381</v>
      </c>
      <c r="N28" s="11">
        <v>341243</v>
      </c>
      <c r="O28" s="11">
        <v>347215</v>
      </c>
      <c r="P28" s="11">
        <v>351695</v>
      </c>
      <c r="Q28" s="11">
        <v>398319</v>
      </c>
      <c r="R28" s="11">
        <v>386735</v>
      </c>
      <c r="S28" s="11">
        <v>396848</v>
      </c>
      <c r="T28" s="11">
        <v>413943</v>
      </c>
      <c r="U28" s="11">
        <v>472508</v>
      </c>
      <c r="V28" s="11">
        <v>503475</v>
      </c>
      <c r="W28" s="11">
        <v>599117</v>
      </c>
      <c r="X28" s="11">
        <v>740376</v>
      </c>
      <c r="Y28" s="11">
        <v>819829</v>
      </c>
      <c r="Z28" t="s">
        <v>34</v>
      </c>
    </row>
    <row r="29" spans="1:26" ht="12.75" customHeight="1">
      <c r="A29" s="10" t="s">
        <v>36</v>
      </c>
      <c r="B29" s="11">
        <v>22030.998</v>
      </c>
      <c r="C29" s="11">
        <v>22491.433000000001</v>
      </c>
      <c r="D29" s="11">
        <v>23321.282999999999</v>
      </c>
      <c r="E29" s="11">
        <v>24113.583999999999</v>
      </c>
      <c r="F29" s="11">
        <v>24593.691999999999</v>
      </c>
      <c r="G29" s="11">
        <v>24668.038</v>
      </c>
      <c r="H29" s="11">
        <v>25930.468000000001</v>
      </c>
      <c r="I29" s="11">
        <v>29444.594000000001</v>
      </c>
      <c r="J29" s="11">
        <v>28523.205000000002</v>
      </c>
      <c r="K29" s="11">
        <v>30121.133999999998</v>
      </c>
      <c r="L29" s="11">
        <v>31218.966</v>
      </c>
      <c r="M29" s="11">
        <v>30465.293000000001</v>
      </c>
      <c r="N29" s="11">
        <v>30638.66</v>
      </c>
      <c r="O29" s="11">
        <v>32800.904000000002</v>
      </c>
      <c r="P29" s="11">
        <v>33590.161</v>
      </c>
      <c r="Q29" s="11">
        <v>35645.256999999998</v>
      </c>
      <c r="R29" s="11">
        <v>37802.214999999997</v>
      </c>
      <c r="S29" s="11">
        <v>39704.813000000002</v>
      </c>
      <c r="T29" s="11">
        <v>39961.089</v>
      </c>
      <c r="U29" s="11">
        <v>40996.927000000003</v>
      </c>
      <c r="V29" s="11">
        <v>34738.347999999998</v>
      </c>
      <c r="W29" s="11">
        <v>37718.224999999999</v>
      </c>
      <c r="X29" s="11">
        <v>44720.357000000004</v>
      </c>
      <c r="Y29" s="12">
        <v>46829.762000000002</v>
      </c>
      <c r="Z29">
        <v>9658.9230000000007</v>
      </c>
    </row>
    <row r="30" spans="1:26" ht="12.75" customHeight="1">
      <c r="A30" s="10" t="s">
        <v>70</v>
      </c>
      <c r="B30" s="11">
        <v>7888.4849999999997</v>
      </c>
      <c r="C30" s="11">
        <v>8982.8729999999996</v>
      </c>
      <c r="D30" s="11">
        <v>9157.2160000000003</v>
      </c>
      <c r="E30" s="11">
        <v>10405.68</v>
      </c>
      <c r="F30" s="11">
        <v>12881.379000000001</v>
      </c>
      <c r="G30" s="11">
        <v>13748.673000000001</v>
      </c>
      <c r="H30" s="11">
        <v>16539.223000000002</v>
      </c>
      <c r="I30" s="11">
        <v>18915.100999999999</v>
      </c>
      <c r="J30" s="11">
        <v>20174.982</v>
      </c>
      <c r="K30" s="11">
        <v>16639.758999999998</v>
      </c>
      <c r="L30" s="11">
        <v>19766.752</v>
      </c>
      <c r="M30" s="11">
        <v>20901.135999999999</v>
      </c>
      <c r="N30" s="11">
        <v>22285.398000000001</v>
      </c>
      <c r="O30" s="11">
        <v>21923.019</v>
      </c>
      <c r="P30" s="11">
        <v>22332.437999999998</v>
      </c>
      <c r="Q30" s="11">
        <v>23734.202000000001</v>
      </c>
      <c r="R30" s="11">
        <v>22835.260999999999</v>
      </c>
      <c r="S30" s="11">
        <v>22768.267</v>
      </c>
      <c r="T30" s="11">
        <v>22883.8</v>
      </c>
      <c r="U30" s="11">
        <v>22418.966</v>
      </c>
      <c r="V30" s="11">
        <v>21907.803</v>
      </c>
      <c r="W30" s="11">
        <v>23262.278999999999</v>
      </c>
      <c r="X30" s="11">
        <v>23210.18</v>
      </c>
      <c r="Y30" s="11">
        <v>32596.254000000001</v>
      </c>
      <c r="Z30">
        <v>291923</v>
      </c>
    </row>
    <row r="31" spans="1:26" ht="12.75" customHeight="1">
      <c r="A31" s="10" t="s">
        <v>71</v>
      </c>
      <c r="B31" s="11">
        <v>207260</v>
      </c>
      <c r="C31" s="11">
        <v>208337</v>
      </c>
      <c r="D31" s="11">
        <v>223591</v>
      </c>
      <c r="E31" s="11">
        <v>241967</v>
      </c>
      <c r="F31" s="11">
        <v>244389</v>
      </c>
      <c r="G31" s="11">
        <v>260784</v>
      </c>
      <c r="H31" s="11">
        <v>267472</v>
      </c>
      <c r="I31" s="11">
        <v>273169</v>
      </c>
      <c r="J31" s="11">
        <v>298519</v>
      </c>
      <c r="K31" s="11">
        <v>270539</v>
      </c>
      <c r="L31" s="11">
        <v>287104</v>
      </c>
      <c r="M31" s="11">
        <v>301731</v>
      </c>
      <c r="N31" s="11">
        <v>317661</v>
      </c>
      <c r="O31" s="11">
        <v>329723</v>
      </c>
      <c r="P31" s="11">
        <v>355295</v>
      </c>
      <c r="Q31" s="11">
        <v>364030</v>
      </c>
      <c r="R31" s="11">
        <v>365032</v>
      </c>
      <c r="S31" s="11">
        <v>381971</v>
      </c>
      <c r="T31" s="11">
        <v>387191</v>
      </c>
      <c r="U31" s="11">
        <v>405516</v>
      </c>
      <c r="V31" s="11">
        <v>397096</v>
      </c>
      <c r="W31" s="11">
        <v>407044</v>
      </c>
      <c r="X31" s="11">
        <v>439781</v>
      </c>
      <c r="Y31" s="11">
        <v>483701</v>
      </c>
      <c r="Z31">
        <v>1512668</v>
      </c>
    </row>
    <row r="32" spans="1:26" ht="12.75" customHeight="1">
      <c r="A32" s="10" t="s">
        <v>72</v>
      </c>
      <c r="B32" s="11">
        <v>2722.5329999999999</v>
      </c>
      <c r="C32" s="11">
        <v>3240.9540000000002</v>
      </c>
      <c r="D32" s="11">
        <v>3625.9679999999998</v>
      </c>
      <c r="E32" s="11">
        <v>4251.6310000000003</v>
      </c>
      <c r="F32" s="11">
        <v>4594.2839999999997</v>
      </c>
      <c r="G32" s="11">
        <v>4711.2089999999998</v>
      </c>
      <c r="H32" s="11">
        <v>5434.1350000000002</v>
      </c>
      <c r="I32" s="11">
        <v>6548.1189999999997</v>
      </c>
      <c r="J32" s="11">
        <v>7015.2209999999995</v>
      </c>
      <c r="K32" s="11">
        <v>5965.2520000000004</v>
      </c>
      <c r="L32" s="11">
        <v>5835.134</v>
      </c>
      <c r="M32" s="11">
        <v>6141.1390000000001</v>
      </c>
      <c r="N32" s="11">
        <v>6119.0079999999998</v>
      </c>
      <c r="O32" s="11">
        <v>6451.6679999999997</v>
      </c>
      <c r="P32" s="11">
        <v>6883.1980000000003</v>
      </c>
      <c r="Q32" s="11">
        <v>7074.7910000000002</v>
      </c>
      <c r="R32" s="11">
        <v>7312.3729999999996</v>
      </c>
      <c r="S32" s="11">
        <v>8118.7939999999999</v>
      </c>
      <c r="T32" s="11">
        <v>8547.59</v>
      </c>
      <c r="U32" s="11">
        <v>8945.6440000000002</v>
      </c>
      <c r="V32" s="11">
        <v>9070.7119999999995</v>
      </c>
      <c r="W32" s="11">
        <v>9696.92</v>
      </c>
      <c r="X32" s="11">
        <v>9818.8979999999992</v>
      </c>
      <c r="Y32" s="11">
        <v>12364.22</v>
      </c>
      <c r="Z32">
        <v>173750.31</v>
      </c>
    </row>
    <row r="33" spans="1:26" ht="12.75" customHeight="1">
      <c r="A33" s="10" t="s">
        <v>73</v>
      </c>
      <c r="B33" s="11">
        <v>546903</v>
      </c>
      <c r="C33" s="11">
        <v>529140</v>
      </c>
      <c r="D33" s="11">
        <v>559704</v>
      </c>
      <c r="E33" s="11">
        <v>584579</v>
      </c>
      <c r="F33" s="11">
        <v>637759</v>
      </c>
      <c r="G33" s="11">
        <v>658678</v>
      </c>
      <c r="H33" s="11">
        <v>756382</v>
      </c>
      <c r="I33" s="11">
        <v>769688</v>
      </c>
      <c r="J33" s="11">
        <v>745216</v>
      </c>
      <c r="K33" s="11">
        <v>680343</v>
      </c>
      <c r="L33" s="11">
        <v>812283</v>
      </c>
      <c r="M33" s="11">
        <v>837171</v>
      </c>
      <c r="N33" s="11">
        <v>772421</v>
      </c>
      <c r="O33" s="11">
        <v>768207</v>
      </c>
      <c r="P33" s="11">
        <v>817207</v>
      </c>
      <c r="Q33" s="11">
        <v>943665</v>
      </c>
      <c r="R33" s="11">
        <v>951699</v>
      </c>
      <c r="S33" s="11">
        <v>970856</v>
      </c>
      <c r="T33" s="11">
        <v>1001816</v>
      </c>
      <c r="U33" s="11">
        <v>1117455</v>
      </c>
      <c r="V33" s="11">
        <v>1150727</v>
      </c>
      <c r="W33" s="11">
        <v>1312893</v>
      </c>
      <c r="X33" s="11">
        <v>1389813</v>
      </c>
      <c r="Y33" s="11">
        <v>1438414</v>
      </c>
      <c r="Z33" t="s">
        <v>34</v>
      </c>
    </row>
    <row r="34" spans="1:26" ht="12.75" customHeight="1">
      <c r="A34" s="10" t="s">
        <v>74</v>
      </c>
      <c r="B34" s="11">
        <v>86337.467999999993</v>
      </c>
      <c r="C34" s="11">
        <v>90548.842999999993</v>
      </c>
      <c r="D34" s="11">
        <v>87667.676999999996</v>
      </c>
      <c r="E34" s="11">
        <v>86428.767999999996</v>
      </c>
      <c r="F34" s="11">
        <v>94671.118000000002</v>
      </c>
      <c r="G34" s="11">
        <v>101315.22</v>
      </c>
      <c r="H34" s="11">
        <v>112863.70600000001</v>
      </c>
      <c r="I34" s="11">
        <v>117393.253</v>
      </c>
      <c r="J34" s="11">
        <v>124064.31200000001</v>
      </c>
      <c r="K34" s="11">
        <v>112895.145</v>
      </c>
      <c r="L34" s="11">
        <v>128246.14200000001</v>
      </c>
      <c r="M34" s="11">
        <v>128723.842</v>
      </c>
      <c r="N34" s="11">
        <v>131850.21400000001</v>
      </c>
      <c r="O34" s="11">
        <v>132889.53400000001</v>
      </c>
      <c r="P34" s="11">
        <v>138608.66899999999</v>
      </c>
      <c r="Q34" s="11">
        <v>134848.95199999999</v>
      </c>
      <c r="R34" s="11">
        <v>139972.79</v>
      </c>
      <c r="S34" s="11">
        <v>143241.18</v>
      </c>
      <c r="T34" s="11">
        <v>156058.679</v>
      </c>
      <c r="U34" s="11">
        <v>149783.05600000001</v>
      </c>
      <c r="V34" s="11">
        <v>140243.59700000001</v>
      </c>
      <c r="W34" s="11">
        <v>173618.21100000001</v>
      </c>
      <c r="X34" s="12">
        <v>186497.26300000001</v>
      </c>
      <c r="Y34" s="12">
        <v>180136.58199999999</v>
      </c>
      <c r="Z34">
        <v>425693</v>
      </c>
    </row>
    <row r="35" spans="1:26" ht="12.75" customHeight="1">
      <c r="A35" s="10" t="s">
        <v>75</v>
      </c>
      <c r="B35" s="11">
        <v>627255</v>
      </c>
      <c r="C35" s="11">
        <v>699363</v>
      </c>
      <c r="D35" s="11">
        <v>716763</v>
      </c>
      <c r="E35" s="11">
        <v>721389</v>
      </c>
      <c r="F35" s="11">
        <v>794452</v>
      </c>
      <c r="G35" s="11">
        <v>869009</v>
      </c>
      <c r="H35" s="11">
        <v>973750</v>
      </c>
      <c r="I35" s="11">
        <v>1078147</v>
      </c>
      <c r="J35" s="11">
        <v>1086820</v>
      </c>
      <c r="K35" s="11">
        <v>1013859</v>
      </c>
      <c r="L35" s="11">
        <v>997460</v>
      </c>
      <c r="M35" s="11">
        <v>1014544</v>
      </c>
      <c r="N35" s="11">
        <v>1018458</v>
      </c>
      <c r="O35" s="11">
        <v>1035836</v>
      </c>
      <c r="P35" s="11">
        <v>1175042</v>
      </c>
      <c r="Q35" s="11">
        <v>1273150</v>
      </c>
      <c r="R35" s="11">
        <v>1302894</v>
      </c>
      <c r="S35" s="11">
        <v>1345823</v>
      </c>
      <c r="T35" s="11">
        <v>1328162</v>
      </c>
      <c r="U35" s="11">
        <v>1447652</v>
      </c>
      <c r="V35" s="11">
        <v>1384191</v>
      </c>
      <c r="W35" s="11">
        <v>1520287</v>
      </c>
      <c r="X35" s="11">
        <v>1732837</v>
      </c>
      <c r="Y35" s="11">
        <v>1999583</v>
      </c>
      <c r="Z35" t="s">
        <v>34</v>
      </c>
    </row>
    <row r="36" spans="1:26" ht="12.75" customHeight="1">
      <c r="A36" s="10" t="s">
        <v>37</v>
      </c>
      <c r="B36" s="14" t="s">
        <v>31</v>
      </c>
      <c r="C36" s="14" t="s">
        <v>31</v>
      </c>
      <c r="D36" s="14" t="s">
        <v>31</v>
      </c>
      <c r="E36" s="14" t="s">
        <v>31</v>
      </c>
      <c r="F36" s="14" t="s">
        <v>31</v>
      </c>
      <c r="G36" s="14" t="s">
        <v>31</v>
      </c>
      <c r="H36" s="14" t="s">
        <v>31</v>
      </c>
      <c r="I36" s="14" t="s">
        <v>31</v>
      </c>
      <c r="J36" s="14" t="s">
        <v>31</v>
      </c>
      <c r="K36" s="12">
        <v>300684</v>
      </c>
      <c r="L36" s="12">
        <v>338600</v>
      </c>
      <c r="M36" s="12">
        <v>431586</v>
      </c>
      <c r="N36" s="12">
        <v>465850</v>
      </c>
      <c r="O36" s="12">
        <v>557058</v>
      </c>
      <c r="P36" s="12">
        <v>639825</v>
      </c>
      <c r="Q36" s="12">
        <v>736333</v>
      </c>
      <c r="R36" s="12">
        <v>777373</v>
      </c>
      <c r="S36" s="12">
        <v>985410</v>
      </c>
      <c r="T36" s="12">
        <v>1221010</v>
      </c>
      <c r="U36" s="12">
        <v>1401322</v>
      </c>
      <c r="V36" s="12">
        <v>1696370</v>
      </c>
      <c r="W36" s="12">
        <v>2533994</v>
      </c>
      <c r="X36" s="12">
        <v>5612640</v>
      </c>
      <c r="Y36" s="14" t="s">
        <v>31</v>
      </c>
      <c r="Z36">
        <v>2948024.7560000001</v>
      </c>
    </row>
    <row r="37" spans="1:26" ht="12.75" customHeight="1">
      <c r="A37" s="10" t="s">
        <v>76</v>
      </c>
      <c r="B37" s="11">
        <v>1369082.402</v>
      </c>
      <c r="C37" s="11">
        <v>1496153.145</v>
      </c>
      <c r="D37" s="11">
        <v>1541347.2390000001</v>
      </c>
      <c r="E37" s="11">
        <v>1571480.236</v>
      </c>
      <c r="F37" s="11">
        <v>1655323.037</v>
      </c>
      <c r="G37" s="11">
        <v>1726246.0430000001</v>
      </c>
      <c r="H37" s="11">
        <v>1849606.635</v>
      </c>
      <c r="I37" s="11">
        <v>2013551.2420000001</v>
      </c>
      <c r="J37" s="11">
        <v>2016577.6880000001</v>
      </c>
      <c r="K37" s="11">
        <v>1843146.5079999999</v>
      </c>
      <c r="L37" s="11">
        <v>1928241.706</v>
      </c>
      <c r="M37" s="11">
        <v>1987631.084</v>
      </c>
      <c r="N37" s="11">
        <v>1932562.5049999999</v>
      </c>
      <c r="O37" s="11">
        <v>1980660.358</v>
      </c>
      <c r="P37" s="11">
        <v>2053427.2679999999</v>
      </c>
      <c r="Q37" s="11">
        <v>2222234.122</v>
      </c>
      <c r="R37" s="11">
        <v>2307852.42</v>
      </c>
      <c r="S37" s="11">
        <v>2434500.6179999998</v>
      </c>
      <c r="T37" s="11">
        <v>2481306.841</v>
      </c>
      <c r="U37" s="11">
        <v>2540287.8879999998</v>
      </c>
      <c r="V37" s="11">
        <v>2407963.5639999998</v>
      </c>
      <c r="W37" s="11">
        <v>2783572.372</v>
      </c>
      <c r="X37" s="11">
        <v>3064314.33</v>
      </c>
      <c r="Y37" s="11">
        <v>3241888.415</v>
      </c>
      <c r="Z37">
        <v>3647300.4270000001</v>
      </c>
    </row>
    <row r="38" spans="1:26" ht="12.75" customHeight="1">
      <c r="A38" s="10" t="s">
        <v>77</v>
      </c>
      <c r="B38" s="11">
        <v>1551115.4439999999</v>
      </c>
      <c r="C38" s="11">
        <v>1666731.2919999999</v>
      </c>
      <c r="D38" s="11">
        <v>1716476.0220000001</v>
      </c>
      <c r="E38" s="11">
        <v>1755703.4620000001</v>
      </c>
      <c r="F38" s="11">
        <v>1861030.071</v>
      </c>
      <c r="G38" s="11">
        <v>1960510.35</v>
      </c>
      <c r="H38" s="11">
        <v>2120806.2140000002</v>
      </c>
      <c r="I38" s="11">
        <v>2314742.9440000001</v>
      </c>
      <c r="J38" s="11">
        <v>2347225.321</v>
      </c>
      <c r="K38" s="11">
        <v>2144214.3620000002</v>
      </c>
      <c r="L38" s="11">
        <v>2273117.35</v>
      </c>
      <c r="M38" s="11">
        <v>2360558.8429999999</v>
      </c>
      <c r="N38" s="11">
        <v>2304062.8080000002</v>
      </c>
      <c r="O38" s="11">
        <v>2335422.2590000001</v>
      </c>
      <c r="P38" s="11">
        <v>2401833.3459999999</v>
      </c>
      <c r="Q38" s="11">
        <v>2597766.1889999998</v>
      </c>
      <c r="R38" s="11">
        <v>2677513.7450000001</v>
      </c>
      <c r="S38" s="11">
        <v>2831999.622</v>
      </c>
      <c r="T38" s="11">
        <v>2903692.1809999999</v>
      </c>
      <c r="U38" s="11">
        <v>2988599.219</v>
      </c>
      <c r="V38" s="11">
        <v>2863162.6039999998</v>
      </c>
      <c r="W38" s="11">
        <v>3317004.2620000001</v>
      </c>
      <c r="X38" s="11">
        <v>3674145.7880000002</v>
      </c>
      <c r="Y38" s="11">
        <v>3883578.6839999999</v>
      </c>
      <c r="Z38" t="s">
        <v>34</v>
      </c>
    </row>
    <row r="39" spans="1:26" ht="12.75" customHeight="1">
      <c r="A39" s="10" t="s">
        <v>78</v>
      </c>
      <c r="B39" s="11">
        <v>237530.62</v>
      </c>
      <c r="C39" s="11">
        <v>276937</v>
      </c>
      <c r="D39" s="11">
        <v>363535</v>
      </c>
      <c r="E39" s="11">
        <v>381925.74</v>
      </c>
      <c r="F39" s="11">
        <v>413808.85</v>
      </c>
      <c r="G39" s="11">
        <v>477600.9</v>
      </c>
      <c r="H39" s="11">
        <v>542555.51</v>
      </c>
      <c r="I39" s="11">
        <v>615238.35</v>
      </c>
      <c r="J39" s="11">
        <v>676829.8</v>
      </c>
      <c r="K39" s="11">
        <v>756994.27</v>
      </c>
      <c r="L39" s="11">
        <v>802435.28</v>
      </c>
      <c r="M39" s="11">
        <v>860256.24</v>
      </c>
      <c r="N39" s="11">
        <v>901595.07</v>
      </c>
      <c r="O39" s="11">
        <v>947629.85</v>
      </c>
      <c r="P39" s="11">
        <v>1021290.7</v>
      </c>
      <c r="Q39" s="11">
        <v>1063645.71</v>
      </c>
      <c r="R39" s="11">
        <v>1146912.07</v>
      </c>
      <c r="S39" s="11">
        <v>1243947.55</v>
      </c>
      <c r="T39" s="11">
        <v>1315204</v>
      </c>
      <c r="U39" s="11">
        <v>1380812</v>
      </c>
      <c r="V39" s="11">
        <v>1388970</v>
      </c>
      <c r="W39" s="11">
        <v>1712606</v>
      </c>
      <c r="X39" s="11">
        <v>1862480</v>
      </c>
      <c r="Y39" s="11">
        <v>1929964</v>
      </c>
      <c r="Z39" t="s">
        <v>34</v>
      </c>
    </row>
    <row r="40" spans="1:26" ht="12.75" customHeight="1">
      <c r="A40" s="10" t="s">
        <v>79</v>
      </c>
      <c r="B40" s="11">
        <v>236670.101</v>
      </c>
      <c r="C40" s="11">
        <v>257529.43900000001</v>
      </c>
      <c r="D40" s="11">
        <v>293065.15999999997</v>
      </c>
      <c r="E40" s="11">
        <v>370991.86099999998</v>
      </c>
      <c r="F40" s="11">
        <v>451557.2</v>
      </c>
      <c r="G40" s="11">
        <v>485344.337</v>
      </c>
      <c r="H40" s="11">
        <v>547101.16</v>
      </c>
      <c r="I40" s="11">
        <v>610250.90800000005</v>
      </c>
      <c r="J40" s="11">
        <v>695871.85199999996</v>
      </c>
      <c r="K40" s="11">
        <v>721484.52399999998</v>
      </c>
      <c r="L40" s="11">
        <v>875264</v>
      </c>
      <c r="M40" s="11">
        <v>988496</v>
      </c>
      <c r="N40" s="11">
        <v>1042432</v>
      </c>
      <c r="O40" s="11">
        <v>1133417</v>
      </c>
      <c r="P40" s="11">
        <v>1225675</v>
      </c>
      <c r="Q40" s="11">
        <v>1167108</v>
      </c>
      <c r="R40" s="11">
        <v>1185397</v>
      </c>
      <c r="S40" s="11">
        <v>1259843</v>
      </c>
      <c r="T40" s="11">
        <v>1394568</v>
      </c>
      <c r="U40" s="11">
        <v>1476990</v>
      </c>
      <c r="V40" s="11">
        <v>1705412</v>
      </c>
      <c r="W40" s="11">
        <v>2360074</v>
      </c>
      <c r="X40" s="14" t="s">
        <v>31</v>
      </c>
      <c r="Y40" s="14" t="s">
        <v>31</v>
      </c>
      <c r="Z40" t="s">
        <v>34</v>
      </c>
    </row>
    <row r="41" spans="1:26" ht="12.75" customHeight="1">
      <c r="A41" s="10" t="s">
        <v>80</v>
      </c>
      <c r="B41" s="11">
        <v>5565.2129999999997</v>
      </c>
      <c r="C41" s="11">
        <v>7494.7809999999999</v>
      </c>
      <c r="D41" s="11">
        <v>9005.6509999999998</v>
      </c>
      <c r="E41" s="11">
        <v>9030.7909999999993</v>
      </c>
      <c r="F41" s="11">
        <v>10137.333000000001</v>
      </c>
      <c r="G41" s="11">
        <v>10940.306</v>
      </c>
      <c r="H41" s="11">
        <v>12747.922</v>
      </c>
      <c r="I41" s="11">
        <v>14818.688</v>
      </c>
      <c r="J41" s="11">
        <v>15570.707</v>
      </c>
      <c r="K41" s="11">
        <v>19150.877</v>
      </c>
      <c r="L41" s="11">
        <v>18170.903999999999</v>
      </c>
      <c r="M41" s="11">
        <v>20644.358</v>
      </c>
      <c r="N41" s="11">
        <v>22333.385999999999</v>
      </c>
      <c r="O41" s="11">
        <v>21082.366999999998</v>
      </c>
      <c r="P41" s="11">
        <v>21920.795999999998</v>
      </c>
      <c r="Q41" s="11">
        <v>24846.758999999998</v>
      </c>
      <c r="R41" s="11">
        <v>25600.002</v>
      </c>
      <c r="S41" s="11">
        <v>28928.95</v>
      </c>
      <c r="T41" s="11">
        <v>31269.312000000002</v>
      </c>
      <c r="U41" s="11">
        <v>36790.368000000002</v>
      </c>
      <c r="V41" s="11">
        <v>37382.803999999996</v>
      </c>
      <c r="W41" s="11">
        <v>45040.021999999997</v>
      </c>
      <c r="X41" s="11">
        <v>57268.19</v>
      </c>
      <c r="Y41" s="14" t="s">
        <v>31</v>
      </c>
      <c r="Z41">
        <v>1833315</v>
      </c>
    </row>
    <row r="42" spans="1:26" ht="12.75" customHeight="1">
      <c r="A42" s="10" t="s">
        <v>81</v>
      </c>
      <c r="B42" s="11">
        <v>2477311.6370000001</v>
      </c>
      <c r="C42" s="11">
        <v>2800718.2659999998</v>
      </c>
      <c r="D42" s="11">
        <v>3028215.9589999998</v>
      </c>
      <c r="E42" s="11">
        <v>3494046.4449999998</v>
      </c>
      <c r="F42" s="11">
        <v>4439916.892</v>
      </c>
      <c r="G42" s="11">
        <v>5291198.1840000004</v>
      </c>
      <c r="H42" s="11">
        <v>6335852.3870000001</v>
      </c>
      <c r="I42" s="11">
        <v>7718601.2769999998</v>
      </c>
      <c r="J42" s="11">
        <v>9214291.852</v>
      </c>
      <c r="K42" s="11">
        <v>9727900.8259999994</v>
      </c>
      <c r="L42" s="11">
        <v>11595644.674000001</v>
      </c>
      <c r="M42" s="11">
        <v>13538370.841</v>
      </c>
      <c r="N42" s="11">
        <v>14418376.450999999</v>
      </c>
      <c r="O42" s="11">
        <v>15694830.681</v>
      </c>
      <c r="P42" s="11">
        <v>16823222.298</v>
      </c>
      <c r="Q42" s="11">
        <v>17669560.362</v>
      </c>
      <c r="R42" s="11">
        <v>19106585.931000002</v>
      </c>
      <c r="S42" s="11">
        <v>21302932.166999999</v>
      </c>
      <c r="T42" s="11">
        <v>23812016.171</v>
      </c>
      <c r="U42" s="11">
        <v>25697216.851</v>
      </c>
      <c r="V42" s="11">
        <v>27032365.138999999</v>
      </c>
      <c r="W42" s="11">
        <v>32252383.013999999</v>
      </c>
      <c r="X42" s="14" t="s">
        <v>31</v>
      </c>
      <c r="Y42" s="14" t="s">
        <v>31</v>
      </c>
    </row>
    <row r="43" spans="1:26" ht="12.75" customHeight="1">
      <c r="A43" s="10" t="s">
        <v>82</v>
      </c>
      <c r="B43" s="11">
        <v>2552.3560000000002</v>
      </c>
      <c r="C43" s="11">
        <v>2216.0740000000001</v>
      </c>
      <c r="D43" s="11">
        <v>4003.873</v>
      </c>
      <c r="E43" s="11">
        <v>4159.2219999999998</v>
      </c>
      <c r="F43" s="11">
        <v>4640.6930000000002</v>
      </c>
      <c r="G43" s="11">
        <v>4869.8609999999999</v>
      </c>
      <c r="H43" s="11">
        <v>5740.9260000000004</v>
      </c>
      <c r="I43" s="11">
        <v>6156.0789999999997</v>
      </c>
      <c r="J43" s="11">
        <v>7424.9120000000003</v>
      </c>
      <c r="K43" s="11">
        <v>7022.567</v>
      </c>
      <c r="L43" s="11">
        <v>6613.5240000000003</v>
      </c>
      <c r="M43" s="11">
        <v>7004.165</v>
      </c>
      <c r="N43" s="11">
        <v>6938.5169999999998</v>
      </c>
      <c r="O43" s="11">
        <v>7132.5839999999998</v>
      </c>
      <c r="P43" s="11">
        <v>6791.1419999999998</v>
      </c>
      <c r="Q43" s="11">
        <v>8392.7199999999993</v>
      </c>
      <c r="R43" s="11">
        <v>7985.7020000000002</v>
      </c>
      <c r="S43" s="11">
        <v>8812.4429999999993</v>
      </c>
      <c r="T43" s="11">
        <v>8904.7790000000005</v>
      </c>
      <c r="U43" s="11">
        <v>9639.5789999999997</v>
      </c>
      <c r="V43" s="11">
        <v>8644.5640000000003</v>
      </c>
      <c r="W43" s="11">
        <v>9809.2829999999994</v>
      </c>
      <c r="X43" s="11">
        <v>13361.075000000001</v>
      </c>
      <c r="Y43" s="12">
        <v>14075.112999999999</v>
      </c>
    </row>
    <row r="44" spans="1:26" ht="12.75" customHeight="1">
      <c r="A44" s="10" t="s">
        <v>83</v>
      </c>
      <c r="B44" s="11">
        <v>17508.400000000001</v>
      </c>
      <c r="C44" s="11">
        <v>19955.2</v>
      </c>
      <c r="D44" s="11">
        <v>33724.5</v>
      </c>
      <c r="E44" s="11">
        <v>47861.2</v>
      </c>
      <c r="F44" s="11">
        <v>58194.3</v>
      </c>
      <c r="G44" s="11">
        <v>66333.5</v>
      </c>
      <c r="H44" s="11">
        <v>85127.4</v>
      </c>
      <c r="I44" s="11">
        <v>134263.9</v>
      </c>
      <c r="J44" s="11">
        <v>170118.39999999999</v>
      </c>
      <c r="K44" s="11">
        <v>187508.2</v>
      </c>
      <c r="L44" s="11">
        <v>167577.29999999999</v>
      </c>
      <c r="M44" s="11">
        <v>186251.3</v>
      </c>
      <c r="N44" s="11">
        <v>210272.8</v>
      </c>
      <c r="O44" s="11">
        <v>179013.4</v>
      </c>
      <c r="P44" s="11">
        <v>201010.7</v>
      </c>
      <c r="Q44" s="11">
        <v>214304.4</v>
      </c>
      <c r="R44" s="11">
        <v>209575</v>
      </c>
      <c r="S44" s="11">
        <v>244413.8</v>
      </c>
      <c r="T44" s="11">
        <v>294740.3</v>
      </c>
      <c r="U44" s="11">
        <v>297305.59999999998</v>
      </c>
      <c r="V44" s="11">
        <v>294606.83</v>
      </c>
      <c r="W44" s="11">
        <v>349147.8</v>
      </c>
      <c r="X44" s="11">
        <v>435795.1</v>
      </c>
      <c r="Y44" s="12">
        <v>476805.6</v>
      </c>
    </row>
    <row r="45" spans="1:26" ht="12.75" customHeight="1">
      <c r="A45" s="10" t="s">
        <v>84</v>
      </c>
      <c r="B45" s="14" t="s">
        <v>31</v>
      </c>
      <c r="C45" s="14" t="s">
        <v>31</v>
      </c>
      <c r="D45" s="14" t="s">
        <v>31</v>
      </c>
      <c r="E45" s="14" t="s">
        <v>31</v>
      </c>
      <c r="F45" s="14" t="s">
        <v>31</v>
      </c>
      <c r="G45" s="14" t="s">
        <v>31</v>
      </c>
      <c r="H45" s="14" t="s">
        <v>31</v>
      </c>
      <c r="I45" s="14" t="s">
        <v>31</v>
      </c>
      <c r="J45" s="14" t="s">
        <v>31</v>
      </c>
      <c r="K45" s="14" t="s">
        <v>31</v>
      </c>
      <c r="L45" s="14" t="s">
        <v>31</v>
      </c>
      <c r="M45" s="11">
        <v>15700401.51</v>
      </c>
      <c r="N45" s="11">
        <v>17043214.5</v>
      </c>
      <c r="O45" s="11">
        <v>17148881.190000001</v>
      </c>
      <c r="P45" s="11">
        <v>17830933.300000001</v>
      </c>
      <c r="Q45" s="11">
        <v>20853249.800000001</v>
      </c>
      <c r="R45" s="11">
        <v>20548465.59</v>
      </c>
      <c r="S45" s="11">
        <v>22648083.870000001</v>
      </c>
      <c r="T45" s="11">
        <v>28892501.539999999</v>
      </c>
      <c r="U45" s="11">
        <v>31087998.719999999</v>
      </c>
      <c r="V45" s="14" t="s">
        <v>31</v>
      </c>
      <c r="W45" s="14" t="s">
        <v>31</v>
      </c>
      <c r="X45" s="14" t="s">
        <v>31</v>
      </c>
      <c r="Y45" s="14" t="s">
        <v>31</v>
      </c>
    </row>
    <row r="46" spans="1:26" ht="12.75" customHeight="1"/>
    <row r="47" spans="1:26" ht="12.75" customHeight="1"/>
    <row r="48" spans="1:26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</sheetData>
  <mergeCells count="1">
    <mergeCell ref="A1:H1"/>
  </mergeCells>
  <pageMargins left="0.7" right="0.7" top="0.75" bottom="0.75" header="0" footer="0"/>
  <pageSetup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K59"/>
  <sheetViews>
    <sheetView topLeftCell="A4" workbookViewId="0">
      <selection activeCell="M19" sqref="M19"/>
    </sheetView>
  </sheetViews>
  <sheetFormatPr baseColWidth="10" defaultColWidth="14.42578125" defaultRowHeight="15" customHeight="1"/>
  <cols>
    <col min="1" max="1" width="4.28515625" customWidth="1"/>
    <col min="2" max="2" width="25.42578125" customWidth="1"/>
    <col min="3" max="11" width="10" customWidth="1"/>
  </cols>
  <sheetData>
    <row r="1" spans="2:11" ht="12.75" customHeight="1"/>
    <row r="2" spans="2:11" ht="12.75" customHeight="1">
      <c r="B2" t="s">
        <v>0</v>
      </c>
    </row>
    <row r="3" spans="2:11" ht="12.75" customHeight="1">
      <c r="B3" t="s">
        <v>1</v>
      </c>
      <c r="C3" s="1" t="s">
        <v>43</v>
      </c>
    </row>
    <row r="4" spans="2:11" ht="6" customHeight="1">
      <c r="C4" s="2"/>
    </row>
    <row r="5" spans="2:11" ht="15" customHeight="1">
      <c r="B5" s="46"/>
      <c r="C5" s="47" t="s">
        <v>3</v>
      </c>
      <c r="D5" s="48" t="s">
        <v>10</v>
      </c>
      <c r="E5" s="48" t="s">
        <v>12</v>
      </c>
      <c r="F5" s="48">
        <v>2017</v>
      </c>
      <c r="G5" s="48" t="s">
        <v>22</v>
      </c>
      <c r="H5" s="48" t="s">
        <v>23</v>
      </c>
      <c r="I5" s="48" t="s">
        <v>24</v>
      </c>
      <c r="J5" s="48" t="s">
        <v>25</v>
      </c>
      <c r="K5" s="49" t="s">
        <v>45</v>
      </c>
    </row>
    <row r="6" spans="2:11" ht="15" customHeight="1">
      <c r="B6" s="50" t="str">
        <f>'Taux de marge'!A30</f>
        <v>Norvège</v>
      </c>
      <c r="C6" s="51">
        <v>0.56345045090521229</v>
      </c>
      <c r="D6" s="51">
        <v>0.57603846284993354</v>
      </c>
      <c r="E6" s="51">
        <v>0.53289296986855739</v>
      </c>
      <c r="F6" s="51">
        <v>0.50239540083040557</v>
      </c>
      <c r="G6" s="51">
        <v>0.49168002114848219</v>
      </c>
      <c r="H6" s="51">
        <v>0.4632756091321531</v>
      </c>
      <c r="I6" s="51">
        <v>0.57301013458026995</v>
      </c>
      <c r="J6" s="51">
        <v>0.68608098602963463</v>
      </c>
      <c r="K6" s="52"/>
    </row>
    <row r="7" spans="2:11" ht="15" customHeight="1">
      <c r="B7" s="53" t="str">
        <f>'Taux de marge'!A49</f>
        <v>Roumanie</v>
      </c>
      <c r="C7" s="51">
        <v>0.44021371550694577</v>
      </c>
      <c r="D7" s="51">
        <v>0.58900333843676933</v>
      </c>
      <c r="E7" s="51">
        <v>0.62053712668464334</v>
      </c>
      <c r="F7" s="51">
        <v>0.53084504717390923</v>
      </c>
      <c r="G7" s="51">
        <v>0.52506627666851102</v>
      </c>
      <c r="H7" s="51">
        <v>0.52802834396173348</v>
      </c>
      <c r="I7" s="51">
        <v>0.54319057358112255</v>
      </c>
      <c r="J7" s="51">
        <v>0.55013068591009584</v>
      </c>
      <c r="K7" s="54">
        <v>0.52813159360618256</v>
      </c>
    </row>
    <row r="8" spans="2:11" ht="15" customHeight="1">
      <c r="B8" s="53" t="str">
        <f>'Taux de marge'!A46</f>
        <v>Bulgarie</v>
      </c>
      <c r="C8" s="51">
        <v>0.46309556678481184</v>
      </c>
      <c r="D8" s="51">
        <v>0.52712069792121763</v>
      </c>
      <c r="E8" s="51">
        <v>0.53296852125930771</v>
      </c>
      <c r="F8" s="51">
        <v>0.49336498078433111</v>
      </c>
      <c r="G8" s="51">
        <v>0.51778216315852243</v>
      </c>
      <c r="H8" s="51">
        <v>0.52342968869891127</v>
      </c>
      <c r="I8" s="51">
        <v>0.54197681808405362</v>
      </c>
      <c r="J8" s="51">
        <v>0.54375309354206569</v>
      </c>
      <c r="K8" s="52"/>
    </row>
    <row r="9" spans="2:11" ht="15" customHeight="1">
      <c r="B9" s="53" t="str">
        <f>'Taux de marge'!A31</f>
        <v>Nouvelle-Zélande</v>
      </c>
      <c r="C9" s="51">
        <v>0.54097605334949983</v>
      </c>
      <c r="D9" s="51">
        <v>0.51479327100456085</v>
      </c>
      <c r="E9" s="51">
        <v>0.50444014103523571</v>
      </c>
      <c r="F9" s="51">
        <v>0.50754520889627941</v>
      </c>
      <c r="G9" s="51">
        <v>0.51155473070364688</v>
      </c>
      <c r="H9" s="51">
        <v>0.5410357259914782</v>
      </c>
      <c r="I9" s="51">
        <v>0.52469732206983821</v>
      </c>
      <c r="J9" s="51">
        <v>0.50015958767273883</v>
      </c>
      <c r="K9" s="52"/>
    </row>
    <row r="10" spans="2:11" ht="15" customHeight="1">
      <c r="B10" s="53" t="str">
        <f>'Taux de marge'!A44</f>
        <v>Afrique du Sud</v>
      </c>
      <c r="C10" s="51">
        <v>0.45172594499535434</v>
      </c>
      <c r="D10" s="51">
        <v>0.51087575219938564</v>
      </c>
      <c r="E10" s="51">
        <v>0.51382049813136255</v>
      </c>
      <c r="F10" s="51">
        <v>0.46562985366598059</v>
      </c>
      <c r="G10" s="51">
        <v>0.47144758895644984</v>
      </c>
      <c r="H10" s="51">
        <v>0.48413019026483434</v>
      </c>
      <c r="I10" s="51">
        <v>0.51404216235523292</v>
      </c>
      <c r="J10" s="51">
        <v>0.52080997236671456</v>
      </c>
      <c r="K10" s="54">
        <v>0.51534006403152977</v>
      </c>
    </row>
    <row r="11" spans="2:11" ht="15" customHeight="1">
      <c r="B11" s="53" t="str">
        <f>'Taux de marge'!A24</f>
        <v>Israël</v>
      </c>
      <c r="C11" s="51">
        <v>0.43285831695407945</v>
      </c>
      <c r="D11" s="51">
        <v>0.43003685571004174</v>
      </c>
      <c r="E11" s="51">
        <v>0.44649529169839369</v>
      </c>
      <c r="F11" s="51">
        <v>0.42212733616269893</v>
      </c>
      <c r="G11" s="51">
        <v>0.42999091881725859</v>
      </c>
      <c r="H11" s="51">
        <v>0.48440332094856081</v>
      </c>
      <c r="I11" s="51">
        <v>0.48600552256164475</v>
      </c>
      <c r="J11" s="51">
        <v>0.4581570300227738</v>
      </c>
      <c r="K11" s="54">
        <v>0.46423349000486874</v>
      </c>
    </row>
    <row r="12" spans="2:11" ht="15" customHeight="1">
      <c r="B12" s="53" t="str">
        <f>'Taux de marge'!A13</f>
        <v>Corée</v>
      </c>
      <c r="C12" s="51">
        <v>0.51613049613205608</v>
      </c>
      <c r="D12" s="51">
        <v>0.50285664461317758</v>
      </c>
      <c r="E12" s="51">
        <v>0.5154353422547262</v>
      </c>
      <c r="F12" s="51">
        <v>0.50727010027440711</v>
      </c>
      <c r="G12" s="51">
        <v>0.47678875278017296</v>
      </c>
      <c r="H12" s="51">
        <v>0.46427389921151091</v>
      </c>
      <c r="I12" s="51">
        <v>0.47832933473181893</v>
      </c>
      <c r="J12" s="51">
        <v>0.46210157383771566</v>
      </c>
      <c r="K12" s="54"/>
    </row>
    <row r="13" spans="2:11" ht="15" customHeight="1">
      <c r="B13" s="53" t="s">
        <v>92</v>
      </c>
      <c r="C13" s="51">
        <v>0.50944287438310221</v>
      </c>
      <c r="D13" s="51">
        <v>0.59567793014188553</v>
      </c>
      <c r="E13" s="51">
        <v>0.55163479205719257</v>
      </c>
      <c r="F13" s="51">
        <v>0.51799194387279113</v>
      </c>
      <c r="G13" s="51">
        <v>0.47716482233176472</v>
      </c>
      <c r="H13" s="51">
        <v>0.47345368965142776</v>
      </c>
      <c r="I13" s="51">
        <v>0.47776381367196502</v>
      </c>
      <c r="J13" s="51">
        <v>0.453711015535191</v>
      </c>
      <c r="K13" s="54">
        <v>0.51666739446945442</v>
      </c>
    </row>
    <row r="14" spans="2:11" ht="15" customHeight="1">
      <c r="B14" s="53" t="str">
        <f>'Taux de marge'!A33</f>
        <v>Pologne</v>
      </c>
      <c r="C14" s="51">
        <v>0.37092561950519326</v>
      </c>
      <c r="D14" s="51">
        <v>0.46922684430016631</v>
      </c>
      <c r="E14" s="51">
        <v>0.4996824811708821</v>
      </c>
      <c r="F14" s="51">
        <v>0.45584113652444797</v>
      </c>
      <c r="G14" s="51">
        <v>0.44990264176454065</v>
      </c>
      <c r="H14" s="51">
        <v>0.46769536888923569</v>
      </c>
      <c r="I14" s="51">
        <v>0.47654867960547248</v>
      </c>
      <c r="J14" s="51">
        <v>0.48724013346232059</v>
      </c>
      <c r="K14" s="54">
        <v>0.47802353182638996</v>
      </c>
    </row>
    <row r="15" spans="2:11" ht="15" customHeight="1">
      <c r="B15" s="53" t="str">
        <f>'Taux de marge'!A15</f>
        <v>Danemark</v>
      </c>
      <c r="C15" s="51">
        <v>0.43989158115775834</v>
      </c>
      <c r="D15" s="51">
        <v>0.3997601894256772</v>
      </c>
      <c r="E15" s="51">
        <v>0.3756130881332897</v>
      </c>
      <c r="F15" s="51">
        <v>0.42496775866451125</v>
      </c>
      <c r="G15" s="51">
        <v>0.41341896497523267</v>
      </c>
      <c r="H15" s="51">
        <v>0.43613615711470038</v>
      </c>
      <c r="I15" s="51">
        <v>0.46495834242671663</v>
      </c>
      <c r="J15" s="51">
        <v>0.48676701358415692</v>
      </c>
      <c r="K15" s="54">
        <v>0.43732475156435058</v>
      </c>
    </row>
    <row r="16" spans="2:11" ht="15" customHeight="1">
      <c r="B16" s="53" t="str">
        <f>'Taux de marge'!A22</f>
        <v>Hongrie</v>
      </c>
      <c r="C16" s="51">
        <v>0.37557737503389677</v>
      </c>
      <c r="D16" s="51">
        <v>0.41767323987820171</v>
      </c>
      <c r="E16" s="51">
        <v>0.41906329085467509</v>
      </c>
      <c r="F16" s="51">
        <v>0.45280421495453005</v>
      </c>
      <c r="G16" s="51">
        <v>0.43736617190228644</v>
      </c>
      <c r="H16" s="51">
        <v>0.44107769427849508</v>
      </c>
      <c r="I16" s="51">
        <v>0.45760993359052998</v>
      </c>
      <c r="J16" s="51">
        <v>0.43942380609552711</v>
      </c>
      <c r="K16" s="54">
        <v>0.44028139720424336</v>
      </c>
    </row>
    <row r="17" spans="2:11" ht="15" customHeight="1">
      <c r="B17" s="53" t="str">
        <f>'Taux de marge'!A40</f>
        <v>Tchéquie</v>
      </c>
      <c r="C17" s="51">
        <v>0.5054285290676499</v>
      </c>
      <c r="D17" s="51">
        <v>0.50644620940527463</v>
      </c>
      <c r="E17" s="51">
        <v>0.48538147480740029</v>
      </c>
      <c r="F17" s="51">
        <v>0.46948897113972449</v>
      </c>
      <c r="G17" s="51">
        <v>0.44768745388298326</v>
      </c>
      <c r="H17" s="51">
        <v>0.44291560806097569</v>
      </c>
      <c r="I17" s="51">
        <v>0.44970376919643346</v>
      </c>
      <c r="J17" s="51">
        <v>0.45424035113749023</v>
      </c>
      <c r="K17" s="54">
        <v>0.47023762770201977</v>
      </c>
    </row>
    <row r="18" spans="2:11" ht="15" customHeight="1">
      <c r="B18" s="53" t="str">
        <f>'Taux de marge'!A25</f>
        <v>Italie</v>
      </c>
      <c r="C18" s="51">
        <v>0.49336368972572797</v>
      </c>
      <c r="D18" s="51">
        <v>0.45557009095582346</v>
      </c>
      <c r="E18" s="51">
        <v>0.43182848692243858</v>
      </c>
      <c r="F18" s="51">
        <v>0.44088507069521626</v>
      </c>
      <c r="G18" s="51">
        <v>0.43325465029664018</v>
      </c>
      <c r="H18" s="51">
        <v>0.42863569724764139</v>
      </c>
      <c r="I18" s="51">
        <v>0.44956762501077063</v>
      </c>
      <c r="J18" s="51">
        <v>0.45967106607787639</v>
      </c>
      <c r="K18" s="54">
        <v>0.46067998092294837</v>
      </c>
    </row>
    <row r="19" spans="2:11" ht="15" customHeight="1">
      <c r="B19" s="53" t="str">
        <f>'Taux de marge'!A47</f>
        <v>Chine</v>
      </c>
      <c r="C19" s="51">
        <v>0.41319078272368787</v>
      </c>
      <c r="D19" s="51">
        <v>0.43328291542993952</v>
      </c>
      <c r="E19" s="51">
        <v>0.4278327059315819</v>
      </c>
      <c r="F19" s="51">
        <v>0.4112334764806837</v>
      </c>
      <c r="G19" s="51">
        <v>0.41977600986350699</v>
      </c>
      <c r="H19" s="51">
        <v>0.43080788048774132</v>
      </c>
      <c r="I19" s="51">
        <v>0.4439828527403511</v>
      </c>
      <c r="J19" s="55"/>
      <c r="K19" s="52"/>
    </row>
    <row r="20" spans="2:11" ht="15" customHeight="1">
      <c r="B20" s="53" t="str">
        <f>'Taux de marge'!A9</f>
        <v>Autriche</v>
      </c>
      <c r="C20" s="51">
        <v>0.41371614135968321</v>
      </c>
      <c r="D20" s="51">
        <v>0.46667054371711997</v>
      </c>
      <c r="E20" s="51">
        <v>0.4297401180070704</v>
      </c>
      <c r="F20" s="51">
        <v>0.41449505591175501</v>
      </c>
      <c r="G20" s="51">
        <v>0.40553148535661282</v>
      </c>
      <c r="H20" s="51">
        <v>0.43906499161152429</v>
      </c>
      <c r="I20" s="51">
        <v>0.44114478677645602</v>
      </c>
      <c r="J20" s="51">
        <v>0.41679843012104506</v>
      </c>
      <c r="K20" s="54">
        <v>0.38538455603634941</v>
      </c>
    </row>
    <row r="21" spans="2:11" ht="15" customHeight="1">
      <c r="B21" s="53" t="str">
        <f>'Taux de marge'!A10</f>
        <v>Belgique</v>
      </c>
      <c r="C21" s="51">
        <v>0.36618998200738417</v>
      </c>
      <c r="D21" s="51">
        <v>0.4158470513982308</v>
      </c>
      <c r="E21" s="51">
        <v>0.37789542822518696</v>
      </c>
      <c r="F21" s="51">
        <v>0.40703980156015585</v>
      </c>
      <c r="G21" s="51">
        <v>0.41740500740899983</v>
      </c>
      <c r="H21" s="51">
        <v>0.43186136417466803</v>
      </c>
      <c r="I21" s="51">
        <v>0.43768211674552782</v>
      </c>
      <c r="J21" s="51">
        <v>0.45204671576474253</v>
      </c>
      <c r="K21" s="54">
        <v>0.42431778263096087</v>
      </c>
    </row>
    <row r="22" spans="2:11" ht="15" customHeight="1">
      <c r="B22" s="53" t="str">
        <f>'Taux de marge'!A32</f>
        <v>Pays-Bas</v>
      </c>
      <c r="C22" s="51">
        <v>0.37358630806845966</v>
      </c>
      <c r="D22" s="51">
        <v>0.42709025392714373</v>
      </c>
      <c r="E22" s="51">
        <v>0.39047264649019481</v>
      </c>
      <c r="F22" s="51">
        <v>0.4080739727932145</v>
      </c>
      <c r="G22" s="51">
        <v>0.40135769972967267</v>
      </c>
      <c r="H22" s="51">
        <v>0.4037542038702468</v>
      </c>
      <c r="I22" s="51">
        <v>0.43369413407821228</v>
      </c>
      <c r="J22" s="51">
        <v>0.44349156514319438</v>
      </c>
      <c r="K22" s="54">
        <v>0.44015635278770204</v>
      </c>
    </row>
    <row r="23" spans="2:11" ht="15" customHeight="1">
      <c r="B23" s="56" t="s">
        <v>98</v>
      </c>
      <c r="C23" s="57">
        <v>0.3914973998074805</v>
      </c>
      <c r="D23" s="57">
        <v>0.42114148993920741</v>
      </c>
      <c r="E23" s="57">
        <v>0.39842468083748978</v>
      </c>
      <c r="F23" s="57">
        <v>0.40898119390406534</v>
      </c>
      <c r="G23" s="57">
        <v>0.39828160430710191</v>
      </c>
      <c r="H23" s="57">
        <v>0.402322177394489</v>
      </c>
      <c r="I23" s="57">
        <v>0.42114092332629433</v>
      </c>
      <c r="J23" s="57">
        <v>0.41896784672967247</v>
      </c>
      <c r="K23" s="58">
        <v>0.41404919678425084</v>
      </c>
    </row>
    <row r="24" spans="2:11" ht="15" customHeight="1">
      <c r="B24" s="53" t="str">
        <f>'Taux de marge'!A19</f>
        <v>Finlande</v>
      </c>
      <c r="C24" s="51">
        <v>0.46974439227960357</v>
      </c>
      <c r="D24" s="51">
        <v>0.4793418889035892</v>
      </c>
      <c r="E24" s="51">
        <v>0.41747111721403718</v>
      </c>
      <c r="F24" s="51">
        <v>0.42681220962182143</v>
      </c>
      <c r="G24" s="51">
        <v>0.4175465450456079</v>
      </c>
      <c r="H24" s="51">
        <v>0.43294251074229667</v>
      </c>
      <c r="I24" s="51">
        <v>0.41965190304093392</v>
      </c>
      <c r="J24" s="51">
        <v>0.41512550225189276</v>
      </c>
      <c r="K24" s="54">
        <v>0.39926795163545636</v>
      </c>
    </row>
    <row r="25" spans="2:11" ht="15" customHeight="1">
      <c r="B25" s="56" t="str">
        <f>'Taux de marge'!A42</f>
        <v>Zone euro (20 pays)</v>
      </c>
      <c r="C25" s="57">
        <v>0.3873249818941491</v>
      </c>
      <c r="D25" s="57">
        <v>0.41750394733042095</v>
      </c>
      <c r="E25" s="57">
        <v>0.39014851283223939</v>
      </c>
      <c r="F25" s="57">
        <v>0.40655151231572412</v>
      </c>
      <c r="G25" s="57">
        <v>0.39340603937075164</v>
      </c>
      <c r="H25" s="57">
        <v>0.39570314622656283</v>
      </c>
      <c r="I25" s="57">
        <v>0.41524901060876668</v>
      </c>
      <c r="J25" s="57">
        <v>0.41185808860305134</v>
      </c>
      <c r="K25" s="58">
        <v>0.40771521218016332</v>
      </c>
    </row>
    <row r="26" spans="2:11" ht="15" customHeight="1">
      <c r="B26" s="53" t="str">
        <f>'Taux de marge'!A28</f>
        <v>Luxembourg</v>
      </c>
      <c r="C26" s="51">
        <v>0.41487199899442745</v>
      </c>
      <c r="D26" s="51">
        <v>0.40114985284232918</v>
      </c>
      <c r="E26" s="51">
        <v>0.35891055060212335</v>
      </c>
      <c r="F26" s="51">
        <v>0.39574312876506024</v>
      </c>
      <c r="G26" s="51">
        <v>0.3767535865740323</v>
      </c>
      <c r="H26" s="51">
        <v>0.39764007302886167</v>
      </c>
      <c r="I26" s="51">
        <v>0.41121443612720765</v>
      </c>
      <c r="J26" s="51">
        <v>0.38835811115931895</v>
      </c>
      <c r="K26" s="54">
        <v>0.44645055065872574</v>
      </c>
    </row>
    <row r="27" spans="2:11" ht="15" customHeight="1">
      <c r="B27" s="53" t="str">
        <f>'Taux de marge'!A8</f>
        <v>Allemagne</v>
      </c>
      <c r="C27" s="51">
        <v>0.38359016597719392</v>
      </c>
      <c r="D27" s="51">
        <v>0.45770684859305438</v>
      </c>
      <c r="E27" s="51">
        <v>0.41134356403703987</v>
      </c>
      <c r="F27" s="51">
        <v>0.40044970086814757</v>
      </c>
      <c r="G27" s="51">
        <v>0.37213320085958529</v>
      </c>
      <c r="H27" s="51">
        <v>0.37618769609127084</v>
      </c>
      <c r="I27" s="51">
        <v>0.40192887550672057</v>
      </c>
      <c r="J27" s="51">
        <v>0.39341633629474987</v>
      </c>
      <c r="K27" s="54">
        <v>0.3918335704807171</v>
      </c>
    </row>
    <row r="28" spans="2:11" ht="15" customHeight="1">
      <c r="B28" s="53" t="str">
        <f>'Taux de marge'!A21</f>
        <v>Grèce</v>
      </c>
      <c r="C28" s="51">
        <v>0.5396252851650466</v>
      </c>
      <c r="D28" s="51">
        <v>0.53873030572793212</v>
      </c>
      <c r="E28" s="51">
        <v>0.53647099029223744</v>
      </c>
      <c r="F28" s="51">
        <v>0.39631174795721508</v>
      </c>
      <c r="G28" s="51">
        <v>0.37908824120460666</v>
      </c>
      <c r="H28" s="51">
        <v>0.39200068832819435</v>
      </c>
      <c r="I28" s="51">
        <v>0.40066025245100934</v>
      </c>
      <c r="J28" s="51">
        <v>0.45217921379441428</v>
      </c>
      <c r="K28" s="54">
        <v>0.4185053987797876</v>
      </c>
    </row>
    <row r="29" spans="2:11" ht="15" customHeight="1">
      <c r="B29" s="53" t="s">
        <v>94</v>
      </c>
      <c r="C29" s="51">
        <v>0.43499805333004554</v>
      </c>
      <c r="D29" s="51">
        <v>0.40167549182904672</v>
      </c>
      <c r="E29" s="51">
        <v>0.38074255381085464</v>
      </c>
      <c r="F29" s="51">
        <v>0.3887277306550786</v>
      </c>
      <c r="G29" s="51">
        <v>0.38200000000000001</v>
      </c>
      <c r="H29" s="51">
        <v>0.37792747576163471</v>
      </c>
      <c r="I29" s="51">
        <v>0.39638312626657607</v>
      </c>
      <c r="J29" s="51">
        <v>0.40529131567664212</v>
      </c>
      <c r="K29" s="54">
        <v>0.40618087443972428</v>
      </c>
    </row>
    <row r="30" spans="2:11" ht="15" customHeight="1">
      <c r="B30" s="53" t="str">
        <f>'Taux de marge'!A38</f>
        <v>Suède</v>
      </c>
      <c r="C30" s="51">
        <v>0.39101534739331684</v>
      </c>
      <c r="D30" s="51">
        <v>0.39569616517809175</v>
      </c>
      <c r="E30" s="51">
        <v>0.35707526448299265</v>
      </c>
      <c r="F30" s="51">
        <v>0.35592059630491557</v>
      </c>
      <c r="G30" s="51">
        <v>0.36697258251386505</v>
      </c>
      <c r="H30" s="51">
        <v>0.38201881266545074</v>
      </c>
      <c r="I30" s="51">
        <v>0.39297478620339554</v>
      </c>
      <c r="J30" s="51">
        <v>0.38480523604886413</v>
      </c>
      <c r="K30" s="54">
        <v>0.37908536005247689</v>
      </c>
    </row>
    <row r="31" spans="2:11" ht="15" customHeight="1">
      <c r="B31" s="53" t="str">
        <f>'Taux de marge'!A16</f>
        <v>Espagne</v>
      </c>
      <c r="C31" s="51">
        <v>0.36806696921378634</v>
      </c>
      <c r="D31" s="51">
        <v>0.38350683058847435</v>
      </c>
      <c r="E31" s="51">
        <v>0.41201683981189646</v>
      </c>
      <c r="F31" s="51">
        <v>0.43636453088869576</v>
      </c>
      <c r="G31" s="51">
        <v>0.41530154815271553</v>
      </c>
      <c r="H31" s="51">
        <v>0.37612249897066258</v>
      </c>
      <c r="I31" s="51">
        <v>0.37805790796258371</v>
      </c>
      <c r="J31" s="51">
        <v>0.40271356177936862</v>
      </c>
      <c r="K31" s="54">
        <v>0.39686123711654414</v>
      </c>
    </row>
    <row r="32" spans="2:11" ht="15" customHeight="1">
      <c r="B32" s="53" t="s">
        <v>93</v>
      </c>
      <c r="C32" s="51">
        <v>0.35459082068289971</v>
      </c>
      <c r="D32" s="51">
        <v>0.42310429586050496</v>
      </c>
      <c r="E32" s="51">
        <v>0.38024606700473856</v>
      </c>
      <c r="F32" s="51">
        <v>0.37017577786783096</v>
      </c>
      <c r="G32" s="51">
        <v>0.34399999999999997</v>
      </c>
      <c r="H32" s="51">
        <v>0.34774797614531061</v>
      </c>
      <c r="I32" s="51">
        <v>0.37154312717849108</v>
      </c>
      <c r="J32" s="51">
        <v>0.3636741343497033</v>
      </c>
      <c r="K32" s="54">
        <v>0.36221102533720562</v>
      </c>
    </row>
    <row r="33" spans="2:11" ht="15" customHeight="1">
      <c r="B33" s="53" t="s">
        <v>56</v>
      </c>
      <c r="C33" s="51">
        <v>0.26641034371614114</v>
      </c>
      <c r="D33" s="51">
        <v>0.31870582346885212</v>
      </c>
      <c r="E33" s="51">
        <v>0.31830658759727015</v>
      </c>
      <c r="F33" s="51">
        <v>0.32984437123272348</v>
      </c>
      <c r="G33" s="51">
        <v>0.32710686883449031</v>
      </c>
      <c r="H33" s="51">
        <v>0.34739412780468276</v>
      </c>
      <c r="I33" s="51">
        <v>0.36098251372579698</v>
      </c>
      <c r="J33" s="51">
        <v>0.35521487262040075</v>
      </c>
      <c r="K33" s="54">
        <v>0.35455986591301342</v>
      </c>
    </row>
    <row r="34" spans="2:11" ht="15" customHeight="1">
      <c r="B34" s="53" t="str">
        <f>'Taux de marge'!A34</f>
        <v>Portugal</v>
      </c>
      <c r="C34" s="51">
        <v>0.37763288660112426</v>
      </c>
      <c r="D34" s="51">
        <v>0.38051478952602608</v>
      </c>
      <c r="E34" s="51">
        <v>0.38258120027893844</v>
      </c>
      <c r="F34" s="51">
        <v>0.4176524322060024</v>
      </c>
      <c r="G34" s="51">
        <v>0.38745705791613927</v>
      </c>
      <c r="H34" s="51">
        <v>0.35906138049293779</v>
      </c>
      <c r="I34" s="51">
        <v>0.36021099884229496</v>
      </c>
      <c r="J34" s="51">
        <v>0.36813982227385211</v>
      </c>
      <c r="K34" s="54">
        <v>0.34795742750816649</v>
      </c>
    </row>
    <row r="35" spans="2:11" ht="15" customHeight="1">
      <c r="B35" s="53" t="str">
        <f>'Taux de marge'!A39</f>
        <v>Suisse</v>
      </c>
      <c r="C35" s="51">
        <v>0.33174190402290776</v>
      </c>
      <c r="D35" s="51">
        <v>0.34766391795100648</v>
      </c>
      <c r="E35" s="51">
        <v>0.32236394259581463</v>
      </c>
      <c r="F35" s="51">
        <v>0.3329439535821378</v>
      </c>
      <c r="G35" s="51">
        <v>0.329395680885609</v>
      </c>
      <c r="H35" s="51">
        <v>0.31956515143448411</v>
      </c>
      <c r="I35" s="51">
        <v>0.36000079299690102</v>
      </c>
      <c r="J35" s="51">
        <v>0.35909413426392078</v>
      </c>
      <c r="K35" s="54">
        <v>0.34317294012763722</v>
      </c>
    </row>
    <row r="36" spans="2:11" ht="15" customHeight="1">
      <c r="B36" s="53" t="str">
        <f>'Taux de marge'!A37</f>
        <v>Slovénie</v>
      </c>
      <c r="C36" s="51">
        <v>0.30020830730548748</v>
      </c>
      <c r="D36" s="51">
        <v>0.36128230819226398</v>
      </c>
      <c r="E36" s="51">
        <v>0.33507623659393587</v>
      </c>
      <c r="F36" s="51">
        <v>0.36352731366558422</v>
      </c>
      <c r="G36" s="51">
        <v>0.34824614920819702</v>
      </c>
      <c r="H36" s="51">
        <v>0.36745613436674252</v>
      </c>
      <c r="I36" s="51">
        <v>0.35209713938049275</v>
      </c>
      <c r="J36" s="51">
        <v>0.32381926680343132</v>
      </c>
      <c r="K36" s="54">
        <v>0.35329742587801022</v>
      </c>
    </row>
    <row r="37" spans="2:11" ht="15" customHeight="1">
      <c r="B37" s="53" t="str">
        <f>'Taux de marge'!A36</f>
        <v>Royaume-Uni</v>
      </c>
      <c r="C37" s="51">
        <v>0.34893606991516507</v>
      </c>
      <c r="D37" s="51">
        <v>0.33665756733607338</v>
      </c>
      <c r="E37" s="51">
        <v>0.33464574721003815</v>
      </c>
      <c r="F37" s="51">
        <v>0.34616287384124056</v>
      </c>
      <c r="G37" s="51">
        <v>0.34186255897001844</v>
      </c>
      <c r="H37" s="51">
        <v>0.36296727594474359</v>
      </c>
      <c r="I37" s="51">
        <v>0.34614027285150489</v>
      </c>
      <c r="J37" s="51">
        <v>0.33537198691702957</v>
      </c>
      <c r="K37" s="54">
        <v>0.33948551592286952</v>
      </c>
    </row>
    <row r="38" spans="2:11" ht="15" customHeight="1">
      <c r="B38" s="59" t="str">
        <f>'Taux de marge'!A20</f>
        <v>France</v>
      </c>
      <c r="C38" s="60">
        <v>0.32144949046653271</v>
      </c>
      <c r="D38" s="60">
        <v>0.33180906708863556</v>
      </c>
      <c r="E38" s="60">
        <v>0.30649278299296467</v>
      </c>
      <c r="F38" s="60">
        <v>0.30801989898772075</v>
      </c>
      <c r="G38" s="60">
        <v>0.30731754562204094</v>
      </c>
      <c r="H38" s="60">
        <v>0.31255365740428065</v>
      </c>
      <c r="I38" s="60">
        <v>0.33470486927956705</v>
      </c>
      <c r="J38" s="60">
        <v>0.31026785600112122</v>
      </c>
      <c r="K38" s="61">
        <v>0.32747256944698411</v>
      </c>
    </row>
    <row r="39" spans="2:11" ht="16.899999999999999" customHeight="1">
      <c r="B39" s="38" t="s">
        <v>99</v>
      </c>
    </row>
    <row r="40" spans="2:11" ht="12.75" customHeight="1"/>
    <row r="41" spans="2:11" ht="12.75" customHeight="1"/>
    <row r="42" spans="2:11" ht="12.75" customHeight="1"/>
    <row r="43" spans="2:11" ht="12.75" customHeight="1"/>
    <row r="44" spans="2:11" ht="12.75" customHeight="1"/>
    <row r="45" spans="2:11" ht="12.75" customHeight="1"/>
    <row r="46" spans="2:11" ht="12.75" customHeight="1"/>
    <row r="47" spans="2:11" ht="12.75" customHeight="1"/>
    <row r="48" spans="2:11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</sheetData>
  <sortState ref="B6:K38">
    <sortCondition descending="1" ref="I6:I38"/>
  </sortState>
  <pageMargins left="0.7" right="0.7" top="0.75" bottom="0.75" header="0" footer="0"/>
  <pageSetup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K62"/>
  <sheetViews>
    <sheetView topLeftCell="A23" workbookViewId="0">
      <selection activeCell="C6" sqref="C6:K40"/>
    </sheetView>
  </sheetViews>
  <sheetFormatPr baseColWidth="10" defaultColWidth="14.42578125" defaultRowHeight="15" customHeight="1"/>
  <cols>
    <col min="1" max="1" width="4.28515625" customWidth="1"/>
    <col min="2" max="2" width="25.42578125" customWidth="1"/>
    <col min="3" max="11" width="10" customWidth="1"/>
  </cols>
  <sheetData>
    <row r="1" spans="2:11" ht="12.75" customHeight="1"/>
    <row r="2" spans="2:11" ht="12.75" customHeight="1">
      <c r="B2" t="s">
        <v>0</v>
      </c>
    </row>
    <row r="3" spans="2:11" ht="12.75" customHeight="1">
      <c r="B3" t="s">
        <v>1</v>
      </c>
      <c r="C3" s="1" t="s">
        <v>43</v>
      </c>
    </row>
    <row r="4" spans="2:11" ht="6" customHeight="1">
      <c r="C4" s="2"/>
    </row>
    <row r="5" spans="2:11" ht="15" customHeight="1">
      <c r="B5" s="3"/>
      <c r="C5" s="4" t="s">
        <v>3</v>
      </c>
      <c r="D5" s="4" t="s">
        <v>10</v>
      </c>
      <c r="E5" s="4" t="s">
        <v>12</v>
      </c>
      <c r="F5" s="4">
        <v>1017</v>
      </c>
      <c r="G5" s="4" t="s">
        <v>22</v>
      </c>
      <c r="H5" s="4" t="s">
        <v>23</v>
      </c>
      <c r="I5" s="4" t="s">
        <v>24</v>
      </c>
      <c r="J5" s="5" t="s">
        <v>25</v>
      </c>
      <c r="K5" s="5" t="s">
        <v>45</v>
      </c>
    </row>
    <row r="6" spans="2:11" ht="15" customHeight="1">
      <c r="B6" s="6" t="str">
        <f>'Taux de remun'!A8</f>
        <v>Allemagne</v>
      </c>
      <c r="C6" s="18">
        <f>'Taux de remun'!B8</f>
        <v>0.62333208369781035</v>
      </c>
      <c r="D6" s="19">
        <f>'Taux de remun'!I8</f>
        <v>0.54966337280636202</v>
      </c>
      <c r="E6" s="19">
        <f>'Taux de remun'!K8</f>
        <v>0.59693546084620785</v>
      </c>
      <c r="F6" s="19">
        <f>'Taux de remun'!S8</f>
        <v>0.60735328374202169</v>
      </c>
      <c r="G6" s="19">
        <f>'Taux de remun'!U8</f>
        <v>0.63512969782910811</v>
      </c>
      <c r="H6" s="19">
        <f>'Taux de remun'!V8</f>
        <v>0.63641713940067679</v>
      </c>
      <c r="I6" s="19">
        <f>'Taux de remun'!W8</f>
        <v>0.61202345166933791</v>
      </c>
      <c r="J6" s="19">
        <f>'Taux de remun'!X8</f>
        <v>0.61108933379423092</v>
      </c>
      <c r="K6" s="19">
        <f>'Taux de remun'!Y8</f>
        <v>0.61290167201526913</v>
      </c>
    </row>
    <row r="7" spans="2:11" ht="15" customHeight="1">
      <c r="B7" s="20" t="s">
        <v>93</v>
      </c>
      <c r="C7" s="21">
        <f>C6/$G6*$G7</f>
        <v>0.65068469149563368</v>
      </c>
      <c r="D7" s="21">
        <f t="shared" ref="D7:K7" si="0">D6/$G6*$G7</f>
        <v>0.57378330349885942</v>
      </c>
      <c r="E7" s="21">
        <f t="shared" si="0"/>
        <v>0.62312975112608204</v>
      </c>
      <c r="F7" s="21">
        <f t="shared" si="0"/>
        <v>0.63400472139362418</v>
      </c>
      <c r="G7" s="19">
        <v>0.66300000000000003</v>
      </c>
      <c r="H7" s="21">
        <f t="shared" si="0"/>
        <v>0.66434393615173026</v>
      </c>
      <c r="I7" s="21">
        <f t="shared" si="0"/>
        <v>0.63887982225317141</v>
      </c>
      <c r="J7" s="21">
        <f t="shared" si="0"/>
        <v>0.63790471409288108</v>
      </c>
      <c r="K7" s="21">
        <f t="shared" si="0"/>
        <v>0.63979658002932738</v>
      </c>
    </row>
    <row r="8" spans="2:11" ht="15" customHeight="1">
      <c r="B8" s="6" t="str">
        <f>'Taux de remun'!A9</f>
        <v>Autriche</v>
      </c>
      <c r="C8" s="18">
        <f>'Taux de remun'!B9</f>
        <v>0.57621602150952611</v>
      </c>
      <c r="D8" s="19">
        <f>'Taux de remun'!I9</f>
        <v>0.52429037883319318</v>
      </c>
      <c r="E8" s="19">
        <f>'Taux de remun'!K9</f>
        <v>0.56092548537895637</v>
      </c>
      <c r="F8" s="19">
        <f>'Taux de remun'!S9</f>
        <v>0.57763441278571814</v>
      </c>
      <c r="G8" s="19">
        <f>'Taux de remun'!U9</f>
        <v>0.58740647472736696</v>
      </c>
      <c r="H8" s="19">
        <f>'Taux de remun'!V9</f>
        <v>0.57712111317626968</v>
      </c>
      <c r="I8" s="19">
        <f>'Taux de remun'!W9</f>
        <v>0.57249579225986091</v>
      </c>
      <c r="J8" s="19">
        <f>'Taux de remun'!X9</f>
        <v>0.58099606385172176</v>
      </c>
      <c r="K8" s="19">
        <f>'Taux de remun'!Y9</f>
        <v>0.60901587856003025</v>
      </c>
    </row>
    <row r="9" spans="2:11" ht="15" customHeight="1">
      <c r="B9" s="6" t="str">
        <f>'Taux de remun'!A10</f>
        <v>Belgique</v>
      </c>
      <c r="C9" s="18">
        <f>'Taux de remun'!B10</f>
        <v>0.63375184959526509</v>
      </c>
      <c r="D9" s="19">
        <f>'Taux de remun'!I10</f>
        <v>0.59261807297608393</v>
      </c>
      <c r="E9" s="19">
        <f>'Taux de remun'!K10</f>
        <v>0.63181406159209763</v>
      </c>
      <c r="F9" s="19">
        <f>'Taux de remun'!S10</f>
        <v>0.60551675547714445</v>
      </c>
      <c r="G9" s="19">
        <f>'Taux de remun'!U10</f>
        <v>0.59563057962040455</v>
      </c>
      <c r="H9" s="19">
        <f>'Taux de remun'!V10</f>
        <v>0.5889450995882346</v>
      </c>
      <c r="I9" s="19">
        <f>'Taux de remun'!W10</f>
        <v>0.58128435074415508</v>
      </c>
      <c r="J9" s="19">
        <f>'Taux de remun'!X10</f>
        <v>0.56390656441968057</v>
      </c>
      <c r="K9" s="19">
        <f>'Taux de remun'!Y10</f>
        <v>0.58899552248537002</v>
      </c>
    </row>
    <row r="10" spans="2:11" ht="15" customHeight="1">
      <c r="B10" s="6" t="str">
        <f>'Taux de remun'!A13</f>
        <v>Corée</v>
      </c>
      <c r="C10" s="18">
        <f>'Taux de remun'!B13</f>
        <v>0.48053430952477466</v>
      </c>
      <c r="D10" s="19">
        <f>'Taux de remun'!I13</f>
        <v>0.49338866679899851</v>
      </c>
      <c r="E10" s="19">
        <f>'Taux de remun'!K13</f>
        <v>0.48076164276254579</v>
      </c>
      <c r="F10" s="19">
        <f>'Taux de remun'!S13</f>
        <v>0.48806765431337013</v>
      </c>
      <c r="G10" s="19">
        <f>'Taux de remun'!U13</f>
        <v>0.51983095042541483</v>
      </c>
      <c r="H10" s="19">
        <f>'Taux de remun'!V13</f>
        <v>0.5322626729338451</v>
      </c>
      <c r="I10" s="19">
        <f>'Taux de remun'!W13</f>
        <v>0.51770179220733448</v>
      </c>
      <c r="J10" s="19">
        <f>'Taux de remun'!X13</f>
        <v>0.53282729808594065</v>
      </c>
      <c r="K10" s="19"/>
    </row>
    <row r="11" spans="2:11" ht="15" customHeight="1">
      <c r="B11" s="6" t="str">
        <f>'Taux de remun'!A15</f>
        <v>Danemark</v>
      </c>
      <c r="C11" s="18">
        <f>'Taux de remun'!B15</f>
        <v>0.56038143318742584</v>
      </c>
      <c r="D11" s="19">
        <f>'Taux de remun'!I15</f>
        <v>0.59936442559429126</v>
      </c>
      <c r="E11" s="19">
        <f>'Taux de remun'!K15</f>
        <v>0.62588637144720816</v>
      </c>
      <c r="F11" s="19">
        <f>'Taux de remun'!S15</f>
        <v>0.57379835008084812</v>
      </c>
      <c r="G11" s="19">
        <f>'Taux de remun'!U15</f>
        <v>0.58493214598219623</v>
      </c>
      <c r="H11" s="19">
        <f>'Taux de remun'!V15</f>
        <v>0.57369534197306438</v>
      </c>
      <c r="I11" s="19">
        <f>'Taux de remun'!W15</f>
        <v>0.54037755980488589</v>
      </c>
      <c r="J11" s="19">
        <f>'Taux de remun'!X15</f>
        <v>0.511850537339955</v>
      </c>
      <c r="K11" s="19">
        <f>'Taux de remun'!Y15</f>
        <v>0.56052932832292268</v>
      </c>
    </row>
    <row r="12" spans="2:11" ht="15" customHeight="1">
      <c r="B12" s="6" t="str">
        <f>'Taux de remun'!A16</f>
        <v>Espagne</v>
      </c>
      <c r="C12" s="18">
        <f>'Taux de remun'!B16</f>
        <v>0.63155342189917241</v>
      </c>
      <c r="D12" s="19">
        <f>'Taux de remun'!I16</f>
        <v>0.61657604279023037</v>
      </c>
      <c r="E12" s="19">
        <f>'Taux de remun'!K16</f>
        <v>0.58804032807754814</v>
      </c>
      <c r="F12" s="19">
        <f>'Taux de remun'!S16</f>
        <v>0.56105117291893492</v>
      </c>
      <c r="G12" s="19">
        <f>'Taux de remun'!U16</f>
        <v>0.58221036171827611</v>
      </c>
      <c r="H12" s="19">
        <f>'Taux de remun'!V16</f>
        <v>0.62518178166809779</v>
      </c>
      <c r="I12" s="19">
        <f>'Taux de remun'!W16</f>
        <v>0.62136083368686978</v>
      </c>
      <c r="J12" s="19">
        <f>'Taux de remun'!X16</f>
        <v>0.59601093151581308</v>
      </c>
      <c r="K12" s="19">
        <f>'Taux de remun'!Y16</f>
        <v>0.60175454022966535</v>
      </c>
    </row>
    <row r="13" spans="2:11" ht="15" customHeight="1">
      <c r="B13" s="6" t="str">
        <f>'Taux de remun'!A18</f>
        <v>États-Unis</v>
      </c>
      <c r="C13" s="18">
        <f>'Taux de remun'!B18</f>
        <v>0.71037463223351571</v>
      </c>
      <c r="D13" s="19">
        <f>'Taux de remun'!I18</f>
        <v>0.65144869607192024</v>
      </c>
      <c r="E13" s="19">
        <f>'Taux de remun'!K18</f>
        <v>0.65149145267626329</v>
      </c>
      <c r="F13" s="19">
        <f>'Taux de remun'!S18</f>
        <v>0.64017514595404457</v>
      </c>
      <c r="G13" s="19">
        <f>'Taux de remun'!U18</f>
        <v>0.64256288795000704</v>
      </c>
      <c r="H13" s="19">
        <f>'Taux de remun'!V18</f>
        <v>0.63522551184963594</v>
      </c>
      <c r="I13" s="19">
        <f>'Taux de remun'!W18</f>
        <v>0.61663482637600198</v>
      </c>
      <c r="J13" s="19">
        <f>'Taux de remun'!X18</f>
        <v>0.6133624782391246</v>
      </c>
      <c r="K13" s="19">
        <f>'Taux de remun'!Y18</f>
        <v>0.61525063617122888</v>
      </c>
    </row>
    <row r="14" spans="2:11" ht="15" customHeight="1">
      <c r="B14" s="6" t="str">
        <f>'Taux de remun'!A19</f>
        <v>Finlande</v>
      </c>
      <c r="C14" s="18">
        <f>'Taux de remun'!B19</f>
        <v>0.53240818869835005</v>
      </c>
      <c r="D14" s="19">
        <f>'Taux de remun'!I19</f>
        <v>0.52337862472045249</v>
      </c>
      <c r="E14" s="19">
        <f>'Taux de remun'!K19</f>
        <v>0.5863257831522517</v>
      </c>
      <c r="F14" s="19">
        <f>'Taux de remun'!S19</f>
        <v>0.57318779037817857</v>
      </c>
      <c r="G14" s="19">
        <f>'Taux de remun'!U19</f>
        <v>0.58187875375375375</v>
      </c>
      <c r="H14" s="19">
        <f>'Taux de remun'!V19</f>
        <v>0.57153019847762676</v>
      </c>
      <c r="I14" s="19">
        <f>'Taux de remun'!W19</f>
        <v>0.58340651340133454</v>
      </c>
      <c r="J14" s="19">
        <f>'Taux de remun'!X19</f>
        <v>0.58392454719973286</v>
      </c>
      <c r="K14" s="19">
        <f>'Taux de remun'!Y19</f>
        <v>0.5995352546474535</v>
      </c>
    </row>
    <row r="15" spans="2:11" ht="15" customHeight="1">
      <c r="B15" s="6" t="str">
        <f>'Taux de remun'!A20</f>
        <v>France</v>
      </c>
      <c r="C15" s="18">
        <f>'Taux de remun'!B20</f>
        <v>0.66565816278915768</v>
      </c>
      <c r="D15" s="19">
        <f>'Taux de remun'!I20</f>
        <v>0.65766415030697023</v>
      </c>
      <c r="E15" s="19">
        <f>'Taux de remun'!K20</f>
        <v>0.68290680533551318</v>
      </c>
      <c r="F15" s="19">
        <f>'Taux de remun'!S20</f>
        <v>0.68811214628722162</v>
      </c>
      <c r="G15" s="19">
        <f>'Taux de remun'!U20</f>
        <v>0.68144735800913059</v>
      </c>
      <c r="H15" s="19">
        <f>'Taux de remun'!V20</f>
        <v>0.68092172369354986</v>
      </c>
      <c r="I15" s="19">
        <f>'Taux de remun'!W20</f>
        <v>0.6646423634566232</v>
      </c>
      <c r="J15" s="19">
        <f>'Taux de remun'!X20</f>
        <v>0.681444434599768</v>
      </c>
      <c r="K15" s="19">
        <f>'Taux de remun'!Y20</f>
        <v>0.66453031360528836</v>
      </c>
    </row>
    <row r="16" spans="2:11" ht="15" customHeight="1">
      <c r="B16" s="6" t="str">
        <f>'Taux de remun'!A21</f>
        <v>Grèce</v>
      </c>
      <c r="C16" s="18">
        <f>'Taux de remun'!B21</f>
        <v>0.45325050719444598</v>
      </c>
      <c r="D16" s="19">
        <f>'Taux de remun'!I21</f>
        <v>0.46038132944705029</v>
      </c>
      <c r="E16" s="19">
        <f>'Taux de remun'!K21</f>
        <v>0.45878609817658861</v>
      </c>
      <c r="F16" s="19">
        <f>'Taux de remun'!S21</f>
        <v>0.58456692066250626</v>
      </c>
      <c r="G16" s="19">
        <f>'Taux de remun'!U21</f>
        <v>0.60518264227324226</v>
      </c>
      <c r="H16" s="19">
        <f>'Taux de remun'!V21</f>
        <v>0.60229772128452252</v>
      </c>
      <c r="I16" s="19">
        <f>'Taux de remun'!W21</f>
        <v>0.59884889689395182</v>
      </c>
      <c r="J16" s="19">
        <f>'Taux de remun'!X21</f>
        <v>0.52998700578735414</v>
      </c>
      <c r="K16" s="19">
        <f>'Taux de remun'!Y21</f>
        <v>0.55766420170769948</v>
      </c>
    </row>
    <row r="17" spans="2:11" ht="15" customHeight="1">
      <c r="B17" s="6" t="str">
        <f>'Taux de remun'!A22</f>
        <v>Hongrie</v>
      </c>
      <c r="C17" s="18">
        <f>'Taux de remun'!B22</f>
        <v>0.62449323765481657</v>
      </c>
      <c r="D17" s="19">
        <f>'Taux de remun'!I22</f>
        <v>0.58215653823883895</v>
      </c>
      <c r="E17" s="19">
        <f>'Taux de remun'!K22</f>
        <v>0.58359524949092856</v>
      </c>
      <c r="F17" s="19">
        <f>'Taux de remun'!S22</f>
        <v>0.54604484369016038</v>
      </c>
      <c r="G17" s="19">
        <f>'Taux de remun'!U22</f>
        <v>0.55836460303512936</v>
      </c>
      <c r="H17" s="19">
        <f>'Taux de remun'!V22</f>
        <v>0.55709139853902512</v>
      </c>
      <c r="I17" s="19">
        <f>'Taux de remun'!W22</f>
        <v>0.53996692787524148</v>
      </c>
      <c r="J17" s="19">
        <f>'Taux de remun'!X22</f>
        <v>0.55474698947536971</v>
      </c>
      <c r="K17" s="19">
        <f>'Taux de remun'!Y22</f>
        <v>0.55193277538870023</v>
      </c>
    </row>
    <row r="18" spans="2:11" ht="15" customHeight="1">
      <c r="B18" s="6" t="str">
        <f>'Taux de remun'!A24</f>
        <v>Israël</v>
      </c>
      <c r="C18" s="18">
        <f>'Taux de remun'!B24</f>
        <v>0.55891192827505898</v>
      </c>
      <c r="D18" s="19">
        <f>'Taux de remun'!I24</f>
        <v>0.55994220732123789</v>
      </c>
      <c r="E18" s="19">
        <f>'Taux de remun'!K24</f>
        <v>0.54243671852075992</v>
      </c>
      <c r="F18" s="19">
        <f>'Taux de remun'!S24</f>
        <v>0.56776289172164951</v>
      </c>
      <c r="G18" s="19">
        <f>'Taux de remun'!U24</f>
        <v>0.56012797320248142</v>
      </c>
      <c r="H18" s="19">
        <f>'Taux de remun'!V24</f>
        <v>0.52963531905531636</v>
      </c>
      <c r="I18" s="19">
        <f>'Taux de remun'!W24</f>
        <v>0.51701264456996832</v>
      </c>
      <c r="J18" s="19">
        <f>'Taux de remun'!X24</f>
        <v>0.5329653194408156</v>
      </c>
      <c r="K18" s="19">
        <f>'Taux de remun'!Y24</f>
        <v>0.52780583928308711</v>
      </c>
    </row>
    <row r="19" spans="2:11" ht="15" customHeight="1">
      <c r="B19" s="6" t="str">
        <f>'Taux de remun'!A25</f>
        <v>Italie</v>
      </c>
      <c r="C19" s="18">
        <f>'Taux de remun'!B25</f>
        <v>0.49452502840308282</v>
      </c>
      <c r="D19" s="19">
        <f>'Taux de remun'!I25</f>
        <v>0.5292877983910087</v>
      </c>
      <c r="E19" s="19">
        <f>'Taux de remun'!K25</f>
        <v>0.55895451750962011</v>
      </c>
      <c r="F19" s="19">
        <f>'Taux de remun'!S25</f>
        <v>0.55574088843398994</v>
      </c>
      <c r="G19" s="19">
        <f>'Taux de remun'!U25</f>
        <v>0.5631156600222782</v>
      </c>
      <c r="H19" s="19">
        <f>'Taux de remun'!V25</f>
        <v>0.57250919452238269</v>
      </c>
      <c r="I19" s="19">
        <f>'Taux de remun'!W25</f>
        <v>0.55050363959874238</v>
      </c>
      <c r="J19" s="19">
        <f>'Taux de remun'!X25</f>
        <v>0.53890180204844307</v>
      </c>
      <c r="K19" s="19">
        <f>'Taux de remun'!Y25</f>
        <v>0.5353718387000701</v>
      </c>
    </row>
    <row r="20" spans="2:11" ht="15" customHeight="1">
      <c r="B20" s="20" t="s">
        <v>94</v>
      </c>
      <c r="C20" s="21">
        <f>C19/$G19*$G20</f>
        <v>0.53042942748856425</v>
      </c>
      <c r="D20" s="21">
        <f t="shared" ref="D20:F20" si="1">D19/$G19*$G20</f>
        <v>0.56771610687495633</v>
      </c>
      <c r="E20" s="21">
        <f t="shared" si="1"/>
        <v>0.59953674270478274</v>
      </c>
      <c r="F20" s="21">
        <f t="shared" si="1"/>
        <v>0.59608979192809186</v>
      </c>
      <c r="G20" s="19">
        <v>0.60399999999999998</v>
      </c>
      <c r="H20" s="21">
        <f t="shared" ref="H20:K20" si="2">H19/$G19*$G20</f>
        <v>0.61407554085396698</v>
      </c>
      <c r="I20" s="21">
        <f t="shared" si="2"/>
        <v>0.59047229889590658</v>
      </c>
      <c r="J20" s="21">
        <f t="shared" si="2"/>
        <v>0.57802812378611912</v>
      </c>
      <c r="K20" s="21">
        <f t="shared" si="2"/>
        <v>0.57424187166460483</v>
      </c>
    </row>
    <row r="21" spans="2:11" ht="15" customHeight="1">
      <c r="B21" s="6" t="str">
        <f>'Taux de remun'!A28</f>
        <v>Luxembourg</v>
      </c>
      <c r="C21" s="18">
        <f>'Taux de remun'!B28</f>
        <v>0.58854145023893623</v>
      </c>
      <c r="D21" s="19">
        <f>'Taux de remun'!I28</f>
        <v>0.60309281678773197</v>
      </c>
      <c r="E21" s="19">
        <f>'Taux de remun'!K28</f>
        <v>0.64435605286147102</v>
      </c>
      <c r="F21" s="19">
        <f>'Taux de remun'!S28</f>
        <v>0.60864961720149857</v>
      </c>
      <c r="G21" s="19">
        <f>'Taux de remun'!U28</f>
        <v>0.62756787612829568</v>
      </c>
      <c r="H21" s="19">
        <f>'Taux de remun'!V28</f>
        <v>0.60764474039536331</v>
      </c>
      <c r="I21" s="19">
        <f>'Taux de remun'!W28</f>
        <v>0.59279632510296831</v>
      </c>
      <c r="J21" s="19">
        <f>'Taux de remun'!X28</f>
        <v>0.61623827175976831</v>
      </c>
      <c r="K21" s="19">
        <f>'Taux de remun'!Y28</f>
        <v>0.55924974850426212</v>
      </c>
    </row>
    <row r="22" spans="2:11" ht="15" customHeight="1">
      <c r="B22" s="6" t="str">
        <f>'Taux de remun'!A30</f>
        <v>Norvège</v>
      </c>
      <c r="C22" s="18">
        <f>'Taux de remun'!B30</f>
        <v>0.43859426610846086</v>
      </c>
      <c r="D22" s="19">
        <f>'Taux de remun'!I30</f>
        <v>0.42585427791493108</v>
      </c>
      <c r="E22" s="19">
        <f>'Taux de remun'!K30</f>
        <v>0.46966767687323652</v>
      </c>
      <c r="F22" s="19">
        <f>'Taux de remun'!S30</f>
        <v>0.50095728135247442</v>
      </c>
      <c r="G22" s="19">
        <f>'Taux de remun'!U30</f>
        <v>0.51166652612535268</v>
      </c>
      <c r="H22" s="19">
        <f>'Taux de remun'!V30</f>
        <v>0.54469600803708218</v>
      </c>
      <c r="I22" s="19">
        <f>'Taux de remun'!W30</f>
        <v>0.43273708324597954</v>
      </c>
      <c r="J22" s="19">
        <f>'Taux de remun'!X30</f>
        <v>0.3174363676013035</v>
      </c>
    </row>
    <row r="23" spans="2:11" ht="15" customHeight="1">
      <c r="B23" s="6" t="str">
        <f>'Taux de remun'!A31</f>
        <v>Nouvelle-Zélande</v>
      </c>
      <c r="C23" s="18">
        <f>'Taux de remun'!B31</f>
        <v>0.42859521278639395</v>
      </c>
      <c r="D23" s="19">
        <f>'Taux de remun'!I31</f>
        <v>0.46260816834928542</v>
      </c>
      <c r="E23" s="19">
        <f>'Taux de remun'!K31</f>
        <v>0.47159655715844345</v>
      </c>
      <c r="F23" s="19">
        <f>'Taux de remun'!S31</f>
        <v>0.47048044498899455</v>
      </c>
      <c r="G23" s="19">
        <f>'Taux de remun'!U31</f>
        <v>0.47369441321288724</v>
      </c>
      <c r="H23" s="19">
        <f>'Taux de remun'!V31</f>
        <v>0.46311465888551767</v>
      </c>
      <c r="I23" s="19">
        <f>'Taux de remun'!W31</f>
        <v>0.47310193830897029</v>
      </c>
      <c r="J23" s="19">
        <f>'Taux de remun'!X31</f>
        <v>0.48578651207447648</v>
      </c>
    </row>
    <row r="24" spans="2:11" ht="15" customHeight="1">
      <c r="B24" s="6" t="str">
        <f>'Taux de remun'!A32</f>
        <v>Pays-Bas</v>
      </c>
      <c r="C24" s="18">
        <f>'Taux de remun'!B32</f>
        <v>0.62973072523893536</v>
      </c>
      <c r="D24" s="19">
        <f>'Taux de remun'!I32</f>
        <v>0.57625466449176588</v>
      </c>
      <c r="E24" s="19">
        <f>'Taux de remun'!K32</f>
        <v>0.61368971167899378</v>
      </c>
      <c r="F24" s="19">
        <f>'Taux de remun'!S32</f>
        <v>0.59296458018866838</v>
      </c>
      <c r="G24" s="19">
        <f>'Taux de remun'!U32</f>
        <v>0.59959327972968746</v>
      </c>
      <c r="H24" s="19">
        <f>'Taux de remun'!V32</f>
        <v>0.61161205235697336</v>
      </c>
      <c r="I24" s="19">
        <f>'Taux de remun'!W32</f>
        <v>0.57982511036314122</v>
      </c>
      <c r="J24" s="19">
        <f>'Taux de remun'!X32</f>
        <v>0.56401727317893191</v>
      </c>
      <c r="K24" s="19">
        <f>'Taux de remun'!Y32</f>
        <v>0.56322204255951391</v>
      </c>
    </row>
    <row r="25" spans="2:11" ht="15" customHeight="1">
      <c r="B25" s="6" t="str">
        <f>'Taux de remun'!A33</f>
        <v>Pologne</v>
      </c>
      <c r="C25" s="18">
        <f>'Taux de remun'!B33</f>
        <v>0.62309201219491606</v>
      </c>
      <c r="D25" s="19">
        <f>'Taux de remun'!I33</f>
        <v>0.52457878604081265</v>
      </c>
      <c r="E25" s="19">
        <f>'Taux de remun'!K33</f>
        <v>0.49672180116141901</v>
      </c>
      <c r="F25" s="19">
        <f>'Taux de remun'!S33</f>
        <v>0.53999997681731937</v>
      </c>
      <c r="G25" s="19">
        <f>'Taux de remun'!U33</f>
        <v>0.54408898460445931</v>
      </c>
      <c r="H25" s="19">
        <f>'Taux de remun'!V33</f>
        <v>0.53787713989112262</v>
      </c>
      <c r="I25" s="19">
        <f>'Taux de remun'!W33</f>
        <v>0.51676630575056781</v>
      </c>
      <c r="J25" s="19">
        <f>'Taux de remun'!X33</f>
        <v>0.49969354898654927</v>
      </c>
      <c r="K25" s="19">
        <f>'Taux de remun'!Y33</f>
        <v>0.50083019511259541</v>
      </c>
    </row>
    <row r="26" spans="2:11" ht="15" customHeight="1">
      <c r="B26" s="6" t="str">
        <f>'Taux de remun'!A34</f>
        <v>Portugal</v>
      </c>
      <c r="C26" s="18">
        <f>'Taux de remun'!B34</f>
        <v>0.6259145300457255</v>
      </c>
      <c r="D26" s="19">
        <f>'Taux de remun'!I34</f>
        <v>0.61993965650512806</v>
      </c>
      <c r="E26" s="19">
        <f>'Taux de remun'!K34</f>
        <v>0.61792530571262239</v>
      </c>
      <c r="F26" s="19">
        <f>'Taux de remun'!S34</f>
        <v>0.57995029689946842</v>
      </c>
      <c r="G26" s="19">
        <f>'Taux de remun'!U34</f>
        <v>0.60985939601460148</v>
      </c>
      <c r="H26" s="19">
        <f>'Taux de remun'!V34</f>
        <v>0.64671373177464919</v>
      </c>
      <c r="I26" s="19">
        <f>'Taux de remun'!W34</f>
        <v>0.64705904755431287</v>
      </c>
      <c r="J26" s="19">
        <f>'Taux de remun'!X34</f>
        <v>0.63409456248159801</v>
      </c>
      <c r="K26" s="19">
        <f>'Taux de remun'!Y34</f>
        <v>0.65113075926967345</v>
      </c>
    </row>
    <row r="27" spans="2:11" ht="15" customHeight="1">
      <c r="B27" s="20" t="s">
        <v>92</v>
      </c>
      <c r="C27" s="18">
        <f>'Taux de remun'!B35</f>
        <v>0.50628502826294364</v>
      </c>
      <c r="D27" s="19">
        <f>'Taux de remun'!I35</f>
        <v>0.4148322511061901</v>
      </c>
      <c r="E27" s="19">
        <f>'Taux de remun'!K35</f>
        <v>0.46014988714243987</v>
      </c>
      <c r="F27" s="19">
        <f>'Taux de remun'!S35</f>
        <v>0.48544689208866704</v>
      </c>
      <c r="G27" s="19">
        <f>'Taux de remun'!U35</f>
        <v>0.5271404378366854</v>
      </c>
      <c r="H27" s="19">
        <f>'Taux de remun'!V35</f>
        <v>0.53229182716170265</v>
      </c>
      <c r="I27" s="19">
        <f>'Taux de remun'!W35</f>
        <v>0.53125307736159866</v>
      </c>
      <c r="J27" s="19">
        <f>'Taux de remun'!X35</f>
        <v>0.5535139831372331</v>
      </c>
      <c r="K27" s="19">
        <f>'Taux de remun'!Y35</f>
        <v>0.49177731382143047</v>
      </c>
    </row>
    <row r="28" spans="2:11" ht="15" customHeight="1">
      <c r="B28" s="6" t="str">
        <f>'Taux de remun'!A36</f>
        <v>Royaume-Uni</v>
      </c>
      <c r="C28" s="18">
        <f>'Taux de remun'!B36</f>
        <v>0.64156317608991531</v>
      </c>
      <c r="D28" s="19">
        <f>'Taux de remun'!I36</f>
        <v>0.65584270781232479</v>
      </c>
      <c r="E28" s="19">
        <f>'Taux de remun'!K36</f>
        <v>0.65698806668052889</v>
      </c>
      <c r="F28" s="19">
        <f>'Taux de remun'!S36</f>
        <v>0.6456502116519427</v>
      </c>
      <c r="G28" s="19">
        <f>'Taux de remun'!U36</f>
        <v>0.65051696455580343</v>
      </c>
      <c r="H28" s="19">
        <f>'Taux de remun'!V36</f>
        <v>0.65313734362197795</v>
      </c>
      <c r="I28" s="19">
        <f>'Taux de remun'!W36</f>
        <v>0.65858572472234778</v>
      </c>
      <c r="J28" s="19">
        <f>'Taux de remun'!X36</f>
        <v>0.65980049740275315</v>
      </c>
      <c r="K28" s="19">
        <f>'Taux de remun'!Y36</f>
        <v>0.65482769250969797</v>
      </c>
    </row>
    <row r="29" spans="2:11" ht="15" customHeight="1">
      <c r="B29" s="6" t="str">
        <f>'Taux de remun'!A37</f>
        <v>Slovénie</v>
      </c>
      <c r="C29" s="18">
        <f>'Taux de remun'!B37</f>
        <v>0.69730906854373909</v>
      </c>
      <c r="D29" s="19">
        <f>'Taux de remun'!I37</f>
        <v>0.63565117405491789</v>
      </c>
      <c r="E29" s="19">
        <f>'Taux de remun'!K37</f>
        <v>0.66934279821067966</v>
      </c>
      <c r="F29" s="19">
        <f>'Taux de remun'!S37</f>
        <v>0.63590030653496388</v>
      </c>
      <c r="G29" s="19">
        <f>'Taux de remun'!U37</f>
        <v>0.65056129994807044</v>
      </c>
      <c r="H29" s="19">
        <f>'Taux de remun'!V37</f>
        <v>0.6496379077631983</v>
      </c>
      <c r="I29" s="19">
        <f>'Taux de remun'!W37</f>
        <v>0.65499108242255255</v>
      </c>
      <c r="J29" s="19">
        <f>'Taux de remun'!X37</f>
        <v>0.67549510479660491</v>
      </c>
      <c r="K29" s="19">
        <f>'Taux de remun'!Y37</f>
        <v>0.64732016586496477</v>
      </c>
    </row>
    <row r="30" spans="2:11" ht="15" customHeight="1">
      <c r="B30" s="6" t="str">
        <f>'Taux de remun'!A38</f>
        <v>Suède</v>
      </c>
      <c r="C30" s="18">
        <f>'Taux de remun'!B38</f>
        <v>0.56687606023312065</v>
      </c>
      <c r="D30" s="19">
        <f>'Taux de remun'!I38</f>
        <v>0.56318507008330088</v>
      </c>
      <c r="E30" s="19">
        <f>'Taux de remun'!K38</f>
        <v>0.60618476020349987</v>
      </c>
      <c r="F30" s="19">
        <f>'Taux de remun'!S38</f>
        <v>0.60565551926542749</v>
      </c>
      <c r="G30" s="19">
        <f>'Taux de remun'!U38</f>
        <v>0.59530667211349686</v>
      </c>
      <c r="H30" s="19">
        <f>'Taux de remun'!V38</f>
        <v>0.58927456031957803</v>
      </c>
      <c r="I30" s="19">
        <f>'Taux de remun'!W38</f>
        <v>0.57281300992892115</v>
      </c>
      <c r="J30" s="19">
        <f>'Taux de remun'!X38</f>
        <v>0.57648647347382065</v>
      </c>
      <c r="K30" s="19">
        <f>'Taux de remun'!Y38</f>
        <v>0.58180108124766505</v>
      </c>
    </row>
    <row r="31" spans="2:11" ht="15" customHeight="1">
      <c r="B31" s="6" t="str">
        <f>'Taux de remun'!A39</f>
        <v>Suisse</v>
      </c>
      <c r="C31" s="18">
        <f>'Taux de remun'!B39</f>
        <v>0.67175310675178046</v>
      </c>
      <c r="D31" s="19">
        <f>'Taux de remun'!I39</f>
        <v>0.65434611819466981</v>
      </c>
      <c r="E31" s="19">
        <f>'Taux de remun'!K39</f>
        <v>0.67903505167284528</v>
      </c>
      <c r="F31" s="19">
        <f>'Taux de remun'!S39</f>
        <v>0.66806808338401236</v>
      </c>
      <c r="G31" s="19">
        <f>'Taux de remun'!U39</f>
        <v>0.67130715261245577</v>
      </c>
      <c r="H31" s="19">
        <f>'Taux de remun'!V39</f>
        <v>0.68154520503600724</v>
      </c>
      <c r="I31" s="19">
        <f>'Taux de remun'!W39</f>
        <v>0.64450460154344702</v>
      </c>
      <c r="J31" s="19">
        <f>'Taux de remun'!X39</f>
        <v>0.64271791341716478</v>
      </c>
      <c r="K31" s="19">
        <f>'Taux de remun'!Y39</f>
        <v>0.6579783422513904</v>
      </c>
    </row>
    <row r="32" spans="2:11" ht="15" customHeight="1">
      <c r="B32" s="6" t="str">
        <f>'Taux de remun'!A40</f>
        <v>Tchéquie</v>
      </c>
      <c r="C32" s="18">
        <f>'Taux de remun'!B40</f>
        <v>0.50150243465144395</v>
      </c>
      <c r="D32" s="19">
        <f>'Taux de remun'!I40</f>
        <v>0.49944867936073734</v>
      </c>
      <c r="E32" s="19">
        <f>'Taux de remun'!K40</f>
        <v>0.52261063765769811</v>
      </c>
      <c r="F32" s="19">
        <f>'Taux de remun'!S40</f>
        <v>0.53458479399901992</v>
      </c>
      <c r="G32" s="19">
        <f>'Taux de remun'!U40</f>
        <v>0.55559635010234787</v>
      </c>
      <c r="H32" s="19">
        <f>'Taux de remun'!V40</f>
        <v>0.56523168948257141</v>
      </c>
      <c r="I32" s="19">
        <f>'Taux de remun'!W40</f>
        <v>0.55978331528882175</v>
      </c>
      <c r="J32" s="19">
        <f>'Taux de remun'!X40</f>
        <v>0.55048201266032282</v>
      </c>
      <c r="K32" s="19">
        <f>'Taux de remun'!Y40</f>
        <v>0.53500654265960568</v>
      </c>
    </row>
    <row r="33" spans="2:11" ht="15" customHeight="1">
      <c r="B33" s="6" t="str">
        <f>'Taux de remun'!A42</f>
        <v>Zone euro (20 pays)</v>
      </c>
      <c r="C33" s="18">
        <f>'Taux de remun'!B42</f>
        <v>0.61025466925491179</v>
      </c>
      <c r="D33" s="19">
        <f>'Taux de remun'!I42</f>
        <v>0.58015651438972604</v>
      </c>
      <c r="E33" s="19">
        <f>'Taux de remun'!K42</f>
        <v>0.60841528352747498</v>
      </c>
      <c r="F33" s="19">
        <f>'Taux de remun'!S42</f>
        <v>0.59437693841330441</v>
      </c>
      <c r="G33" s="19">
        <f>'Taux de remun'!U42</f>
        <v>0.60571155819672196</v>
      </c>
      <c r="H33" s="19">
        <f>'Taux de remun'!V42</f>
        <v>0.61047291458117225</v>
      </c>
      <c r="I33" s="19">
        <f>'Taux de remun'!W42</f>
        <v>0.59195785094439113</v>
      </c>
      <c r="J33" s="19">
        <f>'Taux de remun'!X42</f>
        <v>0.58835041313727343</v>
      </c>
      <c r="K33" s="19">
        <f>'Taux de remun'!Y42</f>
        <v>0.59159995561720369</v>
      </c>
    </row>
    <row r="34" spans="2:11" ht="15" customHeight="1">
      <c r="B34" s="6" t="str">
        <f>'Taux de remun'!A43</f>
        <v>UE 27 pays</v>
      </c>
      <c r="C34" s="18">
        <f>'Taux de remun'!B43</f>
        <v>0.60464068696656603</v>
      </c>
      <c r="D34" s="19">
        <f>'Taux de remun'!I43</f>
        <v>0.57516696427384439</v>
      </c>
      <c r="E34" s="19">
        <f>'Taux de remun'!K43</f>
        <v>0.59939556328588361</v>
      </c>
      <c r="F34" s="19">
        <f>'Taux de remun'!S43</f>
        <v>0.59028184654136506</v>
      </c>
      <c r="G34" s="19">
        <f>'Taux de remun'!U43</f>
        <v>0.59952889569831502</v>
      </c>
      <c r="H34" s="19">
        <f>'Taux de remun'!V43</f>
        <v>0.60273101397247797</v>
      </c>
      <c r="I34" s="19">
        <f>'Taux de remun'!W43</f>
        <v>0.58400933272470801</v>
      </c>
      <c r="J34" s="19">
        <f>'Taux de remun'!X43</f>
        <v>0.57937069126312657</v>
      </c>
      <c r="K34" s="19">
        <f>'Taux de remun'!Y43</f>
        <v>0.58338799627640625</v>
      </c>
    </row>
    <row r="35" spans="2:11" ht="15" customHeight="1">
      <c r="B35" s="6" t="str">
        <f>'Taux de remun'!A44</f>
        <v>Afrique du Sud</v>
      </c>
      <c r="C35" s="18">
        <f>'Taux de remun'!B44</f>
        <v>0.5407468681958939</v>
      </c>
      <c r="D35" s="19">
        <f>'Taux de remun'!I44</f>
        <v>0.48331357626444837</v>
      </c>
      <c r="E35" s="19">
        <f>'Taux de remun'!K44</f>
        <v>0.48028823034722701</v>
      </c>
      <c r="F35" s="19">
        <f>'Taux de remun'!S44</f>
        <v>0.52520010329241618</v>
      </c>
      <c r="G35" s="19">
        <f>'Taux de remun'!U44</f>
        <v>0.51804303718205624</v>
      </c>
      <c r="H35" s="19">
        <f>'Taux de remun'!V44</f>
        <v>0.50490736862741603</v>
      </c>
      <c r="I35" s="19">
        <f>'Taux de remun'!W44</f>
        <v>0.47453114203625679</v>
      </c>
      <c r="J35" s="19">
        <f>'Taux de remun'!X44</f>
        <v>0.46822416084157675</v>
      </c>
      <c r="K35" s="19">
        <f>'Taux de remun'!Y44</f>
        <v>0.47336486290312896</v>
      </c>
    </row>
    <row r="36" spans="2:11" ht="15" customHeight="1">
      <c r="B36" s="6" t="str">
        <f>'Taux de remun'!A45</f>
        <v>Brésil</v>
      </c>
      <c r="C36" s="18">
        <f>'Taux de remun'!B45</f>
        <v>0.51367130270784589</v>
      </c>
      <c r="D36" s="19">
        <f>'Taux de remun'!I45</f>
        <v>0.49743206863615813</v>
      </c>
      <c r="E36" s="19">
        <f>'Taux de remun'!K45</f>
        <v>0.52243290665417874</v>
      </c>
      <c r="F36" s="19">
        <f>'Taux de remun'!S45</f>
        <v>0.56939721085008166</v>
      </c>
      <c r="G36" s="19">
        <f>'Taux de remun'!U45</f>
        <v>0.55469079292107326</v>
      </c>
      <c r="H36" s="19">
        <f>'Taux de remun'!V45</f>
        <v>0.51323703939230125</v>
      </c>
      <c r="I36" s="19">
        <f>'Taux de remun'!W45</f>
        <v>0.46553923136081221</v>
      </c>
    </row>
    <row r="37" spans="2:11" ht="15" customHeight="1">
      <c r="B37" s="6" t="str">
        <f>'Taux de remun'!A46</f>
        <v>Bulgarie</v>
      </c>
      <c r="C37" s="18">
        <f>'Taux de remun'!B46</f>
        <v>0.53448649677733118</v>
      </c>
      <c r="D37" s="19">
        <f>'Taux de remun'!I46</f>
        <v>0.47098912764988032</v>
      </c>
      <c r="E37" s="19">
        <f>'Taux de remun'!K46</f>
        <v>0.46389702143347933</v>
      </c>
      <c r="F37" s="19">
        <f>'Taux de remun'!S46</f>
        <v>0.5184261455385657</v>
      </c>
      <c r="G37" s="19">
        <f>'Taux de remun'!U46</f>
        <v>0.50148140790865614</v>
      </c>
      <c r="H37" s="19">
        <f>'Taux de remun'!V46</f>
        <v>0.50456708368219005</v>
      </c>
      <c r="I37" s="19">
        <f>'Taux de remun'!W46</f>
        <v>0.48526169761363486</v>
      </c>
      <c r="J37" s="19">
        <f>'Taux de remun'!X46</f>
        <v>0.46408359961166123</v>
      </c>
    </row>
    <row r="38" spans="2:11" ht="15" customHeight="1">
      <c r="B38" s="6" t="str">
        <f>'Taux de remun'!A47</f>
        <v>Chine</v>
      </c>
      <c r="C38" s="18">
        <f>'Taux de remun'!B47</f>
        <v>0.51699797171413264</v>
      </c>
      <c r="D38" s="19">
        <f>'Taux de remun'!I47</f>
        <v>0.47460156503643164</v>
      </c>
      <c r="E38" s="19">
        <f>'Taux de remun'!K47</f>
        <v>0.48239271957254903</v>
      </c>
      <c r="F38" s="19">
        <f>'Taux de remun'!S47</f>
        <v>0.51106201105609184</v>
      </c>
      <c r="G38" s="19">
        <f>'Taux de remun'!U47</f>
        <v>0.50923867417786617</v>
      </c>
      <c r="H38" s="19">
        <f>'Taux de remun'!V47</f>
        <v>0.50679726594187069</v>
      </c>
      <c r="I38" s="19">
        <f>'Taux de remun'!W47</f>
        <v>0.49371134584127291</v>
      </c>
    </row>
    <row r="39" spans="2:11" ht="15" customHeight="1">
      <c r="B39" s="6" t="str">
        <f>'Taux de remun'!A48</f>
        <v>Croatie</v>
      </c>
      <c r="C39" s="18">
        <f>'Taux de remun'!B48</f>
        <v>0.72645033177739715</v>
      </c>
      <c r="D39" s="19">
        <f>'Taux de remun'!I48</f>
        <v>0.65356105792631258</v>
      </c>
      <c r="E39" s="19">
        <f>'Taux de remun'!K48</f>
        <v>0.64169156093585955</v>
      </c>
      <c r="F39" s="19">
        <f>'Taux de remun'!S48</f>
        <v>0.6035620132890922</v>
      </c>
      <c r="G39" s="19">
        <f>'Taux de remun'!U48</f>
        <v>0.61158036678649508</v>
      </c>
      <c r="H39" s="19">
        <f>'Taux de remun'!V48</f>
        <v>0.63339564720085262</v>
      </c>
      <c r="I39" s="19">
        <f>'Taux de remun'!W48</f>
        <v>0.61582878387450146</v>
      </c>
      <c r="J39" s="19">
        <f>'Taux de remun'!X48</f>
        <v>0.58655630753688359</v>
      </c>
      <c r="K39" s="19">
        <f>'Taux de remun'!Y48</f>
        <v>0.61478112504520299</v>
      </c>
    </row>
    <row r="40" spans="2:11" ht="15" customHeight="1">
      <c r="B40" s="6" t="str">
        <f>'Taux de remun'!A49</f>
        <v>Roumanie</v>
      </c>
      <c r="C40" s="18">
        <f>'Taux de remun'!B49</f>
        <v>0.56192201449217338</v>
      </c>
      <c r="D40" s="19">
        <f>'Taux de remun'!I49</f>
        <v>0.41403508006267103</v>
      </c>
      <c r="E40" s="19">
        <f>'Taux de remun'!K49</f>
        <v>0.38385136844734052</v>
      </c>
      <c r="F40" s="19">
        <f>'Taux de remun'!S49</f>
        <v>0.4736342020247572</v>
      </c>
      <c r="G40" s="19">
        <f>'Taux de remun'!U49</f>
        <v>0.48033526396303938</v>
      </c>
      <c r="H40" s="19">
        <f>'Taux de remun'!V49</f>
        <v>0.483398349224194</v>
      </c>
      <c r="I40" s="19">
        <f>'Taux de remun'!W49</f>
        <v>0.46253590749186418</v>
      </c>
      <c r="J40" s="19">
        <f>'Taux de remun'!X49</f>
        <v>0.45222824817029234</v>
      </c>
      <c r="K40" s="19">
        <f>'Taux de remun'!Y49</f>
        <v>0.46965017566519301</v>
      </c>
    </row>
    <row r="41" spans="2:11" ht="15" customHeight="1">
      <c r="B41" s="6"/>
      <c r="F41" s="19"/>
      <c r="G41" s="19"/>
    </row>
    <row r="42" spans="2:11" ht="12.75" customHeight="1"/>
    <row r="43" spans="2:11" ht="12.75" customHeight="1"/>
    <row r="44" spans="2:11" ht="12.75" customHeight="1"/>
    <row r="45" spans="2:11" ht="12.75" customHeight="1"/>
    <row r="46" spans="2:11" ht="12.75" customHeight="1"/>
    <row r="47" spans="2:11" ht="12.75" customHeight="1"/>
    <row r="48" spans="2:11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</sheetData>
  <pageMargins left="0.7" right="0.7" top="0.75" bottom="0.75" header="0" footer="0"/>
  <pageSetup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K60"/>
  <sheetViews>
    <sheetView topLeftCell="A3" workbookViewId="0">
      <selection activeCell="O20" sqref="O20"/>
    </sheetView>
  </sheetViews>
  <sheetFormatPr baseColWidth="10" defaultColWidth="14.42578125" defaultRowHeight="15" customHeight="1"/>
  <cols>
    <col min="1" max="1" width="4.28515625" customWidth="1"/>
    <col min="2" max="2" width="25.42578125" customWidth="1"/>
    <col min="3" max="11" width="10" customWidth="1"/>
  </cols>
  <sheetData>
    <row r="1" spans="2:11" ht="12.75" customHeight="1"/>
    <row r="2" spans="2:11" ht="12.75" customHeight="1">
      <c r="B2" t="s">
        <v>0</v>
      </c>
    </row>
    <row r="3" spans="2:11" ht="12.75" customHeight="1">
      <c r="B3" t="s">
        <v>1</v>
      </c>
      <c r="C3" s="1" t="s">
        <v>43</v>
      </c>
    </row>
    <row r="4" spans="2:11" ht="6" customHeight="1">
      <c r="C4" s="2"/>
    </row>
    <row r="5" spans="2:11" ht="15" customHeight="1">
      <c r="B5" s="46"/>
      <c r="C5" s="62" t="s">
        <v>3</v>
      </c>
      <c r="D5" s="63" t="s">
        <v>10</v>
      </c>
      <c r="E5" s="63" t="s">
        <v>12</v>
      </c>
      <c r="F5" s="63">
        <v>1017</v>
      </c>
      <c r="G5" s="63" t="s">
        <v>22</v>
      </c>
      <c r="H5" s="63" t="s">
        <v>23</v>
      </c>
      <c r="I5" s="63" t="s">
        <v>24</v>
      </c>
      <c r="J5" s="63" t="s">
        <v>25</v>
      </c>
      <c r="K5" s="64" t="s">
        <v>45</v>
      </c>
    </row>
    <row r="6" spans="2:11" ht="15" customHeight="1">
      <c r="B6" s="65" t="str">
        <f>'Taux de remun'!A20</f>
        <v>France</v>
      </c>
      <c r="C6" s="66">
        <v>0.66565816278915768</v>
      </c>
      <c r="D6" s="67">
        <v>0.65766415030697023</v>
      </c>
      <c r="E6" s="67">
        <v>0.68290680533551318</v>
      </c>
      <c r="F6" s="67">
        <v>0.68811214628722162</v>
      </c>
      <c r="G6" s="67">
        <v>0.68144735800913059</v>
      </c>
      <c r="H6" s="67">
        <v>0.68092172369354986</v>
      </c>
      <c r="I6" s="67">
        <v>0.6646423634566232</v>
      </c>
      <c r="J6" s="67">
        <v>0.681444434599768</v>
      </c>
      <c r="K6" s="68">
        <v>0.66453031360528836</v>
      </c>
    </row>
    <row r="7" spans="2:11" ht="15" customHeight="1">
      <c r="B7" s="69" t="str">
        <f>'Taux de remun'!A36</f>
        <v>Royaume-Uni</v>
      </c>
      <c r="C7" s="70">
        <v>0.64156317608991531</v>
      </c>
      <c r="D7" s="51">
        <v>0.65584270781232479</v>
      </c>
      <c r="E7" s="51">
        <v>0.65698806668052889</v>
      </c>
      <c r="F7" s="51">
        <v>0.6456502116519427</v>
      </c>
      <c r="G7" s="51">
        <v>0.65051696455580343</v>
      </c>
      <c r="H7" s="51">
        <v>0.65313734362197795</v>
      </c>
      <c r="I7" s="51">
        <v>0.65858572472234778</v>
      </c>
      <c r="J7" s="51">
        <v>0.65980049740275315</v>
      </c>
      <c r="K7" s="54">
        <v>0.65482769250969797</v>
      </c>
    </row>
    <row r="8" spans="2:11" ht="15" customHeight="1">
      <c r="B8" s="69" t="str">
        <f>'Taux de remun'!A37</f>
        <v>Slovénie</v>
      </c>
      <c r="C8" s="70">
        <v>0.69730906854373909</v>
      </c>
      <c r="D8" s="51">
        <v>0.63565117405491789</v>
      </c>
      <c r="E8" s="51">
        <v>0.66934279821067966</v>
      </c>
      <c r="F8" s="51">
        <v>0.63590030653496388</v>
      </c>
      <c r="G8" s="51">
        <v>0.65056129994807044</v>
      </c>
      <c r="H8" s="51">
        <v>0.6496379077631983</v>
      </c>
      <c r="I8" s="51">
        <v>0.65499108242255255</v>
      </c>
      <c r="J8" s="51">
        <v>0.67549510479660491</v>
      </c>
      <c r="K8" s="71">
        <v>0.64732016586496477</v>
      </c>
    </row>
    <row r="9" spans="2:11" ht="15" customHeight="1">
      <c r="B9" s="69" t="str">
        <f>'Taux de remun'!A34</f>
        <v>Portugal</v>
      </c>
      <c r="C9" s="70">
        <v>0.6259145300457255</v>
      </c>
      <c r="D9" s="51">
        <v>0.61993965650512806</v>
      </c>
      <c r="E9" s="51">
        <v>0.61792530571262239</v>
      </c>
      <c r="F9" s="51">
        <v>0.57995029689946842</v>
      </c>
      <c r="G9" s="51">
        <v>0.60985939601460148</v>
      </c>
      <c r="H9" s="51">
        <v>0.64671373177464919</v>
      </c>
      <c r="I9" s="51">
        <v>0.64705904755431287</v>
      </c>
      <c r="J9" s="51">
        <v>0.63409456248159801</v>
      </c>
      <c r="K9" s="71">
        <v>0.65113075926967345</v>
      </c>
    </row>
    <row r="10" spans="2:11" ht="15" customHeight="1">
      <c r="B10" s="69" t="str">
        <f>'Taux de remun'!A39</f>
        <v>Suisse</v>
      </c>
      <c r="C10" s="70">
        <v>0.67175310675178046</v>
      </c>
      <c r="D10" s="51">
        <v>0.65434611819466981</v>
      </c>
      <c r="E10" s="51">
        <v>0.67903505167284528</v>
      </c>
      <c r="F10" s="51">
        <v>0.66806808338401236</v>
      </c>
      <c r="G10" s="51">
        <v>0.67130715261245577</v>
      </c>
      <c r="H10" s="51">
        <v>0.68154520503600724</v>
      </c>
      <c r="I10" s="51">
        <v>0.64450460154344702</v>
      </c>
      <c r="J10" s="55">
        <v>0.64271791341716478</v>
      </c>
      <c r="K10" s="71">
        <v>0.6579783422513904</v>
      </c>
    </row>
    <row r="11" spans="2:11" ht="15" customHeight="1">
      <c r="B11" s="69" t="s">
        <v>93</v>
      </c>
      <c r="C11" s="70">
        <v>0.65068469149563368</v>
      </c>
      <c r="D11" s="51">
        <v>0.57378330349885942</v>
      </c>
      <c r="E11" s="51">
        <v>0.62312975112608204</v>
      </c>
      <c r="F11" s="51">
        <v>0.63400472139362418</v>
      </c>
      <c r="G11" s="51">
        <v>0.66300000000000003</v>
      </c>
      <c r="H11" s="51">
        <v>0.66434393615173026</v>
      </c>
      <c r="I11" s="51">
        <v>0.63887982225317141</v>
      </c>
      <c r="J11" s="51">
        <v>0.63790471409288108</v>
      </c>
      <c r="K11" s="54">
        <v>0.63979658002932738</v>
      </c>
    </row>
    <row r="12" spans="2:11" ht="15" customHeight="1">
      <c r="B12" s="69" t="str">
        <f>'Taux de remun'!A16</f>
        <v>Espagne</v>
      </c>
      <c r="C12" s="70">
        <v>0.63155342189917241</v>
      </c>
      <c r="D12" s="51">
        <v>0.61657604279023037</v>
      </c>
      <c r="E12" s="51">
        <v>0.58804032807754814</v>
      </c>
      <c r="F12" s="51">
        <v>0.56105117291893492</v>
      </c>
      <c r="G12" s="51">
        <v>0.58221036171827611</v>
      </c>
      <c r="H12" s="51">
        <v>0.62518178166809779</v>
      </c>
      <c r="I12" s="51">
        <v>0.62136083368686978</v>
      </c>
      <c r="J12" s="51">
        <v>0.59601093151581308</v>
      </c>
      <c r="K12" s="54">
        <v>0.60175454022966535</v>
      </c>
    </row>
    <row r="13" spans="2:11" ht="15" customHeight="1">
      <c r="B13" s="69" t="str">
        <f>'Taux de remun'!A18</f>
        <v>États-Unis</v>
      </c>
      <c r="C13" s="70">
        <v>0.71037463223351571</v>
      </c>
      <c r="D13" s="51">
        <v>0.65144869607192024</v>
      </c>
      <c r="E13" s="51">
        <v>0.65149145267626329</v>
      </c>
      <c r="F13" s="51">
        <v>0.64017514595404457</v>
      </c>
      <c r="G13" s="51">
        <v>0.64256288795000704</v>
      </c>
      <c r="H13" s="51">
        <v>0.63522551184963594</v>
      </c>
      <c r="I13" s="51">
        <v>0.61663482637600198</v>
      </c>
      <c r="J13" s="51">
        <v>0.6133624782391246</v>
      </c>
      <c r="K13" s="54">
        <v>0.61525063617122888</v>
      </c>
    </row>
    <row r="14" spans="2:11" ht="15" customHeight="1">
      <c r="B14" s="69" t="str">
        <f>'Taux de remun'!A8</f>
        <v>Allemagne</v>
      </c>
      <c r="C14" s="70">
        <v>0.62333208369781035</v>
      </c>
      <c r="D14" s="51">
        <v>0.54966337280636202</v>
      </c>
      <c r="E14" s="51">
        <v>0.59693546084620785</v>
      </c>
      <c r="F14" s="51">
        <v>0.60735328374202169</v>
      </c>
      <c r="G14" s="51">
        <v>0.63512969782910811</v>
      </c>
      <c r="H14" s="51">
        <v>0.63641713940067679</v>
      </c>
      <c r="I14" s="51">
        <v>0.61202345166933791</v>
      </c>
      <c r="J14" s="51">
        <v>0.61108933379423092</v>
      </c>
      <c r="K14" s="54">
        <v>0.61290167201526913</v>
      </c>
    </row>
    <row r="15" spans="2:11" ht="15" customHeight="1">
      <c r="B15" s="69" t="str">
        <f>'Taux de remun'!A21</f>
        <v>Grèce</v>
      </c>
      <c r="C15" s="70">
        <v>0.45325050719444598</v>
      </c>
      <c r="D15" s="51">
        <v>0.46038132944705029</v>
      </c>
      <c r="E15" s="51">
        <v>0.45878609817658861</v>
      </c>
      <c r="F15" s="51">
        <v>0.58456692066250626</v>
      </c>
      <c r="G15" s="51">
        <v>0.60518264227324226</v>
      </c>
      <c r="H15" s="51">
        <v>0.60229772128452252</v>
      </c>
      <c r="I15" s="51">
        <v>0.59884889689395182</v>
      </c>
      <c r="J15" s="51">
        <v>0.52998700578735414</v>
      </c>
      <c r="K15" s="54">
        <v>0.55766420170769948</v>
      </c>
    </row>
    <row r="16" spans="2:11" ht="15" customHeight="1">
      <c r="B16" s="69" t="str">
        <f>'Taux de remun'!A28</f>
        <v>Luxembourg</v>
      </c>
      <c r="C16" s="70">
        <v>0.58854145023893623</v>
      </c>
      <c r="D16" s="51">
        <v>0.60309281678773197</v>
      </c>
      <c r="E16" s="51">
        <v>0.64435605286147102</v>
      </c>
      <c r="F16" s="51">
        <v>0.60864961720149857</v>
      </c>
      <c r="G16" s="51">
        <v>0.62756787612829568</v>
      </c>
      <c r="H16" s="51">
        <v>0.60764474039536331</v>
      </c>
      <c r="I16" s="51">
        <v>0.59279632510296831</v>
      </c>
      <c r="J16" s="51">
        <v>0.61623827175976831</v>
      </c>
      <c r="K16" s="54">
        <v>0.55924974850426212</v>
      </c>
    </row>
    <row r="17" spans="2:11" ht="15" customHeight="1">
      <c r="B17" s="72" t="str">
        <f>'Taux de remun'!A42</f>
        <v>Zone euro (20 pays)</v>
      </c>
      <c r="C17" s="73">
        <v>0.61025466925491179</v>
      </c>
      <c r="D17" s="57">
        <v>0.58015651438972604</v>
      </c>
      <c r="E17" s="57">
        <v>0.60841528352747498</v>
      </c>
      <c r="F17" s="57">
        <v>0.59437693841330441</v>
      </c>
      <c r="G17" s="57">
        <v>0.60571155819672196</v>
      </c>
      <c r="H17" s="57">
        <v>0.61047291458117225</v>
      </c>
      <c r="I17" s="57">
        <v>0.59195785094439113</v>
      </c>
      <c r="J17" s="57">
        <v>0.58835041313727343</v>
      </c>
      <c r="K17" s="58">
        <v>0.59159995561720369</v>
      </c>
    </row>
    <row r="18" spans="2:11" ht="15" customHeight="1">
      <c r="B18" s="69" t="s">
        <v>94</v>
      </c>
      <c r="C18" s="70">
        <v>0.53042942748856425</v>
      </c>
      <c r="D18" s="51">
        <v>0.56771610687495633</v>
      </c>
      <c r="E18" s="51">
        <v>0.59953674270478274</v>
      </c>
      <c r="F18" s="51">
        <v>0.59608979192809186</v>
      </c>
      <c r="G18" s="51">
        <v>0.60399999999999998</v>
      </c>
      <c r="H18" s="51">
        <v>0.61407554085396698</v>
      </c>
      <c r="I18" s="51">
        <v>0.59047229889590658</v>
      </c>
      <c r="J18" s="51">
        <v>0.57802812378611912</v>
      </c>
      <c r="K18" s="54">
        <v>0.57424187166460483</v>
      </c>
    </row>
    <row r="19" spans="2:11" ht="15" customHeight="1">
      <c r="B19" s="72" t="s">
        <v>98</v>
      </c>
      <c r="C19" s="73">
        <v>0.60464068696656603</v>
      </c>
      <c r="D19" s="57">
        <v>0.57516696427384439</v>
      </c>
      <c r="E19" s="57">
        <v>0.59939556328588361</v>
      </c>
      <c r="F19" s="57">
        <v>0.59028184654136506</v>
      </c>
      <c r="G19" s="57">
        <v>0.59952889569831502</v>
      </c>
      <c r="H19" s="57">
        <v>0.60273101397247797</v>
      </c>
      <c r="I19" s="57">
        <v>0.58400933272470801</v>
      </c>
      <c r="J19" s="74">
        <v>0.57937069126312657</v>
      </c>
      <c r="K19" s="75">
        <v>0.58338799627640625</v>
      </c>
    </row>
    <row r="20" spans="2:11" ht="15" customHeight="1">
      <c r="B20" s="69" t="str">
        <f>'Taux de remun'!A19</f>
        <v>Finlande</v>
      </c>
      <c r="C20" s="70">
        <v>0.53240818869835005</v>
      </c>
      <c r="D20" s="51">
        <v>0.52337862472045249</v>
      </c>
      <c r="E20" s="51">
        <v>0.5863257831522517</v>
      </c>
      <c r="F20" s="51">
        <v>0.57318779037817857</v>
      </c>
      <c r="G20" s="51">
        <v>0.58187875375375375</v>
      </c>
      <c r="H20" s="51">
        <v>0.57153019847762676</v>
      </c>
      <c r="I20" s="51">
        <v>0.58340651340133454</v>
      </c>
      <c r="J20" s="51">
        <v>0.58392454719973286</v>
      </c>
      <c r="K20" s="54">
        <v>0.5995352546474535</v>
      </c>
    </row>
    <row r="21" spans="2:11" ht="15" customHeight="1">
      <c r="B21" s="69" t="str">
        <f>'Taux de remun'!A10</f>
        <v>Belgique</v>
      </c>
      <c r="C21" s="70">
        <v>0.63375184959526509</v>
      </c>
      <c r="D21" s="51">
        <v>0.59261807297608393</v>
      </c>
      <c r="E21" s="51">
        <v>0.63181406159209763</v>
      </c>
      <c r="F21" s="51">
        <v>0.60551675547714445</v>
      </c>
      <c r="G21" s="51">
        <v>0.59563057962040455</v>
      </c>
      <c r="H21" s="51">
        <v>0.5889450995882346</v>
      </c>
      <c r="I21" s="51">
        <v>0.58128435074415508</v>
      </c>
      <c r="J21" s="51">
        <v>0.56390656441968057</v>
      </c>
      <c r="K21" s="54">
        <v>0.58899552248537002</v>
      </c>
    </row>
    <row r="22" spans="2:11" ht="15" customHeight="1">
      <c r="B22" s="69" t="str">
        <f>'Taux de remun'!A32</f>
        <v>Pays-Bas</v>
      </c>
      <c r="C22" s="70">
        <v>0.62973072523893536</v>
      </c>
      <c r="D22" s="51">
        <v>0.57625466449176588</v>
      </c>
      <c r="E22" s="51">
        <v>0.61368971167899378</v>
      </c>
      <c r="F22" s="51">
        <v>0.59296458018866838</v>
      </c>
      <c r="G22" s="51">
        <v>0.59959327972968746</v>
      </c>
      <c r="H22" s="51">
        <v>0.61161205235697336</v>
      </c>
      <c r="I22" s="51">
        <v>0.57982511036314122</v>
      </c>
      <c r="J22" s="51">
        <v>0.56401727317893191</v>
      </c>
      <c r="K22" s="54">
        <v>0.56322204255951391</v>
      </c>
    </row>
    <row r="23" spans="2:11" ht="15" customHeight="1">
      <c r="B23" s="69" t="str">
        <f>'Taux de remun'!A38</f>
        <v>Suède</v>
      </c>
      <c r="C23" s="70">
        <v>0.56687606023312065</v>
      </c>
      <c r="D23" s="51">
        <v>0.56318507008330088</v>
      </c>
      <c r="E23" s="51">
        <v>0.60618476020349987</v>
      </c>
      <c r="F23" s="51">
        <v>0.60565551926542749</v>
      </c>
      <c r="G23" s="51">
        <v>0.59530667211349686</v>
      </c>
      <c r="H23" s="51">
        <v>0.58927456031957803</v>
      </c>
      <c r="I23" s="51">
        <v>0.57281300992892115</v>
      </c>
      <c r="J23" s="51">
        <v>0.57648647347382065</v>
      </c>
      <c r="K23" s="54">
        <v>0.58180108124766505</v>
      </c>
    </row>
    <row r="24" spans="2:11" ht="15" customHeight="1">
      <c r="B24" s="69" t="str">
        <f>'Taux de remun'!A9</f>
        <v>Autriche</v>
      </c>
      <c r="C24" s="70">
        <v>0.57621602150952611</v>
      </c>
      <c r="D24" s="51">
        <v>0.52429037883319318</v>
      </c>
      <c r="E24" s="51">
        <v>0.56092548537895637</v>
      </c>
      <c r="F24" s="51">
        <v>0.57763441278571814</v>
      </c>
      <c r="G24" s="51">
        <v>0.58740647472736696</v>
      </c>
      <c r="H24" s="51">
        <v>0.57712111317626968</v>
      </c>
      <c r="I24" s="51">
        <v>0.57249579225986091</v>
      </c>
      <c r="J24" s="51">
        <v>0.58099606385172176</v>
      </c>
      <c r="K24" s="54">
        <v>0.60901587856003025</v>
      </c>
    </row>
    <row r="25" spans="2:11" ht="15" customHeight="1">
      <c r="B25" s="72" t="str">
        <f>'Taux de remun'!A40</f>
        <v>Tchéquie</v>
      </c>
      <c r="C25" s="73">
        <v>0.50150243465144395</v>
      </c>
      <c r="D25" s="57">
        <v>0.49944867936073734</v>
      </c>
      <c r="E25" s="57">
        <v>0.52261063765769811</v>
      </c>
      <c r="F25" s="57">
        <v>0.53458479399901992</v>
      </c>
      <c r="G25" s="57">
        <v>0.55559635010234787</v>
      </c>
      <c r="H25" s="57">
        <v>0.56523168948257141</v>
      </c>
      <c r="I25" s="57">
        <v>0.55978331528882175</v>
      </c>
      <c r="J25" s="57">
        <v>0.55048201266032282</v>
      </c>
      <c r="K25" s="58">
        <v>0.53500654265960568</v>
      </c>
    </row>
    <row r="26" spans="2:11" ht="15" customHeight="1">
      <c r="B26" s="69" t="str">
        <f>'Taux de remun'!A25</f>
        <v>Italie</v>
      </c>
      <c r="C26" s="70">
        <v>0.49452502840308282</v>
      </c>
      <c r="D26" s="51">
        <v>0.5292877983910087</v>
      </c>
      <c r="E26" s="51">
        <v>0.55895451750962011</v>
      </c>
      <c r="F26" s="51">
        <v>0.55574088843398994</v>
      </c>
      <c r="G26" s="51">
        <v>0.5631156600222782</v>
      </c>
      <c r="H26" s="51">
        <v>0.57250919452238269</v>
      </c>
      <c r="I26" s="51">
        <v>0.55050363959874238</v>
      </c>
      <c r="J26" s="51">
        <v>0.53890180204844307</v>
      </c>
      <c r="K26" s="54">
        <v>0.5353718387000701</v>
      </c>
    </row>
    <row r="27" spans="2:11" ht="15" customHeight="1">
      <c r="B27" s="69" t="str">
        <f>'Taux de remun'!A15</f>
        <v>Danemark</v>
      </c>
      <c r="C27" s="70">
        <v>0.56038143318742584</v>
      </c>
      <c r="D27" s="51">
        <v>0.59936442559429126</v>
      </c>
      <c r="E27" s="51">
        <v>0.62588637144720816</v>
      </c>
      <c r="F27" s="51">
        <v>0.57379835008084812</v>
      </c>
      <c r="G27" s="51">
        <v>0.58493214598219623</v>
      </c>
      <c r="H27" s="51">
        <v>0.57369534197306438</v>
      </c>
      <c r="I27" s="51">
        <v>0.54037755980488589</v>
      </c>
      <c r="J27" s="51">
        <v>0.511850537339955</v>
      </c>
      <c r="K27" s="54">
        <v>0.56052932832292268</v>
      </c>
    </row>
    <row r="28" spans="2:11" ht="15" customHeight="1">
      <c r="B28" s="69" t="str">
        <f>'Taux de remun'!A22</f>
        <v>Hongrie</v>
      </c>
      <c r="C28" s="70">
        <v>0.62449323765481657</v>
      </c>
      <c r="D28" s="51">
        <v>0.58215653823883895</v>
      </c>
      <c r="E28" s="51">
        <v>0.58359524949092856</v>
      </c>
      <c r="F28" s="51">
        <v>0.54604484369016038</v>
      </c>
      <c r="G28" s="51">
        <v>0.55836460303512936</v>
      </c>
      <c r="H28" s="51">
        <v>0.55709139853902512</v>
      </c>
      <c r="I28" s="51">
        <v>0.53996692787524148</v>
      </c>
      <c r="J28" s="51">
        <v>0.55474698947536971</v>
      </c>
      <c r="K28" s="54">
        <v>0.55193277538870023</v>
      </c>
    </row>
    <row r="29" spans="2:11" ht="15" customHeight="1">
      <c r="B29" s="69" t="s">
        <v>92</v>
      </c>
      <c r="C29" s="70">
        <v>0.50628502826294364</v>
      </c>
      <c r="D29" s="51">
        <v>0.4148322511061901</v>
      </c>
      <c r="E29" s="51">
        <v>0.46014988714243987</v>
      </c>
      <c r="F29" s="51">
        <v>0.48544689208866704</v>
      </c>
      <c r="G29" s="51">
        <v>0.5271404378366854</v>
      </c>
      <c r="H29" s="51">
        <v>0.53229182716170265</v>
      </c>
      <c r="I29" s="51">
        <v>0.53125307736159866</v>
      </c>
      <c r="J29" s="51">
        <v>0.5535139831372331</v>
      </c>
      <c r="K29" s="54">
        <v>0.49177731382143047</v>
      </c>
    </row>
    <row r="30" spans="2:11" ht="15" customHeight="1">
      <c r="B30" s="69" t="str">
        <f>'Taux de remun'!A13</f>
        <v>Corée</v>
      </c>
      <c r="C30" s="70">
        <v>0.48053430952477466</v>
      </c>
      <c r="D30" s="51">
        <v>0.49338866679899851</v>
      </c>
      <c r="E30" s="51">
        <v>0.48076164276254579</v>
      </c>
      <c r="F30" s="51">
        <v>0.48806765431337013</v>
      </c>
      <c r="G30" s="51">
        <v>0.51983095042541483</v>
      </c>
      <c r="H30" s="51">
        <v>0.5322626729338451</v>
      </c>
      <c r="I30" s="51">
        <v>0.51770179220733448</v>
      </c>
      <c r="J30" s="51">
        <v>0.53282729808594065</v>
      </c>
      <c r="K30" s="54"/>
    </row>
    <row r="31" spans="2:11" ht="15" customHeight="1">
      <c r="B31" s="69" t="str">
        <f>'Taux de remun'!A24</f>
        <v>Israël</v>
      </c>
      <c r="C31" s="70">
        <v>0.55891192827505898</v>
      </c>
      <c r="D31" s="51">
        <v>0.55994220732123789</v>
      </c>
      <c r="E31" s="51">
        <v>0.54243671852075992</v>
      </c>
      <c r="F31" s="51">
        <v>0.56776289172164951</v>
      </c>
      <c r="G31" s="51">
        <v>0.56012797320248142</v>
      </c>
      <c r="H31" s="51">
        <v>0.52963531905531636</v>
      </c>
      <c r="I31" s="51">
        <v>0.51701264456996832</v>
      </c>
      <c r="J31" s="51">
        <v>0.5329653194408156</v>
      </c>
      <c r="K31" s="54">
        <v>0.52780583928308711</v>
      </c>
    </row>
    <row r="32" spans="2:11" ht="15" customHeight="1">
      <c r="B32" s="69" t="str">
        <f>'Taux de remun'!A33</f>
        <v>Pologne</v>
      </c>
      <c r="C32" s="70">
        <v>0.62309201219491606</v>
      </c>
      <c r="D32" s="51">
        <v>0.52457878604081265</v>
      </c>
      <c r="E32" s="51">
        <v>0.49672180116141901</v>
      </c>
      <c r="F32" s="51">
        <v>0.53999997681731937</v>
      </c>
      <c r="G32" s="51">
        <v>0.54408898460445931</v>
      </c>
      <c r="H32" s="51">
        <v>0.53787713989112262</v>
      </c>
      <c r="I32" s="51">
        <v>0.51676630575056781</v>
      </c>
      <c r="J32" s="51">
        <v>0.49969354898654927</v>
      </c>
      <c r="K32" s="54">
        <v>0.50083019511259541</v>
      </c>
    </row>
    <row r="33" spans="2:11" ht="15" customHeight="1">
      <c r="B33" s="69" t="str">
        <f>'Taux de remun'!A47</f>
        <v>Chine</v>
      </c>
      <c r="C33" s="70">
        <v>0.51699797171413264</v>
      </c>
      <c r="D33" s="51">
        <v>0.47460156503643164</v>
      </c>
      <c r="E33" s="51">
        <v>0.48239271957254903</v>
      </c>
      <c r="F33" s="51">
        <v>0.51106201105609184</v>
      </c>
      <c r="G33" s="51">
        <v>0.50923867417786617</v>
      </c>
      <c r="H33" s="51">
        <v>0.50679726594187069</v>
      </c>
      <c r="I33" s="51">
        <v>0.49371134584127291</v>
      </c>
      <c r="J33" s="51"/>
      <c r="K33" s="54"/>
    </row>
    <row r="34" spans="2:11" ht="15" customHeight="1">
      <c r="B34" s="69" t="str">
        <f>'Taux de remun'!A46</f>
        <v>Bulgarie</v>
      </c>
      <c r="C34" s="70">
        <v>0.53448649677733118</v>
      </c>
      <c r="D34" s="51">
        <v>0.47098912764988032</v>
      </c>
      <c r="E34" s="51">
        <v>0.46389702143347933</v>
      </c>
      <c r="F34" s="51">
        <v>0.5184261455385657</v>
      </c>
      <c r="G34" s="51">
        <v>0.50148140790865614</v>
      </c>
      <c r="H34" s="51">
        <v>0.50456708368219005</v>
      </c>
      <c r="I34" s="51">
        <v>0.48526169761363486</v>
      </c>
      <c r="J34" s="51">
        <v>0.46408359961166123</v>
      </c>
      <c r="K34" s="54"/>
    </row>
    <row r="35" spans="2:11" ht="15" customHeight="1">
      <c r="B35" s="69" t="str">
        <f>'Taux de remun'!A44</f>
        <v>Afrique du Sud</v>
      </c>
      <c r="C35" s="70">
        <v>0.5407468681958939</v>
      </c>
      <c r="D35" s="51">
        <v>0.48331357626444837</v>
      </c>
      <c r="E35" s="51">
        <v>0.48028823034722701</v>
      </c>
      <c r="F35" s="51">
        <v>0.52520010329241618</v>
      </c>
      <c r="G35" s="51">
        <v>0.51804303718205624</v>
      </c>
      <c r="H35" s="51">
        <v>0.50490736862741603</v>
      </c>
      <c r="I35" s="51">
        <v>0.47453114203625679</v>
      </c>
      <c r="J35" s="51">
        <v>0.46822416084157675</v>
      </c>
      <c r="K35" s="54">
        <v>0.47336486290312896</v>
      </c>
    </row>
    <row r="36" spans="2:11" ht="15" customHeight="1">
      <c r="B36" s="69" t="str">
        <f>'Taux de remun'!A31</f>
        <v>Nouvelle-Zélande</v>
      </c>
      <c r="C36" s="70">
        <v>0.42859521278639395</v>
      </c>
      <c r="D36" s="51">
        <v>0.46260816834928542</v>
      </c>
      <c r="E36" s="51">
        <v>0.47159655715844345</v>
      </c>
      <c r="F36" s="51">
        <v>0.47048044498899455</v>
      </c>
      <c r="G36" s="51">
        <v>0.47369441321288724</v>
      </c>
      <c r="H36" s="51">
        <v>0.46311465888551767</v>
      </c>
      <c r="I36" s="51">
        <v>0.47310193830897029</v>
      </c>
      <c r="J36" s="51">
        <v>0.48578651207447648</v>
      </c>
      <c r="K36" s="54"/>
    </row>
    <row r="37" spans="2:11" ht="15" customHeight="1">
      <c r="B37" s="69" t="str">
        <f>'Taux de remun'!A49</f>
        <v>Roumanie</v>
      </c>
      <c r="C37" s="70">
        <v>0.56192201449217338</v>
      </c>
      <c r="D37" s="51">
        <v>0.41403508006267103</v>
      </c>
      <c r="E37" s="51">
        <v>0.38385136844734052</v>
      </c>
      <c r="F37" s="51">
        <v>0.4736342020247572</v>
      </c>
      <c r="G37" s="51">
        <v>0.48033526396303938</v>
      </c>
      <c r="H37" s="51">
        <v>0.483398349224194</v>
      </c>
      <c r="I37" s="51">
        <v>0.46253590749186418</v>
      </c>
      <c r="J37" s="51">
        <v>0.45222824817029234</v>
      </c>
      <c r="K37" s="54">
        <v>0.46965017566519301</v>
      </c>
    </row>
    <row r="38" spans="2:11" s="36" customFormat="1" ht="15" customHeight="1">
      <c r="B38" s="76" t="str">
        <f>'Taux de remun'!A30</f>
        <v>Norvège</v>
      </c>
      <c r="C38" s="77">
        <v>0.43859426610846086</v>
      </c>
      <c r="D38" s="78">
        <v>0.42585427791493108</v>
      </c>
      <c r="E38" s="78">
        <v>0.46966767687323652</v>
      </c>
      <c r="F38" s="78">
        <v>0.50095728135247442</v>
      </c>
      <c r="G38" s="78">
        <v>0.51166652612535268</v>
      </c>
      <c r="H38" s="78">
        <v>0.54469600803708218</v>
      </c>
      <c r="I38" s="78">
        <v>0.43273708324597954</v>
      </c>
      <c r="J38" s="78">
        <v>0.3174363676013035</v>
      </c>
      <c r="K38" s="79"/>
    </row>
    <row r="39" spans="2:11" s="36" customFormat="1" ht="15" customHeight="1">
      <c r="B39" s="38" t="s">
        <v>99</v>
      </c>
      <c r="F39" s="35"/>
      <c r="G39" s="35"/>
    </row>
    <row r="40" spans="2:11" ht="12.75" customHeight="1"/>
    <row r="41" spans="2:11" ht="12.75" customHeight="1"/>
    <row r="42" spans="2:11" ht="12.75" customHeight="1"/>
    <row r="43" spans="2:11" ht="12.75" customHeight="1"/>
    <row r="44" spans="2:11" ht="12.75" customHeight="1"/>
    <row r="45" spans="2:11" ht="12.75" customHeight="1"/>
    <row r="46" spans="2:11" ht="12.75" customHeight="1"/>
    <row r="47" spans="2:11" ht="12.75" customHeight="1"/>
    <row r="48" spans="2:11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</sheetData>
  <sortState ref="B6:K38">
    <sortCondition descending="1" ref="I6:I38"/>
  </sortState>
  <pageMargins left="0.7" right="0.7" top="0.75" bottom="0.75" header="0" footer="0"/>
  <pageSetup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K52"/>
  <sheetViews>
    <sheetView topLeftCell="A13" workbookViewId="0">
      <selection activeCell="C6" sqref="C6:K30"/>
    </sheetView>
  </sheetViews>
  <sheetFormatPr baseColWidth="10" defaultColWidth="14.42578125" defaultRowHeight="15" customHeight="1"/>
  <cols>
    <col min="1" max="1" width="4.28515625" customWidth="1"/>
    <col min="2" max="2" width="25.42578125" customWidth="1"/>
    <col min="3" max="11" width="10" customWidth="1"/>
  </cols>
  <sheetData>
    <row r="1" spans="2:11" ht="12.75" customHeight="1"/>
    <row r="2" spans="2:11" ht="12.75" customHeight="1">
      <c r="B2" t="s">
        <v>0</v>
      </c>
    </row>
    <row r="3" spans="2:11" ht="12.75" customHeight="1">
      <c r="B3" t="s">
        <v>1</v>
      </c>
      <c r="C3" s="1" t="s">
        <v>43</v>
      </c>
    </row>
    <row r="4" spans="2:11" ht="6" customHeight="1">
      <c r="C4" s="2"/>
    </row>
    <row r="5" spans="2:11" ht="15" customHeight="1">
      <c r="B5" s="3"/>
      <c r="C5" s="4" t="s">
        <v>3</v>
      </c>
      <c r="D5" s="4" t="s">
        <v>10</v>
      </c>
      <c r="E5" s="4" t="s">
        <v>12</v>
      </c>
      <c r="F5" s="4">
        <v>1017</v>
      </c>
      <c r="G5" s="4" t="s">
        <v>22</v>
      </c>
      <c r="H5" s="4" t="s">
        <v>23</v>
      </c>
      <c r="I5" s="4" t="s">
        <v>24</v>
      </c>
      <c r="J5" s="5" t="s">
        <v>25</v>
      </c>
      <c r="K5" s="5" t="s">
        <v>45</v>
      </c>
    </row>
    <row r="6" spans="2:11" ht="15" customHeight="1">
      <c r="B6" s="6" t="str">
        <f>'Taux de cotis'!A8</f>
        <v>Allemagne</v>
      </c>
      <c r="C6" s="18">
        <f>'Taux de cotis'!B8</f>
        <v>0.1158377417697616</v>
      </c>
      <c r="D6" s="19">
        <f>'Taux de cotis'!I8</f>
        <v>9.5771044847709652E-2</v>
      </c>
      <c r="E6" s="19">
        <f>'Taux de cotis'!K8</f>
        <v>0.10362885252396949</v>
      </c>
      <c r="F6" s="19">
        <f>'Taux de cotis'!S8</f>
        <v>9.7932487485699785E-2</v>
      </c>
      <c r="G6" s="19">
        <f>'Taux de cotis'!U8</f>
        <v>0.10211415127783686</v>
      </c>
      <c r="H6" s="19">
        <f>'Taux de cotis'!V8</f>
        <v>0.10550204426187358</v>
      </c>
      <c r="I6" s="19">
        <f>'Taux de cotis'!W8</f>
        <v>0.10047485732497805</v>
      </c>
      <c r="J6" s="19">
        <f>'Taux de cotis'!X8</f>
        <v>0.10043779554844957</v>
      </c>
      <c r="K6" s="19">
        <f>'Taux de cotis'!Y8</f>
        <v>9.7469799964275752E-2</v>
      </c>
    </row>
    <row r="7" spans="2:11" ht="15" customHeight="1">
      <c r="B7" s="20" t="s">
        <v>93</v>
      </c>
      <c r="C7" s="21">
        <f>C6/$G6*$G7</f>
        <v>0.127052195174335</v>
      </c>
      <c r="D7" s="21">
        <f t="shared" ref="D7:K7" si="0">D6/$G6*$G7</f>
        <v>0.1050428063957435</v>
      </c>
      <c r="E7" s="21">
        <f t="shared" si="0"/>
        <v>0.11366134211021617</v>
      </c>
      <c r="F7" s="21">
        <f t="shared" si="0"/>
        <v>0.10741350205766237</v>
      </c>
      <c r="G7" s="19">
        <v>0.112</v>
      </c>
      <c r="H7" s="21">
        <f t="shared" si="0"/>
        <v>0.11571588080069042</v>
      </c>
      <c r="I7" s="21">
        <f t="shared" si="0"/>
        <v>0.110202003146257</v>
      </c>
      <c r="J7" s="21">
        <f t="shared" si="0"/>
        <v>0.11016135335463415</v>
      </c>
      <c r="K7" s="21">
        <f t="shared" si="0"/>
        <v>0.10690602095194868</v>
      </c>
    </row>
    <row r="8" spans="2:11" ht="15" customHeight="1">
      <c r="B8" s="6" t="str">
        <f>'Taux de cotis'!A9</f>
        <v>Autriche</v>
      </c>
      <c r="C8" s="18">
        <f>'Taux de cotis'!B9</f>
        <v>9.7393826119077931E-2</v>
      </c>
      <c r="D8" s="19">
        <f>'Taux de cotis'!I9</f>
        <v>8.6387476403689087E-2</v>
      </c>
      <c r="E8" s="19">
        <f>'Taux de cotis'!K9</f>
        <v>9.1070073192384124E-2</v>
      </c>
      <c r="F8" s="19">
        <f>'Taux de cotis'!S9</f>
        <v>9.611916245129562E-2</v>
      </c>
      <c r="G8" s="19">
        <f>'Taux de cotis'!U9</f>
        <v>9.8257164897570623E-2</v>
      </c>
      <c r="H8" s="19">
        <f>'Taux de cotis'!V9</f>
        <v>9.6241969603098845E-2</v>
      </c>
      <c r="I8" s="19">
        <f>'Taux de cotis'!W9</f>
        <v>9.4789148630261208E-2</v>
      </c>
      <c r="J8" s="19">
        <f>'Taux de cotis'!X9</f>
        <v>9.5251790751003484E-2</v>
      </c>
      <c r="K8" s="19">
        <f>'Taux de cotis'!Y9</f>
        <v>9.8428270751691624E-2</v>
      </c>
    </row>
    <row r="9" spans="2:11" ht="15" customHeight="1">
      <c r="B9" s="6" t="str">
        <f>'Taux de cotis'!A10</f>
        <v>Belgique</v>
      </c>
      <c r="C9" s="18">
        <f>'Taux de cotis'!B10</f>
        <v>0.15807293933327532</v>
      </c>
      <c r="D9" s="19">
        <f>'Taux de cotis'!I10</f>
        <v>0.15413404613140896</v>
      </c>
      <c r="E9" s="19">
        <f>'Taux de cotis'!K10</f>
        <v>0.16638853379817936</v>
      </c>
      <c r="F9" s="19">
        <f>'Taux de cotis'!S10</f>
        <v>0.14043295260827179</v>
      </c>
      <c r="G9" s="19">
        <f>'Taux de cotis'!U10</f>
        <v>0.13550335358313667</v>
      </c>
      <c r="H9" s="19">
        <f>'Taux de cotis'!V10</f>
        <v>0.1351796564832243</v>
      </c>
      <c r="I9" s="19">
        <f>'Taux de cotis'!W10</f>
        <v>0.13064264914541393</v>
      </c>
      <c r="J9" s="19">
        <f>'Taux de cotis'!X10</f>
        <v>0.12541868950835633</v>
      </c>
      <c r="K9" s="19">
        <f>'Taux de cotis'!Y10</f>
        <v>0.13017450148516274</v>
      </c>
    </row>
    <row r="10" spans="2:11" ht="15" customHeight="1">
      <c r="B10" s="6" t="str">
        <f>'Taux de cotis'!A15</f>
        <v>Danemark</v>
      </c>
      <c r="C10" s="18">
        <f>'Taux de cotis'!B15</f>
        <v>2.7832061045979458E-2</v>
      </c>
      <c r="D10" s="19">
        <f>'Taux de cotis'!I15</f>
        <v>3.5737851974338715E-2</v>
      </c>
      <c r="E10" s="19">
        <f>'Taux de cotis'!K15</f>
        <v>3.735092711004917E-2</v>
      </c>
      <c r="F10" s="19">
        <f>'Taux de cotis'!S15</f>
        <v>2.1231637525876541E-2</v>
      </c>
      <c r="G10" s="19">
        <f>'Taux de cotis'!U15</f>
        <v>2.4053224155578302E-2</v>
      </c>
      <c r="H10" s="19">
        <f>'Taux de cotis'!V15</f>
        <v>2.564006333196505E-2</v>
      </c>
      <c r="I10" s="19">
        <f>'Taux de cotis'!W15</f>
        <v>2.5854623829042838E-2</v>
      </c>
      <c r="J10" s="19">
        <f>'Taux de cotis'!X15</f>
        <v>2.3661612749312704E-2</v>
      </c>
      <c r="K10" s="19">
        <f>'Taux de cotis'!Y15</f>
        <v>2.5476569693651543E-2</v>
      </c>
    </row>
    <row r="11" spans="2:11" ht="15" customHeight="1">
      <c r="B11" s="6" t="str">
        <f>'Taux de cotis'!A16</f>
        <v>Espagne</v>
      </c>
      <c r="C11" s="18">
        <f>'Taux de cotis'!B16</f>
        <v>0.14286152788350565</v>
      </c>
      <c r="D11" s="19">
        <f>'Taux de cotis'!I16</f>
        <v>0.14088380442973447</v>
      </c>
      <c r="E11" s="19">
        <f>'Taux de cotis'!K16</f>
        <v>0.12964751955960324</v>
      </c>
      <c r="F11" s="19">
        <f>'Taux de cotis'!S16</f>
        <v>0.12391368900326635</v>
      </c>
      <c r="G11" s="19">
        <f>'Taux de cotis'!U16</f>
        <v>0.13282104897385644</v>
      </c>
      <c r="H11" s="19">
        <f>'Taux de cotis'!V16</f>
        <v>0.14913541176144704</v>
      </c>
      <c r="I11" s="19">
        <f>'Taux de cotis'!W16</f>
        <v>0.14468307713900203</v>
      </c>
      <c r="J11" s="19">
        <f>'Taux de cotis'!X16</f>
        <v>0.13311374990033514</v>
      </c>
      <c r="K11" s="19">
        <f>'Taux de cotis'!Y16</f>
        <v>0.13798653510163666</v>
      </c>
    </row>
    <row r="12" spans="2:11" ht="15" customHeight="1">
      <c r="B12" s="6" t="str">
        <f>'Taux de cotis'!A18</f>
        <v>États-Unis</v>
      </c>
      <c r="C12" s="18">
        <f>'Taux de cotis'!B18</f>
        <v>0.11661584908174842</v>
      </c>
      <c r="D12" s="19">
        <f>'Taux de cotis'!I18</f>
        <v>0.11136899727953663</v>
      </c>
      <c r="E12" s="19">
        <f>'Taux de cotis'!K18</f>
        <v>0.11368047381196558</v>
      </c>
      <c r="F12" s="19">
        <f>'Taux de cotis'!S18</f>
        <v>0.1039943133801635</v>
      </c>
      <c r="G12" s="19">
        <f>'Taux de cotis'!U18</f>
        <v>0.10384818460107335</v>
      </c>
      <c r="H12" s="19">
        <f>'Taux de cotis'!V18</f>
        <v>0.10054836175398499</v>
      </c>
      <c r="I12" s="19">
        <f>'Taux de cotis'!W18</f>
        <v>9.618363621762524E-2</v>
      </c>
      <c r="J12" s="19">
        <f>'Taux de cotis'!X18</f>
        <v>9.2755569624801831E-2</v>
      </c>
      <c r="K12" s="19">
        <f>'Taux de cotis'!Y18</f>
        <v>9.4237907295702195E-2</v>
      </c>
    </row>
    <row r="13" spans="2:11" ht="15" customHeight="1">
      <c r="B13" s="6" t="str">
        <f>'Taux de cotis'!A19</f>
        <v>Finlande</v>
      </c>
      <c r="C13" s="18">
        <f>'Taux de cotis'!B19</f>
        <v>0.10374774447314787</v>
      </c>
      <c r="D13" s="19">
        <f>'Taux de cotis'!I19</f>
        <v>9.6333464885080156E-2</v>
      </c>
      <c r="E13" s="19">
        <f>'Taux de cotis'!K19</f>
        <v>0.10623452622102184</v>
      </c>
      <c r="F13" s="19">
        <f>'Taux de cotis'!S19</f>
        <v>9.5785249204842549E-2</v>
      </c>
      <c r="G13" s="19">
        <f>'Taux de cotis'!U19</f>
        <v>9.2522209709709716E-2</v>
      </c>
      <c r="H13" s="19">
        <f>'Taux de cotis'!V19</f>
        <v>8.4188976626907913E-2</v>
      </c>
      <c r="I13" s="19">
        <f>'Taux de cotis'!W19</f>
        <v>9.3280193345492479E-2</v>
      </c>
      <c r="J13" s="19">
        <f>'Taux de cotis'!X19</f>
        <v>9.435773307737251E-2</v>
      </c>
      <c r="K13" s="19">
        <f>'Taux de cotis'!Y19</f>
        <v>9.6778407215927842E-2</v>
      </c>
    </row>
    <row r="14" spans="2:11" ht="15" customHeight="1">
      <c r="B14" s="6" t="str">
        <f>'Taux de cotis'!A20</f>
        <v>France</v>
      </c>
      <c r="C14" s="18">
        <f>'Taux de cotis'!B20</f>
        <v>0.18071759787732736</v>
      </c>
      <c r="D14" s="19">
        <f>'Taux de cotis'!I20</f>
        <v>0.16985894973231211</v>
      </c>
      <c r="E14" s="19">
        <f>'Taux de cotis'!K20</f>
        <v>0.17471450374572026</v>
      </c>
      <c r="F14" s="19">
        <f>'Taux de cotis'!S20</f>
        <v>0.18187019218964301</v>
      </c>
      <c r="G14" s="19">
        <f>'Taux de cotis'!U20</f>
        <v>0.16522170620097956</v>
      </c>
      <c r="H14" s="19">
        <f>'Taux de cotis'!V20</f>
        <v>0.16613586589089388</v>
      </c>
      <c r="I14" s="19">
        <f>'Taux de cotis'!W20</f>
        <v>0.16145785655290193</v>
      </c>
      <c r="J14" s="19">
        <f>'Taux de cotis'!X20</f>
        <v>0.16199049954547351</v>
      </c>
      <c r="K14" s="19">
        <f>'Taux de cotis'!Y20</f>
        <v>0.15794586524172208</v>
      </c>
    </row>
    <row r="15" spans="2:11" ht="15" customHeight="1">
      <c r="B15" s="6" t="str">
        <f>'Taux de cotis'!A21</f>
        <v>Grèce</v>
      </c>
      <c r="C15" s="18">
        <f>'Taux de cotis'!B21</f>
        <v>0.11227980970727279</v>
      </c>
      <c r="D15" s="19">
        <f>'Taux de cotis'!I21</f>
        <v>0.1060290043583422</v>
      </c>
      <c r="E15" s="19">
        <f>'Taux de cotis'!K21</f>
        <v>0.1038106138191601</v>
      </c>
      <c r="F15" s="19">
        <f>'Taux de cotis'!S21</f>
        <v>0.11436081759544992</v>
      </c>
      <c r="G15" s="19">
        <f>'Taux de cotis'!U21</f>
        <v>0.11881385920433232</v>
      </c>
      <c r="H15" s="19">
        <f>'Taux de cotis'!V21</f>
        <v>0.11729759930815488</v>
      </c>
      <c r="I15" s="19">
        <f>'Taux de cotis'!W21</f>
        <v>0.12097949255131353</v>
      </c>
      <c r="J15" s="19">
        <f>'Taux de cotis'!X21</f>
        <v>0.10557728974892605</v>
      </c>
      <c r="K15" s="19">
        <f>'Taux de cotis'!Y21</f>
        <v>0.10687818192902292</v>
      </c>
    </row>
    <row r="16" spans="2:11" ht="15" customHeight="1">
      <c r="B16" s="6" t="str">
        <f>'Taux de cotis'!A22</f>
        <v>Hongrie</v>
      </c>
      <c r="C16" s="18">
        <f>'Taux de cotis'!B22</f>
        <v>0.15593166727050753</v>
      </c>
      <c r="D16" s="19">
        <f>'Taux de cotis'!I22</f>
        <v>0.12292792594541328</v>
      </c>
      <c r="E16" s="19">
        <f>'Taux de cotis'!K22</f>
        <v>0.1179825440867316</v>
      </c>
      <c r="F16" s="19">
        <f>'Taux de cotis'!S22</f>
        <v>9.2257907596127189E-2</v>
      </c>
      <c r="G16" s="19">
        <f>'Taux de cotis'!U22</f>
        <v>7.9667030043579598E-2</v>
      </c>
      <c r="H16" s="19">
        <f>'Taux de cotis'!V22</f>
        <v>6.97410621335912E-2</v>
      </c>
      <c r="I16" s="19">
        <f>'Taux de cotis'!W22</f>
        <v>6.244096325174895E-2</v>
      </c>
      <c r="J16" s="19">
        <f>'Taux de cotis'!X22</f>
        <v>5.4733458467100135E-2</v>
      </c>
      <c r="K16" s="19">
        <f>'Taux de cotis'!Y22</f>
        <v>5.377492898006582E-2</v>
      </c>
    </row>
    <row r="17" spans="2:11" ht="15" customHeight="1">
      <c r="B17" s="6" t="str">
        <f>'Taux de cotis'!A24</f>
        <v>Israël</v>
      </c>
      <c r="C17" s="18">
        <f>'Taux de cotis'!B24</f>
        <v>0</v>
      </c>
      <c r="D17" s="19">
        <f>'Taux de cotis'!I24</f>
        <v>0</v>
      </c>
      <c r="E17" s="19">
        <f>'Taux de cotis'!K24</f>
        <v>0</v>
      </c>
      <c r="F17" s="19">
        <f>'Taux de cotis'!S24</f>
        <v>0</v>
      </c>
      <c r="G17" s="19">
        <f>'Taux de cotis'!U24</f>
        <v>0</v>
      </c>
      <c r="H17" s="19">
        <f>'Taux de cotis'!V24</f>
        <v>0</v>
      </c>
      <c r="I17" s="19">
        <f>'Taux de cotis'!W24</f>
        <v>0</v>
      </c>
      <c r="J17" s="19">
        <f>'Taux de cotis'!X24</f>
        <v>0</v>
      </c>
      <c r="K17" s="19">
        <f>'Taux de cotis'!Y24</f>
        <v>0</v>
      </c>
    </row>
    <row r="18" spans="2:11" ht="15" customHeight="1">
      <c r="B18" s="6" t="str">
        <f>'Taux de cotis'!A25</f>
        <v>Italie</v>
      </c>
      <c r="C18" s="18">
        <f>'Taux de cotis'!B25</f>
        <v>0.1374209695338193</v>
      </c>
      <c r="D18" s="19">
        <f>'Taux de cotis'!I25</f>
        <v>0.14342891793929285</v>
      </c>
      <c r="E18" s="19">
        <f>'Taux de cotis'!K25</f>
        <v>0.1520028014338918</v>
      </c>
      <c r="F18" s="19">
        <f>'Taux de cotis'!S25</f>
        <v>0.14232411416426141</v>
      </c>
      <c r="G18" s="19">
        <f>'Taux de cotis'!U25</f>
        <v>0.14715091633512262</v>
      </c>
      <c r="H18" s="19">
        <f>'Taux de cotis'!V25</f>
        <v>0.15099931071907158</v>
      </c>
      <c r="I18" s="19">
        <f>'Taux de cotis'!W25</f>
        <v>0.14424837719958233</v>
      </c>
      <c r="J18" s="19">
        <f>'Taux de cotis'!X25</f>
        <v>0.14117392217340902</v>
      </c>
      <c r="K18" s="19">
        <f>'Taux de cotis'!Y25</f>
        <v>0.14060752960732317</v>
      </c>
    </row>
    <row r="19" spans="2:11" ht="15" customHeight="1">
      <c r="B19" s="20" t="s">
        <v>94</v>
      </c>
      <c r="C19" s="21">
        <f>C18/$G18*$G19</f>
        <v>0.14661880981885528</v>
      </c>
      <c r="D19" s="21">
        <f t="shared" ref="D19:F19" si="1">D18/$G18*$G19</f>
        <v>0.1530288813505282</v>
      </c>
      <c r="E19" s="21">
        <f t="shared" si="1"/>
        <v>0.16217663076437766</v>
      </c>
      <c r="F19" s="21">
        <f t="shared" si="1"/>
        <v>0.15185013101040179</v>
      </c>
      <c r="G19" s="19">
        <v>0.157</v>
      </c>
      <c r="H19" s="21">
        <f t="shared" ref="H19:K19" si="2">H18/$G18*$G19</f>
        <v>0.16110597455542841</v>
      </c>
      <c r="I19" s="21">
        <f t="shared" si="2"/>
        <v>0.1539031885384797</v>
      </c>
      <c r="J19" s="21">
        <f t="shared" si="2"/>
        <v>0.15062295453701463</v>
      </c>
      <c r="K19" s="21">
        <f t="shared" si="2"/>
        <v>0.1500186522663243</v>
      </c>
    </row>
    <row r="20" spans="2:11" ht="15" customHeight="1">
      <c r="B20" s="6" t="str">
        <f>'Taux de cotis'!A28</f>
        <v>Luxembourg</v>
      </c>
      <c r="C20" s="18">
        <f>'Taux de cotis'!B28</f>
        <v>6.5167255350093489E-2</v>
      </c>
      <c r="D20" s="19">
        <f>'Taux de cotis'!I28</f>
        <v>7.0656981436642452E-2</v>
      </c>
      <c r="E20" s="19">
        <f>'Taux de cotis'!K28</f>
        <v>8.1064168571835724E-2</v>
      </c>
      <c r="F20" s="19">
        <f>'Taux de cotis'!S28</f>
        <v>7.0586957702123046E-2</v>
      </c>
      <c r="G20" s="19">
        <f>'Taux de cotis'!U28</f>
        <v>7.0073852081772442E-2</v>
      </c>
      <c r="H20" s="19">
        <f>'Taux de cotis'!V28</f>
        <v>6.8968110452893777E-2</v>
      </c>
      <c r="I20" s="19">
        <f>'Taux de cotis'!W28</f>
        <v>6.5756668970072957E-2</v>
      </c>
      <c r="J20" s="19">
        <f>'Taux de cotis'!X28</f>
        <v>6.9417182655766477E-2</v>
      </c>
      <c r="K20" s="19">
        <f>'Taux de cotis'!Y28</f>
        <v>7.0397627998093917E-2</v>
      </c>
    </row>
    <row r="21" spans="2:11" ht="15" customHeight="1">
      <c r="B21" s="6" t="str">
        <f>'Taux de cotis'!A30</f>
        <v>Norvège</v>
      </c>
      <c r="C21" s="18">
        <f>'Taux de cotis'!B30</f>
        <v>7.2848478619545007E-2</v>
      </c>
      <c r="D21" s="19">
        <f>'Taux de cotis'!I30</f>
        <v>7.6334435393533379E-2</v>
      </c>
      <c r="E21" s="19">
        <f>'Taux de cotis'!K30</f>
        <v>8.3402332853686187E-2</v>
      </c>
      <c r="F21" s="19">
        <f>'Taux de cotis'!S30</f>
        <v>8.8984357313603268E-2</v>
      </c>
      <c r="G21" s="19">
        <f>'Taux de cotis'!U30</f>
        <v>9.3314960750643938E-2</v>
      </c>
      <c r="H21" s="19">
        <f>'Taux de cotis'!V30</f>
        <v>9.9234158009939635E-2</v>
      </c>
      <c r="I21" s="19">
        <f>'Taux de cotis'!W30</f>
        <v>7.9232424292970019E-2</v>
      </c>
      <c r="J21" s="19">
        <f>'Taux de cotis'!X30</f>
        <v>5.8661541469967021E-2</v>
      </c>
    </row>
    <row r="22" spans="2:11" ht="15" customHeight="1">
      <c r="B22" s="6" t="str">
        <f>'Taux de cotis'!A32</f>
        <v>Pays-Bas</v>
      </c>
      <c r="C22" s="18">
        <f>'Taux de cotis'!B32</f>
        <v>0.13216369734214761</v>
      </c>
      <c r="D22" s="19">
        <f>'Taux de cotis'!I32</f>
        <v>0.11104842133488257</v>
      </c>
      <c r="E22" s="19">
        <f>'Taux de cotis'!K32</f>
        <v>0.12581380929181984</v>
      </c>
      <c r="F22" s="19">
        <f>'Taux de cotis'!S32</f>
        <v>0.12050548876473322</v>
      </c>
      <c r="G22" s="19">
        <f>'Taux de cotis'!U32</f>
        <v>0.12776230850253939</v>
      </c>
      <c r="H22" s="19">
        <f>'Taux de cotis'!V32</f>
        <v>0.13269706215530144</v>
      </c>
      <c r="I22" s="19">
        <f>'Taux de cotis'!W32</f>
        <v>0.12485646683843662</v>
      </c>
      <c r="J22" s="19">
        <f>'Taux de cotis'!X32</f>
        <v>0.12553680929403196</v>
      </c>
      <c r="K22" s="19">
        <f>'Taux de cotis'!Y32</f>
        <v>0.12349308562008134</v>
      </c>
    </row>
    <row r="23" spans="2:11" ht="15" customHeight="1">
      <c r="B23" s="6" t="str">
        <f>'Taux de cotis'!A33</f>
        <v>Pologne</v>
      </c>
      <c r="C23" s="18">
        <f>'Taux de cotis'!B33</f>
        <v>9.1505761523891838E-2</v>
      </c>
      <c r="D23" s="19">
        <f>'Taux de cotis'!I33</f>
        <v>7.5045082818052666E-2</v>
      </c>
      <c r="E23" s="19">
        <f>'Taux de cotis'!K33</f>
        <v>6.952144203621291E-2</v>
      </c>
      <c r="F23" s="19">
        <f>'Taux de cotis'!S33</f>
        <v>7.8268207387624855E-2</v>
      </c>
      <c r="G23" s="19">
        <f>'Taux de cotis'!U33</f>
        <v>7.7481368269516515E-2</v>
      </c>
      <c r="H23" s="19">
        <f>'Taux de cotis'!V33</f>
        <v>7.5680850458428442E-2</v>
      </c>
      <c r="I23" s="19">
        <f>'Taux de cotis'!W33</f>
        <v>7.0744018428659919E-2</v>
      </c>
      <c r="J23" s="19">
        <f>'Taux de cotis'!X33</f>
        <v>6.7992255945724042E-2</v>
      </c>
      <c r="K23" s="19">
        <f>'Taux de cotis'!Y33</f>
        <v>6.943073639859107E-2</v>
      </c>
    </row>
    <row r="24" spans="2:11" ht="15" customHeight="1">
      <c r="B24" s="6" t="str">
        <f>'Taux de cotis'!A34</f>
        <v>Portugal</v>
      </c>
      <c r="C24" s="18">
        <f>'Taux de cotis'!B34</f>
        <v>0.12585285034017565</v>
      </c>
      <c r="D24" s="19">
        <f>'Taux de cotis'!I34</f>
        <v>0.12076617814116007</v>
      </c>
      <c r="E24" s="19">
        <f>'Taux de cotis'!K34</f>
        <v>0.11562447687895187</v>
      </c>
      <c r="F24" s="19">
        <f>'Taux de cotis'!S34</f>
        <v>0.11629843581767411</v>
      </c>
      <c r="G24" s="19">
        <f>'Taux de cotis'!U34</f>
        <v>0.12869064394878302</v>
      </c>
      <c r="H24" s="19">
        <f>'Taux de cotis'!V34</f>
        <v>0.13642351547394727</v>
      </c>
      <c r="I24" s="19">
        <f>'Taux de cotis'!W34</f>
        <v>0.1364345664402935</v>
      </c>
      <c r="J24" s="19">
        <f>'Taux de cotis'!X34</f>
        <v>0.13001804270872758</v>
      </c>
      <c r="K24" s="19"/>
    </row>
    <row r="25" spans="2:11" ht="15" customHeight="1">
      <c r="B25" s="20" t="s">
        <v>92</v>
      </c>
      <c r="C25" s="18">
        <f>'Taux de cotis'!B35</f>
        <v>0.11299820025420251</v>
      </c>
      <c r="D25" s="19">
        <f>'Taux de cotis'!I35</f>
        <v>8.7564510803456869E-2</v>
      </c>
      <c r="E25" s="19">
        <f>'Taux de cotis'!K35</f>
        <v>9.8880236021734985E-2</v>
      </c>
      <c r="F25" s="19">
        <f>'Taux de cotis'!S35</f>
        <v>0.10791589813052718</v>
      </c>
      <c r="G25" s="19">
        <f>'Taux de cotis'!U35</f>
        <v>0.12191843543001031</v>
      </c>
      <c r="H25" s="19">
        <f>'Taux de cotis'!V35</f>
        <v>0.12386952874135052</v>
      </c>
      <c r="I25" s="19">
        <f>'Taux de cotis'!W35</f>
        <v>0.12256444492653436</v>
      </c>
      <c r="J25" s="19">
        <f>'Taux de cotis'!X35</f>
        <v>0.12596665589029757</v>
      </c>
      <c r="K25" s="19">
        <f>'Taux de cotis'!Y35</f>
        <v>0.11437051125235331</v>
      </c>
    </row>
    <row r="26" spans="2:11" ht="15" customHeight="1">
      <c r="B26" s="6" t="str">
        <f>'Taux de cotis'!A36</f>
        <v>Royaume-Uni</v>
      </c>
      <c r="C26" s="18">
        <f>'Taux de cotis'!B36</f>
        <v>7.7828487824112419E-2</v>
      </c>
      <c r="D26" s="19">
        <f>'Taux de cotis'!I36</f>
        <v>9.9019443566035426E-2</v>
      </c>
      <c r="E26" s="19">
        <f>'Taux de cotis'!K36</f>
        <v>9.675472540179228E-2</v>
      </c>
      <c r="F26" s="19">
        <f>'Taux de cotis'!S36</f>
        <v>9.8167909613534596E-2</v>
      </c>
      <c r="G26" s="19">
        <f>'Taux de cotis'!U36</f>
        <v>0.10342048949825523</v>
      </c>
      <c r="H26" s="19">
        <f>'Taux de cotis'!V36</f>
        <v>0.10572647974969035</v>
      </c>
      <c r="I26" s="19">
        <f>'Taux de cotis'!W36</f>
        <v>0.10284601364335208</v>
      </c>
      <c r="J26" s="19">
        <f>'Taux de cotis'!X36</f>
        <v>0.1048622472857513</v>
      </c>
      <c r="K26" s="19">
        <f>'Taux de cotis'!Y36</f>
        <v>9.9491769259533069E-2</v>
      </c>
    </row>
    <row r="27" spans="2:11" ht="15" customHeight="1">
      <c r="B27" s="6" t="str">
        <f>'Taux de cotis'!A37</f>
        <v>Slovénie</v>
      </c>
      <c r="C27" s="18">
        <f>'Taux de cotis'!B37</f>
        <v>8.9645571838221694E-2</v>
      </c>
      <c r="D27" s="19">
        <f>'Taux de cotis'!I37</f>
        <v>8.870575332953301E-2</v>
      </c>
      <c r="E27" s="19">
        <f>'Taux de cotis'!K37</f>
        <v>9.5033018038819458E-2</v>
      </c>
      <c r="F27" s="19">
        <f>'Taux de cotis'!S37</f>
        <v>8.7447942154441405E-2</v>
      </c>
      <c r="G27" s="19">
        <f>'Taux de cotis'!U37</f>
        <v>8.9108539604511511E-2</v>
      </c>
      <c r="H27" s="19">
        <f>'Taux de cotis'!V37</f>
        <v>9.0098524747604589E-2</v>
      </c>
      <c r="I27" s="19">
        <f>'Taux de cotis'!W37</f>
        <v>9.1008638351674179E-2</v>
      </c>
      <c r="J27" s="19">
        <f>'Taux de cotis'!X37</f>
        <v>9.284056240299908E-2</v>
      </c>
      <c r="K27" s="19">
        <f>'Taux de cotis'!Y37</f>
        <v>8.8333316789280927E-2</v>
      </c>
    </row>
    <row r="28" spans="2:11" ht="15" customHeight="1">
      <c r="B28" s="6" t="str">
        <f>'Taux de cotis'!A38</f>
        <v>Suède</v>
      </c>
      <c r="C28" s="18">
        <f>'Taux de cotis'!B38</f>
        <v>7.6229870419911708E-2</v>
      </c>
      <c r="D28" s="19">
        <f>'Taux de cotis'!I38</f>
        <v>8.881323189065439E-2</v>
      </c>
      <c r="E28" s="19">
        <f>'Taux de cotis'!K38</f>
        <v>9.2798030064211612E-2</v>
      </c>
      <c r="F28" s="19">
        <f>'Taux de cotis'!S38</f>
        <v>9.6856189953569302E-2</v>
      </c>
      <c r="G28" s="19">
        <f>'Taux de cotis'!U38</f>
        <v>9.8056343547226449E-2</v>
      </c>
      <c r="H28" s="19">
        <f>'Taux de cotis'!V38</f>
        <v>9.9258876950873293E-2</v>
      </c>
      <c r="I28" s="19">
        <f>'Taux de cotis'!W38</f>
        <v>9.665039232497491E-2</v>
      </c>
      <c r="J28" s="19">
        <f>'Taux de cotis'!X38</f>
        <v>9.3738896510449393E-2</v>
      </c>
      <c r="K28" s="19">
        <f>'Taux de cotis'!Y38</f>
        <v>9.639676178099138E-2</v>
      </c>
    </row>
    <row r="29" spans="2:11" ht="15" customHeight="1">
      <c r="B29" s="6" t="str">
        <f>'Taux de cotis'!A39</f>
        <v>Suisse</v>
      </c>
      <c r="C29" s="18">
        <f>'Taux de cotis'!B39</f>
        <v>0.10428606218179146</v>
      </c>
      <c r="D29" s="19">
        <f>'Taux de cotis'!I39</f>
        <v>0.10086885390935557</v>
      </c>
      <c r="E29" s="19">
        <f>'Taux de cotis'!K39</f>
        <v>0.10015811288193802</v>
      </c>
      <c r="F29" s="19">
        <f>'Taux de cotis'!S39</f>
        <v>0.10065768208091271</v>
      </c>
      <c r="G29" s="19">
        <f>'Taux de cotis'!U39</f>
        <v>0.10287115178488118</v>
      </c>
      <c r="H29" s="19">
        <f>'Taux de cotis'!V39</f>
        <v>0.11158033748303228</v>
      </c>
      <c r="I29" s="19">
        <f>'Taux de cotis'!W39</f>
        <v>0.10184035999929228</v>
      </c>
      <c r="J29" s="19">
        <f>'Taux de cotis'!X39</f>
        <v>0.10095758502639107</v>
      </c>
      <c r="K29" s="19">
        <f>'Taux de cotis'!Y39</f>
        <v>0.10073132791133343</v>
      </c>
    </row>
    <row r="30" spans="2:11" ht="15" customHeight="1">
      <c r="B30" s="6" t="str">
        <f>'Taux de cotis'!A40</f>
        <v>Tchéquie</v>
      </c>
      <c r="C30" s="18">
        <f>'Taux de cotis'!B40</f>
        <v>0.12046577461016569</v>
      </c>
      <c r="D30" s="19">
        <f>'Taux de cotis'!I40</f>
        <v>0.12034853678341664</v>
      </c>
      <c r="E30" s="19">
        <f>'Taux de cotis'!K40</f>
        <v>0.11841703170372128</v>
      </c>
      <c r="F30" s="19">
        <f>'Taux de cotis'!S40</f>
        <v>0.12214052753763321</v>
      </c>
      <c r="G30" s="19">
        <f>'Taux de cotis'!U40</f>
        <v>0.12766997921115353</v>
      </c>
      <c r="H30" s="19">
        <f>'Taux de cotis'!V40</f>
        <v>0.13687155751216179</v>
      </c>
      <c r="I30" s="19">
        <f>'Taux de cotis'!W40</f>
        <v>0.13516067916086216</v>
      </c>
      <c r="J30" s="19">
        <f>'Taux de cotis'!X40</f>
        <v>0.12644187442507909</v>
      </c>
      <c r="K30" s="19">
        <f>'Taux de cotis'!Y40</f>
        <v>0.12379311940568885</v>
      </c>
    </row>
    <row r="31" spans="2:11" ht="15" customHeight="1">
      <c r="B31" s="6"/>
      <c r="F31" s="19"/>
      <c r="G31" s="19"/>
    </row>
    <row r="32" spans="2:11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</sheetData>
  <pageMargins left="0.7" right="0.7" top="0.75" bottom="0.75" header="0" footer="0"/>
  <pageSetup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1:K52"/>
  <sheetViews>
    <sheetView workbookViewId="0">
      <selection activeCell="N8" sqref="N8"/>
    </sheetView>
  </sheetViews>
  <sheetFormatPr baseColWidth="10" defaultColWidth="14.42578125" defaultRowHeight="15" customHeight="1"/>
  <cols>
    <col min="1" max="1" width="4.28515625" customWidth="1"/>
    <col min="2" max="2" width="25.42578125" customWidth="1"/>
    <col min="3" max="11" width="10" customWidth="1"/>
  </cols>
  <sheetData>
    <row r="1" spans="2:11" ht="12.75" customHeight="1"/>
    <row r="2" spans="2:11" ht="12.75" customHeight="1">
      <c r="B2" t="s">
        <v>0</v>
      </c>
    </row>
    <row r="3" spans="2:11" ht="12.75" customHeight="1">
      <c r="B3" t="s">
        <v>1</v>
      </c>
      <c r="C3" s="1" t="s">
        <v>43</v>
      </c>
    </row>
    <row r="4" spans="2:11" ht="6" customHeight="1">
      <c r="C4" s="2"/>
    </row>
    <row r="5" spans="2:11" ht="17.100000000000001" customHeight="1">
      <c r="B5" s="46"/>
      <c r="C5" s="62" t="s">
        <v>3</v>
      </c>
      <c r="D5" s="63" t="s">
        <v>10</v>
      </c>
      <c r="E5" s="63" t="s">
        <v>12</v>
      </c>
      <c r="F5" s="63">
        <v>1017</v>
      </c>
      <c r="G5" s="63" t="s">
        <v>22</v>
      </c>
      <c r="H5" s="63" t="s">
        <v>23</v>
      </c>
      <c r="I5" s="63" t="s">
        <v>24</v>
      </c>
      <c r="J5" s="63" t="s">
        <v>25</v>
      </c>
      <c r="K5" s="64" t="s">
        <v>45</v>
      </c>
    </row>
    <row r="6" spans="2:11" ht="17.100000000000001" customHeight="1">
      <c r="B6" s="84" t="str">
        <f>'Taux de cotis'!A20</f>
        <v>France</v>
      </c>
      <c r="C6" s="66">
        <v>0.18071759787732736</v>
      </c>
      <c r="D6" s="67">
        <v>0.16985894973231211</v>
      </c>
      <c r="E6" s="67">
        <v>0.17471450374572026</v>
      </c>
      <c r="F6" s="67">
        <v>0.18187019218964301</v>
      </c>
      <c r="G6" s="67">
        <v>0.16522170620097956</v>
      </c>
      <c r="H6" s="67">
        <v>0.16613586589089388</v>
      </c>
      <c r="I6" s="67">
        <v>0.16145785655290193</v>
      </c>
      <c r="J6" s="67">
        <v>0.16199049954547351</v>
      </c>
      <c r="K6" s="85">
        <v>0.15794586524172208</v>
      </c>
    </row>
    <row r="7" spans="2:11" ht="17.100000000000001" customHeight="1">
      <c r="B7" s="53" t="s">
        <v>94</v>
      </c>
      <c r="C7" s="70">
        <v>0.14661880981885528</v>
      </c>
      <c r="D7" s="51">
        <v>0.1530288813505282</v>
      </c>
      <c r="E7" s="51">
        <v>0.16217663076437766</v>
      </c>
      <c r="F7" s="51">
        <v>0.15185013101040179</v>
      </c>
      <c r="G7" s="51">
        <v>0.157</v>
      </c>
      <c r="H7" s="51">
        <v>0.16110597455542841</v>
      </c>
      <c r="I7" s="51">
        <v>0.1539031885384797</v>
      </c>
      <c r="J7" s="51">
        <v>0.15062295453701463</v>
      </c>
      <c r="K7" s="54">
        <v>0.1500186522663243</v>
      </c>
    </row>
    <row r="8" spans="2:11" ht="17.100000000000001" customHeight="1">
      <c r="B8" s="53" t="str">
        <f>'Taux de cotis'!A16</f>
        <v>Espagne</v>
      </c>
      <c r="C8" s="70">
        <v>0.14286152788350565</v>
      </c>
      <c r="D8" s="51">
        <v>0.14088380442973447</v>
      </c>
      <c r="E8" s="51">
        <v>0.12964751955960324</v>
      </c>
      <c r="F8" s="51">
        <v>0.12391368900326635</v>
      </c>
      <c r="G8" s="51">
        <v>0.13282104897385644</v>
      </c>
      <c r="H8" s="51">
        <v>0.14913541176144704</v>
      </c>
      <c r="I8" s="51">
        <v>0.14468307713900203</v>
      </c>
      <c r="J8" s="51">
        <v>0.13311374990033514</v>
      </c>
      <c r="K8" s="54">
        <v>0.13798653510163666</v>
      </c>
    </row>
    <row r="9" spans="2:11" ht="17.100000000000001" customHeight="1">
      <c r="B9" s="53" t="str">
        <f>'Taux de cotis'!A25</f>
        <v>Italie</v>
      </c>
      <c r="C9" s="70">
        <v>0.1374209695338193</v>
      </c>
      <c r="D9" s="51">
        <v>0.14342891793929285</v>
      </c>
      <c r="E9" s="51">
        <v>0.1520028014338918</v>
      </c>
      <c r="F9" s="51">
        <v>0.14232411416426141</v>
      </c>
      <c r="G9" s="51">
        <v>0.14715091633512262</v>
      </c>
      <c r="H9" s="51">
        <v>0.15099931071907158</v>
      </c>
      <c r="I9" s="51">
        <v>0.14424837719958233</v>
      </c>
      <c r="J9" s="51">
        <v>0.14117392217340902</v>
      </c>
      <c r="K9" s="54">
        <v>0.14060752960732317</v>
      </c>
    </row>
    <row r="10" spans="2:11" ht="17.100000000000001" customHeight="1">
      <c r="B10" s="53" t="str">
        <f>'Taux de cotis'!A34</f>
        <v>Portugal</v>
      </c>
      <c r="C10" s="70">
        <v>0.12585285034017565</v>
      </c>
      <c r="D10" s="51">
        <v>0.12076617814116007</v>
      </c>
      <c r="E10" s="51">
        <v>0.11562447687895187</v>
      </c>
      <c r="F10" s="51">
        <v>0.11629843581767411</v>
      </c>
      <c r="G10" s="51">
        <v>0.12869064394878302</v>
      </c>
      <c r="H10" s="51">
        <v>0.13642351547394727</v>
      </c>
      <c r="I10" s="51">
        <v>0.1364345664402935</v>
      </c>
      <c r="J10" s="51">
        <v>0.13001804270872758</v>
      </c>
      <c r="K10" s="54"/>
    </row>
    <row r="11" spans="2:11" ht="17.100000000000001" customHeight="1">
      <c r="B11" s="53" t="str">
        <f>'Taux de cotis'!A40</f>
        <v>Tchéquie</v>
      </c>
      <c r="C11" s="70">
        <v>0.12046577461016569</v>
      </c>
      <c r="D11" s="51">
        <v>0.12034853678341664</v>
      </c>
      <c r="E11" s="51">
        <v>0.11841703170372128</v>
      </c>
      <c r="F11" s="51">
        <v>0.12214052753763321</v>
      </c>
      <c r="G11" s="51">
        <v>0.12766997921115353</v>
      </c>
      <c r="H11" s="51">
        <v>0.13687155751216179</v>
      </c>
      <c r="I11" s="51">
        <v>0.13516067916086216</v>
      </c>
      <c r="J11" s="51">
        <v>0.12644187442507909</v>
      </c>
      <c r="K11" s="54">
        <v>0.12379311940568885</v>
      </c>
    </row>
    <row r="12" spans="2:11" ht="17.100000000000001" customHeight="1">
      <c r="B12" s="53" t="str">
        <f>'Taux de cotis'!A10</f>
        <v>Belgique</v>
      </c>
      <c r="C12" s="70">
        <v>0.15807293933327532</v>
      </c>
      <c r="D12" s="51">
        <v>0.15413404613140896</v>
      </c>
      <c r="E12" s="51">
        <v>0.16638853379817936</v>
      </c>
      <c r="F12" s="51">
        <v>0.14043295260827179</v>
      </c>
      <c r="G12" s="51">
        <v>0.13550335358313667</v>
      </c>
      <c r="H12" s="51">
        <v>0.1351796564832243</v>
      </c>
      <c r="I12" s="51">
        <v>0.13064264914541393</v>
      </c>
      <c r="J12" s="51">
        <v>0.12541868950835633</v>
      </c>
      <c r="K12" s="54">
        <v>0.13017450148516274</v>
      </c>
    </row>
    <row r="13" spans="2:11" ht="17.100000000000001" customHeight="1">
      <c r="B13" s="53" t="str">
        <f>'Taux de cotis'!A32</f>
        <v>Pays-Bas</v>
      </c>
      <c r="C13" s="70">
        <v>0.13216369734214761</v>
      </c>
      <c r="D13" s="51">
        <v>0.11104842133488257</v>
      </c>
      <c r="E13" s="51">
        <v>0.12581380929181984</v>
      </c>
      <c r="F13" s="51">
        <v>0.12050548876473322</v>
      </c>
      <c r="G13" s="51">
        <v>0.12776230850253939</v>
      </c>
      <c r="H13" s="51">
        <v>0.13269706215530144</v>
      </c>
      <c r="I13" s="51">
        <v>0.12485646683843662</v>
      </c>
      <c r="J13" s="51">
        <v>0.12553680929403196</v>
      </c>
      <c r="K13" s="54">
        <v>0.12349308562008134</v>
      </c>
    </row>
    <row r="14" spans="2:11" ht="17.100000000000001" customHeight="1">
      <c r="B14" s="53" t="s">
        <v>92</v>
      </c>
      <c r="C14" s="70">
        <v>0.11299820025420251</v>
      </c>
      <c r="D14" s="51">
        <v>8.7564510803456869E-2</v>
      </c>
      <c r="E14" s="51">
        <v>9.8880236021734985E-2</v>
      </c>
      <c r="F14" s="51">
        <v>0.10791589813052718</v>
      </c>
      <c r="G14" s="51">
        <v>0.12191843543001031</v>
      </c>
      <c r="H14" s="51">
        <v>0.12386952874135052</v>
      </c>
      <c r="I14" s="51">
        <v>0.12256444492653436</v>
      </c>
      <c r="J14" s="51">
        <v>0.12596665589029757</v>
      </c>
      <c r="K14" s="54">
        <v>0.11437051125235331</v>
      </c>
    </row>
    <row r="15" spans="2:11" ht="17.100000000000001" customHeight="1">
      <c r="B15" s="53" t="str">
        <f>'Taux de cotis'!A21</f>
        <v>Grèce</v>
      </c>
      <c r="C15" s="70">
        <v>0.11227980970727279</v>
      </c>
      <c r="D15" s="51">
        <v>0.1060290043583422</v>
      </c>
      <c r="E15" s="51">
        <v>0.1038106138191601</v>
      </c>
      <c r="F15" s="51">
        <v>0.11436081759544992</v>
      </c>
      <c r="G15" s="51">
        <v>0.11881385920433232</v>
      </c>
      <c r="H15" s="51">
        <v>0.11729759930815488</v>
      </c>
      <c r="I15" s="51">
        <v>0.12097949255131353</v>
      </c>
      <c r="J15" s="51">
        <v>0.10557728974892605</v>
      </c>
      <c r="K15" s="54">
        <v>0.10687818192902292</v>
      </c>
    </row>
    <row r="16" spans="2:11" ht="17.100000000000001" customHeight="1">
      <c r="B16" s="53" t="s">
        <v>93</v>
      </c>
      <c r="C16" s="70">
        <v>0.127052195174335</v>
      </c>
      <c r="D16" s="51">
        <v>0.1050428063957435</v>
      </c>
      <c r="E16" s="51">
        <v>0.11366134211021617</v>
      </c>
      <c r="F16" s="51">
        <v>0.10741350205766237</v>
      </c>
      <c r="G16" s="51">
        <v>0.112</v>
      </c>
      <c r="H16" s="51">
        <v>0.11571588080069042</v>
      </c>
      <c r="I16" s="51">
        <v>0.110202003146257</v>
      </c>
      <c r="J16" s="51">
        <v>0.11016135335463415</v>
      </c>
      <c r="K16" s="54">
        <v>0.10690602095194868</v>
      </c>
    </row>
    <row r="17" spans="2:11" ht="17.100000000000001" customHeight="1">
      <c r="B17" s="53" t="str">
        <f>'Taux de cotis'!A36</f>
        <v>Royaume-Uni</v>
      </c>
      <c r="C17" s="70">
        <v>7.7828487824112419E-2</v>
      </c>
      <c r="D17" s="51">
        <v>9.9019443566035426E-2</v>
      </c>
      <c r="E17" s="51">
        <v>9.675472540179228E-2</v>
      </c>
      <c r="F17" s="51">
        <v>9.8167909613534596E-2</v>
      </c>
      <c r="G17" s="51">
        <v>0.10342048949825523</v>
      </c>
      <c r="H17" s="51">
        <v>0.10572647974969035</v>
      </c>
      <c r="I17" s="51">
        <v>0.10284601364335208</v>
      </c>
      <c r="J17" s="51">
        <v>0.1048622472857513</v>
      </c>
      <c r="K17" s="54">
        <v>9.9491769259533069E-2</v>
      </c>
    </row>
    <row r="18" spans="2:11" ht="17.100000000000001" customHeight="1">
      <c r="B18" s="53" t="str">
        <f>'Taux de cotis'!A39</f>
        <v>Suisse</v>
      </c>
      <c r="C18" s="70">
        <v>0.10428606218179146</v>
      </c>
      <c r="D18" s="51">
        <v>0.10086885390935557</v>
      </c>
      <c r="E18" s="51">
        <v>0.10015811288193802</v>
      </c>
      <c r="F18" s="51">
        <v>0.10065768208091271</v>
      </c>
      <c r="G18" s="51">
        <v>0.10287115178488118</v>
      </c>
      <c r="H18" s="51">
        <v>0.11158033748303228</v>
      </c>
      <c r="I18" s="51">
        <v>0.10184035999929228</v>
      </c>
      <c r="J18" s="51">
        <v>0.10095758502639107</v>
      </c>
      <c r="K18" s="54">
        <v>0.10073132791133343</v>
      </c>
    </row>
    <row r="19" spans="2:11" ht="17.100000000000001" customHeight="1">
      <c r="B19" s="53" t="str">
        <f>'Taux de cotis'!A8</f>
        <v>Allemagne</v>
      </c>
      <c r="C19" s="70">
        <v>0.1158377417697616</v>
      </c>
      <c r="D19" s="51">
        <v>9.5771044847709652E-2</v>
      </c>
      <c r="E19" s="51">
        <v>0.10362885252396949</v>
      </c>
      <c r="F19" s="51">
        <v>9.7932487485699785E-2</v>
      </c>
      <c r="G19" s="51">
        <v>0.10211415127783686</v>
      </c>
      <c r="H19" s="51">
        <v>0.10550204426187358</v>
      </c>
      <c r="I19" s="51">
        <v>0.10047485732497805</v>
      </c>
      <c r="J19" s="51">
        <v>0.10043779554844957</v>
      </c>
      <c r="K19" s="54">
        <v>9.7469799964275752E-2</v>
      </c>
    </row>
    <row r="20" spans="2:11" ht="17.100000000000001" customHeight="1">
      <c r="B20" s="53" t="str">
        <f>'Taux de cotis'!A38</f>
        <v>Suède</v>
      </c>
      <c r="C20" s="70">
        <v>7.6229870419911708E-2</v>
      </c>
      <c r="D20" s="51">
        <v>8.881323189065439E-2</v>
      </c>
      <c r="E20" s="51">
        <v>9.2798030064211612E-2</v>
      </c>
      <c r="F20" s="51">
        <v>9.6856189953569302E-2</v>
      </c>
      <c r="G20" s="51">
        <v>9.8056343547226449E-2</v>
      </c>
      <c r="H20" s="51">
        <v>9.9258876950873293E-2</v>
      </c>
      <c r="I20" s="51">
        <v>9.665039232497491E-2</v>
      </c>
      <c r="J20" s="51">
        <v>9.3738896510449393E-2</v>
      </c>
      <c r="K20" s="54">
        <v>9.639676178099138E-2</v>
      </c>
    </row>
    <row r="21" spans="2:11" ht="17.100000000000001" customHeight="1">
      <c r="B21" s="53" t="str">
        <f>'Taux de cotis'!A18</f>
        <v>États-Unis</v>
      </c>
      <c r="C21" s="70">
        <v>0.11661584908174842</v>
      </c>
      <c r="D21" s="51">
        <v>0.11136899727953663</v>
      </c>
      <c r="E21" s="51">
        <v>0.11368047381196558</v>
      </c>
      <c r="F21" s="51">
        <v>0.1039943133801635</v>
      </c>
      <c r="G21" s="51">
        <v>0.10384818460107335</v>
      </c>
      <c r="H21" s="51">
        <v>0.10054836175398499</v>
      </c>
      <c r="I21" s="51">
        <v>9.618363621762524E-2</v>
      </c>
      <c r="J21" s="51">
        <v>9.2755569624801831E-2</v>
      </c>
      <c r="K21" s="54">
        <v>9.4237907295702195E-2</v>
      </c>
    </row>
    <row r="22" spans="2:11" ht="17.100000000000001" customHeight="1">
      <c r="B22" s="53" t="str">
        <f>'Taux de cotis'!A9</f>
        <v>Autriche</v>
      </c>
      <c r="C22" s="70">
        <v>9.7393826119077931E-2</v>
      </c>
      <c r="D22" s="51">
        <v>8.6387476403689087E-2</v>
      </c>
      <c r="E22" s="51">
        <v>9.1070073192384124E-2</v>
      </c>
      <c r="F22" s="51">
        <v>9.611916245129562E-2</v>
      </c>
      <c r="G22" s="51">
        <v>9.8257164897570623E-2</v>
      </c>
      <c r="H22" s="51">
        <v>9.6241969603098845E-2</v>
      </c>
      <c r="I22" s="51">
        <v>9.4789148630261208E-2</v>
      </c>
      <c r="J22" s="51">
        <v>9.5251790751003484E-2</v>
      </c>
      <c r="K22" s="54">
        <v>9.8428270751691624E-2</v>
      </c>
    </row>
    <row r="23" spans="2:11" ht="17.100000000000001" customHeight="1">
      <c r="B23" s="53" t="str">
        <f>'Taux de cotis'!A19</f>
        <v>Finlande</v>
      </c>
      <c r="C23" s="70">
        <v>0.10374774447314787</v>
      </c>
      <c r="D23" s="51">
        <v>9.6333464885080156E-2</v>
      </c>
      <c r="E23" s="51">
        <v>0.10623452622102184</v>
      </c>
      <c r="F23" s="51">
        <v>9.5785249204842549E-2</v>
      </c>
      <c r="G23" s="51">
        <v>9.2522209709709716E-2</v>
      </c>
      <c r="H23" s="51">
        <v>8.4188976626907913E-2</v>
      </c>
      <c r="I23" s="51">
        <v>9.3280193345492479E-2</v>
      </c>
      <c r="J23" s="51">
        <v>9.435773307737251E-2</v>
      </c>
      <c r="K23" s="54">
        <v>9.6778407215927842E-2</v>
      </c>
    </row>
    <row r="24" spans="2:11" ht="17.100000000000001" customHeight="1">
      <c r="B24" s="53" t="str">
        <f>'Taux de cotis'!A37</f>
        <v>Slovénie</v>
      </c>
      <c r="C24" s="70">
        <v>8.9645571838221694E-2</v>
      </c>
      <c r="D24" s="51">
        <v>8.870575332953301E-2</v>
      </c>
      <c r="E24" s="51">
        <v>9.5033018038819458E-2</v>
      </c>
      <c r="F24" s="51">
        <v>8.7447942154441405E-2</v>
      </c>
      <c r="G24" s="51">
        <v>8.9108539604511511E-2</v>
      </c>
      <c r="H24" s="51">
        <v>9.0098524747604589E-2</v>
      </c>
      <c r="I24" s="51">
        <v>9.1008638351674179E-2</v>
      </c>
      <c r="J24" s="51">
        <v>9.284056240299908E-2</v>
      </c>
      <c r="K24" s="54">
        <v>8.8333316789280927E-2</v>
      </c>
    </row>
    <row r="25" spans="2:11" ht="17.100000000000001" customHeight="1">
      <c r="B25" s="53" t="str">
        <f>'Taux de cotis'!A30</f>
        <v>Norvège</v>
      </c>
      <c r="C25" s="70">
        <v>7.2848478619545007E-2</v>
      </c>
      <c r="D25" s="51">
        <v>7.6334435393533379E-2</v>
      </c>
      <c r="E25" s="51">
        <v>8.3402332853686187E-2</v>
      </c>
      <c r="F25" s="51">
        <v>8.8984357313603268E-2</v>
      </c>
      <c r="G25" s="51">
        <v>9.3314960750643938E-2</v>
      </c>
      <c r="H25" s="51">
        <v>9.9234158009939635E-2</v>
      </c>
      <c r="I25" s="51">
        <v>7.9232424292970019E-2</v>
      </c>
      <c r="J25" s="51">
        <v>5.8661541469967021E-2</v>
      </c>
      <c r="K25" s="52"/>
    </row>
    <row r="26" spans="2:11" ht="17.100000000000001" customHeight="1">
      <c r="B26" s="53" t="str">
        <f>'Taux de cotis'!A33</f>
        <v>Pologne</v>
      </c>
      <c r="C26" s="70">
        <v>9.1505761523891838E-2</v>
      </c>
      <c r="D26" s="51">
        <v>7.5045082818052666E-2</v>
      </c>
      <c r="E26" s="51">
        <v>6.952144203621291E-2</v>
      </c>
      <c r="F26" s="51">
        <v>7.8268207387624855E-2</v>
      </c>
      <c r="G26" s="51">
        <v>7.7481368269516515E-2</v>
      </c>
      <c r="H26" s="51">
        <v>7.5680850458428442E-2</v>
      </c>
      <c r="I26" s="51">
        <v>7.0744018428659919E-2</v>
      </c>
      <c r="J26" s="51">
        <v>6.7992255945724042E-2</v>
      </c>
      <c r="K26" s="54">
        <v>6.943073639859107E-2</v>
      </c>
    </row>
    <row r="27" spans="2:11" ht="17.100000000000001" customHeight="1">
      <c r="B27" s="53" t="str">
        <f>'Taux de cotis'!A28</f>
        <v>Luxembourg</v>
      </c>
      <c r="C27" s="70">
        <v>6.5167255350093489E-2</v>
      </c>
      <c r="D27" s="51">
        <v>7.0656981436642452E-2</v>
      </c>
      <c r="E27" s="51">
        <v>8.1064168571835724E-2</v>
      </c>
      <c r="F27" s="51">
        <v>7.0586957702123046E-2</v>
      </c>
      <c r="G27" s="51">
        <v>7.0073852081772442E-2</v>
      </c>
      <c r="H27" s="51">
        <v>6.8968110452893777E-2</v>
      </c>
      <c r="I27" s="51">
        <v>6.5756668970072957E-2</v>
      </c>
      <c r="J27" s="51">
        <v>6.9417182655766477E-2</v>
      </c>
      <c r="K27" s="54">
        <v>7.0397627998093917E-2</v>
      </c>
    </row>
    <row r="28" spans="2:11" ht="17.100000000000001" customHeight="1">
      <c r="B28" s="53" t="str">
        <f>'Taux de cotis'!A22</f>
        <v>Hongrie</v>
      </c>
      <c r="C28" s="70">
        <v>0.15593166727050753</v>
      </c>
      <c r="D28" s="51">
        <v>0.12292792594541328</v>
      </c>
      <c r="E28" s="51">
        <v>0.1179825440867316</v>
      </c>
      <c r="F28" s="51">
        <v>9.2257907596127189E-2</v>
      </c>
      <c r="G28" s="51">
        <v>7.9667030043579598E-2</v>
      </c>
      <c r="H28" s="51">
        <v>6.97410621335912E-2</v>
      </c>
      <c r="I28" s="51">
        <v>6.244096325174895E-2</v>
      </c>
      <c r="J28" s="51">
        <v>5.4733458467100135E-2</v>
      </c>
      <c r="K28" s="54">
        <v>5.377492898006582E-2</v>
      </c>
    </row>
    <row r="29" spans="2:11" s="36" customFormat="1" ht="17.100000000000001" customHeight="1">
      <c r="B29" s="86" t="str">
        <f>'Taux de cotis'!A15</f>
        <v>Danemark</v>
      </c>
      <c r="C29" s="87">
        <v>2.7832061045979458E-2</v>
      </c>
      <c r="D29" s="88">
        <v>3.5737851974338715E-2</v>
      </c>
      <c r="E29" s="88">
        <v>3.735092711004917E-2</v>
      </c>
      <c r="F29" s="88">
        <v>2.1231637525876541E-2</v>
      </c>
      <c r="G29" s="88">
        <v>2.4053224155578302E-2</v>
      </c>
      <c r="H29" s="88">
        <v>2.564006333196505E-2</v>
      </c>
      <c r="I29" s="88">
        <v>2.5854623829042838E-2</v>
      </c>
      <c r="J29" s="88">
        <v>2.3661612749312704E-2</v>
      </c>
      <c r="K29" s="89">
        <v>2.5476569693651543E-2</v>
      </c>
    </row>
    <row r="30" spans="2:11" s="36" customFormat="1" ht="17.100000000000001" customHeight="1">
      <c r="B30" s="38" t="s">
        <v>99</v>
      </c>
      <c r="C30" s="35"/>
      <c r="D30" s="35"/>
      <c r="E30" s="35"/>
      <c r="F30" s="35"/>
      <c r="G30" s="35"/>
      <c r="H30" s="35"/>
      <c r="I30" s="35"/>
      <c r="J30" s="35"/>
      <c r="K30" s="35"/>
    </row>
    <row r="31" spans="2:11" s="36" customFormat="1" ht="15" customHeight="1">
      <c r="B31" s="37"/>
      <c r="F31" s="35"/>
      <c r="G31" s="35"/>
    </row>
    <row r="32" spans="2:11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</sheetData>
  <sortState ref="B6:K30">
    <sortCondition descending="1" ref="I6:I30"/>
  </sortState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1"/>
  <sheetViews>
    <sheetView topLeftCell="A6" workbookViewId="0">
      <selection activeCell="A34" sqref="A34:A45"/>
    </sheetView>
  </sheetViews>
  <sheetFormatPr baseColWidth="10" defaultColWidth="14.42578125" defaultRowHeight="15" customHeight="1"/>
  <cols>
    <col min="2" max="26" width="10" customWidth="1"/>
  </cols>
  <sheetData>
    <row r="1" spans="1:26" ht="15" customHeight="1">
      <c r="B1" s="41" t="s">
        <v>91</v>
      </c>
      <c r="C1" s="42"/>
      <c r="D1" s="42"/>
      <c r="E1" s="42"/>
      <c r="F1" s="42"/>
      <c r="G1" s="42"/>
      <c r="H1" s="42"/>
    </row>
    <row r="2" spans="1:26" ht="12.75" customHeight="1">
      <c r="B2" s="8" t="s">
        <v>44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9" t="s">
        <v>11</v>
      </c>
      <c r="L2" s="9" t="s">
        <v>12</v>
      </c>
      <c r="M2" s="9" t="s">
        <v>13</v>
      </c>
      <c r="N2" s="9" t="s">
        <v>14</v>
      </c>
      <c r="O2" s="9" t="s">
        <v>15</v>
      </c>
      <c r="P2" s="9" t="s">
        <v>16</v>
      </c>
      <c r="Q2" s="9" t="s">
        <v>17</v>
      </c>
      <c r="R2" s="9" t="s">
        <v>18</v>
      </c>
      <c r="S2" s="9" t="s">
        <v>19</v>
      </c>
      <c r="T2" s="9" t="s">
        <v>20</v>
      </c>
      <c r="U2" s="9" t="s">
        <v>21</v>
      </c>
      <c r="V2" s="9" t="s">
        <v>22</v>
      </c>
      <c r="W2" s="9" t="s">
        <v>23</v>
      </c>
      <c r="X2" s="9" t="s">
        <v>24</v>
      </c>
      <c r="Y2" s="9" t="s">
        <v>25</v>
      </c>
      <c r="Z2" s="9" t="s">
        <v>45</v>
      </c>
    </row>
    <row r="3" spans="1:26" ht="12.75" customHeight="1">
      <c r="A3" t="str">
        <f>EBE!A3</f>
        <v>Allemagne</v>
      </c>
      <c r="B3" s="10" t="s">
        <v>46</v>
      </c>
      <c r="C3" s="11">
        <v>1131541</v>
      </c>
      <c r="D3" s="11">
        <v>1188691</v>
      </c>
      <c r="E3" s="11">
        <v>1200777</v>
      </c>
      <c r="F3" s="11">
        <v>1202906</v>
      </c>
      <c r="G3" s="11">
        <v>1239513</v>
      </c>
      <c r="H3" s="11">
        <v>1261154</v>
      </c>
      <c r="I3" s="11">
        <v>1334004</v>
      </c>
      <c r="J3" s="11">
        <v>1415371</v>
      </c>
      <c r="K3" s="11">
        <v>1432682</v>
      </c>
      <c r="L3" s="11">
        <v>1345362</v>
      </c>
      <c r="M3" s="11">
        <v>1434562</v>
      </c>
      <c r="N3" s="11">
        <v>1509134</v>
      </c>
      <c r="O3" s="11">
        <v>1538006</v>
      </c>
      <c r="P3" s="11">
        <v>1576908</v>
      </c>
      <c r="Q3" s="11">
        <v>1659213</v>
      </c>
      <c r="R3" s="11">
        <v>1728950</v>
      </c>
      <c r="S3" s="11">
        <v>1805094</v>
      </c>
      <c r="T3" s="11">
        <v>1894148</v>
      </c>
      <c r="U3" s="11">
        <v>1963399</v>
      </c>
      <c r="V3" s="11">
        <v>2007945</v>
      </c>
      <c r="W3" s="11">
        <v>1950941</v>
      </c>
      <c r="X3" s="12">
        <v>2104957</v>
      </c>
      <c r="Y3" s="12">
        <v>2304978</v>
      </c>
      <c r="Z3" s="12">
        <v>2461198</v>
      </c>
    </row>
    <row r="4" spans="1:26" ht="12.75" customHeight="1">
      <c r="A4" t="str">
        <f>EBE!A4</f>
        <v>Autriche</v>
      </c>
      <c r="B4" s="10" t="s">
        <v>47</v>
      </c>
      <c r="C4" s="11">
        <v>111474.5</v>
      </c>
      <c r="D4" s="11">
        <v>116703.9</v>
      </c>
      <c r="E4" s="11">
        <v>119820.2</v>
      </c>
      <c r="F4" s="11">
        <v>123459.5</v>
      </c>
      <c r="G4" s="11">
        <v>128592.7</v>
      </c>
      <c r="H4" s="11">
        <v>134288.5</v>
      </c>
      <c r="I4" s="11">
        <v>143337.79999999999</v>
      </c>
      <c r="J4" s="11">
        <v>153037.29999999999</v>
      </c>
      <c r="K4" s="11">
        <v>158283.4</v>
      </c>
      <c r="L4" s="11">
        <v>152380.70000000001</v>
      </c>
      <c r="M4" s="11">
        <v>156727.6</v>
      </c>
      <c r="N4" s="11">
        <v>165813.9</v>
      </c>
      <c r="O4" s="11">
        <v>170353.5</v>
      </c>
      <c r="P4" s="11">
        <v>171927.3</v>
      </c>
      <c r="Q4" s="11">
        <v>177529.7</v>
      </c>
      <c r="R4" s="11">
        <v>183740.7</v>
      </c>
      <c r="S4" s="11">
        <v>193264.1</v>
      </c>
      <c r="T4" s="11">
        <v>199045.8</v>
      </c>
      <c r="U4" s="11">
        <v>210059</v>
      </c>
      <c r="V4" s="11">
        <v>216958</v>
      </c>
      <c r="W4" s="11">
        <v>207069.8</v>
      </c>
      <c r="X4" s="11">
        <v>221211.5</v>
      </c>
      <c r="Y4" s="11">
        <v>248172</v>
      </c>
      <c r="Z4" s="11">
        <v>257929.9</v>
      </c>
    </row>
    <row r="5" spans="1:26" ht="12.75" customHeight="1">
      <c r="A5" t="str">
        <f>EBE!A5</f>
        <v>Belgique</v>
      </c>
      <c r="B5" s="10" t="s">
        <v>48</v>
      </c>
      <c r="C5" s="11">
        <v>137889.9</v>
      </c>
      <c r="D5" s="11">
        <v>143809.70000000001</v>
      </c>
      <c r="E5" s="11">
        <v>148505.20000000001</v>
      </c>
      <c r="F5" s="11">
        <v>154237</v>
      </c>
      <c r="G5" s="11">
        <v>163694.29999999999</v>
      </c>
      <c r="H5" s="11">
        <v>170896.9</v>
      </c>
      <c r="I5" s="11">
        <v>178788.5</v>
      </c>
      <c r="J5" s="11">
        <v>191238.1</v>
      </c>
      <c r="K5" s="11">
        <v>196661.4</v>
      </c>
      <c r="L5" s="13">
        <v>188637.9</v>
      </c>
      <c r="M5" s="11">
        <v>197109.8</v>
      </c>
      <c r="N5" s="11">
        <v>207184</v>
      </c>
      <c r="O5" s="11">
        <v>209488.5</v>
      </c>
      <c r="P5" s="11">
        <v>212266.2</v>
      </c>
      <c r="Q5" s="11">
        <v>216331.5</v>
      </c>
      <c r="R5" s="11">
        <v>222859.4</v>
      </c>
      <c r="S5" s="11">
        <v>229427.20000000001</v>
      </c>
      <c r="T5" s="11">
        <v>237694.2</v>
      </c>
      <c r="U5" s="11">
        <v>247095.7</v>
      </c>
      <c r="V5" s="11">
        <v>260494</v>
      </c>
      <c r="W5" s="11">
        <v>250365.3</v>
      </c>
      <c r="X5" s="11">
        <v>274617.8</v>
      </c>
      <c r="Y5" s="11">
        <v>314540.5</v>
      </c>
      <c r="Z5" s="12">
        <v>329817.90000000002</v>
      </c>
    </row>
    <row r="6" spans="1:26" ht="12.75" customHeight="1">
      <c r="A6" t="str">
        <f>EBE!A6</f>
        <v>Chili</v>
      </c>
      <c r="B6" s="10" t="s">
        <v>49</v>
      </c>
      <c r="C6" s="14" t="s">
        <v>31</v>
      </c>
      <c r="D6" s="14" t="s">
        <v>31</v>
      </c>
      <c r="E6" s="14" t="s">
        <v>31</v>
      </c>
      <c r="F6" s="11">
        <v>29086342.702</v>
      </c>
      <c r="G6" s="11">
        <v>34276137.636</v>
      </c>
      <c r="H6" s="11">
        <v>40344992.027999997</v>
      </c>
      <c r="I6" s="11">
        <v>50902683.873999998</v>
      </c>
      <c r="J6" s="11">
        <v>56513218.181999996</v>
      </c>
      <c r="K6" s="11">
        <v>56828746.274999999</v>
      </c>
      <c r="L6" s="11">
        <v>58566355.949000001</v>
      </c>
      <c r="M6" s="11">
        <v>68054033.115999997</v>
      </c>
      <c r="N6" s="11">
        <v>73914893.797999993</v>
      </c>
      <c r="O6" s="11">
        <v>78283074.931999996</v>
      </c>
      <c r="P6" s="11">
        <v>81259081.981999993</v>
      </c>
      <c r="Q6" s="11">
        <v>87973776.609999999</v>
      </c>
      <c r="R6" s="11">
        <v>94028756.062999994</v>
      </c>
      <c r="S6" s="11">
        <v>99256704.326000005</v>
      </c>
      <c r="T6" s="11">
        <v>105217679.50300001</v>
      </c>
      <c r="U6" s="11">
        <v>111250573.689</v>
      </c>
      <c r="V6" s="11">
        <v>114277236.02599999</v>
      </c>
      <c r="W6" s="11">
        <v>119302739.796</v>
      </c>
      <c r="X6" s="11">
        <v>146712240.45699999</v>
      </c>
      <c r="Y6" s="11">
        <v>161923304.32300001</v>
      </c>
      <c r="Z6" s="11">
        <v>172500797.051</v>
      </c>
    </row>
    <row r="7" spans="1:26" ht="12.75" customHeight="1">
      <c r="A7" t="str">
        <f>EBE!A7</f>
        <v>Colombie</v>
      </c>
      <c r="B7" s="10" t="s">
        <v>50</v>
      </c>
      <c r="C7" s="14" t="s">
        <v>31</v>
      </c>
      <c r="D7" s="14" t="s">
        <v>31</v>
      </c>
      <c r="E7" s="14" t="s">
        <v>31</v>
      </c>
      <c r="F7" s="14" t="s">
        <v>31</v>
      </c>
      <c r="G7" s="14" t="s">
        <v>31</v>
      </c>
      <c r="H7" s="11">
        <v>163836000</v>
      </c>
      <c r="I7" s="11">
        <v>186206000</v>
      </c>
      <c r="J7" s="11">
        <v>208509000</v>
      </c>
      <c r="K7" s="11">
        <v>235761000</v>
      </c>
      <c r="L7" s="11">
        <v>248323000</v>
      </c>
      <c r="M7" s="11">
        <v>269735000</v>
      </c>
      <c r="N7" s="11">
        <v>314396000</v>
      </c>
      <c r="O7" s="11">
        <v>337012000</v>
      </c>
      <c r="P7" s="11">
        <v>360995000</v>
      </c>
      <c r="Q7" s="11">
        <v>375785000</v>
      </c>
      <c r="R7" s="11">
        <v>382630000</v>
      </c>
      <c r="S7" s="11">
        <v>402792000</v>
      </c>
      <c r="T7" s="11">
        <v>428341000</v>
      </c>
      <c r="U7" s="11">
        <v>462209000</v>
      </c>
      <c r="V7" s="11">
        <v>493939000</v>
      </c>
      <c r="W7" s="11">
        <v>447279000</v>
      </c>
      <c r="X7" s="11">
        <v>557399000</v>
      </c>
      <c r="Y7" s="11">
        <v>697485000</v>
      </c>
      <c r="Z7" s="11">
        <v>749054000</v>
      </c>
    </row>
    <row r="8" spans="1:26" ht="12.75" customHeight="1">
      <c r="A8" t="str">
        <f>EBE!A8</f>
        <v>Corée</v>
      </c>
      <c r="B8" s="10" t="s">
        <v>51</v>
      </c>
      <c r="C8" s="11">
        <v>352577500</v>
      </c>
      <c r="D8" s="11">
        <v>379613600</v>
      </c>
      <c r="E8" s="11">
        <v>416909800</v>
      </c>
      <c r="F8" s="11">
        <v>452381500</v>
      </c>
      <c r="G8" s="11">
        <v>509397800</v>
      </c>
      <c r="H8" s="11">
        <v>538587700</v>
      </c>
      <c r="I8" s="11">
        <v>563670600</v>
      </c>
      <c r="J8" s="11">
        <v>622758600</v>
      </c>
      <c r="K8" s="11">
        <v>657014400</v>
      </c>
      <c r="L8" s="11">
        <v>693411900</v>
      </c>
      <c r="M8" s="11">
        <v>785559300</v>
      </c>
      <c r="N8" s="11">
        <v>838690600</v>
      </c>
      <c r="O8" s="11">
        <v>881978600</v>
      </c>
      <c r="P8" s="11">
        <v>937427800</v>
      </c>
      <c r="Q8" s="11">
        <v>982328300</v>
      </c>
      <c r="R8" s="11">
        <v>1055448900</v>
      </c>
      <c r="S8" s="11">
        <v>1121474000</v>
      </c>
      <c r="T8" s="11">
        <v>1190712600</v>
      </c>
      <c r="U8" s="11">
        <v>1237415900</v>
      </c>
      <c r="V8" s="11">
        <v>1262961000</v>
      </c>
      <c r="W8" s="11">
        <v>1285585300</v>
      </c>
      <c r="X8" s="11">
        <v>1390361100</v>
      </c>
      <c r="Y8" s="11">
        <v>1455181800</v>
      </c>
      <c r="Z8" s="14" t="s">
        <v>31</v>
      </c>
    </row>
    <row r="9" spans="1:26" ht="12.75" customHeight="1">
      <c r="A9" t="str">
        <f>EBE!A9</f>
        <v>Costa Rica</v>
      </c>
      <c r="B9" s="10" t="s">
        <v>52</v>
      </c>
      <c r="C9" s="14" t="s">
        <v>31</v>
      </c>
      <c r="D9" s="14" t="s">
        <v>31</v>
      </c>
      <c r="E9" s="14" t="s">
        <v>31</v>
      </c>
      <c r="F9" s="14" t="s">
        <v>31</v>
      </c>
      <c r="G9" s="14" t="s">
        <v>31</v>
      </c>
      <c r="H9" s="14" t="s">
        <v>31</v>
      </c>
      <c r="I9" s="14" t="s">
        <v>31</v>
      </c>
      <c r="J9" s="14" t="s">
        <v>31</v>
      </c>
      <c r="K9" s="14" t="s">
        <v>31</v>
      </c>
      <c r="L9" s="14" t="s">
        <v>31</v>
      </c>
      <c r="M9" s="14" t="s">
        <v>31</v>
      </c>
      <c r="N9" s="14" t="s">
        <v>31</v>
      </c>
      <c r="O9" s="11">
        <v>12313019.896</v>
      </c>
      <c r="P9" s="11">
        <v>12909201.530999999</v>
      </c>
      <c r="Q9" s="11">
        <v>14164756.122</v>
      </c>
      <c r="R9" s="11">
        <v>15331513.594000001</v>
      </c>
      <c r="S9" s="11">
        <v>16387158.021</v>
      </c>
      <c r="T9" s="11">
        <v>18187673.559</v>
      </c>
      <c r="U9" s="11">
        <v>19050819.013</v>
      </c>
      <c r="V9" s="11">
        <v>19916842.355</v>
      </c>
      <c r="W9" s="11">
        <v>19228573.465</v>
      </c>
      <c r="X9" s="11">
        <v>21717938.355</v>
      </c>
      <c r="Y9" s="14" t="s">
        <v>31</v>
      </c>
      <c r="Z9" s="14" t="s">
        <v>31</v>
      </c>
    </row>
    <row r="10" spans="1:26" ht="12.75" customHeight="1">
      <c r="A10" t="str">
        <f>EBE!A10</f>
        <v>Danemark</v>
      </c>
      <c r="B10" s="10" t="s">
        <v>53</v>
      </c>
      <c r="C10" s="11">
        <v>671470</v>
      </c>
      <c r="D10" s="11">
        <v>688793</v>
      </c>
      <c r="E10" s="11">
        <v>704983</v>
      </c>
      <c r="F10" s="11">
        <v>718306</v>
      </c>
      <c r="G10" s="11">
        <v>758465</v>
      </c>
      <c r="H10" s="11">
        <v>801245</v>
      </c>
      <c r="I10" s="11">
        <v>862593</v>
      </c>
      <c r="J10" s="11">
        <v>891537</v>
      </c>
      <c r="K10" s="11">
        <v>934551</v>
      </c>
      <c r="L10" s="11">
        <v>852039</v>
      </c>
      <c r="M10" s="11">
        <v>902838</v>
      </c>
      <c r="N10" s="11">
        <v>928962</v>
      </c>
      <c r="O10" s="11">
        <v>948930</v>
      </c>
      <c r="P10" s="11">
        <v>978236</v>
      </c>
      <c r="Q10" s="11">
        <v>1019763</v>
      </c>
      <c r="R10" s="11">
        <v>1058396</v>
      </c>
      <c r="S10" s="11">
        <v>1109668</v>
      </c>
      <c r="T10" s="11">
        <v>1168531</v>
      </c>
      <c r="U10" s="11">
        <v>1199745</v>
      </c>
      <c r="V10" s="11">
        <v>1243777</v>
      </c>
      <c r="W10" s="11">
        <v>1250144</v>
      </c>
      <c r="X10" s="11">
        <v>1434193</v>
      </c>
      <c r="Y10" s="11">
        <v>1677248</v>
      </c>
      <c r="Z10" s="11">
        <v>1615207</v>
      </c>
    </row>
    <row r="11" spans="1:26" ht="12.75" customHeight="1">
      <c r="A11" t="str">
        <f>EBE!A11</f>
        <v>Espagne</v>
      </c>
      <c r="B11" s="10" t="s">
        <v>54</v>
      </c>
      <c r="C11" s="11">
        <v>326120</v>
      </c>
      <c r="D11" s="11">
        <v>352396</v>
      </c>
      <c r="E11" s="11">
        <v>374858</v>
      </c>
      <c r="F11" s="11">
        <v>396726</v>
      </c>
      <c r="G11" s="11">
        <v>420831</v>
      </c>
      <c r="H11" s="11">
        <v>450831</v>
      </c>
      <c r="I11" s="11">
        <v>488856</v>
      </c>
      <c r="J11" s="11">
        <v>541315</v>
      </c>
      <c r="K11" s="11">
        <v>592800</v>
      </c>
      <c r="L11" s="11">
        <v>576491</v>
      </c>
      <c r="M11" s="11">
        <v>566901</v>
      </c>
      <c r="N11" s="11">
        <v>556725</v>
      </c>
      <c r="O11" s="11">
        <v>535095</v>
      </c>
      <c r="P11" s="11">
        <v>524923</v>
      </c>
      <c r="Q11" s="11">
        <v>533943</v>
      </c>
      <c r="R11" s="11">
        <v>561368</v>
      </c>
      <c r="S11" s="11">
        <v>580215</v>
      </c>
      <c r="T11" s="11">
        <v>609770</v>
      </c>
      <c r="U11" s="11">
        <v>631067</v>
      </c>
      <c r="V11" s="11">
        <v>660077</v>
      </c>
      <c r="W11" s="11">
        <v>575613</v>
      </c>
      <c r="X11" s="11">
        <v>627962</v>
      </c>
      <c r="Y11" s="11">
        <v>729742</v>
      </c>
      <c r="Z11" s="11">
        <v>787444</v>
      </c>
    </row>
    <row r="12" spans="1:26" ht="12.75" customHeight="1">
      <c r="A12" t="str">
        <f>EBE!A12</f>
        <v>Estonie</v>
      </c>
      <c r="B12" s="10" t="s">
        <v>55</v>
      </c>
      <c r="C12" s="11">
        <v>3646.2</v>
      </c>
      <c r="D12" s="11">
        <v>4217.6000000000004</v>
      </c>
      <c r="E12" s="11">
        <v>4746.7</v>
      </c>
      <c r="F12" s="11">
        <v>5463.5</v>
      </c>
      <c r="G12" s="11">
        <v>6065.2</v>
      </c>
      <c r="H12" s="11">
        <v>7134.2</v>
      </c>
      <c r="I12" s="11">
        <v>8582.2999999999993</v>
      </c>
      <c r="J12" s="11">
        <v>10294.4</v>
      </c>
      <c r="K12" s="11">
        <v>10304.4</v>
      </c>
      <c r="L12" s="11">
        <v>8234.4</v>
      </c>
      <c r="M12" s="11">
        <v>8799.7999999999993</v>
      </c>
      <c r="N12" s="11">
        <v>10385.6</v>
      </c>
      <c r="O12" s="11">
        <v>11187.8</v>
      </c>
      <c r="P12" s="11">
        <v>11858</v>
      </c>
      <c r="Q12" s="11">
        <v>12509.7</v>
      </c>
      <c r="R12" s="11">
        <v>12581</v>
      </c>
      <c r="S12" s="11">
        <v>13273.8</v>
      </c>
      <c r="T12" s="11">
        <v>14789.7</v>
      </c>
      <c r="U12" s="11">
        <v>16128.5</v>
      </c>
      <c r="V12" s="11">
        <v>17220.2</v>
      </c>
      <c r="W12" s="11">
        <v>16616.900000000001</v>
      </c>
      <c r="X12" s="11">
        <v>19177.900000000001</v>
      </c>
      <c r="Y12" s="11">
        <v>22579.599999999999</v>
      </c>
      <c r="Z12" s="11">
        <v>22764.5</v>
      </c>
    </row>
    <row r="13" spans="1:26" ht="12.75" customHeight="1">
      <c r="A13" t="str">
        <f>EBE!A13</f>
        <v>États-Unis</v>
      </c>
      <c r="B13" s="10" t="s">
        <v>56</v>
      </c>
      <c r="C13" s="11">
        <v>5612451</v>
      </c>
      <c r="D13" s="11">
        <v>5571116</v>
      </c>
      <c r="E13" s="11">
        <v>5649330</v>
      </c>
      <c r="F13" s="11">
        <v>5838816</v>
      </c>
      <c r="G13" s="11">
        <v>6242381</v>
      </c>
      <c r="H13" s="11">
        <v>6684639</v>
      </c>
      <c r="I13" s="11">
        <v>7134293</v>
      </c>
      <c r="J13" s="11">
        <v>7372410</v>
      </c>
      <c r="K13" s="11">
        <v>7444647</v>
      </c>
      <c r="L13" s="11">
        <v>7021680</v>
      </c>
      <c r="M13" s="11">
        <v>7402702</v>
      </c>
      <c r="N13" s="11">
        <v>7776070</v>
      </c>
      <c r="O13" s="11">
        <v>8227671</v>
      </c>
      <c r="P13" s="11">
        <v>8535452</v>
      </c>
      <c r="Q13" s="11">
        <v>8975244</v>
      </c>
      <c r="R13" s="11">
        <v>9354572</v>
      </c>
      <c r="S13" s="11">
        <v>9481980</v>
      </c>
      <c r="T13" s="11">
        <v>9912499</v>
      </c>
      <c r="U13" s="11">
        <v>10484609</v>
      </c>
      <c r="V13" s="11">
        <v>10948000</v>
      </c>
      <c r="W13" s="11">
        <v>10654993</v>
      </c>
      <c r="X13" s="11">
        <v>12232623</v>
      </c>
      <c r="Y13" s="11">
        <v>13660861</v>
      </c>
      <c r="Z13" s="11">
        <v>14333382</v>
      </c>
    </row>
    <row r="14" spans="1:26" ht="12.75" customHeight="1">
      <c r="A14" t="str">
        <f>EBE!A14</f>
        <v>Finlande</v>
      </c>
      <c r="B14" s="10" t="s">
        <v>57</v>
      </c>
      <c r="C14" s="11">
        <v>76680</v>
      </c>
      <c r="D14" s="11">
        <v>82380</v>
      </c>
      <c r="E14" s="11">
        <v>83806</v>
      </c>
      <c r="F14" s="11">
        <v>84468</v>
      </c>
      <c r="G14" s="11">
        <v>88918</v>
      </c>
      <c r="H14" s="11">
        <v>91561</v>
      </c>
      <c r="I14" s="11">
        <v>96447</v>
      </c>
      <c r="J14" s="11">
        <v>105818</v>
      </c>
      <c r="K14" s="11">
        <v>109940</v>
      </c>
      <c r="L14" s="11">
        <v>96857</v>
      </c>
      <c r="M14" s="11">
        <v>100870</v>
      </c>
      <c r="N14" s="11">
        <v>104765</v>
      </c>
      <c r="O14" s="11">
        <v>104211</v>
      </c>
      <c r="P14" s="11">
        <v>105139</v>
      </c>
      <c r="Q14" s="11">
        <v>105477</v>
      </c>
      <c r="R14" s="11">
        <v>108610</v>
      </c>
      <c r="S14" s="11">
        <v>112131</v>
      </c>
      <c r="T14" s="11">
        <v>120102</v>
      </c>
      <c r="U14" s="11">
        <v>123732</v>
      </c>
      <c r="V14" s="11">
        <v>128048</v>
      </c>
      <c r="W14" s="11">
        <v>125206</v>
      </c>
      <c r="X14" s="11">
        <v>132262</v>
      </c>
      <c r="Y14" s="11">
        <v>144101</v>
      </c>
      <c r="Z14" s="11">
        <v>145892</v>
      </c>
    </row>
    <row r="15" spans="1:26" ht="12.75" customHeight="1">
      <c r="A15" t="str">
        <f>EBE!A15</f>
        <v>France</v>
      </c>
      <c r="B15" s="10" t="s">
        <v>32</v>
      </c>
      <c r="C15" s="11">
        <v>736683.7</v>
      </c>
      <c r="D15" s="11">
        <v>769934.5</v>
      </c>
      <c r="E15" s="11">
        <v>792293</v>
      </c>
      <c r="F15" s="11">
        <v>816538.2</v>
      </c>
      <c r="G15" s="11">
        <v>852959.9</v>
      </c>
      <c r="H15" s="11">
        <v>889025.1</v>
      </c>
      <c r="I15" s="11">
        <v>929384.1</v>
      </c>
      <c r="J15" s="11">
        <v>983074.1</v>
      </c>
      <c r="K15" s="11">
        <v>1011155.9</v>
      </c>
      <c r="L15" s="11">
        <v>968954.3</v>
      </c>
      <c r="M15" s="11">
        <v>996825</v>
      </c>
      <c r="N15" s="11">
        <v>1033349.2</v>
      </c>
      <c r="O15" s="11">
        <v>1043773.2</v>
      </c>
      <c r="P15" s="11">
        <v>1057322.3999999999</v>
      </c>
      <c r="Q15" s="11">
        <v>1071527</v>
      </c>
      <c r="R15" s="11">
        <v>1102607.5</v>
      </c>
      <c r="S15" s="11">
        <v>1118924.8999999999</v>
      </c>
      <c r="T15" s="11">
        <v>1154651.7</v>
      </c>
      <c r="U15" s="11">
        <v>1188733.7</v>
      </c>
      <c r="V15" s="11">
        <v>1243127.2</v>
      </c>
      <c r="W15" s="11">
        <v>1150470.3</v>
      </c>
      <c r="X15" s="11">
        <v>1264178.8</v>
      </c>
      <c r="Y15" s="12">
        <v>1368530.1</v>
      </c>
      <c r="Z15" s="12">
        <v>1476565.2</v>
      </c>
    </row>
    <row r="16" spans="1:26" s="7" customFormat="1" ht="12.75" customHeight="1">
      <c r="A16" t="str">
        <f>EBE!A16</f>
        <v>Grèce</v>
      </c>
      <c r="B16" s="10" t="s">
        <v>58</v>
      </c>
      <c r="C16" s="11">
        <v>40809.699999999997</v>
      </c>
      <c r="D16" s="11">
        <v>44667.375</v>
      </c>
      <c r="E16" s="11">
        <v>48043.957999999999</v>
      </c>
      <c r="F16" s="11">
        <v>53266.010999999999</v>
      </c>
      <c r="G16" s="11">
        <v>57998.987999999998</v>
      </c>
      <c r="H16" s="11">
        <v>60227.336000000003</v>
      </c>
      <c r="I16" s="11">
        <v>66179.620999999999</v>
      </c>
      <c r="J16" s="11">
        <v>72096.978000000003</v>
      </c>
      <c r="K16" s="11">
        <v>77355.456999999995</v>
      </c>
      <c r="L16" s="11">
        <v>71350.736000000004</v>
      </c>
      <c r="M16" s="11">
        <v>68888.171000000002</v>
      </c>
      <c r="N16" s="11">
        <v>63059.807999999997</v>
      </c>
      <c r="O16" s="11">
        <v>58437.004000000001</v>
      </c>
      <c r="P16" s="11">
        <v>56145.328999999998</v>
      </c>
      <c r="Q16" s="11">
        <v>52155.54</v>
      </c>
      <c r="R16" s="11">
        <v>53129.347999999998</v>
      </c>
      <c r="S16" s="11">
        <v>52361.790999999997</v>
      </c>
      <c r="T16" s="11">
        <v>50782.267</v>
      </c>
      <c r="U16" s="11">
        <v>55788.502</v>
      </c>
      <c r="V16" s="11">
        <v>56479.85</v>
      </c>
      <c r="W16" s="11">
        <v>50487.544000000002</v>
      </c>
      <c r="X16" s="11">
        <v>57193.275000000001</v>
      </c>
      <c r="Y16" s="12">
        <v>71386.111999999994</v>
      </c>
      <c r="Z16" s="12">
        <v>73060.398000000001</v>
      </c>
    </row>
    <row r="17" spans="1:26" ht="12.75" customHeight="1">
      <c r="A17" t="str">
        <f>EBE!A17</f>
        <v>Hongrie</v>
      </c>
      <c r="B17" s="10" t="s">
        <v>59</v>
      </c>
      <c r="C17" s="11">
        <v>6195280</v>
      </c>
      <c r="D17" s="11">
        <v>7347710</v>
      </c>
      <c r="E17" s="11">
        <v>8443804</v>
      </c>
      <c r="F17" s="11">
        <v>9071129</v>
      </c>
      <c r="G17" s="11">
        <v>10268632</v>
      </c>
      <c r="H17" s="11">
        <v>11095035</v>
      </c>
      <c r="I17" s="11">
        <v>12320591</v>
      </c>
      <c r="J17" s="11">
        <v>13115456</v>
      </c>
      <c r="K17" s="11">
        <v>13864383</v>
      </c>
      <c r="L17" s="11">
        <v>13255833</v>
      </c>
      <c r="M17" s="11">
        <v>13803247</v>
      </c>
      <c r="N17" s="11">
        <v>14623086</v>
      </c>
      <c r="O17" s="11">
        <v>14799872</v>
      </c>
      <c r="P17" s="11">
        <v>15815693</v>
      </c>
      <c r="Q17" s="11">
        <v>17167744</v>
      </c>
      <c r="R17" s="11">
        <v>18315904</v>
      </c>
      <c r="S17" s="11">
        <v>18841718</v>
      </c>
      <c r="T17" s="11">
        <v>20316613</v>
      </c>
      <c r="U17" s="11">
        <v>22310420</v>
      </c>
      <c r="V17" s="11">
        <v>24030361</v>
      </c>
      <c r="W17" s="11">
        <v>23949241</v>
      </c>
      <c r="X17" s="11">
        <v>27427263</v>
      </c>
      <c r="Y17" s="11">
        <v>32499962</v>
      </c>
      <c r="Z17" s="11">
        <v>38868190</v>
      </c>
    </row>
    <row r="18" spans="1:26" ht="12.75" customHeight="1">
      <c r="A18" t="str">
        <f>EBE!A18</f>
        <v>Irlande</v>
      </c>
      <c r="B18" s="10" t="s">
        <v>60</v>
      </c>
      <c r="C18" s="11">
        <v>60935.195</v>
      </c>
      <c r="D18" s="11">
        <v>68477.881999999998</v>
      </c>
      <c r="E18" s="11">
        <v>77372.880999999994</v>
      </c>
      <c r="F18" s="11">
        <v>79920.365999999995</v>
      </c>
      <c r="G18" s="11">
        <v>83979.606</v>
      </c>
      <c r="H18" s="11">
        <v>90769.260999999999</v>
      </c>
      <c r="I18" s="11">
        <v>98645.68</v>
      </c>
      <c r="J18" s="11">
        <v>104121.196</v>
      </c>
      <c r="K18" s="11">
        <v>95823.202999999994</v>
      </c>
      <c r="L18" s="11">
        <v>88636.456999999995</v>
      </c>
      <c r="M18" s="11">
        <v>88548.106</v>
      </c>
      <c r="N18" s="11">
        <v>95360.637000000002</v>
      </c>
      <c r="O18" s="11">
        <v>100495.977</v>
      </c>
      <c r="P18" s="11">
        <v>110183.458</v>
      </c>
      <c r="Q18" s="11">
        <v>122982.281</v>
      </c>
      <c r="R18" s="11">
        <v>187449.68599999999</v>
      </c>
      <c r="S18" s="11">
        <v>187335.62</v>
      </c>
      <c r="T18" s="11">
        <v>214678.25099999999</v>
      </c>
      <c r="U18" s="11">
        <v>239520.41899999999</v>
      </c>
      <c r="V18" s="11">
        <v>263771.16800000001</v>
      </c>
      <c r="W18" s="11">
        <v>281196.804</v>
      </c>
      <c r="X18" s="11">
        <v>335341.17800000001</v>
      </c>
      <c r="Y18" s="11">
        <v>403121.20899999997</v>
      </c>
      <c r="Z18" s="11">
        <v>376708.03700000001</v>
      </c>
    </row>
    <row r="19" spans="1:26" ht="12.75" customHeight="1">
      <c r="A19" t="str">
        <f>EBE!A19</f>
        <v>Israël</v>
      </c>
      <c r="B19" s="10" t="s">
        <v>61</v>
      </c>
      <c r="C19" s="11">
        <v>291377.74200000003</v>
      </c>
      <c r="D19" s="11">
        <v>291373.80099999998</v>
      </c>
      <c r="E19" s="11">
        <v>295619.10399999999</v>
      </c>
      <c r="F19" s="11">
        <v>301496.00300000003</v>
      </c>
      <c r="G19" s="11">
        <v>320580.87800000003</v>
      </c>
      <c r="H19" s="11">
        <v>339258.08</v>
      </c>
      <c r="I19" s="11">
        <v>369244.799</v>
      </c>
      <c r="J19" s="11">
        <v>399562.78100000002</v>
      </c>
      <c r="K19" s="11">
        <v>415667.83799999999</v>
      </c>
      <c r="L19" s="11">
        <v>438379.30800000002</v>
      </c>
      <c r="M19" s="11">
        <v>465417.04499999998</v>
      </c>
      <c r="N19" s="11">
        <v>500355.29300000001</v>
      </c>
      <c r="O19" s="11">
        <v>533920.64899999998</v>
      </c>
      <c r="P19" s="11">
        <v>569077.1</v>
      </c>
      <c r="Q19" s="11">
        <v>595231.13899999997</v>
      </c>
      <c r="R19" s="11">
        <v>621521.40500000003</v>
      </c>
      <c r="S19" s="11">
        <v>652982.88</v>
      </c>
      <c r="T19" s="11">
        <v>683660.43200000003</v>
      </c>
      <c r="U19" s="11">
        <v>718642.16700000002</v>
      </c>
      <c r="V19" s="11">
        <v>781455.478</v>
      </c>
      <c r="W19" s="11">
        <v>769637.33499999996</v>
      </c>
      <c r="X19" s="11">
        <v>883229.978</v>
      </c>
      <c r="Y19" s="11">
        <v>985677.51100000006</v>
      </c>
      <c r="Z19" s="11">
        <v>1038306.03</v>
      </c>
    </row>
    <row r="20" spans="1:26" ht="12.75" customHeight="1">
      <c r="A20" t="str">
        <f>EBE!A20</f>
        <v>Italie</v>
      </c>
      <c r="B20" s="10" t="s">
        <v>62</v>
      </c>
      <c r="C20" s="11">
        <v>570203.9</v>
      </c>
      <c r="D20" s="11">
        <v>602274</v>
      </c>
      <c r="E20" s="11">
        <v>621219</v>
      </c>
      <c r="F20" s="11">
        <v>634100.4</v>
      </c>
      <c r="G20" s="11">
        <v>657137.80000000005</v>
      </c>
      <c r="H20" s="11">
        <v>675833.2</v>
      </c>
      <c r="I20" s="11">
        <v>698197.1</v>
      </c>
      <c r="J20" s="11">
        <v>729101.2</v>
      </c>
      <c r="K20" s="11">
        <v>740870.4</v>
      </c>
      <c r="L20" s="11">
        <v>698241.8</v>
      </c>
      <c r="M20" s="11">
        <v>713123.9</v>
      </c>
      <c r="N20" s="11">
        <v>732901.2</v>
      </c>
      <c r="O20" s="11">
        <v>709075.4</v>
      </c>
      <c r="P20" s="11">
        <v>700072.7</v>
      </c>
      <c r="Q20" s="11">
        <v>704706.6</v>
      </c>
      <c r="R20" s="11">
        <v>726045.5</v>
      </c>
      <c r="S20" s="11">
        <v>760912.5</v>
      </c>
      <c r="T20" s="11">
        <v>791927.7</v>
      </c>
      <c r="U20" s="11">
        <v>812813.3</v>
      </c>
      <c r="V20" s="11">
        <v>836097.2</v>
      </c>
      <c r="W20" s="11">
        <v>748198.3</v>
      </c>
      <c r="X20" s="11">
        <v>870425</v>
      </c>
      <c r="Y20" s="11">
        <v>968766</v>
      </c>
      <c r="Z20" s="11">
        <v>1041670.4</v>
      </c>
    </row>
    <row r="21" spans="1:26" ht="12.75" customHeight="1">
      <c r="A21" t="str">
        <f>EBE!A21</f>
        <v>Lettonie</v>
      </c>
      <c r="B21" s="10" t="s">
        <v>63</v>
      </c>
      <c r="C21" s="11">
        <v>4065.6590000000001</v>
      </c>
      <c r="D21" s="11">
        <v>4523.7219999999998</v>
      </c>
      <c r="E21" s="11">
        <v>5038.5259999999998</v>
      </c>
      <c r="F21" s="11">
        <v>5621.18</v>
      </c>
      <c r="G21" s="11">
        <v>6518.4110000000001</v>
      </c>
      <c r="H21" s="11">
        <v>7955.1570000000002</v>
      </c>
      <c r="I21" s="11">
        <v>9659.1260000000002</v>
      </c>
      <c r="J21" s="11">
        <v>12695.494000000001</v>
      </c>
      <c r="K21" s="11">
        <v>13482.315000000001</v>
      </c>
      <c r="L21" s="11">
        <v>10863.945</v>
      </c>
      <c r="M21" s="11">
        <v>10513.138999999999</v>
      </c>
      <c r="N21" s="11">
        <v>11282.906000000001</v>
      </c>
      <c r="O21" s="11">
        <v>12712.758</v>
      </c>
      <c r="P21" s="11">
        <v>13255.745000000001</v>
      </c>
      <c r="Q21" s="11">
        <v>13744.037</v>
      </c>
      <c r="R21" s="11">
        <v>14150.924999999999</v>
      </c>
      <c r="S21" s="11">
        <v>14564.781999999999</v>
      </c>
      <c r="T21" s="11">
        <v>15614.338</v>
      </c>
      <c r="U21" s="11">
        <v>16950.45</v>
      </c>
      <c r="V21" s="11">
        <v>17862.338</v>
      </c>
      <c r="W21" s="11">
        <v>17105.266</v>
      </c>
      <c r="X21" s="11">
        <v>19088.913</v>
      </c>
      <c r="Y21" s="11">
        <v>21406.468000000001</v>
      </c>
      <c r="Z21" s="11">
        <v>23002.923999999999</v>
      </c>
    </row>
    <row r="22" spans="1:26" ht="12.75" customHeight="1">
      <c r="A22" t="str">
        <f>EBE!A22</f>
        <v>Lituanie</v>
      </c>
      <c r="B22" s="10" t="s">
        <v>64</v>
      </c>
      <c r="C22" s="11">
        <v>6796.4390000000003</v>
      </c>
      <c r="D22" s="11">
        <v>7590.9629999999997</v>
      </c>
      <c r="E22" s="11">
        <v>8360.7379999999994</v>
      </c>
      <c r="F22" s="11">
        <v>9585.3469999999998</v>
      </c>
      <c r="G22" s="11">
        <v>10787.261</v>
      </c>
      <c r="H22" s="11">
        <v>12660.33</v>
      </c>
      <c r="I22" s="11">
        <v>14528.813</v>
      </c>
      <c r="J22" s="11">
        <v>17742.593000000001</v>
      </c>
      <c r="K22" s="11">
        <v>19896.523000000001</v>
      </c>
      <c r="L22" s="11">
        <v>16116.332</v>
      </c>
      <c r="M22" s="11">
        <v>17012.839</v>
      </c>
      <c r="N22" s="11">
        <v>19592.975999999999</v>
      </c>
      <c r="O22" s="11">
        <v>21232.585999999999</v>
      </c>
      <c r="P22" s="11">
        <v>22401.739000000001</v>
      </c>
      <c r="Q22" s="11">
        <v>23477.69</v>
      </c>
      <c r="R22" s="11">
        <v>23854.120999999999</v>
      </c>
      <c r="S22" s="11">
        <v>24692.905999999999</v>
      </c>
      <c r="T22" s="11">
        <v>27174.523000000001</v>
      </c>
      <c r="U22" s="11">
        <v>29817.075000000001</v>
      </c>
      <c r="V22" s="11">
        <v>31817.915000000001</v>
      </c>
      <c r="W22" s="11">
        <v>31541.181</v>
      </c>
      <c r="X22" s="11">
        <v>35725.663999999997</v>
      </c>
      <c r="Y22" s="11">
        <v>43651.587</v>
      </c>
      <c r="Z22" s="11">
        <v>46872.678999999996</v>
      </c>
    </row>
    <row r="23" spans="1:26" ht="12.75" customHeight="1">
      <c r="A23" t="str">
        <f>EBE!A23</f>
        <v>Luxembourg</v>
      </c>
      <c r="B23" s="10" t="s">
        <v>35</v>
      </c>
      <c r="C23" s="11">
        <v>9546.7999999999993</v>
      </c>
      <c r="D23" s="11">
        <v>10347.5</v>
      </c>
      <c r="E23" s="11">
        <v>10780.6</v>
      </c>
      <c r="F23" s="11">
        <v>11243.9</v>
      </c>
      <c r="G23" s="11">
        <v>11783.1</v>
      </c>
      <c r="H23" s="11">
        <v>12357.7</v>
      </c>
      <c r="I23" s="11">
        <v>13525</v>
      </c>
      <c r="J23" s="11">
        <v>15323.7</v>
      </c>
      <c r="K23" s="11">
        <v>16607.400000000001</v>
      </c>
      <c r="L23" s="11">
        <v>15993.4</v>
      </c>
      <c r="M23" s="11">
        <v>17338.3</v>
      </c>
      <c r="N23" s="11">
        <v>18875.599999999999</v>
      </c>
      <c r="O23" s="11">
        <v>19037.900000000001</v>
      </c>
      <c r="P23" s="11">
        <v>19988.5</v>
      </c>
      <c r="Q23" s="11">
        <v>20925.2</v>
      </c>
      <c r="R23" s="11">
        <v>22920.6</v>
      </c>
      <c r="S23" s="11">
        <v>25011.5</v>
      </c>
      <c r="T23" s="11">
        <v>25497.599999999999</v>
      </c>
      <c r="U23" s="11">
        <v>26440.400000000001</v>
      </c>
      <c r="V23" s="11">
        <v>27707.5</v>
      </c>
      <c r="W23" s="11">
        <v>28865.3</v>
      </c>
      <c r="X23" s="11">
        <v>32529.5</v>
      </c>
      <c r="Y23" s="11">
        <v>33881.1</v>
      </c>
      <c r="Z23" s="11">
        <v>37291.699999999997</v>
      </c>
    </row>
    <row r="24" spans="1:26" ht="12.75" customHeight="1">
      <c r="A24" t="str">
        <f>EBE!A24</f>
        <v>Mexique</v>
      </c>
      <c r="B24" s="10" t="s">
        <v>65</v>
      </c>
      <c r="C24" s="14" t="s">
        <v>31</v>
      </c>
      <c r="D24" s="14" t="s">
        <v>31</v>
      </c>
      <c r="E24" s="14" t="s">
        <v>31</v>
      </c>
      <c r="F24" s="11">
        <v>3997945.9330000002</v>
      </c>
      <c r="G24" s="11">
        <v>4625682.5949999997</v>
      </c>
      <c r="H24" s="11">
        <v>4961796.6849999996</v>
      </c>
      <c r="I24" s="11">
        <v>5640308.9579999996</v>
      </c>
      <c r="J24" s="11">
        <v>6066352.9450000003</v>
      </c>
      <c r="K24" s="11">
        <v>6612745.8930000002</v>
      </c>
      <c r="L24" s="11">
        <v>5805958.7560000001</v>
      </c>
      <c r="M24" s="11">
        <v>6381563.6619999995</v>
      </c>
      <c r="N24" s="11">
        <v>7227660.4610000001</v>
      </c>
      <c r="O24" s="11">
        <v>8133266.3159999996</v>
      </c>
      <c r="P24" s="11">
        <v>7979763.5520000001</v>
      </c>
      <c r="Q24" s="11">
        <v>8441836.9560000002</v>
      </c>
      <c r="R24" s="11">
        <v>8813782.3289999999</v>
      </c>
      <c r="S24" s="11">
        <v>9536641.3200000003</v>
      </c>
      <c r="T24" s="11">
        <v>10698622.970000001</v>
      </c>
      <c r="U24" s="11">
        <v>11493575.111</v>
      </c>
      <c r="V24" s="11">
        <v>11939003.788000001</v>
      </c>
      <c r="W24" s="11">
        <v>11024024.85</v>
      </c>
      <c r="X24" s="11">
        <v>12180825.591</v>
      </c>
      <c r="Y24" s="11">
        <v>13743711.388</v>
      </c>
      <c r="Z24" s="11">
        <v>14349351.396</v>
      </c>
    </row>
    <row r="25" spans="1:26" ht="12.75" customHeight="1">
      <c r="A25" t="str">
        <f>EBE!A25</f>
        <v>Norvège</v>
      </c>
      <c r="B25" s="10" t="s">
        <v>66</v>
      </c>
      <c r="C25" s="11">
        <v>911278</v>
      </c>
      <c r="D25" s="11">
        <v>939679</v>
      </c>
      <c r="E25" s="11">
        <v>913141</v>
      </c>
      <c r="F25" s="11">
        <v>940984</v>
      </c>
      <c r="G25" s="11">
        <v>1064450</v>
      </c>
      <c r="H25" s="11">
        <v>1234023</v>
      </c>
      <c r="I25" s="11">
        <v>1409631</v>
      </c>
      <c r="J25" s="11">
        <v>1466350</v>
      </c>
      <c r="K25" s="11">
        <v>1694578</v>
      </c>
      <c r="L25" s="11">
        <v>1485591</v>
      </c>
      <c r="M25" s="11">
        <v>1588823</v>
      </c>
      <c r="N25" s="11">
        <v>1744686</v>
      </c>
      <c r="O25" s="11">
        <v>1849912</v>
      </c>
      <c r="P25" s="11">
        <v>1893928</v>
      </c>
      <c r="Q25" s="11">
        <v>1907306</v>
      </c>
      <c r="R25" s="11">
        <v>1814419</v>
      </c>
      <c r="S25" s="11">
        <v>1746015</v>
      </c>
      <c r="T25" s="11">
        <v>1891124</v>
      </c>
      <c r="U25" s="11">
        <v>2099202</v>
      </c>
      <c r="V25" s="11">
        <v>2072962</v>
      </c>
      <c r="W25" s="11">
        <v>1915430</v>
      </c>
      <c r="X25" s="11">
        <v>2587675</v>
      </c>
      <c r="Y25" s="11">
        <v>3886942</v>
      </c>
      <c r="Z25" s="14" t="s">
        <v>31</v>
      </c>
    </row>
    <row r="26" spans="1:26" ht="12.75" customHeight="1">
      <c r="A26" t="str">
        <f>EBE!A26</f>
        <v>Nouvelle-Zélande</v>
      </c>
      <c r="B26" s="10" t="s">
        <v>67</v>
      </c>
      <c r="C26" s="11">
        <v>82475</v>
      </c>
      <c r="D26" s="11">
        <v>89329</v>
      </c>
      <c r="E26" s="11">
        <v>92991</v>
      </c>
      <c r="F26" s="11">
        <v>99037</v>
      </c>
      <c r="G26" s="11">
        <v>105515</v>
      </c>
      <c r="H26" s="11">
        <v>110851</v>
      </c>
      <c r="I26" s="11">
        <v>116291</v>
      </c>
      <c r="J26" s="11">
        <v>127389</v>
      </c>
      <c r="K26" s="11">
        <v>127355</v>
      </c>
      <c r="L26" s="11">
        <v>129613</v>
      </c>
      <c r="M26" s="11">
        <v>135809</v>
      </c>
      <c r="N26" s="11">
        <v>140475</v>
      </c>
      <c r="O26" s="11">
        <v>142780</v>
      </c>
      <c r="P26" s="11">
        <v>154203</v>
      </c>
      <c r="Q26" s="11">
        <v>159822</v>
      </c>
      <c r="R26" s="11">
        <v>168016</v>
      </c>
      <c r="S26" s="11">
        <v>178865</v>
      </c>
      <c r="T26" s="11">
        <v>192440</v>
      </c>
      <c r="U26" s="11">
        <v>201845</v>
      </c>
      <c r="V26" s="11">
        <v>212294</v>
      </c>
      <c r="W26" s="11">
        <v>213570</v>
      </c>
      <c r="X26" s="11">
        <v>233912</v>
      </c>
      <c r="Y26" s="11">
        <v>253779</v>
      </c>
      <c r="Z26" s="14" t="s">
        <v>31</v>
      </c>
    </row>
    <row r="27" spans="1:26" ht="12.75" customHeight="1">
      <c r="A27" t="str">
        <f>EBE!A27</f>
        <v>Pays-Bas</v>
      </c>
      <c r="B27" s="10" t="s">
        <v>68</v>
      </c>
      <c r="C27" s="11">
        <v>255625</v>
      </c>
      <c r="D27" s="11">
        <v>275938</v>
      </c>
      <c r="E27" s="11">
        <v>287200</v>
      </c>
      <c r="F27" s="11">
        <v>290037</v>
      </c>
      <c r="G27" s="11">
        <v>300445</v>
      </c>
      <c r="H27" s="11">
        <v>312991</v>
      </c>
      <c r="I27" s="11">
        <v>332431</v>
      </c>
      <c r="J27" s="11">
        <v>355220</v>
      </c>
      <c r="K27" s="11">
        <v>371981</v>
      </c>
      <c r="L27" s="11">
        <v>357413</v>
      </c>
      <c r="M27" s="11">
        <v>359849</v>
      </c>
      <c r="N27" s="11">
        <v>369098</v>
      </c>
      <c r="O27" s="11">
        <v>372831</v>
      </c>
      <c r="P27" s="11">
        <v>377233</v>
      </c>
      <c r="Q27" s="11">
        <v>382190</v>
      </c>
      <c r="R27" s="11">
        <v>398755</v>
      </c>
      <c r="S27" s="11">
        <v>412038</v>
      </c>
      <c r="T27" s="11">
        <v>431510</v>
      </c>
      <c r="U27" s="11">
        <v>452349</v>
      </c>
      <c r="V27" s="11">
        <v>478309</v>
      </c>
      <c r="W27" s="11">
        <v>465345</v>
      </c>
      <c r="X27" s="11">
        <v>515520</v>
      </c>
      <c r="Y27" s="11">
        <v>577781</v>
      </c>
      <c r="Z27" s="12">
        <v>627811</v>
      </c>
    </row>
    <row r="28" spans="1:26" ht="12.75" customHeight="1">
      <c r="A28" t="str">
        <f>EBE!A28</f>
        <v>Pologne</v>
      </c>
      <c r="B28" s="10" t="s">
        <v>69</v>
      </c>
      <c r="C28" s="11">
        <v>300966</v>
      </c>
      <c r="D28" s="11">
        <v>307067</v>
      </c>
      <c r="E28" s="11">
        <v>318867</v>
      </c>
      <c r="F28" s="11">
        <v>339983</v>
      </c>
      <c r="G28" s="11">
        <v>390696</v>
      </c>
      <c r="H28" s="11">
        <v>412167</v>
      </c>
      <c r="I28" s="11">
        <v>450809</v>
      </c>
      <c r="J28" s="11">
        <v>497804</v>
      </c>
      <c r="K28" s="11">
        <v>539293</v>
      </c>
      <c r="L28" s="11">
        <v>596815</v>
      </c>
      <c r="M28" s="11">
        <v>606279</v>
      </c>
      <c r="N28" s="11">
        <v>671118</v>
      </c>
      <c r="O28" s="11">
        <v>702802</v>
      </c>
      <c r="P28" s="11">
        <v>715223</v>
      </c>
      <c r="Q28" s="11">
        <v>736019</v>
      </c>
      <c r="R28" s="11">
        <v>802426</v>
      </c>
      <c r="S28" s="11">
        <v>821163</v>
      </c>
      <c r="T28" s="11">
        <v>870584</v>
      </c>
      <c r="U28" s="11">
        <v>944027</v>
      </c>
      <c r="V28" s="11">
        <v>1050245</v>
      </c>
      <c r="W28" s="11">
        <v>1076502</v>
      </c>
      <c r="X28" s="11">
        <v>1257200</v>
      </c>
      <c r="Y28" s="11">
        <v>1519530</v>
      </c>
      <c r="Z28" s="11">
        <v>1715039</v>
      </c>
    </row>
    <row r="29" spans="1:26" ht="12.75" customHeight="1">
      <c r="A29" t="str">
        <f>EBE!A29</f>
        <v>Portugal</v>
      </c>
      <c r="B29" s="10" t="s">
        <v>36</v>
      </c>
      <c r="C29" s="11">
        <v>58339.722999999998</v>
      </c>
      <c r="D29" s="11">
        <v>60918.608999999997</v>
      </c>
      <c r="E29" s="11">
        <v>63505.779000000002</v>
      </c>
      <c r="F29" s="11">
        <v>64458.89</v>
      </c>
      <c r="G29" s="11">
        <v>66563.364000000001</v>
      </c>
      <c r="H29" s="11">
        <v>68225.546000000002</v>
      </c>
      <c r="I29" s="11">
        <v>71326.107000000004</v>
      </c>
      <c r="J29" s="11">
        <v>77380.945000000007</v>
      </c>
      <c r="K29" s="11">
        <v>78444.191000000006</v>
      </c>
      <c r="L29" s="11">
        <v>78731.349000000002</v>
      </c>
      <c r="M29" s="11">
        <v>81173.441000000006</v>
      </c>
      <c r="N29" s="11">
        <v>79606.842000000004</v>
      </c>
      <c r="O29" s="11">
        <v>76636.7</v>
      </c>
      <c r="P29" s="11">
        <v>78522.923999999999</v>
      </c>
      <c r="Q29" s="11">
        <v>80486.625</v>
      </c>
      <c r="R29" s="11">
        <v>84702.013000000006</v>
      </c>
      <c r="S29" s="11">
        <v>89433.51</v>
      </c>
      <c r="T29" s="11">
        <v>95066.638999999996</v>
      </c>
      <c r="U29" s="11">
        <v>100390.10799999999</v>
      </c>
      <c r="V29" s="11">
        <v>105810.247</v>
      </c>
      <c r="W29" s="11">
        <v>96747.659</v>
      </c>
      <c r="X29" s="11">
        <v>104711.47500000001</v>
      </c>
      <c r="Y29" s="11">
        <v>121476.554</v>
      </c>
      <c r="Z29" s="12">
        <v>134584.74600000001</v>
      </c>
    </row>
    <row r="30" spans="1:26" ht="12.75" customHeight="1">
      <c r="A30" t="str">
        <f>EBE!A30</f>
        <v>République slovaque</v>
      </c>
      <c r="B30" s="10" t="s">
        <v>70</v>
      </c>
      <c r="C30" s="11">
        <v>15484.532999999999</v>
      </c>
      <c r="D30" s="11">
        <v>16846.412</v>
      </c>
      <c r="E30" s="11">
        <v>17708.474999999999</v>
      </c>
      <c r="F30" s="11">
        <v>19231.440999999999</v>
      </c>
      <c r="G30" s="11">
        <v>21950.892</v>
      </c>
      <c r="H30" s="11">
        <v>24112.945</v>
      </c>
      <c r="I30" s="11">
        <v>27889.363000000001</v>
      </c>
      <c r="J30" s="11">
        <v>31753.905999999999</v>
      </c>
      <c r="K30" s="11">
        <v>33756.108999999997</v>
      </c>
      <c r="L30" s="11">
        <v>30164.448</v>
      </c>
      <c r="M30" s="11">
        <v>33787.913</v>
      </c>
      <c r="N30" s="11">
        <v>35944.934000000001</v>
      </c>
      <c r="O30" s="11">
        <v>38022.296999999999</v>
      </c>
      <c r="P30" s="11">
        <v>37657.49</v>
      </c>
      <c r="Q30" s="11">
        <v>38997.993000000002</v>
      </c>
      <c r="R30" s="11">
        <v>41753.540999999997</v>
      </c>
      <c r="S30" s="11">
        <v>42048.167000000001</v>
      </c>
      <c r="T30" s="11">
        <v>43954.866999999998</v>
      </c>
      <c r="U30" s="11">
        <v>46185.050999999999</v>
      </c>
      <c r="V30" s="11">
        <v>46983.694000000003</v>
      </c>
      <c r="W30" s="11">
        <v>46272.324999999997</v>
      </c>
      <c r="X30" s="11">
        <v>48689.913999999997</v>
      </c>
      <c r="Y30" s="11">
        <v>51156.307000000001</v>
      </c>
      <c r="Z30" s="11">
        <v>63089.434999999998</v>
      </c>
    </row>
    <row r="31" spans="1:26" ht="12.75" customHeight="1">
      <c r="A31" t="str">
        <f>EBE!A31</f>
        <v>Royaume-Uni</v>
      </c>
      <c r="B31" s="10" t="s">
        <v>71</v>
      </c>
      <c r="C31" s="11">
        <v>593977</v>
      </c>
      <c r="D31" s="11">
        <v>618438</v>
      </c>
      <c r="E31" s="11">
        <v>640708</v>
      </c>
      <c r="F31" s="11">
        <v>675386</v>
      </c>
      <c r="G31" s="11">
        <v>701281</v>
      </c>
      <c r="H31" s="11">
        <v>739314</v>
      </c>
      <c r="I31" s="11">
        <v>770156</v>
      </c>
      <c r="J31" s="11">
        <v>811415</v>
      </c>
      <c r="K31" s="11">
        <v>849036</v>
      </c>
      <c r="L31" s="11">
        <v>808434</v>
      </c>
      <c r="M31" s="11">
        <v>838475</v>
      </c>
      <c r="N31" s="11">
        <v>869943</v>
      </c>
      <c r="O31" s="11">
        <v>903255</v>
      </c>
      <c r="P31" s="11">
        <v>950444</v>
      </c>
      <c r="Q31" s="11">
        <v>992356</v>
      </c>
      <c r="R31" s="11">
        <v>1026263</v>
      </c>
      <c r="S31" s="11">
        <v>1056441</v>
      </c>
      <c r="T31" s="11">
        <v>1103443</v>
      </c>
      <c r="U31" s="11">
        <v>1137196</v>
      </c>
      <c r="V31" s="11">
        <v>1186196</v>
      </c>
      <c r="W31" s="11">
        <v>1094027</v>
      </c>
      <c r="X31" s="11">
        <v>1175951</v>
      </c>
      <c r="Y31" s="11">
        <v>1311323</v>
      </c>
      <c r="Z31" s="11">
        <v>1424806</v>
      </c>
    </row>
    <row r="32" spans="1:26" ht="12.75" customHeight="1">
      <c r="A32" t="str">
        <f>EBE!A32</f>
        <v>Slovénie</v>
      </c>
      <c r="B32" s="10" t="s">
        <v>72</v>
      </c>
      <c r="C32" s="11">
        <v>9068.8130000000001</v>
      </c>
      <c r="D32" s="11">
        <v>10381.785</v>
      </c>
      <c r="E32" s="11">
        <v>11337.79</v>
      </c>
      <c r="F32" s="11">
        <v>12642.317999999999</v>
      </c>
      <c r="G32" s="11">
        <v>13753.811</v>
      </c>
      <c r="H32" s="11">
        <v>14486.662</v>
      </c>
      <c r="I32" s="11">
        <v>15854.218999999999</v>
      </c>
      <c r="J32" s="11">
        <v>18124.66</v>
      </c>
      <c r="K32" s="11">
        <v>19524.447</v>
      </c>
      <c r="L32" s="11">
        <v>17802.670999999998</v>
      </c>
      <c r="M32" s="11">
        <v>17791.258000000002</v>
      </c>
      <c r="N32" s="11">
        <v>18142.976999999999</v>
      </c>
      <c r="O32" s="11">
        <v>17921.487000000001</v>
      </c>
      <c r="P32" s="11">
        <v>18052.184000000001</v>
      </c>
      <c r="Q32" s="11">
        <v>18988.060000000001</v>
      </c>
      <c r="R32" s="11">
        <v>19653.116999999998</v>
      </c>
      <c r="S32" s="11">
        <v>20599.101999999999</v>
      </c>
      <c r="T32" s="11">
        <v>22333.381000000001</v>
      </c>
      <c r="U32" s="11">
        <v>24005.958999999999</v>
      </c>
      <c r="V32" s="11">
        <v>25687.704000000002</v>
      </c>
      <c r="W32" s="11">
        <v>24685.155999999999</v>
      </c>
      <c r="X32" s="11">
        <v>27540.468000000001</v>
      </c>
      <c r="Y32" s="11">
        <v>30322.154999999999</v>
      </c>
      <c r="Z32" s="11">
        <v>34996.631999999998</v>
      </c>
    </row>
    <row r="33" spans="1:26" ht="12.75" customHeight="1">
      <c r="A33" t="str">
        <f>EBE!A33</f>
        <v>Suède</v>
      </c>
      <c r="B33" s="10" t="s">
        <v>73</v>
      </c>
      <c r="C33" s="11">
        <v>1398674</v>
      </c>
      <c r="D33" s="11">
        <v>1449708</v>
      </c>
      <c r="E33" s="11">
        <v>1501921</v>
      </c>
      <c r="F33" s="11">
        <v>1547684</v>
      </c>
      <c r="G33" s="11">
        <v>1629380</v>
      </c>
      <c r="H33" s="11">
        <v>1683854</v>
      </c>
      <c r="I33" s="11">
        <v>1828762</v>
      </c>
      <c r="J33" s="11">
        <v>1945149</v>
      </c>
      <c r="K33" s="11">
        <v>1991605</v>
      </c>
      <c r="L33" s="11">
        <v>1905321</v>
      </c>
      <c r="M33" s="11">
        <v>2080549</v>
      </c>
      <c r="N33" s="11">
        <v>2192322</v>
      </c>
      <c r="O33" s="11">
        <v>2186626</v>
      </c>
      <c r="P33" s="11">
        <v>2223317</v>
      </c>
      <c r="Q33" s="11">
        <v>2330711</v>
      </c>
      <c r="R33" s="11">
        <v>2525848</v>
      </c>
      <c r="S33" s="11">
        <v>2622887</v>
      </c>
      <c r="T33" s="11">
        <v>2727732</v>
      </c>
      <c r="U33" s="11">
        <v>2859611</v>
      </c>
      <c r="V33" s="11">
        <v>3045064</v>
      </c>
      <c r="W33" s="11">
        <v>3012226</v>
      </c>
      <c r="X33" s="11">
        <v>3340909</v>
      </c>
      <c r="Y33" s="11">
        <v>3611731</v>
      </c>
      <c r="Z33" s="11">
        <v>3794433</v>
      </c>
    </row>
    <row r="34" spans="1:26" ht="12.75" customHeight="1">
      <c r="A34" t="str">
        <f>EBE!A34</f>
        <v>Suisse</v>
      </c>
      <c r="B34" s="10" t="s">
        <v>74</v>
      </c>
      <c r="C34" s="11">
        <v>260254.93599999999</v>
      </c>
      <c r="D34" s="11">
        <v>275888.04599999997</v>
      </c>
      <c r="E34" s="11">
        <v>280067.761</v>
      </c>
      <c r="F34" s="11">
        <v>278936.00300000003</v>
      </c>
      <c r="G34" s="11">
        <v>288223.86099999998</v>
      </c>
      <c r="H34" s="11">
        <v>300429.27600000001</v>
      </c>
      <c r="I34" s="11">
        <v>319732.25599999999</v>
      </c>
      <c r="J34" s="11">
        <v>337663.033</v>
      </c>
      <c r="K34" s="11">
        <v>359039.96</v>
      </c>
      <c r="L34" s="11">
        <v>350210.21299999999</v>
      </c>
      <c r="M34" s="11">
        <v>366716.36700000003</v>
      </c>
      <c r="N34" s="11">
        <v>378894.98499999999</v>
      </c>
      <c r="O34" s="11">
        <v>390402.88099999999</v>
      </c>
      <c r="P34" s="11">
        <v>398673.21799999999</v>
      </c>
      <c r="Q34" s="11">
        <v>410280.24</v>
      </c>
      <c r="R34" s="11">
        <v>412457.304</v>
      </c>
      <c r="S34" s="11">
        <v>422040.80800000002</v>
      </c>
      <c r="T34" s="11">
        <v>430226.10399999999</v>
      </c>
      <c r="U34" s="11">
        <v>450162.44199999998</v>
      </c>
      <c r="V34" s="11">
        <v>454720.76500000001</v>
      </c>
      <c r="W34" s="11">
        <v>438857.60499999998</v>
      </c>
      <c r="X34" s="11">
        <v>482271.74599999998</v>
      </c>
      <c r="Y34" s="12">
        <v>519354.80200000003</v>
      </c>
      <c r="Z34" s="12">
        <v>524914.87800000003</v>
      </c>
    </row>
    <row r="35" spans="1:26" ht="12.75" customHeight="1">
      <c r="A35" t="str">
        <f>EBE!A35</f>
        <v>Tchéquie</v>
      </c>
      <c r="B35" s="10" t="s">
        <v>75</v>
      </c>
      <c r="C35" s="11">
        <v>1241036</v>
      </c>
      <c r="D35" s="11">
        <v>1350834</v>
      </c>
      <c r="E35" s="11">
        <v>1421953</v>
      </c>
      <c r="F35" s="11">
        <v>1453057</v>
      </c>
      <c r="G35" s="11">
        <v>1609182</v>
      </c>
      <c r="H35" s="11">
        <v>1747895</v>
      </c>
      <c r="I35" s="11">
        <v>1924515</v>
      </c>
      <c r="J35" s="11">
        <v>2128848</v>
      </c>
      <c r="K35" s="11">
        <v>2230806</v>
      </c>
      <c r="L35" s="11">
        <v>2088788</v>
      </c>
      <c r="M35" s="11">
        <v>2103542</v>
      </c>
      <c r="N35" s="11">
        <v>2163907</v>
      </c>
      <c r="O35" s="11">
        <v>2190924</v>
      </c>
      <c r="P35" s="11">
        <v>2217613</v>
      </c>
      <c r="Q35" s="11">
        <v>2405547</v>
      </c>
      <c r="R35" s="11">
        <v>2577328</v>
      </c>
      <c r="S35" s="11">
        <v>2688186</v>
      </c>
      <c r="T35" s="11">
        <v>2866570</v>
      </c>
      <c r="U35" s="11">
        <v>2988271</v>
      </c>
      <c r="V35" s="11">
        <v>3233622</v>
      </c>
      <c r="W35" s="11">
        <v>3125180</v>
      </c>
      <c r="X35" s="11">
        <v>3380641</v>
      </c>
      <c r="Y35" s="11">
        <v>3814802</v>
      </c>
      <c r="Z35" s="11">
        <v>4252282</v>
      </c>
    </row>
    <row r="36" spans="1:26" ht="12.75" customHeight="1">
      <c r="A36" t="str">
        <f>EBE!A36</f>
        <v>Türkiye</v>
      </c>
      <c r="B36" s="10" t="s">
        <v>37</v>
      </c>
      <c r="C36" s="14" t="s">
        <v>31</v>
      </c>
      <c r="D36" s="14" t="s">
        <v>31</v>
      </c>
      <c r="E36" s="14" t="s">
        <v>31</v>
      </c>
      <c r="F36" s="14" t="s">
        <v>31</v>
      </c>
      <c r="G36" s="14" t="s">
        <v>31</v>
      </c>
      <c r="H36" s="14" t="s">
        <v>31</v>
      </c>
      <c r="I36" s="14" t="s">
        <v>31</v>
      </c>
      <c r="J36" s="14" t="s">
        <v>31</v>
      </c>
      <c r="K36" s="14" t="s">
        <v>31</v>
      </c>
      <c r="L36" s="12">
        <v>468188</v>
      </c>
      <c r="M36" s="12">
        <v>538537</v>
      </c>
      <c r="N36" s="12">
        <v>671417</v>
      </c>
      <c r="O36" s="12">
        <v>753227</v>
      </c>
      <c r="P36" s="12">
        <v>894064</v>
      </c>
      <c r="Q36" s="12">
        <v>1027667</v>
      </c>
      <c r="R36" s="12">
        <v>1191011</v>
      </c>
      <c r="S36" s="12">
        <v>1339357</v>
      </c>
      <c r="T36" s="12">
        <v>1618438</v>
      </c>
      <c r="U36" s="12">
        <v>1960395</v>
      </c>
      <c r="V36" s="12">
        <v>2273343</v>
      </c>
      <c r="W36" s="12">
        <v>2595187</v>
      </c>
      <c r="X36" s="12">
        <v>3764725</v>
      </c>
      <c r="Y36" s="12">
        <v>7974561</v>
      </c>
      <c r="Z36" s="14" t="s">
        <v>31</v>
      </c>
    </row>
    <row r="37" spans="1:26" ht="12.75" customHeight="1">
      <c r="A37" t="str">
        <f>EBE!A37</f>
        <v>Zone euro (20 pays)</v>
      </c>
      <c r="B37" s="10" t="s">
        <v>76</v>
      </c>
      <c r="C37" s="11">
        <v>3534712.3629999999</v>
      </c>
      <c r="D37" s="11">
        <v>3752747.9569999999</v>
      </c>
      <c r="E37" s="11">
        <v>3871922.503</v>
      </c>
      <c r="F37" s="11">
        <v>3962850.8709999998</v>
      </c>
      <c r="G37" s="11">
        <v>4122457.2459999998</v>
      </c>
      <c r="H37" s="11">
        <v>4272923.8679999998</v>
      </c>
      <c r="I37" s="11">
        <v>4510936.284</v>
      </c>
      <c r="J37" s="11">
        <v>4822831.6279999996</v>
      </c>
      <c r="K37" s="11">
        <v>4959978.2439999999</v>
      </c>
      <c r="L37" s="11">
        <v>4724217.6950000003</v>
      </c>
      <c r="M37" s="11">
        <v>4860050.318</v>
      </c>
      <c r="N37" s="11">
        <v>5018750.7149999999</v>
      </c>
      <c r="O37" s="11">
        <v>5015717.33</v>
      </c>
      <c r="P37" s="11">
        <v>5086490.7280000001</v>
      </c>
      <c r="Q37" s="11">
        <v>5239832.9170000004</v>
      </c>
      <c r="R37" s="11">
        <v>5511554.7050000001</v>
      </c>
      <c r="S37" s="11">
        <v>5702324.4040000001</v>
      </c>
      <c r="T37" s="11">
        <v>5988172.5789999999</v>
      </c>
      <c r="U37" s="11">
        <v>6219581.6310000001</v>
      </c>
      <c r="V37" s="11">
        <v>6457165.4570000004</v>
      </c>
      <c r="W37" s="11">
        <v>6085277.7819999997</v>
      </c>
      <c r="X37" s="11">
        <v>6703381.1059999997</v>
      </c>
      <c r="Y37" s="11">
        <v>7440218.8880000003</v>
      </c>
      <c r="Z37" s="11">
        <v>7951355.0590000004</v>
      </c>
    </row>
    <row r="38" spans="1:26" ht="12.75" customHeight="1">
      <c r="A38" t="str">
        <f>EBE!A38</f>
        <v>Union européenne (27 pays à partir du 01/02/2020)</v>
      </c>
      <c r="B38" s="10" t="s">
        <v>77</v>
      </c>
      <c r="C38" s="11">
        <v>3962007.014</v>
      </c>
      <c r="D38" s="11">
        <v>4186671.4029999999</v>
      </c>
      <c r="E38" s="11">
        <v>4317173.91</v>
      </c>
      <c r="F38" s="11">
        <v>4415714.5769999996</v>
      </c>
      <c r="G38" s="11">
        <v>4611019.7570000002</v>
      </c>
      <c r="H38" s="11">
        <v>4816298.7589999996</v>
      </c>
      <c r="I38" s="11">
        <v>5116188.4960000003</v>
      </c>
      <c r="J38" s="11">
        <v>5496354.5489999996</v>
      </c>
      <c r="K38" s="11">
        <v>5698987.2489999998</v>
      </c>
      <c r="L38" s="11">
        <v>5381730.7640000004</v>
      </c>
      <c r="M38" s="11">
        <v>5595597.3320000004</v>
      </c>
      <c r="N38" s="11">
        <v>5811783.1940000001</v>
      </c>
      <c r="O38" s="11">
        <v>5823864.7759999996</v>
      </c>
      <c r="P38" s="11">
        <v>5889050.5269999998</v>
      </c>
      <c r="Q38" s="11">
        <v>6045584.4759999998</v>
      </c>
      <c r="R38" s="11">
        <v>6360876.7939999998</v>
      </c>
      <c r="S38" s="11">
        <v>6573292.6169999996</v>
      </c>
      <c r="T38" s="11">
        <v>6924522.8490000004</v>
      </c>
      <c r="U38" s="11">
        <v>7210837.466</v>
      </c>
      <c r="V38" s="11">
        <v>7503734.0080000004</v>
      </c>
      <c r="W38" s="11">
        <v>7116591.54</v>
      </c>
      <c r="X38" s="11">
        <v>7876233.5319999997</v>
      </c>
      <c r="Y38" s="11">
        <v>8769517.3190000001</v>
      </c>
      <c r="Z38" s="11">
        <v>9379510.2469999995</v>
      </c>
    </row>
    <row r="39" spans="1:26" ht="12.75" customHeight="1">
      <c r="A39" t="str">
        <f>EBE!A39</f>
        <v>Afrique du Sud</v>
      </c>
      <c r="B39" s="10" t="s">
        <v>78</v>
      </c>
      <c r="C39" s="11">
        <v>525829.04</v>
      </c>
      <c r="D39" s="11">
        <v>587888</v>
      </c>
      <c r="E39" s="11">
        <v>705566</v>
      </c>
      <c r="F39" s="11">
        <v>757284.51</v>
      </c>
      <c r="G39" s="11">
        <v>832812.67</v>
      </c>
      <c r="H39" s="11">
        <v>939873.83</v>
      </c>
      <c r="I39" s="11">
        <v>1062892.06</v>
      </c>
      <c r="J39" s="11">
        <v>1204281.76</v>
      </c>
      <c r="K39" s="11">
        <v>1349005.39</v>
      </c>
      <c r="L39" s="11">
        <v>1473266</v>
      </c>
      <c r="M39" s="11">
        <v>1596347.41</v>
      </c>
      <c r="N39" s="11">
        <v>1735721.45</v>
      </c>
      <c r="O39" s="11">
        <v>1875385</v>
      </c>
      <c r="P39" s="11">
        <v>2017618.26</v>
      </c>
      <c r="Q39" s="11">
        <v>2176243.69</v>
      </c>
      <c r="R39" s="11">
        <v>2315920.83</v>
      </c>
      <c r="S39" s="11">
        <v>2483868.2200000002</v>
      </c>
      <c r="T39" s="11">
        <v>2671537.36</v>
      </c>
      <c r="U39" s="11">
        <v>2807711</v>
      </c>
      <c r="V39" s="11">
        <v>2928877</v>
      </c>
      <c r="W39" s="11">
        <v>2869001</v>
      </c>
      <c r="X39" s="11">
        <v>3331645</v>
      </c>
      <c r="Y39" s="11">
        <v>3576122</v>
      </c>
      <c r="Z39" s="11">
        <v>3745030</v>
      </c>
    </row>
    <row r="40" spans="1:26" ht="12.75" customHeight="1">
      <c r="A40" t="str">
        <f>EBE!A40</f>
        <v>Brésil</v>
      </c>
      <c r="B40" s="10" t="s">
        <v>79</v>
      </c>
      <c r="C40" s="11">
        <v>494237.92</v>
      </c>
      <c r="D40" s="11">
        <v>541906.48699999996</v>
      </c>
      <c r="E40" s="11">
        <v>610666.38399999996</v>
      </c>
      <c r="F40" s="11">
        <v>744166.88</v>
      </c>
      <c r="G40" s="11">
        <v>883952.57299999997</v>
      </c>
      <c r="H40" s="11">
        <v>973458.23499999999</v>
      </c>
      <c r="I40" s="11">
        <v>1096789.49</v>
      </c>
      <c r="J40" s="11">
        <v>1242342.2520000001</v>
      </c>
      <c r="K40" s="11">
        <v>1435594.2</v>
      </c>
      <c r="L40" s="11">
        <v>1551806.902</v>
      </c>
      <c r="M40" s="11">
        <v>1836976</v>
      </c>
      <c r="N40" s="11">
        <v>2102992</v>
      </c>
      <c r="O40" s="11">
        <v>2301347</v>
      </c>
      <c r="P40" s="11">
        <v>2530103</v>
      </c>
      <c r="Q40" s="11">
        <v>2755684</v>
      </c>
      <c r="R40" s="11">
        <v>2777949</v>
      </c>
      <c r="S40" s="11">
        <v>2853045</v>
      </c>
      <c r="T40" s="11">
        <v>2990602</v>
      </c>
      <c r="U40" s="11">
        <v>3218885</v>
      </c>
      <c r="V40" s="11">
        <v>3400640</v>
      </c>
      <c r="W40" s="11">
        <v>3581664</v>
      </c>
      <c r="X40" s="11">
        <v>4512117</v>
      </c>
      <c r="Y40" s="14" t="s">
        <v>31</v>
      </c>
      <c r="Z40" s="14" t="s">
        <v>31</v>
      </c>
    </row>
    <row r="41" spans="1:26" ht="12.75" customHeight="1">
      <c r="A41" t="str">
        <f>EBE!A41</f>
        <v>Bulgarie</v>
      </c>
      <c r="B41" s="10" t="s">
        <v>80</v>
      </c>
      <c r="C41" s="11">
        <v>12017.418</v>
      </c>
      <c r="D41" s="11">
        <v>15068.616</v>
      </c>
      <c r="E41" s="11">
        <v>16790.905999999999</v>
      </c>
      <c r="F41" s="11">
        <v>17050.763999999999</v>
      </c>
      <c r="G41" s="11">
        <v>18749.223000000002</v>
      </c>
      <c r="H41" s="11">
        <v>20981.958999999999</v>
      </c>
      <c r="I41" s="11">
        <v>24085.440999999999</v>
      </c>
      <c r="J41" s="11">
        <v>28112.513999999999</v>
      </c>
      <c r="K41" s="11">
        <v>31464.412</v>
      </c>
      <c r="L41" s="11">
        <v>35932.472999999998</v>
      </c>
      <c r="M41" s="11">
        <v>36376.463000000003</v>
      </c>
      <c r="N41" s="11">
        <v>39999.131000000001</v>
      </c>
      <c r="O41" s="11">
        <v>42823.887999999999</v>
      </c>
      <c r="P41" s="11">
        <v>43085.142</v>
      </c>
      <c r="Q41" s="11">
        <v>45704.578000000001</v>
      </c>
      <c r="R41" s="11">
        <v>49200.665000000001</v>
      </c>
      <c r="S41" s="11">
        <v>52484.351999999999</v>
      </c>
      <c r="T41" s="11">
        <v>58636.002</v>
      </c>
      <c r="U41" s="11">
        <v>63274.695</v>
      </c>
      <c r="V41" s="11">
        <v>71053.756999999998</v>
      </c>
      <c r="W41" s="11">
        <v>71418.960000000006</v>
      </c>
      <c r="X41" s="11">
        <v>83103.225999999995</v>
      </c>
      <c r="Y41" s="11">
        <v>105320.21</v>
      </c>
      <c r="Z41" s="14" t="s">
        <v>31</v>
      </c>
    </row>
    <row r="42" spans="1:26" ht="12.75" customHeight="1">
      <c r="A42" t="str">
        <f>EBE!A42</f>
        <v>Chine (République populaire de)</v>
      </c>
      <c r="B42" s="10" t="s">
        <v>81</v>
      </c>
      <c r="C42" s="11">
        <v>5995563.6490000002</v>
      </c>
      <c r="D42" s="11">
        <v>6752466.023</v>
      </c>
      <c r="E42" s="11">
        <v>7440462.8459999999</v>
      </c>
      <c r="F42" s="11">
        <v>8679578.0319999997</v>
      </c>
      <c r="G42" s="11">
        <v>10352940.15</v>
      </c>
      <c r="H42" s="11">
        <v>12246859.022</v>
      </c>
      <c r="I42" s="11">
        <v>14529985.492000001</v>
      </c>
      <c r="J42" s="11">
        <v>17814229.460999999</v>
      </c>
      <c r="K42" s="11">
        <v>21108585.215</v>
      </c>
      <c r="L42" s="11">
        <v>22737627.795000002</v>
      </c>
      <c r="M42" s="11">
        <v>27176538.364</v>
      </c>
      <c r="N42" s="11">
        <v>32116156.721000001</v>
      </c>
      <c r="O42" s="11">
        <v>35144611.178999998</v>
      </c>
      <c r="P42" s="11">
        <v>38261860.795000002</v>
      </c>
      <c r="Q42" s="11">
        <v>41366607.858000003</v>
      </c>
      <c r="R42" s="11">
        <v>43018527.626999997</v>
      </c>
      <c r="S42" s="11">
        <v>46209112.980999999</v>
      </c>
      <c r="T42" s="11">
        <v>51802524.321000002</v>
      </c>
      <c r="U42" s="11">
        <v>57607486.092</v>
      </c>
      <c r="V42" s="11">
        <v>61216497.005999997</v>
      </c>
      <c r="W42" s="11">
        <v>62748074.869000003</v>
      </c>
      <c r="X42" s="11">
        <v>72643307.765000001</v>
      </c>
      <c r="Y42" s="14" t="s">
        <v>31</v>
      </c>
      <c r="Z42" s="14" t="s">
        <v>31</v>
      </c>
    </row>
    <row r="43" spans="1:26" ht="12.75" customHeight="1">
      <c r="A43" t="str">
        <f>EBE!A43</f>
        <v>Croatie</v>
      </c>
      <c r="B43" s="10" t="s">
        <v>82</v>
      </c>
      <c r="C43" s="11">
        <v>9391.5879999999997</v>
      </c>
      <c r="D43" s="11">
        <v>9363.6579999999994</v>
      </c>
      <c r="E43" s="11">
        <v>11830.636</v>
      </c>
      <c r="F43" s="11">
        <v>13036.963</v>
      </c>
      <c r="G43" s="11">
        <v>13959.914000000001</v>
      </c>
      <c r="H43" s="11">
        <v>14845.143</v>
      </c>
      <c r="I43" s="11">
        <v>16521.86</v>
      </c>
      <c r="J43" s="11">
        <v>17942.526999999998</v>
      </c>
      <c r="K43" s="11">
        <v>20440.383999999998</v>
      </c>
      <c r="L43" s="11">
        <v>19765.362000000001</v>
      </c>
      <c r="M43" s="11">
        <v>18970.649000000001</v>
      </c>
      <c r="N43" s="11">
        <v>19334.669000000002</v>
      </c>
      <c r="O43" s="11">
        <v>19163.13</v>
      </c>
      <c r="P43" s="11">
        <v>19154.178</v>
      </c>
      <c r="Q43" s="11">
        <v>18992.862000000001</v>
      </c>
      <c r="R43" s="11">
        <v>20813.614000000001</v>
      </c>
      <c r="S43" s="11">
        <v>20882.330999999998</v>
      </c>
      <c r="T43" s="11">
        <v>22333.675999999999</v>
      </c>
      <c r="U43" s="11">
        <v>23491.507000000001</v>
      </c>
      <c r="V43" s="11">
        <v>24970.258000000002</v>
      </c>
      <c r="W43" s="11">
        <v>22784.600999999999</v>
      </c>
      <c r="X43" s="11">
        <v>25098.994999999999</v>
      </c>
      <c r="Y43" s="11">
        <v>32374.072</v>
      </c>
      <c r="Z43" s="12">
        <v>36654.618000000002</v>
      </c>
    </row>
    <row r="44" spans="1:26" ht="12.75" customHeight="1">
      <c r="A44" t="str">
        <f>EBE!A44</f>
        <v>Roumanie</v>
      </c>
      <c r="B44" s="10" t="s">
        <v>83</v>
      </c>
      <c r="C44" s="11">
        <v>39772.5</v>
      </c>
      <c r="D44" s="11">
        <v>56325</v>
      </c>
      <c r="E44" s="11">
        <v>76960.2</v>
      </c>
      <c r="F44" s="11">
        <v>99099.4</v>
      </c>
      <c r="G44" s="11">
        <v>123586.2</v>
      </c>
      <c r="H44" s="11">
        <v>146175.79999999999</v>
      </c>
      <c r="I44" s="11">
        <v>177893.6</v>
      </c>
      <c r="J44" s="11">
        <v>227951</v>
      </c>
      <c r="K44" s="11">
        <v>298698.59999999998</v>
      </c>
      <c r="L44" s="11">
        <v>302170.8</v>
      </c>
      <c r="M44" s="11">
        <v>285105.7</v>
      </c>
      <c r="N44" s="11">
        <v>311972.59999999998</v>
      </c>
      <c r="O44" s="11">
        <v>339137.2</v>
      </c>
      <c r="P44" s="11">
        <v>315287.5</v>
      </c>
      <c r="Q44" s="11">
        <v>353188.4</v>
      </c>
      <c r="R44" s="11">
        <v>372576</v>
      </c>
      <c r="S44" s="11">
        <v>395722.6</v>
      </c>
      <c r="T44" s="11">
        <v>460424</v>
      </c>
      <c r="U44" s="11">
        <v>533290.1</v>
      </c>
      <c r="V44" s="11">
        <v>566224.9</v>
      </c>
      <c r="W44" s="11">
        <v>557937.53</v>
      </c>
      <c r="X44" s="11">
        <v>642772.19999999995</v>
      </c>
      <c r="Y44" s="11">
        <v>792166.5</v>
      </c>
      <c r="Z44" s="12">
        <v>902815.9</v>
      </c>
    </row>
    <row r="45" spans="1:26" ht="12.75" customHeight="1">
      <c r="A45" t="str">
        <f>EBE!A45</f>
        <v>Russie</v>
      </c>
      <c r="B45" s="10" t="s">
        <v>84</v>
      </c>
      <c r="C45" s="14" t="s">
        <v>31</v>
      </c>
      <c r="D45" s="14" t="s">
        <v>31</v>
      </c>
      <c r="E45" s="14" t="s">
        <v>31</v>
      </c>
      <c r="F45" s="14" t="s">
        <v>31</v>
      </c>
      <c r="G45" s="14" t="s">
        <v>31</v>
      </c>
      <c r="H45" s="14" t="s">
        <v>31</v>
      </c>
      <c r="I45" s="14" t="s">
        <v>31</v>
      </c>
      <c r="J45" s="14" t="s">
        <v>31</v>
      </c>
      <c r="K45" s="14" t="s">
        <v>31</v>
      </c>
      <c r="L45" s="14" t="s">
        <v>31</v>
      </c>
      <c r="M45" s="14" t="s">
        <v>31</v>
      </c>
      <c r="N45" s="11">
        <v>34992498.159999996</v>
      </c>
      <c r="O45" s="11">
        <v>38869677.219999999</v>
      </c>
      <c r="P45" s="11">
        <v>41537350.289999999</v>
      </c>
      <c r="Q45" s="11">
        <v>44988084.149999999</v>
      </c>
      <c r="R45" s="11">
        <v>50069830.009999998</v>
      </c>
      <c r="S45" s="11">
        <v>50916269.780000001</v>
      </c>
      <c r="T45" s="11">
        <v>55355015.619999997</v>
      </c>
      <c r="U45" s="11">
        <v>62844262.899999999</v>
      </c>
      <c r="V45" s="11">
        <v>65890548.810000002</v>
      </c>
      <c r="W45" s="14" t="s">
        <v>31</v>
      </c>
      <c r="X45" s="14" t="s">
        <v>31</v>
      </c>
      <c r="Y45" s="14" t="s">
        <v>31</v>
      </c>
      <c r="Z45" s="14" t="s">
        <v>31</v>
      </c>
    </row>
    <row r="46" spans="1:26" ht="12.75" customHeight="1">
      <c r="B46" t="s">
        <v>38</v>
      </c>
    </row>
    <row r="47" spans="1:26" ht="12.75" customHeight="1">
      <c r="B47" t="s">
        <v>39</v>
      </c>
      <c r="C47" t="s">
        <v>40</v>
      </c>
    </row>
    <row r="48" spans="1:26" ht="12.75" customHeight="1">
      <c r="B48" t="s">
        <v>41</v>
      </c>
      <c r="C48" t="s">
        <v>42</v>
      </c>
    </row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</sheetData>
  <mergeCells count="1">
    <mergeCell ref="B1:H1"/>
  </mergeCell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Y98"/>
  <sheetViews>
    <sheetView topLeftCell="A31" workbookViewId="0">
      <selection activeCell="F49" sqref="F49"/>
    </sheetView>
  </sheetViews>
  <sheetFormatPr baseColWidth="10" defaultColWidth="14.42578125" defaultRowHeight="15" customHeight="1"/>
  <cols>
    <col min="2" max="4" width="10" customWidth="1"/>
    <col min="5" max="5" width="10" style="7" customWidth="1"/>
    <col min="6" max="25" width="10" customWidth="1"/>
  </cols>
  <sheetData>
    <row r="1" spans="1:25" ht="15" customHeight="1">
      <c r="A1" s="22" t="s">
        <v>44</v>
      </c>
      <c r="B1" s="23" t="s">
        <v>3</v>
      </c>
      <c r="C1" s="23" t="s">
        <v>4</v>
      </c>
      <c r="D1" s="23" t="s">
        <v>5</v>
      </c>
      <c r="E1" s="80" t="s">
        <v>6</v>
      </c>
      <c r="F1" s="23" t="s">
        <v>7</v>
      </c>
      <c r="G1" s="23" t="s">
        <v>8</v>
      </c>
      <c r="H1" s="23" t="s">
        <v>9</v>
      </c>
      <c r="I1" s="23" t="s">
        <v>10</v>
      </c>
      <c r="J1" s="23" t="s">
        <v>11</v>
      </c>
      <c r="K1" s="23" t="s">
        <v>12</v>
      </c>
      <c r="L1" s="23" t="s">
        <v>13</v>
      </c>
      <c r="M1" s="23" t="s">
        <v>14</v>
      </c>
      <c r="N1" s="23" t="s">
        <v>15</v>
      </c>
      <c r="O1" s="23" t="s">
        <v>16</v>
      </c>
      <c r="P1" s="23" t="s">
        <v>17</v>
      </c>
      <c r="Q1" s="23" t="s">
        <v>18</v>
      </c>
      <c r="R1" s="23" t="s">
        <v>19</v>
      </c>
      <c r="S1" s="23" t="s">
        <v>20</v>
      </c>
      <c r="T1" s="23" t="s">
        <v>21</v>
      </c>
      <c r="U1" s="23" t="s">
        <v>22</v>
      </c>
      <c r="V1" s="23" t="s">
        <v>23</v>
      </c>
      <c r="W1" s="23" t="s">
        <v>24</v>
      </c>
      <c r="X1" s="23" t="s">
        <v>25</v>
      </c>
      <c r="Y1" s="23" t="s">
        <v>45</v>
      </c>
    </row>
    <row r="2" spans="1:25" ht="12.75" customHeight="1">
      <c r="A2" s="43" t="s">
        <v>95</v>
      </c>
      <c r="B2" s="44"/>
      <c r="C2" s="44"/>
      <c r="D2" s="44"/>
      <c r="E2" s="4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5" t="s">
        <v>31</v>
      </c>
    </row>
    <row r="3" spans="1:25" ht="12.75" customHeight="1">
      <c r="A3" s="26" t="s">
        <v>46</v>
      </c>
      <c r="B3" s="27">
        <v>284597</v>
      </c>
      <c r="C3" s="27">
        <v>284075</v>
      </c>
      <c r="D3" s="27">
        <v>242138</v>
      </c>
      <c r="E3" s="81">
        <v>239799</v>
      </c>
      <c r="F3" s="27">
        <v>243823</v>
      </c>
      <c r="G3" s="27">
        <v>244054</v>
      </c>
      <c r="H3" s="27">
        <v>277935</v>
      </c>
      <c r="I3" s="27">
        <v>316455</v>
      </c>
      <c r="J3" s="27">
        <v>319954</v>
      </c>
      <c r="K3" s="27">
        <v>233390</v>
      </c>
      <c r="L3" s="27">
        <v>282317</v>
      </c>
      <c r="M3" s="27">
        <v>332501</v>
      </c>
      <c r="N3" s="27">
        <v>291410</v>
      </c>
      <c r="O3" s="27">
        <v>307322</v>
      </c>
      <c r="P3" s="27">
        <v>333352</v>
      </c>
      <c r="Q3" s="27">
        <v>331161</v>
      </c>
      <c r="R3" s="27">
        <v>348696</v>
      </c>
      <c r="S3" s="27">
        <v>388417</v>
      </c>
      <c r="T3" s="27">
        <v>422135</v>
      </c>
      <c r="U3" s="27">
        <v>422313</v>
      </c>
      <c r="V3" s="27">
        <v>396873</v>
      </c>
      <c r="W3" s="28">
        <v>450226</v>
      </c>
      <c r="X3" s="28">
        <v>502082</v>
      </c>
      <c r="Y3" s="28">
        <v>491916</v>
      </c>
    </row>
    <row r="4" spans="1:25" ht="12.75" customHeight="1">
      <c r="A4" s="26" t="s">
        <v>86</v>
      </c>
      <c r="B4" s="27">
        <v>74964</v>
      </c>
      <c r="C4" s="27">
        <v>81670</v>
      </c>
      <c r="D4" s="27">
        <v>93744</v>
      </c>
      <c r="E4" s="81">
        <v>105126</v>
      </c>
      <c r="F4" s="27">
        <v>116315</v>
      </c>
      <c r="G4" s="27">
        <v>130083</v>
      </c>
      <c r="H4" s="27">
        <v>145850</v>
      </c>
      <c r="I4" s="27">
        <v>173898</v>
      </c>
      <c r="J4" s="27">
        <v>181828</v>
      </c>
      <c r="K4" s="27">
        <v>172763</v>
      </c>
      <c r="L4" s="27">
        <v>195202</v>
      </c>
      <c r="M4" s="27">
        <v>238753</v>
      </c>
      <c r="N4" s="27">
        <v>256754</v>
      </c>
      <c r="O4" s="27">
        <v>243886</v>
      </c>
      <c r="P4" s="27">
        <v>224381</v>
      </c>
      <c r="Q4" s="27">
        <v>200024</v>
      </c>
      <c r="R4" s="27">
        <v>188470</v>
      </c>
      <c r="S4" s="27">
        <v>204655</v>
      </c>
      <c r="T4" s="27">
        <v>207048</v>
      </c>
      <c r="U4" s="27">
        <v>202941</v>
      </c>
      <c r="V4" s="27">
        <v>216136</v>
      </c>
      <c r="W4" s="27">
        <v>254775</v>
      </c>
      <c r="X4" s="27">
        <v>291391</v>
      </c>
      <c r="Y4" s="27">
        <v>316962</v>
      </c>
    </row>
    <row r="5" spans="1:25" ht="12.75" customHeight="1">
      <c r="A5" s="26" t="s">
        <v>47</v>
      </c>
      <c r="B5" s="27">
        <v>32415.200000000001</v>
      </c>
      <c r="C5" s="27">
        <v>33967</v>
      </c>
      <c r="D5" s="27">
        <v>32856.6</v>
      </c>
      <c r="E5" s="81">
        <v>34986.400000000001</v>
      </c>
      <c r="F5" s="27">
        <v>37165.5</v>
      </c>
      <c r="G5" s="27">
        <v>36688.6</v>
      </c>
      <c r="H5" s="27">
        <v>40080.300000000003</v>
      </c>
      <c r="I5" s="27">
        <v>43882.400000000001</v>
      </c>
      <c r="J5" s="27">
        <v>42182.9</v>
      </c>
      <c r="K5" s="27">
        <v>34821.800000000003</v>
      </c>
      <c r="L5" s="27">
        <v>36499.800000000003</v>
      </c>
      <c r="M5" s="27">
        <v>43731.4</v>
      </c>
      <c r="N5" s="27">
        <v>45452.9</v>
      </c>
      <c r="O5" s="27">
        <v>44925.5</v>
      </c>
      <c r="P5" s="27">
        <v>46903.4</v>
      </c>
      <c r="Q5" s="27">
        <v>48304.800000000003</v>
      </c>
      <c r="R5" s="27">
        <v>52769.9</v>
      </c>
      <c r="S5" s="27">
        <v>55095.1</v>
      </c>
      <c r="T5" s="27">
        <v>60346.9</v>
      </c>
      <c r="U5" s="27">
        <v>61215.4</v>
      </c>
      <c r="V5" s="27">
        <v>56249.7</v>
      </c>
      <c r="W5" s="27">
        <v>63776.7</v>
      </c>
      <c r="X5" s="27">
        <v>72983</v>
      </c>
      <c r="Y5" s="27">
        <v>65484.5</v>
      </c>
    </row>
    <row r="6" spans="1:25" ht="12.75" customHeight="1">
      <c r="A6" s="26" t="s">
        <v>48</v>
      </c>
      <c r="B6" s="27">
        <v>37703.199999999997</v>
      </c>
      <c r="C6" s="27">
        <v>36298.800000000003</v>
      </c>
      <c r="D6" s="27">
        <v>33932.5</v>
      </c>
      <c r="E6" s="81">
        <v>36410.800000000003</v>
      </c>
      <c r="F6" s="27">
        <v>42300.2</v>
      </c>
      <c r="G6" s="27">
        <v>45691.1</v>
      </c>
      <c r="H6" s="27">
        <v>48204</v>
      </c>
      <c r="I6" s="27">
        <v>52174.9</v>
      </c>
      <c r="J6" s="27">
        <v>56681.1</v>
      </c>
      <c r="K6" s="29">
        <v>43166.9</v>
      </c>
      <c r="L6" s="27">
        <v>47335.9</v>
      </c>
      <c r="M6" s="27">
        <v>56892.6</v>
      </c>
      <c r="N6" s="27">
        <v>54560.9</v>
      </c>
      <c r="O6" s="27">
        <v>53752.4</v>
      </c>
      <c r="P6" s="27">
        <v>56106.7</v>
      </c>
      <c r="Q6" s="27">
        <v>58953.2</v>
      </c>
      <c r="R6" s="27">
        <v>64100.1</v>
      </c>
      <c r="S6" s="27">
        <v>66504.899999999994</v>
      </c>
      <c r="T6" s="27">
        <v>73401.5</v>
      </c>
      <c r="U6" s="27">
        <v>72120.5</v>
      </c>
      <c r="V6" s="27">
        <v>66461.600000000006</v>
      </c>
      <c r="W6" s="27">
        <v>75064.5</v>
      </c>
      <c r="X6" s="27">
        <v>98817.2</v>
      </c>
      <c r="Y6" s="28">
        <v>95213.2</v>
      </c>
    </row>
    <row r="7" spans="1:25" ht="12.75" customHeight="1">
      <c r="A7" s="26" t="s">
        <v>87</v>
      </c>
      <c r="B7" s="27">
        <v>121012</v>
      </c>
      <c r="C7" s="27">
        <v>113968</v>
      </c>
      <c r="D7" s="27">
        <v>114859</v>
      </c>
      <c r="E7" s="81">
        <v>125467</v>
      </c>
      <c r="F7" s="27">
        <v>133905</v>
      </c>
      <c r="G7" s="27">
        <v>151396</v>
      </c>
      <c r="H7" s="27">
        <v>167589</v>
      </c>
      <c r="I7" s="27">
        <v>172295</v>
      </c>
      <c r="J7" s="27">
        <v>180985</v>
      </c>
      <c r="K7" s="27">
        <v>137760</v>
      </c>
      <c r="L7" s="27">
        <v>160124</v>
      </c>
      <c r="M7" s="27">
        <v>192804</v>
      </c>
      <c r="N7" s="27">
        <v>213807</v>
      </c>
      <c r="O7" s="27">
        <v>227819</v>
      </c>
      <c r="P7" s="27">
        <v>254147</v>
      </c>
      <c r="Q7" s="27">
        <v>215836</v>
      </c>
      <c r="R7" s="27">
        <v>200104</v>
      </c>
      <c r="S7" s="27">
        <v>225811</v>
      </c>
      <c r="T7" s="27">
        <v>232590</v>
      </c>
      <c r="U7" s="27">
        <v>248042</v>
      </c>
      <c r="V7" s="27">
        <v>193507</v>
      </c>
      <c r="W7" s="27">
        <v>261898</v>
      </c>
      <c r="X7" s="27">
        <v>346552</v>
      </c>
      <c r="Y7" s="27">
        <v>316081</v>
      </c>
    </row>
    <row r="8" spans="1:25" ht="12.75" customHeight="1">
      <c r="A8" s="26" t="s">
        <v>51</v>
      </c>
      <c r="B8" s="27">
        <v>136678500</v>
      </c>
      <c r="C8" s="27">
        <v>139063600</v>
      </c>
      <c r="D8" s="27">
        <v>161085800</v>
      </c>
      <c r="E8" s="81">
        <v>173244000</v>
      </c>
      <c r="F8" s="27">
        <v>192900000</v>
      </c>
      <c r="G8" s="27">
        <v>206554500</v>
      </c>
      <c r="H8" s="27">
        <v>224042900</v>
      </c>
      <c r="I8" s="27">
        <v>248293200</v>
      </c>
      <c r="J8" s="27">
        <v>261009800</v>
      </c>
      <c r="K8" s="27">
        <v>234087600</v>
      </c>
      <c r="L8" s="27">
        <v>304770000</v>
      </c>
      <c r="M8" s="27">
        <v>332357800</v>
      </c>
      <c r="N8" s="27">
        <v>324904600</v>
      </c>
      <c r="O8" s="27">
        <v>311570200</v>
      </c>
      <c r="P8" s="27">
        <v>324724100</v>
      </c>
      <c r="Q8" s="27">
        <v>326325700</v>
      </c>
      <c r="R8" s="27">
        <v>339424400</v>
      </c>
      <c r="S8" s="27">
        <v>383003900</v>
      </c>
      <c r="T8" s="27">
        <v>388491700</v>
      </c>
      <c r="U8" s="27">
        <v>392253400</v>
      </c>
      <c r="V8" s="27">
        <v>412938700</v>
      </c>
      <c r="W8" s="27">
        <v>453274300</v>
      </c>
      <c r="X8" s="27">
        <v>516728000</v>
      </c>
      <c r="Y8" s="30" t="s">
        <v>31</v>
      </c>
    </row>
    <row r="9" spans="1:25" ht="12.75" customHeight="1">
      <c r="A9" s="26" t="s">
        <v>53</v>
      </c>
      <c r="B9" s="27">
        <v>173363</v>
      </c>
      <c r="C9" s="27">
        <v>172666</v>
      </c>
      <c r="D9" s="27">
        <v>175953</v>
      </c>
      <c r="E9" s="81">
        <v>170983</v>
      </c>
      <c r="F9" s="27">
        <v>186507</v>
      </c>
      <c r="G9" s="27">
        <v>194724</v>
      </c>
      <c r="H9" s="27">
        <v>218837</v>
      </c>
      <c r="I9" s="27">
        <v>242274</v>
      </c>
      <c r="J9" s="27">
        <v>246304</v>
      </c>
      <c r="K9" s="27">
        <v>179433</v>
      </c>
      <c r="L9" s="27">
        <v>168411</v>
      </c>
      <c r="M9" s="27">
        <v>194092</v>
      </c>
      <c r="N9" s="27">
        <v>194914</v>
      </c>
      <c r="O9" s="27">
        <v>216059</v>
      </c>
      <c r="P9" s="27">
        <v>234089</v>
      </c>
      <c r="Q9" s="27">
        <v>247181</v>
      </c>
      <c r="R9" s="27">
        <v>272308</v>
      </c>
      <c r="S9" s="27">
        <v>289334</v>
      </c>
      <c r="T9" s="27">
        <v>301721</v>
      </c>
      <c r="U9" s="27">
        <v>299477</v>
      </c>
      <c r="V9" s="27">
        <v>318777</v>
      </c>
      <c r="W9" s="27">
        <v>365062</v>
      </c>
      <c r="X9" s="27">
        <v>429607</v>
      </c>
      <c r="Y9" s="27">
        <v>375148</v>
      </c>
    </row>
    <row r="10" spans="1:25" ht="12.75" customHeight="1">
      <c r="A10" s="26" t="s">
        <v>54</v>
      </c>
      <c r="B10" s="27">
        <v>95714</v>
      </c>
      <c r="C10" s="27">
        <v>99258</v>
      </c>
      <c r="D10" s="27">
        <v>103494</v>
      </c>
      <c r="E10" s="81">
        <v>110933</v>
      </c>
      <c r="F10" s="27">
        <v>122227</v>
      </c>
      <c r="G10" s="27">
        <v>137057</v>
      </c>
      <c r="H10" s="27">
        <v>156345</v>
      </c>
      <c r="I10" s="27">
        <v>170590</v>
      </c>
      <c r="J10" s="27">
        <v>157950</v>
      </c>
      <c r="K10" s="27">
        <v>109061</v>
      </c>
      <c r="L10" s="27">
        <v>113712</v>
      </c>
      <c r="M10" s="27">
        <v>114018</v>
      </c>
      <c r="N10" s="27">
        <v>115820</v>
      </c>
      <c r="O10" s="27">
        <v>117159</v>
      </c>
      <c r="P10" s="27">
        <v>131043</v>
      </c>
      <c r="Q10" s="27">
        <v>145600</v>
      </c>
      <c r="R10" s="27">
        <v>153624</v>
      </c>
      <c r="S10" s="27">
        <v>162885</v>
      </c>
      <c r="T10" s="27">
        <v>181859</v>
      </c>
      <c r="U10" s="27">
        <v>188909</v>
      </c>
      <c r="V10" s="27">
        <v>155891</v>
      </c>
      <c r="W10" s="27">
        <v>181927</v>
      </c>
      <c r="X10" s="27">
        <v>201918</v>
      </c>
      <c r="Y10" s="27">
        <v>197721</v>
      </c>
    </row>
    <row r="11" spans="1:25" ht="12.75" customHeight="1">
      <c r="A11" s="26" t="s">
        <v>55</v>
      </c>
      <c r="B11" s="27">
        <v>1268.0999999999999</v>
      </c>
      <c r="C11" s="27">
        <v>1482.1</v>
      </c>
      <c r="D11" s="27">
        <v>1785.6</v>
      </c>
      <c r="E11" s="81">
        <v>2182</v>
      </c>
      <c r="F11" s="27">
        <v>2426.3000000000002</v>
      </c>
      <c r="G11" s="27">
        <v>2472.4</v>
      </c>
      <c r="H11" s="27">
        <v>3367.4</v>
      </c>
      <c r="I11" s="27">
        <v>4108.5</v>
      </c>
      <c r="J11" s="27">
        <v>3171.4</v>
      </c>
      <c r="K11" s="27">
        <v>1418.2</v>
      </c>
      <c r="L11" s="27">
        <v>1853.1</v>
      </c>
      <c r="M11" s="27">
        <v>2723</v>
      </c>
      <c r="N11" s="27">
        <v>3340.9</v>
      </c>
      <c r="O11" s="27">
        <v>3285.6</v>
      </c>
      <c r="P11" s="27">
        <v>3458.2</v>
      </c>
      <c r="Q11" s="27">
        <v>3082.9</v>
      </c>
      <c r="R11" s="27">
        <v>3376</v>
      </c>
      <c r="S11" s="27">
        <v>3606.8</v>
      </c>
      <c r="T11" s="27">
        <v>4605.2</v>
      </c>
      <c r="U11" s="27">
        <v>4469.8999999999996</v>
      </c>
      <c r="V11" s="27">
        <v>4764.8999999999996</v>
      </c>
      <c r="W11" s="27">
        <v>6066.9</v>
      </c>
      <c r="X11" s="27">
        <v>6277.3</v>
      </c>
      <c r="Y11" s="27">
        <v>5418.3</v>
      </c>
    </row>
    <row r="12" spans="1:25" ht="12.75" customHeight="1">
      <c r="A12" s="26" t="s">
        <v>56</v>
      </c>
      <c r="B12" s="27">
        <v>1172611</v>
      </c>
      <c r="C12" s="27">
        <v>1053861</v>
      </c>
      <c r="D12" s="27">
        <v>997263</v>
      </c>
      <c r="E12" s="81">
        <v>1012486</v>
      </c>
      <c r="F12" s="27">
        <v>1112838</v>
      </c>
      <c r="G12" s="27">
        <v>1241795</v>
      </c>
      <c r="H12" s="27">
        <v>1383933</v>
      </c>
      <c r="I12" s="27">
        <v>1453986</v>
      </c>
      <c r="J12" s="27">
        <v>1443231</v>
      </c>
      <c r="K12" s="27">
        <v>1109260</v>
      </c>
      <c r="L12" s="27">
        <v>1349409</v>
      </c>
      <c r="M12" s="27">
        <v>1474092</v>
      </c>
      <c r="N12" s="27">
        <v>1654729</v>
      </c>
      <c r="O12" s="27">
        <v>1706387</v>
      </c>
      <c r="P12" s="27">
        <v>1872152</v>
      </c>
      <c r="Q12" s="27">
        <v>1944597</v>
      </c>
      <c r="R12" s="27">
        <v>1882844</v>
      </c>
      <c r="S12" s="27">
        <v>1974491</v>
      </c>
      <c r="T12" s="27">
        <v>2163974</v>
      </c>
      <c r="U12" s="27">
        <v>2227183</v>
      </c>
      <c r="V12" s="27">
        <v>2048816</v>
      </c>
      <c r="W12" s="27">
        <v>2279611</v>
      </c>
      <c r="X12" s="27">
        <v>2723282</v>
      </c>
      <c r="Y12" s="27">
        <v>2877082</v>
      </c>
    </row>
    <row r="13" spans="1:25" s="7" customFormat="1" ht="12.75" customHeight="1">
      <c r="A13" s="26" t="s">
        <v>57</v>
      </c>
      <c r="B13" s="27">
        <v>17917</v>
      </c>
      <c r="C13" s="27">
        <v>20042</v>
      </c>
      <c r="D13" s="27">
        <v>18628</v>
      </c>
      <c r="E13" s="81">
        <v>19022</v>
      </c>
      <c r="F13" s="27">
        <v>19804</v>
      </c>
      <c r="G13" s="27">
        <v>23189</v>
      </c>
      <c r="H13" s="27">
        <v>23940</v>
      </c>
      <c r="I13" s="27">
        <v>27520</v>
      </c>
      <c r="J13" s="27">
        <v>28692</v>
      </c>
      <c r="K13" s="27">
        <v>20104</v>
      </c>
      <c r="L13" s="27">
        <v>21982</v>
      </c>
      <c r="M13" s="27">
        <v>25788</v>
      </c>
      <c r="N13" s="27">
        <v>23368</v>
      </c>
      <c r="O13" s="27">
        <v>21790</v>
      </c>
      <c r="P13" s="27">
        <v>22078</v>
      </c>
      <c r="Q13" s="27">
        <v>23821</v>
      </c>
      <c r="R13" s="27">
        <v>25267</v>
      </c>
      <c r="S13" s="27">
        <v>28670</v>
      </c>
      <c r="T13" s="27">
        <v>32236</v>
      </c>
      <c r="U13" s="27">
        <v>29950</v>
      </c>
      <c r="V13" s="27">
        <v>30203</v>
      </c>
      <c r="W13" s="27">
        <v>33410</v>
      </c>
      <c r="X13" s="27">
        <v>42356</v>
      </c>
      <c r="Y13" s="27">
        <v>33561</v>
      </c>
    </row>
    <row r="14" spans="1:25" ht="12.75" customHeight="1">
      <c r="A14" s="26" t="s">
        <v>32</v>
      </c>
      <c r="B14" s="27">
        <v>164586.9</v>
      </c>
      <c r="C14" s="27">
        <v>166103.29999999999</v>
      </c>
      <c r="D14" s="27">
        <v>158664.1</v>
      </c>
      <c r="E14" s="81">
        <v>157990</v>
      </c>
      <c r="F14" s="27">
        <v>169817.4</v>
      </c>
      <c r="G14" s="27">
        <v>184198.6</v>
      </c>
      <c r="H14" s="27">
        <v>200828.1</v>
      </c>
      <c r="I14" s="27">
        <v>226975.1</v>
      </c>
      <c r="J14" s="27">
        <v>229611.3</v>
      </c>
      <c r="K14" s="27">
        <v>178037.9</v>
      </c>
      <c r="L14" s="27">
        <v>198063.5</v>
      </c>
      <c r="M14" s="27">
        <v>231360.9</v>
      </c>
      <c r="N14" s="27">
        <v>218024.4</v>
      </c>
      <c r="O14" s="27">
        <v>220635.7</v>
      </c>
      <c r="P14" s="27">
        <v>237560.9</v>
      </c>
      <c r="Q14" s="27">
        <v>249210</v>
      </c>
      <c r="R14" s="27">
        <v>246420.6</v>
      </c>
      <c r="S14" s="27">
        <v>259582.6</v>
      </c>
      <c r="T14" s="27">
        <v>273071</v>
      </c>
      <c r="U14" s="27">
        <v>281522.09999999998</v>
      </c>
      <c r="V14" s="27">
        <v>260024.4</v>
      </c>
      <c r="W14" s="27">
        <v>285400.90000000002</v>
      </c>
      <c r="X14" s="28">
        <v>325764.59999999998</v>
      </c>
      <c r="Y14" s="28">
        <v>335028.3</v>
      </c>
    </row>
    <row r="15" spans="1:25" ht="12.75" customHeight="1">
      <c r="A15" s="26" t="s">
        <v>58</v>
      </c>
      <c r="B15" s="27">
        <v>11413.433999999999</v>
      </c>
      <c r="C15" s="27">
        <v>11886.409</v>
      </c>
      <c r="D15" s="27">
        <v>11659.329</v>
      </c>
      <c r="E15" s="81">
        <v>12783.547</v>
      </c>
      <c r="F15" s="27">
        <v>12090.236999999999</v>
      </c>
      <c r="G15" s="27">
        <v>12064.787</v>
      </c>
      <c r="H15" s="27">
        <v>15332.121999999999</v>
      </c>
      <c r="I15" s="27">
        <v>17341.276000000002</v>
      </c>
      <c r="J15" s="27">
        <v>18068.864000000001</v>
      </c>
      <c r="K15" s="27">
        <v>11882.602999999999</v>
      </c>
      <c r="L15" s="27">
        <v>17505.236000000001</v>
      </c>
      <c r="M15" s="27">
        <v>13577.040999999999</v>
      </c>
      <c r="N15" s="27">
        <v>10836.814</v>
      </c>
      <c r="O15" s="27">
        <v>8174.8090000000002</v>
      </c>
      <c r="P15" s="27">
        <v>10629.694</v>
      </c>
      <c r="Q15" s="27">
        <v>9617.5329999999994</v>
      </c>
      <c r="R15" s="27">
        <v>10796.885</v>
      </c>
      <c r="S15" s="27">
        <v>11590.066999999999</v>
      </c>
      <c r="T15" s="27">
        <v>14641.242</v>
      </c>
      <c r="U15" s="27">
        <v>13349.195</v>
      </c>
      <c r="V15" s="27">
        <v>12735.109</v>
      </c>
      <c r="W15" s="27">
        <v>19940.53</v>
      </c>
      <c r="X15" s="28">
        <v>25276.217000000001</v>
      </c>
      <c r="Y15" s="28">
        <v>19720.221000000001</v>
      </c>
    </row>
    <row r="16" spans="1:25" ht="12.75" customHeight="1">
      <c r="A16" s="26" t="s">
        <v>59</v>
      </c>
      <c r="B16" s="27">
        <v>2501290</v>
      </c>
      <c r="C16" s="27">
        <v>2487095</v>
      </c>
      <c r="D16" s="27">
        <v>2452107</v>
      </c>
      <c r="E16" s="81">
        <v>2719324</v>
      </c>
      <c r="F16" s="27">
        <v>3538669</v>
      </c>
      <c r="G16" s="27">
        <v>3627758</v>
      </c>
      <c r="H16" s="27">
        <v>3908894</v>
      </c>
      <c r="I16" s="27">
        <v>3878410</v>
      </c>
      <c r="J16" s="27">
        <v>4408643</v>
      </c>
      <c r="K16" s="27">
        <v>3117529</v>
      </c>
      <c r="L16" s="27">
        <v>3604390</v>
      </c>
      <c r="M16" s="27">
        <v>4056185</v>
      </c>
      <c r="N16" s="27">
        <v>3840493</v>
      </c>
      <c r="O16" s="27">
        <v>4323366</v>
      </c>
      <c r="P16" s="27">
        <v>5149590</v>
      </c>
      <c r="Q16" s="27">
        <v>4824380</v>
      </c>
      <c r="R16" s="27">
        <v>5465648</v>
      </c>
      <c r="S16" s="27">
        <v>5674272</v>
      </c>
      <c r="T16" s="27">
        <v>7201524</v>
      </c>
      <c r="U16" s="27">
        <v>8389096</v>
      </c>
      <c r="V16" s="27">
        <v>7123260</v>
      </c>
      <c r="W16" s="27">
        <v>10565848</v>
      </c>
      <c r="X16" s="27">
        <v>14126662</v>
      </c>
      <c r="Y16" s="27">
        <v>11289778</v>
      </c>
    </row>
    <row r="17" spans="1:25" ht="12.75" customHeight="1">
      <c r="A17" s="26" t="s">
        <v>60</v>
      </c>
      <c r="B17" s="27">
        <v>12387.031999999999</v>
      </c>
      <c r="C17" s="27">
        <v>12727.374</v>
      </c>
      <c r="D17" s="27">
        <v>14553.314</v>
      </c>
      <c r="E17" s="81">
        <v>16437.5</v>
      </c>
      <c r="F17" s="27">
        <v>17732</v>
      </c>
      <c r="G17" s="27">
        <v>21889.339</v>
      </c>
      <c r="H17" s="27">
        <v>24730.168000000001</v>
      </c>
      <c r="I17" s="27">
        <v>23851.206999999999</v>
      </c>
      <c r="J17" s="27">
        <v>17770.246999999999</v>
      </c>
      <c r="K17" s="27">
        <v>17985.782999999999</v>
      </c>
      <c r="L17" s="27">
        <v>17101.291000000001</v>
      </c>
      <c r="M17" s="27">
        <v>20158.161</v>
      </c>
      <c r="N17" s="27">
        <v>26695.005000000001</v>
      </c>
      <c r="O17" s="27">
        <v>24569.401999999998</v>
      </c>
      <c r="P17" s="27">
        <v>32918.572999999997</v>
      </c>
      <c r="Q17" s="27">
        <v>59917.203000000001</v>
      </c>
      <c r="R17" s="27">
        <v>85064.093999999997</v>
      </c>
      <c r="S17" s="27">
        <v>90589.489000000001</v>
      </c>
      <c r="T17" s="27">
        <v>77842.331000000006</v>
      </c>
      <c r="U17" s="27">
        <v>178419.94500000001</v>
      </c>
      <c r="V17" s="27">
        <v>145928.81099999999</v>
      </c>
      <c r="W17" s="27">
        <v>84402.241999999998</v>
      </c>
      <c r="X17" s="27">
        <v>95029.623999999996</v>
      </c>
      <c r="Y17" s="27">
        <v>103210.361</v>
      </c>
    </row>
    <row r="18" spans="1:25" ht="12.75" customHeight="1">
      <c r="A18" s="26" t="s">
        <v>62</v>
      </c>
      <c r="B18" s="27">
        <v>141612.1</v>
      </c>
      <c r="C18" s="27">
        <v>147586.70000000001</v>
      </c>
      <c r="D18" s="27">
        <v>157944.29999999999</v>
      </c>
      <c r="E18" s="81">
        <v>157482.79999999999</v>
      </c>
      <c r="F18" s="27">
        <v>161779.20000000001</v>
      </c>
      <c r="G18" s="27">
        <v>160494.20000000001</v>
      </c>
      <c r="H18" s="27">
        <v>177755.3</v>
      </c>
      <c r="I18" s="27">
        <v>188008.7</v>
      </c>
      <c r="J18" s="27">
        <v>183170.4</v>
      </c>
      <c r="K18" s="27">
        <v>140345.1</v>
      </c>
      <c r="L18" s="27">
        <v>168657.5</v>
      </c>
      <c r="M18" s="27">
        <v>179856.7</v>
      </c>
      <c r="N18" s="27">
        <v>145770.1</v>
      </c>
      <c r="O18" s="27">
        <v>139709.70000000001</v>
      </c>
      <c r="P18" s="27">
        <v>151169.60000000001</v>
      </c>
      <c r="Q18" s="27">
        <v>158010</v>
      </c>
      <c r="R18" s="27">
        <v>171369.60000000001</v>
      </c>
      <c r="S18" s="27">
        <v>186389.6</v>
      </c>
      <c r="T18" s="27">
        <v>196402.1</v>
      </c>
      <c r="U18" s="27">
        <v>191409.4</v>
      </c>
      <c r="V18" s="27">
        <v>162057.4</v>
      </c>
      <c r="W18" s="27">
        <v>222004.3</v>
      </c>
      <c r="X18" s="27">
        <v>272323</v>
      </c>
      <c r="Y18" s="27">
        <v>238112.7</v>
      </c>
    </row>
    <row r="19" spans="1:25" ht="12.75" customHeight="1">
      <c r="A19" s="26" t="s">
        <v>88</v>
      </c>
      <c r="B19" s="27">
        <v>88848300</v>
      </c>
      <c r="C19" s="27">
        <v>86563900</v>
      </c>
      <c r="D19" s="27">
        <v>77511300</v>
      </c>
      <c r="E19" s="81">
        <v>79238600</v>
      </c>
      <c r="F19" s="27">
        <v>82612900</v>
      </c>
      <c r="G19" s="27">
        <v>87230400</v>
      </c>
      <c r="H19" s="27">
        <v>89745500</v>
      </c>
      <c r="I19" s="27">
        <v>92068900</v>
      </c>
      <c r="J19" s="27">
        <v>91231700</v>
      </c>
      <c r="K19" s="27">
        <v>69637300</v>
      </c>
      <c r="L19" s="27">
        <v>72465500</v>
      </c>
      <c r="M19" s="27">
        <v>75477000</v>
      </c>
      <c r="N19" s="27">
        <v>77928300</v>
      </c>
      <c r="O19" s="27">
        <v>78559300</v>
      </c>
      <c r="P19" s="27">
        <v>83279800</v>
      </c>
      <c r="Q19" s="27">
        <v>89952300</v>
      </c>
      <c r="R19" s="27">
        <v>89292300</v>
      </c>
      <c r="S19" s="27">
        <v>92644200</v>
      </c>
      <c r="T19" s="27">
        <v>96729600</v>
      </c>
      <c r="U19" s="27">
        <v>95849000</v>
      </c>
      <c r="V19" s="27">
        <v>88502800</v>
      </c>
      <c r="W19" s="27">
        <v>94018600</v>
      </c>
      <c r="X19" s="27">
        <v>101905000</v>
      </c>
      <c r="Y19" s="27">
        <v>105595100</v>
      </c>
    </row>
    <row r="20" spans="1:25" ht="12.75" customHeight="1">
      <c r="A20" s="26" t="s">
        <v>63</v>
      </c>
      <c r="B20" s="27">
        <v>1286.877</v>
      </c>
      <c r="C20" s="27">
        <v>1678.53</v>
      </c>
      <c r="D20" s="27">
        <v>1907.9169999999999</v>
      </c>
      <c r="E20" s="81">
        <v>2147.14</v>
      </c>
      <c r="F20" s="27">
        <v>2647.4119999999998</v>
      </c>
      <c r="G20" s="27">
        <v>3392.9450000000002</v>
      </c>
      <c r="H20" s="27">
        <v>4564.3580000000002</v>
      </c>
      <c r="I20" s="27">
        <v>6089.6660000000002</v>
      </c>
      <c r="J20" s="27">
        <v>5478.3829999999998</v>
      </c>
      <c r="K20" s="27">
        <v>2719.26</v>
      </c>
      <c r="L20" s="27">
        <v>2150.2779999999998</v>
      </c>
      <c r="M20" s="27">
        <v>3413.145</v>
      </c>
      <c r="N20" s="27">
        <v>4033.7330000000002</v>
      </c>
      <c r="O20" s="27">
        <v>3749.69</v>
      </c>
      <c r="P20" s="27">
        <v>3749.06</v>
      </c>
      <c r="Q20" s="27">
        <v>3540.1149999999998</v>
      </c>
      <c r="R20" s="27">
        <v>3509.4659999999999</v>
      </c>
      <c r="S20" s="27">
        <v>3693.6669999999999</v>
      </c>
      <c r="T20" s="27">
        <v>3831.8690000000001</v>
      </c>
      <c r="U20" s="27">
        <v>4301.4470000000001</v>
      </c>
      <c r="V20" s="27">
        <v>3731.9119999999998</v>
      </c>
      <c r="W20" s="27">
        <v>5445.9260000000004</v>
      </c>
      <c r="X20" s="27">
        <v>5400.2389999999996</v>
      </c>
      <c r="Y20" s="27">
        <v>5520.9690000000001</v>
      </c>
    </row>
    <row r="21" spans="1:25" ht="12.75" customHeight="1">
      <c r="A21" s="26" t="s">
        <v>64</v>
      </c>
      <c r="B21" s="27">
        <v>1701.4829999999999</v>
      </c>
      <c r="C21" s="27">
        <v>1936.32</v>
      </c>
      <c r="D21" s="27">
        <v>2097.0459999999998</v>
      </c>
      <c r="E21" s="81">
        <v>2478.3139999999999</v>
      </c>
      <c r="F21" s="27">
        <v>2784.1709999999998</v>
      </c>
      <c r="G21" s="27">
        <v>3527.3040000000001</v>
      </c>
      <c r="H21" s="27">
        <v>4458.8459999999995</v>
      </c>
      <c r="I21" s="27">
        <v>6643.4979999999996</v>
      </c>
      <c r="J21" s="27">
        <v>5926.3720000000003</v>
      </c>
      <c r="K21" s="27">
        <v>1314.838</v>
      </c>
      <c r="L21" s="27">
        <v>2582.5039999999999</v>
      </c>
      <c r="M21" s="27">
        <v>4240.5050000000001</v>
      </c>
      <c r="N21" s="27">
        <v>4196.107</v>
      </c>
      <c r="O21" s="27">
        <v>4344.7860000000001</v>
      </c>
      <c r="P21" s="27">
        <v>4506.0770000000002</v>
      </c>
      <c r="Q21" s="27">
        <v>5181.8410000000003</v>
      </c>
      <c r="R21" s="27">
        <v>4445.0029999999997</v>
      </c>
      <c r="S21" s="27">
        <v>5312.7640000000001</v>
      </c>
      <c r="T21" s="27">
        <v>6734.5420000000004</v>
      </c>
      <c r="U21" s="27">
        <v>5813.585</v>
      </c>
      <c r="V21" s="27">
        <v>3481.3470000000002</v>
      </c>
      <c r="W21" s="27">
        <v>7648.8360000000002</v>
      </c>
      <c r="X21" s="27">
        <v>12986.941000000001</v>
      </c>
      <c r="Y21" s="27">
        <v>9395.1409999999996</v>
      </c>
    </row>
    <row r="22" spans="1:25" ht="12.75" customHeight="1">
      <c r="A22" s="26" t="s">
        <v>35</v>
      </c>
      <c r="B22" s="27">
        <v>2342.3000000000002</v>
      </c>
      <c r="C22" s="27">
        <v>2476.5</v>
      </c>
      <c r="D22" s="27">
        <v>2522.8000000000002</v>
      </c>
      <c r="E22" s="81">
        <v>2247</v>
      </c>
      <c r="F22" s="27">
        <v>2669.4</v>
      </c>
      <c r="G22" s="27">
        <v>2754.6</v>
      </c>
      <c r="H22" s="27">
        <v>3107.9</v>
      </c>
      <c r="I22" s="27">
        <v>3511.3</v>
      </c>
      <c r="J22" s="27">
        <v>4058.3</v>
      </c>
      <c r="K22" s="27">
        <v>2959.4</v>
      </c>
      <c r="L22" s="27">
        <v>3982.9</v>
      </c>
      <c r="M22" s="27">
        <v>4336.1000000000004</v>
      </c>
      <c r="N22" s="27">
        <v>4888.6000000000004</v>
      </c>
      <c r="O22" s="27">
        <v>4833.8</v>
      </c>
      <c r="P22" s="27">
        <v>5244.5</v>
      </c>
      <c r="Q22" s="27">
        <v>5319.6</v>
      </c>
      <c r="R22" s="27">
        <v>4990.1000000000004</v>
      </c>
      <c r="S22" s="27">
        <v>5948</v>
      </c>
      <c r="T22" s="27">
        <v>4928.5</v>
      </c>
      <c r="U22" s="27">
        <v>5924.5</v>
      </c>
      <c r="V22" s="27">
        <v>5364.9</v>
      </c>
      <c r="W22" s="27">
        <v>6997.2</v>
      </c>
      <c r="X22" s="27">
        <v>6055</v>
      </c>
      <c r="Y22" s="27">
        <v>6249.1</v>
      </c>
    </row>
    <row r="23" spans="1:25" ht="12.75" customHeight="1">
      <c r="A23" s="26" t="s">
        <v>65</v>
      </c>
      <c r="B23" s="30" t="s">
        <v>31</v>
      </c>
      <c r="C23" s="30" t="s">
        <v>31</v>
      </c>
      <c r="D23" s="30" t="s">
        <v>31</v>
      </c>
      <c r="E23" s="81">
        <v>936064.84100000001</v>
      </c>
      <c r="F23" s="27">
        <v>1162900.067</v>
      </c>
      <c r="G23" s="27">
        <v>1068275.1029999999</v>
      </c>
      <c r="H23" s="27">
        <v>1354401.608</v>
      </c>
      <c r="I23" s="27">
        <v>1488163.2180000001</v>
      </c>
      <c r="J23" s="27">
        <v>1437187.085</v>
      </c>
      <c r="K23" s="27">
        <v>1344549.3149999999</v>
      </c>
      <c r="L23" s="27">
        <v>1305816.487</v>
      </c>
      <c r="M23" s="27">
        <v>1565885.8230000001</v>
      </c>
      <c r="N23" s="27">
        <v>1873971.321</v>
      </c>
      <c r="O23" s="27">
        <v>1705614.0870000001</v>
      </c>
      <c r="P23" s="27">
        <v>1788128.4240000001</v>
      </c>
      <c r="Q23" s="27">
        <v>2391209.034</v>
      </c>
      <c r="R23" s="27">
        <v>2651440.6159999999</v>
      </c>
      <c r="S23" s="27">
        <v>3074024.949</v>
      </c>
      <c r="T23" s="27">
        <v>3547018.8250000002</v>
      </c>
      <c r="U23" s="27">
        <v>3461820.7510000002</v>
      </c>
      <c r="V23" s="27">
        <v>2937406.1779999998</v>
      </c>
      <c r="W23" s="27">
        <v>3778184.2140000002</v>
      </c>
      <c r="X23" s="27">
        <v>3852781.716</v>
      </c>
      <c r="Y23" s="27">
        <v>3875421.0690000001</v>
      </c>
    </row>
    <row r="24" spans="1:25" ht="12.75" customHeight="1">
      <c r="A24" s="26" t="s">
        <v>66</v>
      </c>
      <c r="B24" s="27">
        <v>208245</v>
      </c>
      <c r="C24" s="27">
        <v>190404</v>
      </c>
      <c r="D24" s="27">
        <v>186096</v>
      </c>
      <c r="E24" s="81">
        <v>178814</v>
      </c>
      <c r="F24" s="27">
        <v>221568</v>
      </c>
      <c r="G24" s="27">
        <v>272220</v>
      </c>
      <c r="H24" s="27">
        <v>331238</v>
      </c>
      <c r="I24" s="27">
        <v>412568</v>
      </c>
      <c r="J24" s="27">
        <v>441705</v>
      </c>
      <c r="K24" s="27">
        <v>361563</v>
      </c>
      <c r="L24" s="27">
        <v>420978</v>
      </c>
      <c r="M24" s="27">
        <v>452363</v>
      </c>
      <c r="N24" s="27">
        <v>492317</v>
      </c>
      <c r="O24" s="27">
        <v>530294</v>
      </c>
      <c r="P24" s="27">
        <v>532285</v>
      </c>
      <c r="Q24" s="27">
        <v>504654</v>
      </c>
      <c r="R24" s="27">
        <v>494473</v>
      </c>
      <c r="S24" s="27">
        <v>515897</v>
      </c>
      <c r="T24" s="27">
        <v>576600</v>
      </c>
      <c r="U24" s="27">
        <v>618773</v>
      </c>
      <c r="V24" s="27">
        <v>637429</v>
      </c>
      <c r="W24" s="27">
        <v>607854</v>
      </c>
      <c r="X24" s="27">
        <v>638765</v>
      </c>
      <c r="Y24" s="30" t="s">
        <v>31</v>
      </c>
    </row>
    <row r="25" spans="1:25" ht="12.75" customHeight="1">
      <c r="A25" s="26" t="s">
        <v>67</v>
      </c>
      <c r="B25" s="27">
        <v>17629</v>
      </c>
      <c r="C25" s="27">
        <v>19684</v>
      </c>
      <c r="D25" s="27">
        <v>19495</v>
      </c>
      <c r="E25" s="81">
        <v>21356</v>
      </c>
      <c r="F25" s="27">
        <v>24315</v>
      </c>
      <c r="G25" s="27">
        <v>26143</v>
      </c>
      <c r="H25" s="27">
        <v>24710</v>
      </c>
      <c r="I25" s="27">
        <v>29100</v>
      </c>
      <c r="J25" s="27">
        <v>26353</v>
      </c>
      <c r="K25" s="27">
        <v>22768</v>
      </c>
      <c r="L25" s="27">
        <v>25124</v>
      </c>
      <c r="M25" s="27">
        <v>28154</v>
      </c>
      <c r="N25" s="27">
        <v>28490</v>
      </c>
      <c r="O25" s="27">
        <v>30542</v>
      </c>
      <c r="P25" s="27">
        <v>33586</v>
      </c>
      <c r="Q25" s="27">
        <v>34190</v>
      </c>
      <c r="R25" s="27">
        <v>36238</v>
      </c>
      <c r="S25" s="27">
        <v>39653</v>
      </c>
      <c r="T25" s="27">
        <v>43086</v>
      </c>
      <c r="U25" s="27">
        <v>44564</v>
      </c>
      <c r="V25" s="27">
        <v>41691</v>
      </c>
      <c r="W25" s="27">
        <v>51257</v>
      </c>
      <c r="X25" s="27">
        <v>59498</v>
      </c>
      <c r="Y25" s="30" t="s">
        <v>31</v>
      </c>
    </row>
    <row r="26" spans="1:25" ht="12.75" customHeight="1">
      <c r="A26" s="26" t="s">
        <v>68</v>
      </c>
      <c r="B26" s="27">
        <v>47716</v>
      </c>
      <c r="C26" s="27">
        <v>51514</v>
      </c>
      <c r="D26" s="27">
        <v>46308</v>
      </c>
      <c r="E26" s="81">
        <v>45054</v>
      </c>
      <c r="F26" s="27">
        <v>46343</v>
      </c>
      <c r="G26" s="27">
        <v>48925</v>
      </c>
      <c r="H26" s="27">
        <v>53067</v>
      </c>
      <c r="I26" s="27">
        <v>69696</v>
      </c>
      <c r="J26" s="27">
        <v>65415</v>
      </c>
      <c r="K26" s="27">
        <v>56639</v>
      </c>
      <c r="L26" s="27">
        <v>61677</v>
      </c>
      <c r="M26" s="27">
        <v>64393</v>
      </c>
      <c r="N26" s="27">
        <v>63208</v>
      </c>
      <c r="O26" s="27">
        <v>67434</v>
      </c>
      <c r="P26" s="27">
        <v>63513</v>
      </c>
      <c r="Q26" s="27">
        <v>91587</v>
      </c>
      <c r="R26" s="27">
        <v>74992</v>
      </c>
      <c r="S26" s="27">
        <v>77181</v>
      </c>
      <c r="T26" s="27">
        <v>80706</v>
      </c>
      <c r="U26" s="27">
        <v>91666</v>
      </c>
      <c r="V26" s="27">
        <v>81424</v>
      </c>
      <c r="W26" s="27">
        <v>100795</v>
      </c>
      <c r="X26" s="27">
        <v>119690</v>
      </c>
      <c r="Y26" s="28">
        <v>103188</v>
      </c>
    </row>
    <row r="27" spans="1:25" ht="12.75" customHeight="1">
      <c r="A27" s="26" t="s">
        <v>69</v>
      </c>
      <c r="B27" s="27">
        <v>114509</v>
      </c>
      <c r="C27" s="27">
        <v>93098</v>
      </c>
      <c r="D27" s="27">
        <v>81443</v>
      </c>
      <c r="E27" s="81">
        <v>87622</v>
      </c>
      <c r="F27" s="27">
        <v>108753</v>
      </c>
      <c r="G27" s="27">
        <v>107180</v>
      </c>
      <c r="H27" s="27">
        <v>124298</v>
      </c>
      <c r="I27" s="27">
        <v>164644</v>
      </c>
      <c r="J27" s="27">
        <v>174357</v>
      </c>
      <c r="K27" s="27">
        <v>142221</v>
      </c>
      <c r="L27" s="27">
        <v>130075</v>
      </c>
      <c r="M27" s="27">
        <v>165918</v>
      </c>
      <c r="N27" s="27">
        <v>163006</v>
      </c>
      <c r="O27" s="27">
        <v>158934</v>
      </c>
      <c r="P27" s="27">
        <v>186651</v>
      </c>
      <c r="Q27" s="27">
        <v>202234</v>
      </c>
      <c r="R27" s="27">
        <v>212039</v>
      </c>
      <c r="S27" s="27">
        <v>216883</v>
      </c>
      <c r="T27" s="27">
        <v>267966</v>
      </c>
      <c r="U27" s="27">
        <v>274607</v>
      </c>
      <c r="V27" s="27">
        <v>241950</v>
      </c>
      <c r="W27" s="27">
        <v>352611</v>
      </c>
      <c r="X27" s="27">
        <v>428873</v>
      </c>
      <c r="Y27" s="27">
        <v>279546</v>
      </c>
    </row>
    <row r="28" spans="1:25" ht="12.75" customHeight="1">
      <c r="A28" s="26" t="s">
        <v>36</v>
      </c>
      <c r="B28" s="27">
        <v>18489.696</v>
      </c>
      <c r="C28" s="27">
        <v>18505.667000000001</v>
      </c>
      <c r="D28" s="27">
        <v>17391.864000000001</v>
      </c>
      <c r="E28" s="81">
        <v>16877.686000000002</v>
      </c>
      <c r="F28" s="27">
        <v>18395.044999999998</v>
      </c>
      <c r="G28" s="27">
        <v>19423.585999999999</v>
      </c>
      <c r="H28" s="27">
        <v>20880.282999999999</v>
      </c>
      <c r="I28" s="27">
        <v>23208.829000000002</v>
      </c>
      <c r="J28" s="27">
        <v>24357.151000000002</v>
      </c>
      <c r="K28" s="27">
        <v>19800.696</v>
      </c>
      <c r="L28" s="27">
        <v>19361.331999999999</v>
      </c>
      <c r="M28" s="27">
        <v>18235.944</v>
      </c>
      <c r="N28" s="27">
        <v>15428.882</v>
      </c>
      <c r="O28" s="27">
        <v>15054.398999999999</v>
      </c>
      <c r="P28" s="27">
        <v>17778.577000000001</v>
      </c>
      <c r="Q28" s="27">
        <v>19210.205999999998</v>
      </c>
      <c r="R28" s="27">
        <v>20390.555</v>
      </c>
      <c r="S28" s="27">
        <v>23782.784</v>
      </c>
      <c r="T28" s="27">
        <v>26429.95</v>
      </c>
      <c r="U28" s="27">
        <v>27847.920999999998</v>
      </c>
      <c r="V28" s="27">
        <v>25481.976999999999</v>
      </c>
      <c r="W28" s="27">
        <v>30136.976999999999</v>
      </c>
      <c r="X28" s="27">
        <v>35724.453999999998</v>
      </c>
      <c r="Y28" s="28">
        <v>36681.563999999998</v>
      </c>
    </row>
    <row r="29" spans="1:25" ht="12.75" customHeight="1">
      <c r="A29" s="26" t="s">
        <v>70</v>
      </c>
      <c r="B29" s="27">
        <v>5395.85</v>
      </c>
      <c r="C29" s="27">
        <v>7294.1440000000002</v>
      </c>
      <c r="D29" s="27">
        <v>7518.2619999999997</v>
      </c>
      <c r="E29" s="81">
        <v>7651.3590000000004</v>
      </c>
      <c r="F29" s="27">
        <v>8881.8870000000006</v>
      </c>
      <c r="G29" s="27">
        <v>10688.985000000001</v>
      </c>
      <c r="H29" s="27">
        <v>11561.737999999999</v>
      </c>
      <c r="I29" s="27">
        <v>12907.098</v>
      </c>
      <c r="J29" s="27">
        <v>14064.27</v>
      </c>
      <c r="K29" s="27">
        <v>7718.8469999999998</v>
      </c>
      <c r="L29" s="27">
        <v>11263.763000000001</v>
      </c>
      <c r="M29" s="27">
        <v>12394.297</v>
      </c>
      <c r="N29" s="27">
        <v>10233.92</v>
      </c>
      <c r="O29" s="27">
        <v>10417.683000000001</v>
      </c>
      <c r="P29" s="27">
        <v>10974.91</v>
      </c>
      <c r="Q29" s="27">
        <v>11931.148999999999</v>
      </c>
      <c r="R29" s="27">
        <v>13332.584000000001</v>
      </c>
      <c r="S29" s="27">
        <v>13285.433000000001</v>
      </c>
      <c r="T29" s="27">
        <v>14067.172</v>
      </c>
      <c r="U29" s="27">
        <v>14795.166999999999</v>
      </c>
      <c r="V29" s="27">
        <v>10869.012000000001</v>
      </c>
      <c r="W29" s="27">
        <v>14674.201999999999</v>
      </c>
      <c r="X29" s="27">
        <v>15852.234</v>
      </c>
      <c r="Y29" s="27">
        <v>13781.630999999999</v>
      </c>
    </row>
    <row r="30" spans="1:25" ht="12.75" customHeight="1">
      <c r="A30" s="26" t="s">
        <v>71</v>
      </c>
      <c r="B30" s="27">
        <v>132996</v>
      </c>
      <c r="C30" s="27">
        <v>134125</v>
      </c>
      <c r="D30" s="27">
        <v>133557</v>
      </c>
      <c r="E30" s="81">
        <v>133687</v>
      </c>
      <c r="F30" s="27">
        <v>131072</v>
      </c>
      <c r="G30" s="27">
        <v>153555</v>
      </c>
      <c r="H30" s="27">
        <v>152429</v>
      </c>
      <c r="I30" s="27">
        <v>166145</v>
      </c>
      <c r="J30" s="27">
        <v>154996</v>
      </c>
      <c r="K30" s="27">
        <v>114569</v>
      </c>
      <c r="L30" s="27">
        <v>138351</v>
      </c>
      <c r="M30" s="27">
        <v>144628</v>
      </c>
      <c r="N30" s="27">
        <v>155560</v>
      </c>
      <c r="O30" s="27">
        <v>164183</v>
      </c>
      <c r="P30" s="27">
        <v>185091</v>
      </c>
      <c r="Q30" s="27">
        <v>194371</v>
      </c>
      <c r="R30" s="27">
        <v>202240</v>
      </c>
      <c r="S30" s="27">
        <v>210546</v>
      </c>
      <c r="T30" s="27">
        <v>210143</v>
      </c>
      <c r="U30" s="27">
        <v>225362</v>
      </c>
      <c r="V30" s="27">
        <v>205120</v>
      </c>
      <c r="W30" s="27">
        <v>221212</v>
      </c>
      <c r="X30" s="27">
        <v>269004</v>
      </c>
      <c r="Y30" s="27">
        <v>269555</v>
      </c>
    </row>
    <row r="31" spans="1:25" ht="12.75" customHeight="1">
      <c r="A31" s="26" t="s">
        <v>72</v>
      </c>
      <c r="B31" s="27">
        <v>3320.134</v>
      </c>
      <c r="C31" s="27">
        <v>3296.5419999999999</v>
      </c>
      <c r="D31" s="27">
        <v>3528.1660000000002</v>
      </c>
      <c r="E31" s="81">
        <v>4229.8940000000002</v>
      </c>
      <c r="F31" s="27">
        <v>4910.8969999999999</v>
      </c>
      <c r="G31" s="27">
        <v>5145.5860000000002</v>
      </c>
      <c r="H31" s="27">
        <v>5960.5619999999999</v>
      </c>
      <c r="I31" s="27">
        <v>7324.9809999999998</v>
      </c>
      <c r="J31" s="27">
        <v>7877.3540000000003</v>
      </c>
      <c r="K31" s="27">
        <v>4516.2749999999996</v>
      </c>
      <c r="L31" s="27">
        <v>4316.0190000000002</v>
      </c>
      <c r="M31" s="27">
        <v>4617.4260000000004</v>
      </c>
      <c r="N31" s="27">
        <v>3694.7559999999999</v>
      </c>
      <c r="O31" s="27">
        <v>4011.1689999999999</v>
      </c>
      <c r="P31" s="27">
        <v>3884.9250000000002</v>
      </c>
      <c r="Q31" s="27">
        <v>4074.6860000000001</v>
      </c>
      <c r="R31" s="27">
        <v>4634.5749999999998</v>
      </c>
      <c r="S31" s="27">
        <v>5552.5140000000001</v>
      </c>
      <c r="T31" s="27">
        <v>6042.3909999999996</v>
      </c>
      <c r="U31" s="27">
        <v>6023.2190000000001</v>
      </c>
      <c r="V31" s="27">
        <v>5486.6490000000003</v>
      </c>
      <c r="W31" s="27">
        <v>6658.8230000000003</v>
      </c>
      <c r="X31" s="27">
        <v>8044.585</v>
      </c>
      <c r="Y31" s="27">
        <v>7685.5159999999996</v>
      </c>
    </row>
    <row r="32" spans="1:25" ht="12.75" customHeight="1">
      <c r="A32" s="26" t="s">
        <v>73</v>
      </c>
      <c r="B32" s="27">
        <v>374334</v>
      </c>
      <c r="C32" s="27">
        <v>384203</v>
      </c>
      <c r="D32" s="27">
        <v>369135</v>
      </c>
      <c r="E32" s="81">
        <v>370908</v>
      </c>
      <c r="F32" s="27">
        <v>382423</v>
      </c>
      <c r="G32" s="27">
        <v>403126</v>
      </c>
      <c r="H32" s="27">
        <v>453132</v>
      </c>
      <c r="I32" s="27">
        <v>527159</v>
      </c>
      <c r="J32" s="27">
        <v>535919</v>
      </c>
      <c r="K32" s="27">
        <v>413609</v>
      </c>
      <c r="L32" s="27">
        <v>498138</v>
      </c>
      <c r="M32" s="27">
        <v>557533</v>
      </c>
      <c r="N32" s="27">
        <v>528888</v>
      </c>
      <c r="O32" s="27">
        <v>536855</v>
      </c>
      <c r="P32" s="27">
        <v>592978</v>
      </c>
      <c r="Q32" s="27">
        <v>657992</v>
      </c>
      <c r="R32" s="27">
        <v>698009</v>
      </c>
      <c r="S32" s="27">
        <v>735565</v>
      </c>
      <c r="T32" s="27">
        <v>779492</v>
      </c>
      <c r="U32" s="27">
        <v>783964</v>
      </c>
      <c r="V32" s="27">
        <v>746342</v>
      </c>
      <c r="W32" s="27">
        <v>871924</v>
      </c>
      <c r="X32" s="27">
        <v>1027539</v>
      </c>
      <c r="Y32" s="27">
        <v>993066</v>
      </c>
    </row>
    <row r="33" spans="1:25" ht="12.75" customHeight="1">
      <c r="A33" s="26" t="s">
        <v>74</v>
      </c>
      <c r="B33" s="27">
        <v>81733.149000000005</v>
      </c>
      <c r="C33" s="27">
        <v>87777.68</v>
      </c>
      <c r="D33" s="27">
        <v>82721.652000000002</v>
      </c>
      <c r="E33" s="81">
        <v>80535.717000000004</v>
      </c>
      <c r="F33" s="27">
        <v>75429.777000000002</v>
      </c>
      <c r="G33" s="27">
        <v>90637.663</v>
      </c>
      <c r="H33" s="27">
        <v>103538.444</v>
      </c>
      <c r="I33" s="27">
        <v>105643.383</v>
      </c>
      <c r="J33" s="27">
        <v>113590.77899999999</v>
      </c>
      <c r="K33" s="27">
        <v>114422.249</v>
      </c>
      <c r="L33" s="27">
        <v>106933.639</v>
      </c>
      <c r="M33" s="27">
        <v>124542.14</v>
      </c>
      <c r="N33" s="27">
        <v>117298.943</v>
      </c>
      <c r="O33" s="27">
        <v>113001.11500000001</v>
      </c>
      <c r="P33" s="27">
        <v>115328.999</v>
      </c>
      <c r="Q33" s="27">
        <v>111719.602</v>
      </c>
      <c r="R33" s="27">
        <v>123729.34600000001</v>
      </c>
      <c r="S33" s="27">
        <v>120754.09600000001</v>
      </c>
      <c r="T33" s="27">
        <v>116756.535</v>
      </c>
      <c r="U33" s="27">
        <v>135721.42199999999</v>
      </c>
      <c r="V33" s="27">
        <v>139899.05499999999</v>
      </c>
      <c r="W33" s="27">
        <v>115172.49400000001</v>
      </c>
      <c r="X33" s="28">
        <v>125679.493</v>
      </c>
      <c r="Y33" s="28">
        <v>133787.807</v>
      </c>
    </row>
    <row r="34" spans="1:25" ht="12.75" customHeight="1">
      <c r="A34" s="26" t="s">
        <v>75</v>
      </c>
      <c r="B34" s="27">
        <v>461624</v>
      </c>
      <c r="C34" s="27">
        <v>533246</v>
      </c>
      <c r="D34" s="27">
        <v>504578</v>
      </c>
      <c r="E34" s="81">
        <v>409507</v>
      </c>
      <c r="F34" s="27">
        <v>542700</v>
      </c>
      <c r="G34" s="27">
        <v>548763</v>
      </c>
      <c r="H34" s="27">
        <v>610011</v>
      </c>
      <c r="I34" s="27">
        <v>751791</v>
      </c>
      <c r="J34" s="27">
        <v>730464</v>
      </c>
      <c r="K34" s="27">
        <v>497113</v>
      </c>
      <c r="L34" s="27">
        <v>563687</v>
      </c>
      <c r="M34" s="27">
        <v>626216</v>
      </c>
      <c r="N34" s="27">
        <v>628715</v>
      </c>
      <c r="O34" s="27">
        <v>611285</v>
      </c>
      <c r="P34" s="27">
        <v>650624</v>
      </c>
      <c r="Q34" s="27">
        <v>715313</v>
      </c>
      <c r="R34" s="27">
        <v>737251</v>
      </c>
      <c r="S34" s="27">
        <v>813099</v>
      </c>
      <c r="T34" s="27">
        <v>800451</v>
      </c>
      <c r="U34" s="27">
        <v>865948</v>
      </c>
      <c r="V34" s="27">
        <v>748980</v>
      </c>
      <c r="W34" s="27">
        <v>1028028</v>
      </c>
      <c r="X34" s="27">
        <v>1313221</v>
      </c>
      <c r="Y34" s="27">
        <v>1210205</v>
      </c>
    </row>
    <row r="35" spans="1:25" ht="12.75" customHeight="1">
      <c r="A35" s="26" t="s">
        <v>37</v>
      </c>
      <c r="B35" s="30" t="s">
        <v>31</v>
      </c>
      <c r="C35" s="30" t="s">
        <v>31</v>
      </c>
      <c r="D35" s="30" t="s">
        <v>31</v>
      </c>
      <c r="E35" s="82" t="s">
        <v>31</v>
      </c>
      <c r="F35" s="30" t="s">
        <v>31</v>
      </c>
      <c r="G35" s="30" t="s">
        <v>31</v>
      </c>
      <c r="H35" s="30" t="s">
        <v>31</v>
      </c>
      <c r="I35" s="30" t="s">
        <v>31</v>
      </c>
      <c r="J35" s="30" t="s">
        <v>31</v>
      </c>
      <c r="K35" s="28">
        <v>127837</v>
      </c>
      <c r="L35" s="28">
        <v>190505</v>
      </c>
      <c r="M35" s="28">
        <v>269310</v>
      </c>
      <c r="N35" s="28">
        <v>259720</v>
      </c>
      <c r="O35" s="28">
        <v>310127</v>
      </c>
      <c r="P35" s="28">
        <v>341628</v>
      </c>
      <c r="Q35" s="28">
        <v>375924</v>
      </c>
      <c r="R35" s="28">
        <v>417320</v>
      </c>
      <c r="S35" s="28">
        <v>546820</v>
      </c>
      <c r="T35" s="28">
        <v>603583</v>
      </c>
      <c r="U35" s="28">
        <v>617614</v>
      </c>
      <c r="V35" s="28">
        <v>994761</v>
      </c>
      <c r="W35" s="28">
        <v>1527730</v>
      </c>
      <c r="X35" s="28">
        <v>3690383</v>
      </c>
      <c r="Y35" s="30" t="s">
        <v>31</v>
      </c>
    </row>
    <row r="36" spans="1:25" ht="12.75" customHeight="1">
      <c r="A36" s="26" t="s">
        <v>76</v>
      </c>
      <c r="B36" s="27">
        <v>904918.82299999997</v>
      </c>
      <c r="C36" s="27">
        <v>923487.15099999995</v>
      </c>
      <c r="D36" s="27">
        <v>882865.48400000005</v>
      </c>
      <c r="E36" s="81">
        <v>894019.32</v>
      </c>
      <c r="F36" s="27">
        <v>940485.93799999997</v>
      </c>
      <c r="G36" s="27">
        <v>989631.07900000003</v>
      </c>
      <c r="H36" s="27">
        <v>1102558.1569999999</v>
      </c>
      <c r="I36" s="27">
        <v>1229561.7390000001</v>
      </c>
      <c r="J36" s="27">
        <v>1215579.172</v>
      </c>
      <c r="K36" s="27">
        <v>915687.18299999996</v>
      </c>
      <c r="L36" s="27">
        <v>1039080.811</v>
      </c>
      <c r="M36" s="27">
        <v>1162473.2409999999</v>
      </c>
      <c r="N36" s="27">
        <v>1070585.8489999999</v>
      </c>
      <c r="O36" s="27">
        <v>1079726.8829999999</v>
      </c>
      <c r="P36" s="27">
        <v>1162595.0330000001</v>
      </c>
      <c r="Q36" s="27">
        <v>1259848.983</v>
      </c>
      <c r="R36" s="27">
        <v>1319093.048</v>
      </c>
      <c r="S36" s="27">
        <v>1421687.192</v>
      </c>
      <c r="T36" s="27">
        <v>1515033.5919999999</v>
      </c>
      <c r="U36" s="27">
        <v>1634617.2250000001</v>
      </c>
      <c r="V36" s="27">
        <v>1460356.933</v>
      </c>
      <c r="W36" s="27">
        <v>1629781.9609999999</v>
      </c>
      <c r="X36" s="27">
        <v>1889303.173</v>
      </c>
      <c r="Y36" s="27">
        <v>1810345.118</v>
      </c>
    </row>
    <row r="37" spans="1:25" ht="12.75" customHeight="1">
      <c r="A37" s="26" t="s">
        <v>77</v>
      </c>
      <c r="B37" s="27">
        <v>1034629.602</v>
      </c>
      <c r="C37" s="27">
        <v>1052465.814</v>
      </c>
      <c r="D37" s="27">
        <v>1009320.407</v>
      </c>
      <c r="E37" s="81">
        <v>1017506.963</v>
      </c>
      <c r="F37" s="27">
        <v>1082805.561</v>
      </c>
      <c r="G37" s="27">
        <v>1145981.3219999999</v>
      </c>
      <c r="H37" s="27">
        <v>1285490.895</v>
      </c>
      <c r="I37" s="27">
        <v>1450182.817</v>
      </c>
      <c r="J37" s="27">
        <v>1455635.179</v>
      </c>
      <c r="K37" s="27">
        <v>1077434.017</v>
      </c>
      <c r="L37" s="27">
        <v>1216413.6340000001</v>
      </c>
      <c r="M37" s="27">
        <v>1365967.3740000001</v>
      </c>
      <c r="N37" s="27">
        <v>1273817.8570000001</v>
      </c>
      <c r="O37" s="27">
        <v>1284611.584</v>
      </c>
      <c r="P37" s="27">
        <v>1387389.767</v>
      </c>
      <c r="Q37" s="27">
        <v>1497971.49</v>
      </c>
      <c r="R37" s="27">
        <v>1571204.9</v>
      </c>
      <c r="S37" s="27">
        <v>1687784.9439999999</v>
      </c>
      <c r="T37" s="27">
        <v>1802121.7960000001</v>
      </c>
      <c r="U37" s="27">
        <v>1932869.2409999999</v>
      </c>
      <c r="V37" s="27">
        <v>1739135.1159999999</v>
      </c>
      <c r="W37" s="27">
        <v>1975251.111</v>
      </c>
      <c r="X37" s="27">
        <v>2301014.145</v>
      </c>
      <c r="Y37" s="27">
        <v>2162768.8739999998</v>
      </c>
    </row>
    <row r="38" spans="1:25" ht="12.75" customHeight="1">
      <c r="A38" s="26" t="s">
        <v>78</v>
      </c>
      <c r="B38" s="27">
        <v>95551.55</v>
      </c>
      <c r="C38" s="27">
        <v>99726.36</v>
      </c>
      <c r="D38" s="27">
        <v>124927.01</v>
      </c>
      <c r="E38" s="81">
        <v>139797.09</v>
      </c>
      <c r="F38" s="27">
        <v>168824.98</v>
      </c>
      <c r="G38" s="27">
        <v>179737</v>
      </c>
      <c r="H38" s="27">
        <v>220405.69</v>
      </c>
      <c r="I38" s="27">
        <v>257850.72</v>
      </c>
      <c r="J38" s="27">
        <v>328430.83</v>
      </c>
      <c r="K38" s="27">
        <v>299409.03000000003</v>
      </c>
      <c r="L38" s="27">
        <v>335159.55</v>
      </c>
      <c r="M38" s="27">
        <v>402695.38</v>
      </c>
      <c r="N38" s="27">
        <v>432859.71</v>
      </c>
      <c r="O38" s="27">
        <v>490700.32</v>
      </c>
      <c r="P38" s="27">
        <v>487339.2</v>
      </c>
      <c r="Q38" s="27">
        <v>521746.3</v>
      </c>
      <c r="R38" s="27">
        <v>485721</v>
      </c>
      <c r="S38" s="27">
        <v>523596.77</v>
      </c>
      <c r="T38" s="27">
        <v>542946</v>
      </c>
      <c r="U38" s="27">
        <v>568664</v>
      </c>
      <c r="V38" s="27">
        <v>421960</v>
      </c>
      <c r="W38" s="27">
        <v>488499</v>
      </c>
      <c r="X38" s="27">
        <v>692406</v>
      </c>
      <c r="Y38" s="27">
        <v>717237</v>
      </c>
    </row>
    <row r="39" spans="1:25" ht="12.75" customHeight="1">
      <c r="A39" s="26" t="s">
        <v>79</v>
      </c>
      <c r="B39" s="27">
        <v>114766.553</v>
      </c>
      <c r="C39" s="27">
        <v>130303.45699999999</v>
      </c>
      <c r="D39" s="27">
        <v>126017.477</v>
      </c>
      <c r="E39" s="81">
        <v>152966.11799999999</v>
      </c>
      <c r="F39" s="27">
        <v>192542.98699999999</v>
      </c>
      <c r="G39" s="27">
        <v>206070.11199999999</v>
      </c>
      <c r="H39" s="27">
        <v>241219.00899999999</v>
      </c>
      <c r="I39" s="27">
        <v>325142.011</v>
      </c>
      <c r="J39" s="27">
        <v>421607.83</v>
      </c>
      <c r="K39" s="27">
        <v>330774.94199999998</v>
      </c>
      <c r="L39" s="27">
        <v>479481</v>
      </c>
      <c r="M39" s="27">
        <v>554029</v>
      </c>
      <c r="N39" s="27">
        <v>570029</v>
      </c>
      <c r="O39" s="27">
        <v>639703</v>
      </c>
      <c r="P39" s="27">
        <v>629237</v>
      </c>
      <c r="Q39" s="27">
        <v>522495</v>
      </c>
      <c r="R39" s="27">
        <v>442889</v>
      </c>
      <c r="S39" s="27">
        <v>485550</v>
      </c>
      <c r="T39" s="27">
        <v>556129</v>
      </c>
      <c r="U39" s="27">
        <v>621923</v>
      </c>
      <c r="V39" s="27">
        <v>662935</v>
      </c>
      <c r="W39" s="27">
        <v>1085528</v>
      </c>
      <c r="X39" s="30" t="s">
        <v>31</v>
      </c>
      <c r="Y39" s="30" t="s">
        <v>31</v>
      </c>
    </row>
    <row r="40" spans="1:25" ht="12.75" customHeight="1">
      <c r="A40" s="26" t="s">
        <v>80</v>
      </c>
      <c r="B40" s="27">
        <v>3756.66</v>
      </c>
      <c r="C40" s="27">
        <v>4859.9679999999998</v>
      </c>
      <c r="D40" s="27">
        <v>4618.2340000000004</v>
      </c>
      <c r="E40" s="81">
        <v>6438.7309999999998</v>
      </c>
      <c r="F40" s="27">
        <v>7659.5919999999996</v>
      </c>
      <c r="G40" s="27">
        <v>10477.356</v>
      </c>
      <c r="H40" s="27">
        <v>13296.325999999999</v>
      </c>
      <c r="I40" s="27">
        <v>16965.306</v>
      </c>
      <c r="J40" s="27">
        <v>21838.425999999999</v>
      </c>
      <c r="K40" s="27">
        <v>14641.743</v>
      </c>
      <c r="L40" s="27">
        <v>12329.812</v>
      </c>
      <c r="M40" s="27">
        <v>12945.6</v>
      </c>
      <c r="N40" s="27">
        <v>13662.924000000001</v>
      </c>
      <c r="O40" s="27">
        <v>12439.47</v>
      </c>
      <c r="P40" s="27">
        <v>12082.878000000001</v>
      </c>
      <c r="Q40" s="27">
        <v>12177.629000000001</v>
      </c>
      <c r="R40" s="27">
        <v>12327.630999999999</v>
      </c>
      <c r="S40" s="27">
        <v>15327.036</v>
      </c>
      <c r="T40" s="27">
        <v>17007.642</v>
      </c>
      <c r="U40" s="27">
        <v>17461.598999999998</v>
      </c>
      <c r="V40" s="27">
        <v>16791.058000000001</v>
      </c>
      <c r="W40" s="27">
        <v>21643.973000000002</v>
      </c>
      <c r="X40" s="27">
        <v>29585.971000000001</v>
      </c>
      <c r="Y40" s="30" t="s">
        <v>31</v>
      </c>
    </row>
    <row r="41" spans="1:25" ht="12.75" customHeight="1">
      <c r="A41" s="26" t="s">
        <v>81</v>
      </c>
      <c r="B41" s="27">
        <v>2332035.4900000002</v>
      </c>
      <c r="C41" s="27">
        <v>2816551.307</v>
      </c>
      <c r="D41" s="27">
        <v>2992883.5920000002</v>
      </c>
      <c r="E41" s="81">
        <v>3638139.7420000001</v>
      </c>
      <c r="F41" s="27">
        <v>4516561.63</v>
      </c>
      <c r="G41" s="27">
        <v>4498300.5350000001</v>
      </c>
      <c r="H41" s="27">
        <v>5234791.6629999997</v>
      </c>
      <c r="I41" s="27">
        <v>6219710.8090000004</v>
      </c>
      <c r="J41" s="27">
        <v>8657611.477</v>
      </c>
      <c r="K41" s="27">
        <v>8635385.9869999997</v>
      </c>
      <c r="L41" s="27">
        <v>10760392.033</v>
      </c>
      <c r="M41" s="27">
        <v>13445409.636</v>
      </c>
      <c r="N41" s="27">
        <v>14576139.9</v>
      </c>
      <c r="O41" s="27">
        <v>15271287.272</v>
      </c>
      <c r="P41" s="27">
        <v>16593342.062000001</v>
      </c>
      <c r="Q41" s="27">
        <v>16822456.897</v>
      </c>
      <c r="R41" s="27">
        <v>18016972.774999999</v>
      </c>
      <c r="S41" s="27">
        <v>21017574.385000002</v>
      </c>
      <c r="T41" s="27">
        <v>24176017.061000001</v>
      </c>
      <c r="U41" s="27">
        <v>26386723.881000001</v>
      </c>
      <c r="V41" s="27">
        <v>25534871.960000001</v>
      </c>
      <c r="W41" s="27">
        <v>29672128.302999999</v>
      </c>
      <c r="X41" s="30" t="s">
        <v>31</v>
      </c>
      <c r="Y41" s="30" t="s">
        <v>31</v>
      </c>
    </row>
    <row r="42" spans="1:25" ht="12.75" customHeight="1">
      <c r="A42" s="26" t="s">
        <v>82</v>
      </c>
      <c r="B42" s="27">
        <v>2429.5050000000001</v>
      </c>
      <c r="C42" s="27">
        <v>2864.0949999999998</v>
      </c>
      <c r="D42" s="27">
        <v>4006.5479999999998</v>
      </c>
      <c r="E42" s="81">
        <v>5071.6450000000004</v>
      </c>
      <c r="F42" s="27">
        <v>4848.4620000000004</v>
      </c>
      <c r="G42" s="27">
        <v>5649.1229999999996</v>
      </c>
      <c r="H42" s="27">
        <v>6863.8109999999997</v>
      </c>
      <c r="I42" s="27">
        <v>6805.0829999999996</v>
      </c>
      <c r="J42" s="27">
        <v>8262.7330000000002</v>
      </c>
      <c r="K42" s="27">
        <v>6128.8230000000003</v>
      </c>
      <c r="L42" s="27">
        <v>5198.2969999999996</v>
      </c>
      <c r="M42" s="27">
        <v>4789.0630000000001</v>
      </c>
      <c r="N42" s="27">
        <v>4341.4660000000003</v>
      </c>
      <c r="O42" s="27">
        <v>4509.9799999999996</v>
      </c>
      <c r="P42" s="27">
        <v>4604.3</v>
      </c>
      <c r="Q42" s="27">
        <v>5555.6689999999999</v>
      </c>
      <c r="R42" s="27">
        <v>6171.23</v>
      </c>
      <c r="S42" s="27">
        <v>7082.2179999999998</v>
      </c>
      <c r="T42" s="27">
        <v>7714.7929999999997</v>
      </c>
      <c r="U42" s="27">
        <v>7096.7280000000001</v>
      </c>
      <c r="V42" s="27">
        <v>6577.8180000000002</v>
      </c>
      <c r="W42" s="27">
        <v>6732.52</v>
      </c>
      <c r="X42" s="27">
        <v>10799.671</v>
      </c>
      <c r="Y42" s="28">
        <v>9595.5490000000009</v>
      </c>
    </row>
    <row r="43" spans="1:25" ht="12.75" customHeight="1">
      <c r="A43" s="26" t="s">
        <v>83</v>
      </c>
      <c r="B43" s="27">
        <v>9915.2000000000007</v>
      </c>
      <c r="C43" s="27">
        <v>19513.400000000001</v>
      </c>
      <c r="D43" s="27">
        <v>26198</v>
      </c>
      <c r="E43" s="81">
        <v>34092</v>
      </c>
      <c r="F43" s="27">
        <v>47648.1</v>
      </c>
      <c r="G43" s="27">
        <v>53591.3</v>
      </c>
      <c r="H43" s="27">
        <v>69327.8</v>
      </c>
      <c r="I43" s="27">
        <v>92674.5</v>
      </c>
      <c r="J43" s="27">
        <v>132129.70000000001</v>
      </c>
      <c r="K43" s="27">
        <v>96522.2</v>
      </c>
      <c r="L43" s="27">
        <v>81618.8</v>
      </c>
      <c r="M43" s="27">
        <v>91920.6</v>
      </c>
      <c r="N43" s="27">
        <v>97799.6</v>
      </c>
      <c r="O43" s="27">
        <v>93294.1</v>
      </c>
      <c r="P43" s="27">
        <v>105942.6</v>
      </c>
      <c r="Q43" s="27">
        <v>105297</v>
      </c>
      <c r="R43" s="27">
        <v>115344.9</v>
      </c>
      <c r="S43" s="27">
        <v>108698.9</v>
      </c>
      <c r="T43" s="27">
        <v>113536</v>
      </c>
      <c r="U43" s="27">
        <v>144428.20000000001</v>
      </c>
      <c r="V43" s="27">
        <v>151655.20000000001</v>
      </c>
      <c r="W43" s="27">
        <v>156559</v>
      </c>
      <c r="X43" s="27">
        <v>192439.2</v>
      </c>
      <c r="Y43" s="28">
        <v>187082</v>
      </c>
    </row>
    <row r="44" spans="1:25" ht="12.75" customHeight="1">
      <c r="A44" s="26" t="s">
        <v>84</v>
      </c>
      <c r="B44" s="30" t="s">
        <v>31</v>
      </c>
      <c r="C44" s="30" t="s">
        <v>31</v>
      </c>
      <c r="D44" s="30" t="s">
        <v>31</v>
      </c>
      <c r="E44" s="82" t="s">
        <v>31</v>
      </c>
      <c r="F44" s="30" t="s">
        <v>31</v>
      </c>
      <c r="G44" s="30" t="s">
        <v>31</v>
      </c>
      <c r="H44" s="30" t="s">
        <v>31</v>
      </c>
      <c r="I44" s="30" t="s">
        <v>31</v>
      </c>
      <c r="J44" s="30" t="s">
        <v>31</v>
      </c>
      <c r="K44" s="30" t="s">
        <v>31</v>
      </c>
      <c r="L44" s="30" t="s">
        <v>31</v>
      </c>
      <c r="M44" s="27">
        <v>9536487.6760000009</v>
      </c>
      <c r="N44" s="27">
        <v>11077404.699999999</v>
      </c>
      <c r="O44" s="27">
        <v>10822880.82</v>
      </c>
      <c r="P44" s="27">
        <v>10506940.029999999</v>
      </c>
      <c r="Q44" s="27">
        <v>10931494.92</v>
      </c>
      <c r="R44" s="27">
        <v>11912793.08</v>
      </c>
      <c r="S44" s="27">
        <v>14248538.119999999</v>
      </c>
      <c r="T44" s="27">
        <v>14815866.6</v>
      </c>
      <c r="U44" s="27">
        <v>16086322.82</v>
      </c>
      <c r="V44" s="30" t="s">
        <v>31</v>
      </c>
      <c r="W44" s="30" t="s">
        <v>31</v>
      </c>
      <c r="X44" s="30" t="s">
        <v>31</v>
      </c>
      <c r="Y44" s="30" t="s">
        <v>31</v>
      </c>
    </row>
    <row r="45" spans="1:25" ht="12.75" customHeight="1">
      <c r="B45" t="s">
        <v>42</v>
      </c>
    </row>
    <row r="46" spans="1:25" ht="12.75" customHeight="1">
      <c r="B46">
        <f>B14/VA!C15</f>
        <v>0.22341596535935301</v>
      </c>
      <c r="C46">
        <f>C14/VA!D15</f>
        <v>0.21573692307592399</v>
      </c>
      <c r="D46">
        <f>D14/VA!E15</f>
        <v>0.20025937374178493</v>
      </c>
      <c r="E46" s="83">
        <f>E14/VA!F15</f>
        <v>0.19348757963803775</v>
      </c>
      <c r="F46">
        <f>F14/VA!G15</f>
        <v>0.19909189165868171</v>
      </c>
      <c r="G46">
        <f>G14/VA!H15</f>
        <v>0.20719167546563086</v>
      </c>
      <c r="H46">
        <f>H14/VA!I15</f>
        <v>0.2160872991048588</v>
      </c>
      <c r="I46">
        <f>I14/VA!J15</f>
        <v>0.23088300261394334</v>
      </c>
      <c r="J46">
        <f>J14/VA!K15</f>
        <v>0.22707804009253171</v>
      </c>
      <c r="K46">
        <f>K14/VA!L15</f>
        <v>0.18374230858978591</v>
      </c>
      <c r="L46">
        <f>L14/VA!M15</f>
        <v>0.19869435457577811</v>
      </c>
      <c r="M46">
        <f>M14/VA!N15</f>
        <v>0.22389420730184917</v>
      </c>
      <c r="N46">
        <f>N14/VA!O15</f>
        <v>0.20888100978258495</v>
      </c>
      <c r="O46">
        <f>O14/VA!P15</f>
        <v>0.20867400520408916</v>
      </c>
      <c r="P46">
        <f>P14/VA!Q15</f>
        <v>0.22170313953824775</v>
      </c>
      <c r="Q46">
        <f>Q14/VA!R15</f>
        <v>0.22601877821436911</v>
      </c>
      <c r="R46">
        <f>R14/VA!S15</f>
        <v>0.22022979379581242</v>
      </c>
      <c r="S46">
        <f>S14/VA!T15</f>
        <v>0.22481463457768261</v>
      </c>
      <c r="T46">
        <f>T14/VA!U15</f>
        <v>0.22971587328600174</v>
      </c>
      <c r="U46">
        <f>U14/VA!V15</f>
        <v>0.22646282697378031</v>
      </c>
      <c r="V46">
        <f>V14/VA!W15</f>
        <v>0.22601574330080487</v>
      </c>
      <c r="W46">
        <f>W14/VA!X15</f>
        <v>0.22575991623969649</v>
      </c>
      <c r="X46">
        <f>X14/VA!Y15</f>
        <v>0.23803977713022165</v>
      </c>
      <c r="Y46">
        <f>Y14/VA!Z15</f>
        <v>0.22689705811839531</v>
      </c>
    </row>
    <row r="47" spans="1:25" ht="12.75" customHeight="1"/>
    <row r="48" spans="1:25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</sheetData>
  <mergeCells count="1">
    <mergeCell ref="A2:E2"/>
  </mergeCells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Y98"/>
  <sheetViews>
    <sheetView topLeftCell="A34" workbookViewId="0">
      <selection activeCell="A2" sqref="A2:E2"/>
    </sheetView>
  </sheetViews>
  <sheetFormatPr baseColWidth="10" defaultColWidth="14.42578125" defaultRowHeight="15" customHeight="1"/>
  <cols>
    <col min="2" max="25" width="10" customWidth="1"/>
  </cols>
  <sheetData>
    <row r="1" spans="1:25" ht="15" customHeight="1">
      <c r="A1" s="22" t="s">
        <v>44</v>
      </c>
      <c r="B1" s="23" t="s">
        <v>3</v>
      </c>
      <c r="C1" s="23" t="s">
        <v>4</v>
      </c>
      <c r="D1" s="23" t="s">
        <v>5</v>
      </c>
      <c r="E1" s="23" t="s">
        <v>6</v>
      </c>
      <c r="F1" s="23" t="s">
        <v>7</v>
      </c>
      <c r="G1" s="23" t="s">
        <v>8</v>
      </c>
      <c r="H1" s="23" t="s">
        <v>9</v>
      </c>
      <c r="I1" s="23" t="s">
        <v>10</v>
      </c>
      <c r="J1" s="23" t="s">
        <v>11</v>
      </c>
      <c r="K1" s="23" t="s">
        <v>12</v>
      </c>
      <c r="L1" s="23" t="s">
        <v>13</v>
      </c>
      <c r="M1" s="23" t="s">
        <v>14</v>
      </c>
      <c r="N1" s="23" t="s">
        <v>15</v>
      </c>
      <c r="O1" s="23" t="s">
        <v>16</v>
      </c>
      <c r="P1" s="23" t="s">
        <v>17</v>
      </c>
      <c r="Q1" s="23" t="s">
        <v>18</v>
      </c>
      <c r="R1" s="23" t="s">
        <v>19</v>
      </c>
      <c r="S1" s="23" t="s">
        <v>20</v>
      </c>
      <c r="T1" s="23" t="s">
        <v>21</v>
      </c>
      <c r="U1" s="23" t="s">
        <v>22</v>
      </c>
      <c r="V1" s="23" t="s">
        <v>23</v>
      </c>
      <c r="W1" s="23" t="s">
        <v>24</v>
      </c>
      <c r="X1" s="23" t="s">
        <v>25</v>
      </c>
      <c r="Y1" s="23" t="s">
        <v>45</v>
      </c>
    </row>
    <row r="2" spans="1:25" ht="12.75" customHeight="1">
      <c r="A2" s="45" t="s">
        <v>96</v>
      </c>
      <c r="B2" s="44"/>
      <c r="C2" s="44"/>
      <c r="D2" s="44"/>
      <c r="E2" s="44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2" t="s">
        <v>31</v>
      </c>
    </row>
    <row r="3" spans="1:25" ht="12.75" customHeight="1">
      <c r="A3" s="26" t="s">
        <v>46</v>
      </c>
      <c r="B3" s="27">
        <v>718288</v>
      </c>
      <c r="C3" s="27">
        <v>729605</v>
      </c>
      <c r="D3" s="27">
        <v>731933</v>
      </c>
      <c r="E3" s="27">
        <v>735930</v>
      </c>
      <c r="F3" s="27">
        <v>742171</v>
      </c>
      <c r="G3" s="27">
        <v>742776</v>
      </c>
      <c r="H3" s="27">
        <v>762428</v>
      </c>
      <c r="I3" s="27">
        <v>790710</v>
      </c>
      <c r="J3" s="27">
        <v>826039</v>
      </c>
      <c r="K3" s="27">
        <v>819590</v>
      </c>
      <c r="L3" s="27">
        <v>853396</v>
      </c>
      <c r="M3" s="27">
        <v>899603</v>
      </c>
      <c r="N3" s="27">
        <v>944696</v>
      </c>
      <c r="O3" s="27">
        <v>976658</v>
      </c>
      <c r="P3" s="27">
        <v>1023165</v>
      </c>
      <c r="Q3" s="27">
        <v>1071194</v>
      </c>
      <c r="R3" s="27">
        <v>1114175</v>
      </c>
      <c r="S3" s="27">
        <v>1173279</v>
      </c>
      <c r="T3" s="27">
        <v>1239741</v>
      </c>
      <c r="U3" s="27">
        <v>1300691</v>
      </c>
      <c r="V3" s="27">
        <v>1284657</v>
      </c>
      <c r="W3" s="28">
        <v>1334612</v>
      </c>
      <c r="X3" s="28">
        <v>1424866</v>
      </c>
      <c r="Y3" s="28">
        <v>1526925</v>
      </c>
    </row>
    <row r="4" spans="1:25" ht="12.75" customHeight="1">
      <c r="A4" s="26" t="s">
        <v>47</v>
      </c>
      <c r="B4" s="27">
        <v>62707.4</v>
      </c>
      <c r="C4" s="27">
        <v>64301.8</v>
      </c>
      <c r="D4" s="27">
        <v>65529.599999999999</v>
      </c>
      <c r="E4" s="27">
        <v>67222.8</v>
      </c>
      <c r="F4" s="27">
        <v>68342.2</v>
      </c>
      <c r="G4" s="27">
        <v>70051.3</v>
      </c>
      <c r="H4" s="27">
        <v>74222.600000000006</v>
      </c>
      <c r="I4" s="27">
        <v>78711.399999999994</v>
      </c>
      <c r="J4" s="27">
        <v>84578.1</v>
      </c>
      <c r="K4" s="27">
        <v>83657.100000000006</v>
      </c>
      <c r="L4" s="27">
        <v>85398.2</v>
      </c>
      <c r="M4" s="27">
        <v>90168.1</v>
      </c>
      <c r="N4" s="27">
        <v>94547.6</v>
      </c>
      <c r="O4" s="27">
        <v>97870.5</v>
      </c>
      <c r="P4" s="27">
        <v>100763.9</v>
      </c>
      <c r="Q4" s="27">
        <v>103743.9</v>
      </c>
      <c r="R4" s="27">
        <v>108633.3</v>
      </c>
      <c r="S4" s="27">
        <v>112833.2</v>
      </c>
      <c r="T4" s="27">
        <v>119455.5</v>
      </c>
      <c r="U4" s="27">
        <v>125261.2</v>
      </c>
      <c r="V4" s="27">
        <v>124078.5</v>
      </c>
      <c r="W4" s="27">
        <v>130683.5</v>
      </c>
      <c r="X4" s="27">
        <v>143428</v>
      </c>
      <c r="Y4" s="27">
        <v>154833.70000000001</v>
      </c>
    </row>
    <row r="5" spans="1:25" ht="12.75" customHeight="1">
      <c r="A5" s="26" t="s">
        <v>48</v>
      </c>
      <c r="B5" s="27">
        <v>87374.1</v>
      </c>
      <c r="C5" s="27">
        <v>92911.6</v>
      </c>
      <c r="D5" s="27">
        <v>96222.399999999994</v>
      </c>
      <c r="E5" s="27">
        <v>97501.8</v>
      </c>
      <c r="F5" s="27">
        <v>100506.1</v>
      </c>
      <c r="G5" s="27">
        <v>103594.5</v>
      </c>
      <c r="H5" s="27">
        <v>109147.3</v>
      </c>
      <c r="I5" s="27">
        <v>115686.1</v>
      </c>
      <c r="J5" s="27">
        <v>122626.9</v>
      </c>
      <c r="K5" s="29">
        <v>122327.1</v>
      </c>
      <c r="L5" s="27">
        <v>124985.2</v>
      </c>
      <c r="M5" s="27">
        <v>130979.2</v>
      </c>
      <c r="N5" s="27">
        <v>135337.1</v>
      </c>
      <c r="O5" s="27">
        <v>137236.29999999999</v>
      </c>
      <c r="P5" s="27">
        <v>138369.9</v>
      </c>
      <c r="Q5" s="27">
        <v>140253.29999999999</v>
      </c>
      <c r="R5" s="27">
        <v>142984.79999999999</v>
      </c>
      <c r="S5" s="27">
        <v>148509.1</v>
      </c>
      <c r="T5" s="27">
        <v>153809.20000000001</v>
      </c>
      <c r="U5" s="27">
        <v>160160</v>
      </c>
      <c r="V5" s="27">
        <v>154915</v>
      </c>
      <c r="W5" s="27">
        <v>166861.79999999999</v>
      </c>
      <c r="X5" s="27">
        <v>183860.1</v>
      </c>
      <c r="Y5" s="28">
        <v>200553.8</v>
      </c>
    </row>
    <row r="6" spans="1:25" ht="12.75" customHeight="1">
      <c r="A6" s="26" t="s">
        <v>49</v>
      </c>
      <c r="B6" s="30" t="s">
        <v>31</v>
      </c>
      <c r="C6" s="30" t="s">
        <v>31</v>
      </c>
      <c r="D6" s="30" t="s">
        <v>31</v>
      </c>
      <c r="E6" s="27">
        <v>13329595.84</v>
      </c>
      <c r="F6" s="27">
        <v>14295825.732999999</v>
      </c>
      <c r="G6" s="27">
        <v>15421428.864</v>
      </c>
      <c r="H6" s="27">
        <v>16510602.988</v>
      </c>
      <c r="I6" s="27">
        <v>18274440.274999999</v>
      </c>
      <c r="J6" s="27">
        <v>21309441.414000001</v>
      </c>
      <c r="K6" s="27">
        <v>22439066.311000001</v>
      </c>
      <c r="L6" s="27">
        <v>24656343.66</v>
      </c>
      <c r="M6" s="27">
        <v>27744338.284000002</v>
      </c>
      <c r="N6" s="27">
        <v>31129257.623</v>
      </c>
      <c r="O6" s="27">
        <v>33192523.105999999</v>
      </c>
      <c r="P6" s="27">
        <v>35767387.294</v>
      </c>
      <c r="Q6" s="27">
        <v>38743179.747000001</v>
      </c>
      <c r="R6" s="27">
        <v>41093324.828000002</v>
      </c>
      <c r="S6" s="27">
        <v>43415405.997000001</v>
      </c>
      <c r="T6" s="27">
        <v>47865000.380999997</v>
      </c>
      <c r="U6" s="27">
        <v>50558377.170000002</v>
      </c>
      <c r="V6" s="27">
        <v>48860319.843999997</v>
      </c>
      <c r="W6" s="27">
        <v>57094953.023000002</v>
      </c>
      <c r="X6" s="27">
        <v>67716987.908000007</v>
      </c>
      <c r="Y6" s="27">
        <v>75425908.120000005</v>
      </c>
    </row>
    <row r="7" spans="1:25" ht="12.75" customHeight="1">
      <c r="A7" s="26" t="s">
        <v>50</v>
      </c>
      <c r="B7" s="30" t="s">
        <v>31</v>
      </c>
      <c r="C7" s="30" t="s">
        <v>31</v>
      </c>
      <c r="D7" s="30" t="s">
        <v>31</v>
      </c>
      <c r="E7" s="30" t="s">
        <v>31</v>
      </c>
      <c r="F7" s="30" t="s">
        <v>31</v>
      </c>
      <c r="G7" s="27">
        <v>62259000</v>
      </c>
      <c r="H7" s="27">
        <v>70977000</v>
      </c>
      <c r="I7" s="27">
        <v>81697000</v>
      </c>
      <c r="J7" s="27">
        <v>88911000</v>
      </c>
      <c r="K7" s="27">
        <v>96191000</v>
      </c>
      <c r="L7" s="27">
        <v>102836000</v>
      </c>
      <c r="M7" s="27">
        <v>112231000</v>
      </c>
      <c r="N7" s="27">
        <v>124034000</v>
      </c>
      <c r="O7" s="27">
        <v>134449000</v>
      </c>
      <c r="P7" s="27">
        <v>143451000</v>
      </c>
      <c r="Q7" s="27">
        <v>155601000</v>
      </c>
      <c r="R7" s="27">
        <v>162022000</v>
      </c>
      <c r="S7" s="27">
        <v>174237000</v>
      </c>
      <c r="T7" s="27">
        <v>187153000</v>
      </c>
      <c r="U7" s="27">
        <v>204861000</v>
      </c>
      <c r="V7" s="27">
        <v>210913000</v>
      </c>
      <c r="W7" s="27">
        <v>235153000</v>
      </c>
      <c r="X7" s="27">
        <v>272213000</v>
      </c>
      <c r="Y7" s="27">
        <v>311349000</v>
      </c>
    </row>
    <row r="8" spans="1:25" ht="12.75" customHeight="1">
      <c r="A8" s="26" t="s">
        <v>51</v>
      </c>
      <c r="B8" s="27">
        <v>168337800</v>
      </c>
      <c r="C8" s="27">
        <v>186016700</v>
      </c>
      <c r="D8" s="27">
        <v>203239700</v>
      </c>
      <c r="E8" s="27">
        <v>223677700</v>
      </c>
      <c r="F8" s="27">
        <v>245177200</v>
      </c>
      <c r="G8" s="27">
        <v>266930300</v>
      </c>
      <c r="H8" s="27">
        <v>284370000</v>
      </c>
      <c r="I8" s="27">
        <v>304984800</v>
      </c>
      <c r="J8" s="27">
        <v>321079000</v>
      </c>
      <c r="K8" s="27">
        <v>330924200</v>
      </c>
      <c r="L8" s="27">
        <v>360881600</v>
      </c>
      <c r="M8" s="27">
        <v>396481700</v>
      </c>
      <c r="N8" s="27">
        <v>420529600</v>
      </c>
      <c r="O8" s="27">
        <v>448995000</v>
      </c>
      <c r="P8" s="27">
        <v>480341600</v>
      </c>
      <c r="Q8" s="27">
        <v>518759000</v>
      </c>
      <c r="R8" s="27">
        <v>547070200</v>
      </c>
      <c r="S8" s="27">
        <v>575855700</v>
      </c>
      <c r="T8" s="27">
        <v>612694000</v>
      </c>
      <c r="U8" s="27">
        <v>651904400</v>
      </c>
      <c r="V8" s="27">
        <v>679202300</v>
      </c>
      <c r="W8" s="27">
        <v>713869200</v>
      </c>
      <c r="X8" s="27">
        <v>766944100</v>
      </c>
      <c r="Y8" s="30" t="s">
        <v>31</v>
      </c>
    </row>
    <row r="9" spans="1:25" ht="12.75" customHeight="1">
      <c r="A9" s="26" t="s">
        <v>52</v>
      </c>
      <c r="B9" s="30" t="s">
        <v>31</v>
      </c>
      <c r="C9" s="30" t="s">
        <v>31</v>
      </c>
      <c r="D9" s="30" t="s">
        <v>31</v>
      </c>
      <c r="E9" s="30" t="s">
        <v>31</v>
      </c>
      <c r="F9" s="30" t="s">
        <v>31</v>
      </c>
      <c r="G9" s="30" t="s">
        <v>31</v>
      </c>
      <c r="H9" s="30" t="s">
        <v>31</v>
      </c>
      <c r="I9" s="30" t="s">
        <v>31</v>
      </c>
      <c r="J9" s="30" t="s">
        <v>31</v>
      </c>
      <c r="K9" s="30" t="s">
        <v>31</v>
      </c>
      <c r="L9" s="30" t="s">
        <v>31</v>
      </c>
      <c r="M9" s="30" t="s">
        <v>31</v>
      </c>
      <c r="N9" s="27">
        <v>5975784.2410000004</v>
      </c>
      <c r="O9" s="27">
        <v>6411154.4510000004</v>
      </c>
      <c r="P9" s="27">
        <v>6996251.375</v>
      </c>
      <c r="Q9" s="27">
        <v>7581136.7659999998</v>
      </c>
      <c r="R9" s="27">
        <v>7968428.9699999997</v>
      </c>
      <c r="S9" s="27">
        <v>8260844.6529999999</v>
      </c>
      <c r="T9" s="27">
        <v>8896213.2009999994</v>
      </c>
      <c r="U9" s="27">
        <v>9323987.8550000004</v>
      </c>
      <c r="V9" s="27">
        <v>9231171.5109999999</v>
      </c>
      <c r="W9" s="27">
        <v>10003249.669</v>
      </c>
      <c r="X9" s="30" t="s">
        <v>31</v>
      </c>
      <c r="Y9" s="30" t="s">
        <v>31</v>
      </c>
    </row>
    <row r="10" spans="1:25" ht="12.75" customHeight="1">
      <c r="A10" s="26" t="s">
        <v>53</v>
      </c>
      <c r="B10" s="27">
        <v>376513</v>
      </c>
      <c r="C10" s="27">
        <v>399741</v>
      </c>
      <c r="D10" s="27">
        <v>412398</v>
      </c>
      <c r="E10" s="27">
        <v>420115</v>
      </c>
      <c r="F10" s="27">
        <v>434080</v>
      </c>
      <c r="G10" s="27">
        <v>461587</v>
      </c>
      <c r="H10" s="27">
        <v>492950</v>
      </c>
      <c r="I10" s="27">
        <v>533188</v>
      </c>
      <c r="J10" s="27">
        <v>561886</v>
      </c>
      <c r="K10" s="27">
        <v>535417</v>
      </c>
      <c r="L10" s="27">
        <v>532817</v>
      </c>
      <c r="M10" s="27">
        <v>546106</v>
      </c>
      <c r="N10" s="27">
        <v>553514</v>
      </c>
      <c r="O10" s="27">
        <v>567677</v>
      </c>
      <c r="P10" s="27">
        <v>585895</v>
      </c>
      <c r="Q10" s="27">
        <v>610560</v>
      </c>
      <c r="R10" s="27">
        <v>641394</v>
      </c>
      <c r="S10" s="27">
        <v>668560</v>
      </c>
      <c r="T10" s="27">
        <v>697442</v>
      </c>
      <c r="U10" s="27">
        <v>724635</v>
      </c>
      <c r="V10" s="27">
        <v>733742</v>
      </c>
      <c r="W10" s="27">
        <v>784003</v>
      </c>
      <c r="X10" s="27">
        <v>856069</v>
      </c>
      <c r="Y10" s="27">
        <v>900950</v>
      </c>
    </row>
    <row r="11" spans="1:25" ht="12.75" customHeight="1">
      <c r="A11" s="26" t="s">
        <v>54</v>
      </c>
      <c r="B11" s="27">
        <v>205750</v>
      </c>
      <c r="C11" s="27">
        <v>221768</v>
      </c>
      <c r="D11" s="27">
        <v>237018</v>
      </c>
      <c r="E11" s="27">
        <v>249555</v>
      </c>
      <c r="F11" s="27">
        <v>265771</v>
      </c>
      <c r="G11" s="27">
        <v>282842</v>
      </c>
      <c r="H11" s="27">
        <v>308815</v>
      </c>
      <c r="I11" s="27">
        <v>333834</v>
      </c>
      <c r="J11" s="27">
        <v>357321</v>
      </c>
      <c r="K11" s="27">
        <v>339047</v>
      </c>
      <c r="L11" s="27">
        <v>335654</v>
      </c>
      <c r="M11" s="27">
        <v>327682</v>
      </c>
      <c r="N11" s="27">
        <v>307787</v>
      </c>
      <c r="O11" s="27">
        <v>294020</v>
      </c>
      <c r="P11" s="27">
        <v>301445</v>
      </c>
      <c r="Q11" s="27">
        <v>315781</v>
      </c>
      <c r="R11" s="27">
        <v>322240</v>
      </c>
      <c r="S11" s="27">
        <v>340098</v>
      </c>
      <c r="T11" s="27">
        <v>356855</v>
      </c>
      <c r="U11" s="27">
        <v>382015</v>
      </c>
      <c r="V11" s="27">
        <v>361115</v>
      </c>
      <c r="W11" s="27">
        <v>389592</v>
      </c>
      <c r="X11" s="27">
        <v>433561</v>
      </c>
      <c r="Y11" s="27">
        <v>472201</v>
      </c>
    </row>
    <row r="12" spans="1:25" ht="12.75" customHeight="1">
      <c r="A12" s="26" t="s">
        <v>55</v>
      </c>
      <c r="B12" s="27">
        <v>1990.1</v>
      </c>
      <c r="C12" s="27">
        <v>2247.6999999999998</v>
      </c>
      <c r="D12" s="27">
        <v>2449.4</v>
      </c>
      <c r="E12" s="27">
        <v>2762.5</v>
      </c>
      <c r="F12" s="27">
        <v>3064.6</v>
      </c>
      <c r="G12" s="27">
        <v>3576.5</v>
      </c>
      <c r="H12" s="27">
        <v>4376.6000000000004</v>
      </c>
      <c r="I12" s="27">
        <v>5454</v>
      </c>
      <c r="J12" s="27">
        <v>6002.6</v>
      </c>
      <c r="K12" s="27">
        <v>4972.6000000000004</v>
      </c>
      <c r="L12" s="27">
        <v>4880.6000000000004</v>
      </c>
      <c r="M12" s="27">
        <v>5365.7</v>
      </c>
      <c r="N12" s="27">
        <v>5824.2</v>
      </c>
      <c r="O12" s="27">
        <v>6188.9</v>
      </c>
      <c r="P12" s="27">
        <v>6644.7</v>
      </c>
      <c r="Q12" s="27">
        <v>7046.1</v>
      </c>
      <c r="R12" s="27">
        <v>7492.6</v>
      </c>
      <c r="S12" s="27">
        <v>8211.7999999999993</v>
      </c>
      <c r="T12" s="27">
        <v>9046</v>
      </c>
      <c r="U12" s="27">
        <v>9818.4</v>
      </c>
      <c r="V12" s="27">
        <v>9830.6</v>
      </c>
      <c r="W12" s="27">
        <v>10820.6</v>
      </c>
      <c r="X12" s="27">
        <v>12438.9</v>
      </c>
      <c r="Y12" s="27">
        <v>13497</v>
      </c>
    </row>
    <row r="13" spans="1:25" s="7" customFormat="1" ht="12.75" customHeight="1">
      <c r="A13" s="26" t="s">
        <v>56</v>
      </c>
      <c r="B13" s="27">
        <v>3667368</v>
      </c>
      <c r="C13" s="27">
        <v>3653999</v>
      </c>
      <c r="D13" s="27">
        <v>3613634</v>
      </c>
      <c r="E13" s="27">
        <v>3668367</v>
      </c>
      <c r="F13" s="27">
        <v>3840646</v>
      </c>
      <c r="G13" s="27">
        <v>4009579</v>
      </c>
      <c r="H13" s="27">
        <v>4210485</v>
      </c>
      <c r="I13" s="27">
        <v>4391501</v>
      </c>
      <c r="J13" s="27">
        <v>4448952</v>
      </c>
      <c r="K13" s="27">
        <v>4178130</v>
      </c>
      <c r="L13" s="27">
        <v>4249377</v>
      </c>
      <c r="M13" s="27">
        <v>4455843</v>
      </c>
      <c r="N13" s="27">
        <v>4690942</v>
      </c>
      <c r="O13" s="27">
        <v>4856621</v>
      </c>
      <c r="P13" s="27">
        <v>5116981</v>
      </c>
      <c r="Q13" s="27">
        <v>5392110</v>
      </c>
      <c r="R13" s="27">
        <v>5536861</v>
      </c>
      <c r="S13" s="27">
        <v>5817011</v>
      </c>
      <c r="T13" s="27">
        <v>6139697</v>
      </c>
      <c r="U13" s="27">
        <v>6437844</v>
      </c>
      <c r="V13" s="27">
        <v>6445834</v>
      </c>
      <c r="W13" s="27">
        <v>7102662</v>
      </c>
      <c r="X13" s="27">
        <v>7698080</v>
      </c>
      <c r="Y13" s="27">
        <v>8126666</v>
      </c>
    </row>
    <row r="14" spans="1:25" ht="12.75" customHeight="1">
      <c r="A14" s="26" t="s">
        <v>57</v>
      </c>
      <c r="B14" s="27">
        <v>41013</v>
      </c>
      <c r="C14" s="27">
        <v>43467</v>
      </c>
      <c r="D14" s="27">
        <v>44396</v>
      </c>
      <c r="E14" s="27">
        <v>44940</v>
      </c>
      <c r="F14" s="27">
        <v>46769</v>
      </c>
      <c r="G14" s="27">
        <v>49365</v>
      </c>
      <c r="H14" s="27">
        <v>52331</v>
      </c>
      <c r="I14" s="27">
        <v>55699</v>
      </c>
      <c r="J14" s="27">
        <v>59529</v>
      </c>
      <c r="K14" s="27">
        <v>57311</v>
      </c>
      <c r="L14" s="27">
        <v>58320</v>
      </c>
      <c r="M14" s="27">
        <v>61542</v>
      </c>
      <c r="N14" s="27">
        <v>63545</v>
      </c>
      <c r="O14" s="27">
        <v>63702</v>
      </c>
      <c r="P14" s="27">
        <v>63912</v>
      </c>
      <c r="Q14" s="27">
        <v>65149</v>
      </c>
      <c r="R14" s="27">
        <v>67135</v>
      </c>
      <c r="S14" s="27">
        <v>68841</v>
      </c>
      <c r="T14" s="27">
        <v>72054</v>
      </c>
      <c r="U14" s="27">
        <v>74406</v>
      </c>
      <c r="V14" s="27">
        <v>72306</v>
      </c>
      <c r="W14" s="27">
        <v>77729</v>
      </c>
      <c r="X14" s="27">
        <v>83952</v>
      </c>
      <c r="Y14" s="27">
        <v>87206</v>
      </c>
    </row>
    <row r="15" spans="1:25" ht="12.75" customHeight="1">
      <c r="A15" s="26" t="s">
        <v>32</v>
      </c>
      <c r="B15" s="27">
        <v>471470.3</v>
      </c>
      <c r="C15" s="27">
        <v>495708.2</v>
      </c>
      <c r="D15" s="27">
        <v>516438.9</v>
      </c>
      <c r="E15" s="27">
        <v>531417.30000000005</v>
      </c>
      <c r="F15" s="27">
        <v>552338.19999999995</v>
      </c>
      <c r="G15" s="27">
        <v>572983.9</v>
      </c>
      <c r="H15" s="27">
        <v>601116.6</v>
      </c>
      <c r="I15" s="27">
        <v>626651.80000000005</v>
      </c>
      <c r="J15" s="27">
        <v>648398</v>
      </c>
      <c r="K15" s="27">
        <v>639584.69999999995</v>
      </c>
      <c r="L15" s="27">
        <v>658310.30000000005</v>
      </c>
      <c r="M15" s="27">
        <v>682060</v>
      </c>
      <c r="N15" s="27">
        <v>700176.3</v>
      </c>
      <c r="O15" s="27">
        <v>713435.1</v>
      </c>
      <c r="P15" s="27">
        <v>725991.8</v>
      </c>
      <c r="Q15" s="27">
        <v>738839.8</v>
      </c>
      <c r="R15" s="27">
        <v>756758.9</v>
      </c>
      <c r="S15" s="27">
        <v>784676.3</v>
      </c>
      <c r="T15" s="27">
        <v>810689.5</v>
      </c>
      <c r="U15" s="27">
        <v>817248.3</v>
      </c>
      <c r="V15" s="27">
        <v>767361.4</v>
      </c>
      <c r="W15" s="27">
        <v>838591.3</v>
      </c>
      <c r="X15" s="28">
        <v>908314.8</v>
      </c>
      <c r="Y15" s="28">
        <v>957831.4</v>
      </c>
    </row>
    <row r="16" spans="1:25" ht="12.75" customHeight="1">
      <c r="A16" s="26" t="s">
        <v>58</v>
      </c>
      <c r="B16" s="27">
        <v>18255.999</v>
      </c>
      <c r="C16" s="27">
        <v>19711.308000000001</v>
      </c>
      <c r="D16" s="27">
        <v>23218.774000000001</v>
      </c>
      <c r="E16" s="27">
        <v>25766.671999999999</v>
      </c>
      <c r="F16" s="27">
        <v>26740.47</v>
      </c>
      <c r="G16" s="27">
        <v>28876.897000000001</v>
      </c>
      <c r="H16" s="27">
        <v>30966.416000000001</v>
      </c>
      <c r="I16" s="27">
        <v>33137.459000000003</v>
      </c>
      <c r="J16" s="27">
        <v>35149.696000000004</v>
      </c>
      <c r="K16" s="27">
        <v>32447.856</v>
      </c>
      <c r="L16" s="27">
        <v>33052.006999999998</v>
      </c>
      <c r="M16" s="27">
        <v>30948.447</v>
      </c>
      <c r="N16" s="27">
        <v>27135.192999999999</v>
      </c>
      <c r="O16" s="27">
        <v>24889.572</v>
      </c>
      <c r="P16" s="27">
        <v>24987.803</v>
      </c>
      <c r="Q16" s="27">
        <v>26247.3</v>
      </c>
      <c r="R16" s="27">
        <v>28905.393</v>
      </c>
      <c r="S16" s="27">
        <v>28319.278999999999</v>
      </c>
      <c r="T16" s="27">
        <v>29757.093000000001</v>
      </c>
      <c r="U16" s="27">
        <v>32818.904000000002</v>
      </c>
      <c r="V16" s="27">
        <v>29972.585999999999</v>
      </c>
      <c r="W16" s="27">
        <v>34208.220999999998</v>
      </c>
      <c r="X16" s="28">
        <v>36398.180999999997</v>
      </c>
      <c r="Y16" s="28">
        <v>38548.171000000002</v>
      </c>
    </row>
    <row r="17" spans="1:25" ht="12.75" customHeight="1">
      <c r="A17" s="26" t="s">
        <v>59</v>
      </c>
      <c r="B17" s="27">
        <v>3869638</v>
      </c>
      <c r="C17" s="27">
        <v>4500850</v>
      </c>
      <c r="D17" s="27">
        <v>4783587</v>
      </c>
      <c r="E17" s="27">
        <v>5348263</v>
      </c>
      <c r="F17" s="27">
        <v>6019121</v>
      </c>
      <c r="G17" s="27">
        <v>6589764</v>
      </c>
      <c r="H17" s="27">
        <v>7058326</v>
      </c>
      <c r="I17" s="27">
        <v>7632138</v>
      </c>
      <c r="J17" s="27">
        <v>8091482</v>
      </c>
      <c r="K17" s="27">
        <v>7785432</v>
      </c>
      <c r="L17" s="27">
        <v>7925025</v>
      </c>
      <c r="M17" s="27">
        <v>8447371</v>
      </c>
      <c r="N17" s="27">
        <v>8861299</v>
      </c>
      <c r="O17" s="27">
        <v>8961094</v>
      </c>
      <c r="P17" s="27">
        <v>9236747</v>
      </c>
      <c r="Q17" s="27">
        <v>9575697</v>
      </c>
      <c r="R17" s="27">
        <v>10188743</v>
      </c>
      <c r="S17" s="27">
        <v>11065655</v>
      </c>
      <c r="T17" s="27">
        <v>12079056</v>
      </c>
      <c r="U17" s="27">
        <v>13287996</v>
      </c>
      <c r="V17" s="27">
        <v>13286763</v>
      </c>
      <c r="W17" s="27">
        <v>14731807</v>
      </c>
      <c r="X17" s="27">
        <v>17793219</v>
      </c>
      <c r="Y17" s="27">
        <v>21079857</v>
      </c>
    </row>
    <row r="18" spans="1:25" ht="12.75" customHeight="1">
      <c r="A18" s="26" t="s">
        <v>60</v>
      </c>
      <c r="B18" s="27">
        <v>28001.547999999999</v>
      </c>
      <c r="C18" s="27">
        <v>30819.22</v>
      </c>
      <c r="D18" s="27">
        <v>32129.563999999998</v>
      </c>
      <c r="E18" s="27">
        <v>34643.481</v>
      </c>
      <c r="F18" s="27">
        <v>37300.487000000001</v>
      </c>
      <c r="G18" s="27">
        <v>41053.930999999997</v>
      </c>
      <c r="H18" s="27">
        <v>44975.271000000001</v>
      </c>
      <c r="I18" s="27">
        <v>49053.680999999997</v>
      </c>
      <c r="J18" s="27">
        <v>49312.790999999997</v>
      </c>
      <c r="K18" s="27">
        <v>43022.947</v>
      </c>
      <c r="L18" s="27">
        <v>39677.612999999998</v>
      </c>
      <c r="M18" s="27">
        <v>40245.474000000002</v>
      </c>
      <c r="N18" s="27">
        <v>41686.527999999998</v>
      </c>
      <c r="O18" s="27">
        <v>43674.853999999999</v>
      </c>
      <c r="P18" s="27">
        <v>46359.264999999999</v>
      </c>
      <c r="Q18" s="27">
        <v>50066.004000000001</v>
      </c>
      <c r="R18" s="27">
        <v>54537.938999999998</v>
      </c>
      <c r="S18" s="27">
        <v>59388.231</v>
      </c>
      <c r="T18" s="27">
        <v>63838.036999999997</v>
      </c>
      <c r="U18" s="27">
        <v>69842.09</v>
      </c>
      <c r="V18" s="27">
        <v>68834.142000000007</v>
      </c>
      <c r="W18" s="27">
        <v>77259.482999999993</v>
      </c>
      <c r="X18" s="27">
        <v>86313.284</v>
      </c>
      <c r="Y18" s="27">
        <v>95886.61</v>
      </c>
    </row>
    <row r="19" spans="1:25" ht="12.75" customHeight="1">
      <c r="A19" s="26" t="s">
        <v>61</v>
      </c>
      <c r="B19" s="27">
        <v>159815.981</v>
      </c>
      <c r="C19" s="27">
        <v>167972.38800000001</v>
      </c>
      <c r="D19" s="27">
        <v>167295.73699999999</v>
      </c>
      <c r="E19" s="27">
        <v>165545.91500000001</v>
      </c>
      <c r="F19" s="27">
        <v>171405.98800000001</v>
      </c>
      <c r="G19" s="27">
        <v>182952.18799999999</v>
      </c>
      <c r="H19" s="27">
        <v>200430.14199999999</v>
      </c>
      <c r="I19" s="27">
        <v>218637.269</v>
      </c>
      <c r="J19" s="27">
        <v>231741.628</v>
      </c>
      <c r="K19" s="27">
        <v>232041.06200000001</v>
      </c>
      <c r="L19" s="27">
        <v>246664.70199999999</v>
      </c>
      <c r="M19" s="27">
        <v>266981.42599999998</v>
      </c>
      <c r="N19" s="27">
        <v>279858.06699999998</v>
      </c>
      <c r="O19" s="27">
        <v>296979.174</v>
      </c>
      <c r="P19" s="27">
        <v>312475.33100000001</v>
      </c>
      <c r="Q19" s="27">
        <v>330310.554</v>
      </c>
      <c r="R19" s="27">
        <v>355336.76699999999</v>
      </c>
      <c r="S19" s="27">
        <v>379078.25900000002</v>
      </c>
      <c r="T19" s="27">
        <v>404504.853</v>
      </c>
      <c r="U19" s="27">
        <v>427882.41800000001</v>
      </c>
      <c r="V19" s="27">
        <v>419793.272</v>
      </c>
      <c r="W19" s="27">
        <v>459494.59700000001</v>
      </c>
      <c r="X19" s="27">
        <v>515346.13299999997</v>
      </c>
      <c r="Y19" s="27">
        <v>538784.90800000005</v>
      </c>
    </row>
    <row r="20" spans="1:25" ht="12.75" customHeight="1">
      <c r="A20" s="26" t="s">
        <v>62</v>
      </c>
      <c r="B20" s="27">
        <v>275223.8</v>
      </c>
      <c r="C20" s="27">
        <v>289257.90000000002</v>
      </c>
      <c r="D20" s="27">
        <v>301888.09999999998</v>
      </c>
      <c r="E20" s="27">
        <v>314417.5</v>
      </c>
      <c r="F20" s="27">
        <v>326626</v>
      </c>
      <c r="G20" s="27">
        <v>340627.7</v>
      </c>
      <c r="H20" s="27">
        <v>354751.9</v>
      </c>
      <c r="I20" s="27">
        <v>373490.4</v>
      </c>
      <c r="J20" s="27">
        <v>386910.9</v>
      </c>
      <c r="K20" s="27">
        <v>382129.2</v>
      </c>
      <c r="L20" s="27">
        <v>387992</v>
      </c>
      <c r="M20" s="27">
        <v>398625.2</v>
      </c>
      <c r="N20" s="27">
        <v>394233.9</v>
      </c>
      <c r="O20" s="27">
        <v>391409.1</v>
      </c>
      <c r="P20" s="27">
        <v>393959.7</v>
      </c>
      <c r="Q20" s="27">
        <v>407690.5</v>
      </c>
      <c r="R20" s="27">
        <v>419838.1</v>
      </c>
      <c r="S20" s="27">
        <v>436764.1</v>
      </c>
      <c r="T20" s="27">
        <v>454505.1</v>
      </c>
      <c r="U20" s="27">
        <v>466907.8</v>
      </c>
      <c r="V20" s="27">
        <v>429497.59999999998</v>
      </c>
      <c r="W20" s="27">
        <v>479248.1</v>
      </c>
      <c r="X20" s="27">
        <v>520453.9</v>
      </c>
      <c r="Y20" s="27">
        <v>552942.1</v>
      </c>
    </row>
    <row r="21" spans="1:25" ht="12.75" customHeight="1">
      <c r="A21" s="26" t="s">
        <v>63</v>
      </c>
      <c r="B21" s="27">
        <v>1917.701</v>
      </c>
      <c r="C21" s="27">
        <v>2044.424</v>
      </c>
      <c r="D21" s="27">
        <v>2121.623</v>
      </c>
      <c r="E21" s="27">
        <v>2425.0329999999999</v>
      </c>
      <c r="F21" s="27">
        <v>2844.8879999999999</v>
      </c>
      <c r="G21" s="27">
        <v>3760.6370000000002</v>
      </c>
      <c r="H21" s="27">
        <v>4925.4319999999998</v>
      </c>
      <c r="I21" s="27">
        <v>6995.866</v>
      </c>
      <c r="J21" s="27">
        <v>8000.2269999999999</v>
      </c>
      <c r="K21" s="27">
        <v>5839.8220000000001</v>
      </c>
      <c r="L21" s="27">
        <v>5260.9269999999997</v>
      </c>
      <c r="M21" s="27">
        <v>5519.4059999999999</v>
      </c>
      <c r="N21" s="27">
        <v>6149.3429999999998</v>
      </c>
      <c r="O21" s="27">
        <v>6667.2939999999999</v>
      </c>
      <c r="P21" s="27">
        <v>7173.1120000000001</v>
      </c>
      <c r="Q21" s="27">
        <v>7785.2950000000001</v>
      </c>
      <c r="R21" s="27">
        <v>8261.3790000000008</v>
      </c>
      <c r="S21" s="27">
        <v>8935.9650000000001</v>
      </c>
      <c r="T21" s="27">
        <v>10027.063</v>
      </c>
      <c r="U21" s="27">
        <v>10820.427</v>
      </c>
      <c r="V21" s="27">
        <v>10642.15</v>
      </c>
      <c r="W21" s="27">
        <v>10949.262000000001</v>
      </c>
      <c r="X21" s="27">
        <v>12682.262000000001</v>
      </c>
      <c r="Y21" s="27">
        <v>14770.588</v>
      </c>
    </row>
    <row r="22" spans="1:25" ht="12.75" customHeight="1">
      <c r="A22" s="26" t="s">
        <v>64</v>
      </c>
      <c r="B22" s="27">
        <v>3235.94</v>
      </c>
      <c r="C22" s="27">
        <v>3275.25</v>
      </c>
      <c r="D22" s="27">
        <v>3611.26</v>
      </c>
      <c r="E22" s="27">
        <v>4133.1390000000001</v>
      </c>
      <c r="F22" s="27">
        <v>4787.4430000000002</v>
      </c>
      <c r="G22" s="27">
        <v>5727.7550000000001</v>
      </c>
      <c r="H22" s="27">
        <v>6997.1959999999999</v>
      </c>
      <c r="I22" s="27">
        <v>8460.2639999999992</v>
      </c>
      <c r="J22" s="27">
        <v>9785.3680000000004</v>
      </c>
      <c r="K22" s="27">
        <v>7729.0280000000002</v>
      </c>
      <c r="L22" s="27">
        <v>7649.7049999999999</v>
      </c>
      <c r="M22" s="27">
        <v>8277.0300000000007</v>
      </c>
      <c r="N22" s="27">
        <v>8926.3680000000004</v>
      </c>
      <c r="O22" s="27">
        <v>9575.4950000000008</v>
      </c>
      <c r="P22" s="27">
        <v>10314.544</v>
      </c>
      <c r="Q22" s="27">
        <v>11176.316999999999</v>
      </c>
      <c r="R22" s="27">
        <v>12270.026</v>
      </c>
      <c r="S22" s="27">
        <v>13549.081</v>
      </c>
      <c r="T22" s="27">
        <v>14906.513999999999</v>
      </c>
      <c r="U22" s="27">
        <v>16521.999</v>
      </c>
      <c r="V22" s="27">
        <v>17069.764999999999</v>
      </c>
      <c r="W22" s="27">
        <v>19567.465</v>
      </c>
      <c r="X22" s="27">
        <v>23079.105</v>
      </c>
      <c r="Y22" s="27">
        <v>26505.73</v>
      </c>
    </row>
    <row r="23" spans="1:25" ht="12.75" customHeight="1">
      <c r="A23" s="26" t="s">
        <v>35</v>
      </c>
      <c r="B23" s="27">
        <v>5665.3</v>
      </c>
      <c r="C23" s="27">
        <v>6237.6</v>
      </c>
      <c r="D23" s="27">
        <v>6731.7</v>
      </c>
      <c r="E23" s="27">
        <v>6977.8</v>
      </c>
      <c r="F23" s="27">
        <v>7382.6</v>
      </c>
      <c r="G23" s="27">
        <v>7823.2</v>
      </c>
      <c r="H23" s="27">
        <v>8650.6</v>
      </c>
      <c r="I23" s="27">
        <v>9340.4</v>
      </c>
      <c r="J23" s="27">
        <v>10195.9</v>
      </c>
      <c r="K23" s="27">
        <v>10400.1</v>
      </c>
      <c r="L23" s="27">
        <v>10688.7</v>
      </c>
      <c r="M23" s="27">
        <v>11749.8</v>
      </c>
      <c r="N23" s="27">
        <v>12092.4</v>
      </c>
      <c r="O23" s="27">
        <v>12665</v>
      </c>
      <c r="P23" s="27">
        <v>13351.5</v>
      </c>
      <c r="Q23" s="27">
        <v>13951.4</v>
      </c>
      <c r="R23" s="27">
        <v>14602.8</v>
      </c>
      <c r="S23" s="27">
        <v>15693.3</v>
      </c>
      <c r="T23" s="27">
        <v>16740.400000000001</v>
      </c>
      <c r="U23" s="27">
        <v>17590.099999999999</v>
      </c>
      <c r="V23" s="27">
        <v>17776.099999999999</v>
      </c>
      <c r="W23" s="27">
        <v>19473.3</v>
      </c>
      <c r="X23" s="27">
        <v>21128.9</v>
      </c>
      <c r="Y23" s="27">
        <v>21125.1</v>
      </c>
    </row>
    <row r="24" spans="1:25" ht="12.75" customHeight="1">
      <c r="A24" s="26" t="s">
        <v>65</v>
      </c>
      <c r="B24" s="30" t="s">
        <v>31</v>
      </c>
      <c r="C24" s="30" t="s">
        <v>31</v>
      </c>
      <c r="D24" s="30" t="s">
        <v>31</v>
      </c>
      <c r="E24" s="27">
        <v>930147.48600000003</v>
      </c>
      <c r="F24" s="27">
        <v>1011454.99</v>
      </c>
      <c r="G24" s="27">
        <v>1078044.5730000001</v>
      </c>
      <c r="H24" s="27">
        <v>1185701.54</v>
      </c>
      <c r="I24" s="27">
        <v>1263272.628</v>
      </c>
      <c r="J24" s="27">
        <v>1356793.8230000001</v>
      </c>
      <c r="K24" s="27">
        <v>1307199.2609999999</v>
      </c>
      <c r="L24" s="27">
        <v>1375070.659</v>
      </c>
      <c r="M24" s="27">
        <v>1509945.314</v>
      </c>
      <c r="N24" s="27">
        <v>1668253.787</v>
      </c>
      <c r="O24" s="27">
        <v>1845451.2350000001</v>
      </c>
      <c r="P24" s="27">
        <v>1974042.959</v>
      </c>
      <c r="Q24" s="27">
        <v>2070077.3389999999</v>
      </c>
      <c r="R24" s="27">
        <v>2187100.1850000001</v>
      </c>
      <c r="S24" s="27">
        <v>2340397.409</v>
      </c>
      <c r="T24" s="27">
        <v>2533745.6669999999</v>
      </c>
      <c r="U24" s="27">
        <v>2743383.3939999999</v>
      </c>
      <c r="V24" s="27">
        <v>2795783.1690000002</v>
      </c>
      <c r="W24" s="27">
        <v>3137333.2560000001</v>
      </c>
      <c r="X24" s="27">
        <v>3460956.1579999998</v>
      </c>
      <c r="Y24" s="27">
        <v>3914949.4920000001</v>
      </c>
    </row>
    <row r="25" spans="1:25" ht="12.75" customHeight="1">
      <c r="A25" s="26" t="s">
        <v>66</v>
      </c>
      <c r="B25" s="27">
        <v>401137</v>
      </c>
      <c r="C25" s="27">
        <v>421286</v>
      </c>
      <c r="D25" s="27">
        <v>438590</v>
      </c>
      <c r="E25" s="27">
        <v>447110</v>
      </c>
      <c r="F25" s="27">
        <v>467281</v>
      </c>
      <c r="G25" s="27">
        <v>501575</v>
      </c>
      <c r="H25" s="27">
        <v>557673</v>
      </c>
      <c r="I25" s="27">
        <v>626510</v>
      </c>
      <c r="J25" s="27">
        <v>692992</v>
      </c>
      <c r="K25" s="27">
        <v>701103</v>
      </c>
      <c r="L25" s="27">
        <v>715574</v>
      </c>
      <c r="M25" s="27">
        <v>763181</v>
      </c>
      <c r="N25" s="27">
        <v>819532</v>
      </c>
      <c r="O25" s="27">
        <v>868602</v>
      </c>
      <c r="P25" s="27">
        <v>902764</v>
      </c>
      <c r="Q25" s="27">
        <v>924114</v>
      </c>
      <c r="R25" s="27">
        <v>928711</v>
      </c>
      <c r="S25" s="27">
        <v>953737</v>
      </c>
      <c r="T25" s="27">
        <v>1004392</v>
      </c>
      <c r="U25" s="27">
        <v>1067934</v>
      </c>
      <c r="V25" s="27">
        <v>1061594</v>
      </c>
      <c r="W25" s="27">
        <v>1131128</v>
      </c>
      <c r="X25" s="27">
        <v>1240215</v>
      </c>
      <c r="Y25" s="30" t="s">
        <v>31</v>
      </c>
    </row>
    <row r="26" spans="1:25" ht="12.75" customHeight="1">
      <c r="A26" s="26" t="s">
        <v>67</v>
      </c>
      <c r="B26" s="27">
        <v>33466</v>
      </c>
      <c r="C26" s="27">
        <v>36318</v>
      </c>
      <c r="D26" s="27">
        <v>38676</v>
      </c>
      <c r="E26" s="27">
        <v>41596</v>
      </c>
      <c r="F26" s="27">
        <v>45139</v>
      </c>
      <c r="G26" s="27">
        <v>48777</v>
      </c>
      <c r="H26" s="27">
        <v>51888</v>
      </c>
      <c r="I26" s="27">
        <v>56453</v>
      </c>
      <c r="J26" s="27">
        <v>58852</v>
      </c>
      <c r="K26" s="27">
        <v>58353</v>
      </c>
      <c r="L26" s="27">
        <v>60558</v>
      </c>
      <c r="M26" s="27">
        <v>62995</v>
      </c>
      <c r="N26" s="27">
        <v>65212</v>
      </c>
      <c r="O26" s="27">
        <v>68017</v>
      </c>
      <c r="P26" s="27">
        <v>71990</v>
      </c>
      <c r="Q26" s="27">
        <v>76624</v>
      </c>
      <c r="R26" s="27">
        <v>81215</v>
      </c>
      <c r="S26" s="27">
        <v>86782</v>
      </c>
      <c r="T26" s="27">
        <v>92007</v>
      </c>
      <c r="U26" s="27">
        <v>97744</v>
      </c>
      <c r="V26" s="27">
        <v>99672</v>
      </c>
      <c r="W26" s="27">
        <v>110202</v>
      </c>
      <c r="X26" s="27">
        <v>119913</v>
      </c>
      <c r="Y26" s="30" t="s">
        <v>31</v>
      </c>
    </row>
    <row r="27" spans="1:25" ht="12.75" customHeight="1">
      <c r="A27" s="26" t="s">
        <v>68</v>
      </c>
      <c r="B27" s="27">
        <v>162417</v>
      </c>
      <c r="C27" s="27">
        <v>170932</v>
      </c>
      <c r="D27" s="27">
        <v>177932</v>
      </c>
      <c r="E27" s="27">
        <v>182182</v>
      </c>
      <c r="F27" s="27">
        <v>184697</v>
      </c>
      <c r="G27" s="27">
        <v>187618</v>
      </c>
      <c r="H27" s="27">
        <v>194312</v>
      </c>
      <c r="I27" s="27">
        <v>206313</v>
      </c>
      <c r="J27" s="27">
        <v>219555</v>
      </c>
      <c r="K27" s="27">
        <v>221704</v>
      </c>
      <c r="L27" s="27">
        <v>219862</v>
      </c>
      <c r="M27" s="27">
        <v>227121</v>
      </c>
      <c r="N27" s="27">
        <v>231314</v>
      </c>
      <c r="O27" s="27">
        <v>231810</v>
      </c>
      <c r="P27" s="27">
        <v>235017</v>
      </c>
      <c r="Q27" s="27">
        <v>237175</v>
      </c>
      <c r="R27" s="27">
        <v>246931</v>
      </c>
      <c r="S27" s="27">
        <v>256523</v>
      </c>
      <c r="T27" s="27">
        <v>271972</v>
      </c>
      <c r="U27" s="27">
        <v>287472</v>
      </c>
      <c r="V27" s="27">
        <v>295871</v>
      </c>
      <c r="W27" s="27">
        <v>308529</v>
      </c>
      <c r="X27" s="27">
        <v>331491</v>
      </c>
      <c r="Y27" s="28">
        <v>356332</v>
      </c>
    </row>
    <row r="28" spans="1:25" ht="12.75" customHeight="1">
      <c r="A28" s="26" t="s">
        <v>69</v>
      </c>
      <c r="B28" s="27">
        <v>184553</v>
      </c>
      <c r="C28" s="27">
        <v>196470</v>
      </c>
      <c r="D28" s="27">
        <v>189878</v>
      </c>
      <c r="E28" s="27">
        <v>189493</v>
      </c>
      <c r="F28" s="27">
        <v>197872</v>
      </c>
      <c r="G28" s="27">
        <v>208914</v>
      </c>
      <c r="H28" s="27">
        <v>225381</v>
      </c>
      <c r="I28" s="27">
        <v>257735</v>
      </c>
      <c r="J28" s="27">
        <v>290709</v>
      </c>
      <c r="K28" s="27">
        <v>294333</v>
      </c>
      <c r="L28" s="27">
        <v>312617</v>
      </c>
      <c r="M28" s="27">
        <v>337349</v>
      </c>
      <c r="N28" s="27">
        <v>355259</v>
      </c>
      <c r="O28" s="27">
        <v>363501</v>
      </c>
      <c r="P28" s="27">
        <v>379613</v>
      </c>
      <c r="Q28" s="27">
        <v>396601</v>
      </c>
      <c r="R28" s="27">
        <v>427506</v>
      </c>
      <c r="S28" s="27">
        <v>465865</v>
      </c>
      <c r="T28" s="27">
        <v>518305</v>
      </c>
      <c r="U28" s="27">
        <v>563896</v>
      </c>
      <c r="V28" s="27">
        <v>586008</v>
      </c>
      <c r="W28" s="27">
        <v>640691</v>
      </c>
      <c r="X28" s="27">
        <v>739469</v>
      </c>
      <c r="Y28" s="27">
        <v>822556</v>
      </c>
    </row>
    <row r="29" spans="1:25" ht="12.75" customHeight="1">
      <c r="A29" s="26" t="s">
        <v>36</v>
      </c>
      <c r="B29" s="27">
        <v>36861.955000000002</v>
      </c>
      <c r="C29" s="27">
        <v>38928.165000000001</v>
      </c>
      <c r="D29" s="27">
        <v>40264.623</v>
      </c>
      <c r="E29" s="27">
        <v>40634.754000000001</v>
      </c>
      <c r="F29" s="27">
        <v>42147.762000000002</v>
      </c>
      <c r="G29" s="27">
        <v>43684.483999999997</v>
      </c>
      <c r="H29" s="27">
        <v>45480.046999999999</v>
      </c>
      <c r="I29" s="27">
        <v>48028.877</v>
      </c>
      <c r="J29" s="27">
        <v>49877.489000000001</v>
      </c>
      <c r="K29" s="27">
        <v>48714.587</v>
      </c>
      <c r="L29" s="27">
        <v>50167.184999999998</v>
      </c>
      <c r="M29" s="27">
        <v>49341.313999999998</v>
      </c>
      <c r="N29" s="27">
        <v>46132.152000000002</v>
      </c>
      <c r="O29" s="27">
        <v>45427.851999999999</v>
      </c>
      <c r="P29" s="27">
        <v>46540.608999999997</v>
      </c>
      <c r="Q29" s="27">
        <v>48634.92</v>
      </c>
      <c r="R29" s="27">
        <v>50967.12</v>
      </c>
      <c r="S29" s="27">
        <v>54819.27</v>
      </c>
      <c r="T29" s="27">
        <v>59736.976000000002</v>
      </c>
      <c r="U29" s="27">
        <v>64085.514000000003</v>
      </c>
      <c r="V29" s="27">
        <v>63590.828999999998</v>
      </c>
      <c r="W29" s="27">
        <v>69150.146999999997</v>
      </c>
      <c r="X29" s="27">
        <v>77497.987999999998</v>
      </c>
      <c r="Y29" s="28">
        <v>87403.23</v>
      </c>
    </row>
    <row r="30" spans="1:25" ht="12.75" customHeight="1">
      <c r="A30" s="26" t="s">
        <v>70</v>
      </c>
      <c r="B30" s="27">
        <v>8089.3270000000002</v>
      </c>
      <c r="C30" s="27">
        <v>8351.4750000000004</v>
      </c>
      <c r="D30" s="27">
        <v>8879.2090000000007</v>
      </c>
      <c r="E30" s="27">
        <v>9299.6869999999999</v>
      </c>
      <c r="F30" s="27">
        <v>9733.1610000000001</v>
      </c>
      <c r="G30" s="27">
        <v>10685.038</v>
      </c>
      <c r="H30" s="27">
        <v>11772.519</v>
      </c>
      <c r="I30" s="27">
        <v>13409.136</v>
      </c>
      <c r="J30" s="27">
        <v>14530.189</v>
      </c>
      <c r="K30" s="27">
        <v>14183.165000000001</v>
      </c>
      <c r="L30" s="27">
        <v>14712.2</v>
      </c>
      <c r="M30" s="27">
        <v>15619.279</v>
      </c>
      <c r="N30" s="27">
        <v>16132.620999999999</v>
      </c>
      <c r="O30" s="27">
        <v>16257.987999999999</v>
      </c>
      <c r="P30" s="27">
        <v>17050.490000000002</v>
      </c>
      <c r="Q30" s="27">
        <v>18421.898000000001</v>
      </c>
      <c r="R30" s="27">
        <v>19512.756000000001</v>
      </c>
      <c r="S30" s="27">
        <v>21480.357</v>
      </c>
      <c r="T30" s="27">
        <v>23762.373</v>
      </c>
      <c r="U30" s="27">
        <v>24992.502</v>
      </c>
      <c r="V30" s="27">
        <v>24932.95</v>
      </c>
      <c r="W30" s="27">
        <v>26364.241999999998</v>
      </c>
      <c r="X30" s="27">
        <v>28773.934000000001</v>
      </c>
      <c r="Y30" s="27">
        <v>31541.485000000001</v>
      </c>
    </row>
    <row r="31" spans="1:25" ht="12.75" customHeight="1">
      <c r="A31" s="26" t="s">
        <v>71</v>
      </c>
      <c r="B31" s="27">
        <v>370973</v>
      </c>
      <c r="C31" s="27">
        <v>393748</v>
      </c>
      <c r="D31" s="27">
        <v>400106</v>
      </c>
      <c r="E31" s="27">
        <v>416747</v>
      </c>
      <c r="F31" s="27">
        <v>439894</v>
      </c>
      <c r="G31" s="27">
        <v>461518</v>
      </c>
      <c r="H31" s="27">
        <v>485246</v>
      </c>
      <c r="I31" s="27">
        <v>520564</v>
      </c>
      <c r="J31" s="27">
        <v>531836</v>
      </c>
      <c r="K31" s="27">
        <v>518177</v>
      </c>
      <c r="L31" s="27">
        <v>530582</v>
      </c>
      <c r="M31" s="27">
        <v>545619</v>
      </c>
      <c r="N31" s="27">
        <v>561752</v>
      </c>
      <c r="O31" s="27">
        <v>595509</v>
      </c>
      <c r="P31" s="27">
        <v>611751</v>
      </c>
      <c r="Q31" s="27">
        <v>637440</v>
      </c>
      <c r="R31" s="27">
        <v>667324</v>
      </c>
      <c r="S31" s="27">
        <v>695978</v>
      </c>
      <c r="T31" s="27">
        <v>724273</v>
      </c>
      <c r="U31" s="27">
        <v>754815</v>
      </c>
      <c r="V31" s="27">
        <v>747726</v>
      </c>
      <c r="W31" s="27">
        <v>785185</v>
      </c>
      <c r="X31" s="27">
        <v>852934</v>
      </c>
      <c r="Y31" s="27">
        <v>917631</v>
      </c>
    </row>
    <row r="32" spans="1:25" ht="12.75" customHeight="1">
      <c r="A32" s="26" t="s">
        <v>72</v>
      </c>
      <c r="B32" s="27">
        <v>6271.8990000000003</v>
      </c>
      <c r="C32" s="27">
        <v>7018.7079999999996</v>
      </c>
      <c r="D32" s="27">
        <v>7585.7380000000003</v>
      </c>
      <c r="E32" s="27">
        <v>8214.9680000000008</v>
      </c>
      <c r="F32" s="27">
        <v>8930.3230000000003</v>
      </c>
      <c r="G32" s="27">
        <v>9494.0939999999991</v>
      </c>
      <c r="H32" s="27">
        <v>10206.494000000001</v>
      </c>
      <c r="I32" s="27">
        <v>11423.995999999999</v>
      </c>
      <c r="J32" s="27">
        <v>12484.91</v>
      </c>
      <c r="K32" s="27">
        <v>12075.341</v>
      </c>
      <c r="L32" s="27">
        <v>12220.924999999999</v>
      </c>
      <c r="M32" s="27">
        <v>12031.387000000001</v>
      </c>
      <c r="N32" s="27">
        <v>11799.079</v>
      </c>
      <c r="O32" s="27">
        <v>11665.61</v>
      </c>
      <c r="P32" s="27">
        <v>12111.700999999999</v>
      </c>
      <c r="Q32" s="27">
        <v>12549.189</v>
      </c>
      <c r="R32" s="27">
        <v>13246.434999999999</v>
      </c>
      <c r="S32" s="27">
        <v>14179.477999999999</v>
      </c>
      <c r="T32" s="27">
        <v>15406.68</v>
      </c>
      <c r="U32" s="27">
        <v>16654.394</v>
      </c>
      <c r="V32" s="27">
        <v>16818.824000000001</v>
      </c>
      <c r="W32" s="27">
        <v>18409.367999999999</v>
      </c>
      <c r="X32" s="27">
        <v>20439.190999999999</v>
      </c>
      <c r="Y32" s="27">
        <v>22693.696</v>
      </c>
    </row>
    <row r="33" spans="1:25" ht="12.75" customHeight="1">
      <c r="A33" s="26" t="s">
        <v>73</v>
      </c>
      <c r="B33" s="27">
        <v>715791</v>
      </c>
      <c r="C33" s="27">
        <v>771803</v>
      </c>
      <c r="D33" s="27">
        <v>789616</v>
      </c>
      <c r="E33" s="27">
        <v>807541</v>
      </c>
      <c r="F33" s="27">
        <v>833114</v>
      </c>
      <c r="G33" s="27">
        <v>863767</v>
      </c>
      <c r="H33" s="27">
        <v>904655</v>
      </c>
      <c r="I33" s="27">
        <v>992358</v>
      </c>
      <c r="J33" s="27">
        <v>1051633</v>
      </c>
      <c r="K33" s="27">
        <v>1047226</v>
      </c>
      <c r="L33" s="27">
        <v>1084598</v>
      </c>
      <c r="M33" s="27">
        <v>1164574</v>
      </c>
      <c r="N33" s="27">
        <v>1215064</v>
      </c>
      <c r="O33" s="27">
        <v>1249233</v>
      </c>
      <c r="P33" s="27">
        <v>1302224</v>
      </c>
      <c r="Q33" s="27">
        <v>1355425</v>
      </c>
      <c r="R33" s="27">
        <v>1420687</v>
      </c>
      <c r="S33" s="27">
        <v>1491093</v>
      </c>
      <c r="T33" s="27">
        <v>1582563</v>
      </c>
      <c r="U33" s="27">
        <v>1643784</v>
      </c>
      <c r="V33" s="27">
        <v>1650967</v>
      </c>
      <c r="W33" s="27">
        <v>1760452</v>
      </c>
      <c r="X33" s="27">
        <v>1891813</v>
      </c>
      <c r="Y33" s="27">
        <v>2001131</v>
      </c>
    </row>
    <row r="34" spans="1:25" ht="12.75" customHeight="1">
      <c r="A34" s="26" t="s">
        <v>74</v>
      </c>
      <c r="B34" s="27">
        <v>176688.53400000001</v>
      </c>
      <c r="C34" s="27">
        <v>188221.503</v>
      </c>
      <c r="D34" s="27">
        <v>195289.05300000001</v>
      </c>
      <c r="E34" s="27">
        <v>195392.658</v>
      </c>
      <c r="F34" s="27">
        <v>196402.481</v>
      </c>
      <c r="G34" s="27">
        <v>202078.89799999999</v>
      </c>
      <c r="H34" s="27">
        <v>209697.69500000001</v>
      </c>
      <c r="I34" s="27">
        <v>222233.348</v>
      </c>
      <c r="J34" s="27">
        <v>236444.15400000001</v>
      </c>
      <c r="K34" s="27">
        <v>238841.53400000001</v>
      </c>
      <c r="L34" s="27">
        <v>239666.84</v>
      </c>
      <c r="M34" s="27">
        <v>251559.019</v>
      </c>
      <c r="N34" s="27">
        <v>260095.459</v>
      </c>
      <c r="O34" s="27">
        <v>267290.94</v>
      </c>
      <c r="P34" s="27">
        <v>273251.45899999997</v>
      </c>
      <c r="Q34" s="27">
        <v>279101.69699999999</v>
      </c>
      <c r="R34" s="27">
        <v>283336.56199999998</v>
      </c>
      <c r="S34" s="27">
        <v>288296.65299999999</v>
      </c>
      <c r="T34" s="27">
        <v>295398.90700000001</v>
      </c>
      <c r="U34" s="27">
        <v>305910.02399999998</v>
      </c>
      <c r="V34" s="27">
        <v>300144.17300000001</v>
      </c>
      <c r="W34" s="27">
        <v>314765.63799999998</v>
      </c>
      <c r="X34" s="28">
        <v>335491.58</v>
      </c>
      <c r="Y34" s="28">
        <v>346545.217</v>
      </c>
    </row>
    <row r="35" spans="1:25" ht="12.75" customHeight="1">
      <c r="A35" s="26" t="s">
        <v>75</v>
      </c>
      <c r="B35" s="27">
        <v>631036</v>
      </c>
      <c r="C35" s="27">
        <v>674186</v>
      </c>
      <c r="D35" s="27">
        <v>722329</v>
      </c>
      <c r="E35" s="27">
        <v>750148</v>
      </c>
      <c r="F35" s="27">
        <v>830112</v>
      </c>
      <c r="G35" s="27">
        <v>902060</v>
      </c>
      <c r="H35" s="27">
        <v>974036</v>
      </c>
      <c r="I35" s="27">
        <v>1075772</v>
      </c>
      <c r="J35" s="27">
        <v>1171376</v>
      </c>
      <c r="K35" s="27">
        <v>1109898</v>
      </c>
      <c r="L35" s="27">
        <v>1135110</v>
      </c>
      <c r="M35" s="27">
        <v>1174102</v>
      </c>
      <c r="N35" s="27">
        <v>1199374</v>
      </c>
      <c r="O35" s="27">
        <v>1210711</v>
      </c>
      <c r="P35" s="27">
        <v>1257836</v>
      </c>
      <c r="Q35" s="27">
        <v>1332108</v>
      </c>
      <c r="R35" s="27">
        <v>1414421</v>
      </c>
      <c r="S35" s="27">
        <v>1545838</v>
      </c>
      <c r="T35" s="27">
        <v>1690664</v>
      </c>
      <c r="U35" s="27">
        <v>1809864</v>
      </c>
      <c r="V35" s="27">
        <v>1799553</v>
      </c>
      <c r="W35" s="27">
        <v>1933210</v>
      </c>
      <c r="X35" s="27">
        <v>2122041</v>
      </c>
      <c r="Y35" s="27">
        <v>2300656</v>
      </c>
    </row>
    <row r="36" spans="1:25" ht="12.75" customHeight="1">
      <c r="A36" s="26" t="s">
        <v>37</v>
      </c>
      <c r="B36" s="30" t="s">
        <v>31</v>
      </c>
      <c r="C36" s="30" t="s">
        <v>31</v>
      </c>
      <c r="D36" s="30" t="s">
        <v>31</v>
      </c>
      <c r="E36" s="30" t="s">
        <v>31</v>
      </c>
      <c r="F36" s="30" t="s">
        <v>31</v>
      </c>
      <c r="G36" s="30" t="s">
        <v>31</v>
      </c>
      <c r="H36" s="30" t="s">
        <v>31</v>
      </c>
      <c r="I36" s="30" t="s">
        <v>31</v>
      </c>
      <c r="J36" s="30" t="s">
        <v>31</v>
      </c>
      <c r="K36" s="28">
        <v>167087</v>
      </c>
      <c r="L36" s="28">
        <v>197211</v>
      </c>
      <c r="M36" s="28">
        <v>237059</v>
      </c>
      <c r="N36" s="28">
        <v>282051</v>
      </c>
      <c r="O36" s="28">
        <v>331451</v>
      </c>
      <c r="P36" s="28">
        <v>391671</v>
      </c>
      <c r="Q36" s="28">
        <v>461256</v>
      </c>
      <c r="R36" s="28">
        <v>577908</v>
      </c>
      <c r="S36" s="28">
        <v>659597</v>
      </c>
      <c r="T36" s="28">
        <v>770463</v>
      </c>
      <c r="U36" s="28">
        <v>905690</v>
      </c>
      <c r="V36" s="28">
        <v>963156</v>
      </c>
      <c r="W36" s="28">
        <v>1322750</v>
      </c>
      <c r="X36" s="28">
        <v>2447078</v>
      </c>
      <c r="Y36" s="30" t="s">
        <v>31</v>
      </c>
    </row>
    <row r="37" spans="1:25" ht="12.75" customHeight="1">
      <c r="A37" s="26" t="s">
        <v>76</v>
      </c>
      <c r="B37" s="27">
        <v>2143679.122</v>
      </c>
      <c r="C37" s="27">
        <v>2235803.8390000002</v>
      </c>
      <c r="D37" s="27">
        <v>2308297.165</v>
      </c>
      <c r="E37" s="27">
        <v>2368505.3450000002</v>
      </c>
      <c r="F37" s="27">
        <v>2441340.3289999999</v>
      </c>
      <c r="G37" s="27">
        <v>2516921.15</v>
      </c>
      <c r="H37" s="27">
        <v>2639317.0099999998</v>
      </c>
      <c r="I37" s="27">
        <v>2782405.611</v>
      </c>
      <c r="J37" s="27">
        <v>2919142.7560000001</v>
      </c>
      <c r="K37" s="27">
        <v>2863744.3139999998</v>
      </c>
      <c r="L37" s="27">
        <v>2921231.6680000001</v>
      </c>
      <c r="M37" s="27">
        <v>3015804.4109999998</v>
      </c>
      <c r="N37" s="27">
        <v>3066267.9750000001</v>
      </c>
      <c r="O37" s="27">
        <v>3101160.5869999998</v>
      </c>
      <c r="P37" s="27">
        <v>3185257.1740000001</v>
      </c>
      <c r="Q37" s="27">
        <v>3294453.233</v>
      </c>
      <c r="R37" s="27">
        <v>3408328.497</v>
      </c>
      <c r="S37" s="27">
        <v>3567378.5860000001</v>
      </c>
      <c r="T37" s="27">
        <v>3745679.054</v>
      </c>
      <c r="U37" s="27">
        <v>3902426.68</v>
      </c>
      <c r="V37" s="27">
        <v>3773797.9980000001</v>
      </c>
      <c r="W37" s="27">
        <v>4038204.1979999999</v>
      </c>
      <c r="X37" s="27">
        <v>4379673.051</v>
      </c>
      <c r="Y37" s="27">
        <v>4696133.2860000003</v>
      </c>
    </row>
    <row r="38" spans="1:25" ht="12.75" customHeight="1">
      <c r="A38" s="26" t="s">
        <v>77</v>
      </c>
      <c r="B38" s="27">
        <v>2372190.25</v>
      </c>
      <c r="C38" s="27">
        <v>2481514.9759999998</v>
      </c>
      <c r="D38" s="27">
        <v>2560149.111</v>
      </c>
      <c r="E38" s="27">
        <v>2619079.8790000002</v>
      </c>
      <c r="F38" s="27">
        <v>2705719.281</v>
      </c>
      <c r="G38" s="27">
        <v>2808068.5260000001</v>
      </c>
      <c r="H38" s="27">
        <v>2954387.148</v>
      </c>
      <c r="I38" s="27">
        <v>3133851.5610000002</v>
      </c>
      <c r="J38" s="27">
        <v>3309539.0269999998</v>
      </c>
      <c r="K38" s="27">
        <v>3208233.503</v>
      </c>
      <c r="L38" s="27">
        <v>3296116.355</v>
      </c>
      <c r="M38" s="27">
        <v>3417985.14</v>
      </c>
      <c r="N38" s="27">
        <v>3483273.1540000001</v>
      </c>
      <c r="O38" s="27">
        <v>3527851.1409999998</v>
      </c>
      <c r="P38" s="27">
        <v>3619905.66</v>
      </c>
      <c r="Q38" s="27">
        <v>3744865.7110000001</v>
      </c>
      <c r="R38" s="27">
        <v>3883712.0219999999</v>
      </c>
      <c r="S38" s="27">
        <v>4080068.0959999999</v>
      </c>
      <c r="T38" s="27">
        <v>4289335.466</v>
      </c>
      <c r="U38" s="27">
        <v>4474109.5429999996</v>
      </c>
      <c r="V38" s="27">
        <v>4343950.7240000004</v>
      </c>
      <c r="W38" s="27">
        <v>4656742.5619999999</v>
      </c>
      <c r="X38" s="27">
        <v>5060732.4330000002</v>
      </c>
      <c r="Y38" s="27">
        <v>5438233.0959999999</v>
      </c>
    </row>
    <row r="39" spans="1:25" ht="12.75" customHeight="1">
      <c r="A39" s="26" t="s">
        <v>78</v>
      </c>
      <c r="B39" s="27">
        <v>279680.05</v>
      </c>
      <c r="C39" s="27">
        <v>301696</v>
      </c>
      <c r="D39" s="27">
        <v>330182</v>
      </c>
      <c r="E39" s="27">
        <v>363427.02</v>
      </c>
      <c r="F39" s="27">
        <v>404323.52</v>
      </c>
      <c r="G39" s="27">
        <v>446838.78</v>
      </c>
      <c r="H39" s="27">
        <v>507300.94</v>
      </c>
      <c r="I39" s="27">
        <v>575500.02</v>
      </c>
      <c r="J39" s="27">
        <v>656876.31000000006</v>
      </c>
      <c r="K39" s="27">
        <v>699571.3</v>
      </c>
      <c r="L39" s="27">
        <v>772759.68</v>
      </c>
      <c r="M39" s="27">
        <v>842954.81</v>
      </c>
      <c r="N39" s="27">
        <v>935857.56</v>
      </c>
      <c r="O39" s="27">
        <v>1028143.01</v>
      </c>
      <c r="P39" s="27">
        <v>1110766.81</v>
      </c>
      <c r="Q39" s="27">
        <v>1205279.8799999999</v>
      </c>
      <c r="R39" s="27">
        <v>1290394.05</v>
      </c>
      <c r="S39" s="27">
        <v>1375993.1</v>
      </c>
      <c r="T39" s="27">
        <v>1428204</v>
      </c>
      <c r="U39" s="27">
        <v>1484199</v>
      </c>
      <c r="V39" s="27">
        <v>1416505</v>
      </c>
      <c r="W39" s="27">
        <v>1546590</v>
      </c>
      <c r="X39" s="27">
        <v>1639898</v>
      </c>
      <c r="Y39" s="27">
        <v>1734744</v>
      </c>
    </row>
    <row r="40" spans="1:25" ht="12.75" customHeight="1">
      <c r="A40" s="26" t="s">
        <v>79</v>
      </c>
      <c r="B40" s="27">
        <v>249976.28099999999</v>
      </c>
      <c r="C40" s="27">
        <v>274694.43400000001</v>
      </c>
      <c r="D40" s="27">
        <v>304879.18699999998</v>
      </c>
      <c r="E40" s="27">
        <v>357366.74300000002</v>
      </c>
      <c r="F40" s="27">
        <v>413063.25599999999</v>
      </c>
      <c r="G40" s="27">
        <v>466294.34299999999</v>
      </c>
      <c r="H40" s="27">
        <v>527019.321</v>
      </c>
      <c r="I40" s="27">
        <v>604014.60699999996</v>
      </c>
      <c r="J40" s="27">
        <v>703462.59299999999</v>
      </c>
      <c r="K40" s="27">
        <v>789265.55500000005</v>
      </c>
      <c r="L40" s="27">
        <v>922732</v>
      </c>
      <c r="M40" s="27">
        <v>1075904</v>
      </c>
      <c r="N40" s="27">
        <v>1216947</v>
      </c>
      <c r="O40" s="27">
        <v>1351583</v>
      </c>
      <c r="P40" s="27">
        <v>1480692</v>
      </c>
      <c r="Q40" s="27">
        <v>1559842</v>
      </c>
      <c r="R40" s="27">
        <v>1614413</v>
      </c>
      <c r="S40" s="27">
        <v>1665923</v>
      </c>
      <c r="T40" s="27">
        <v>1746812</v>
      </c>
      <c r="U40" s="27">
        <v>1839784</v>
      </c>
      <c r="V40" s="27">
        <v>1798166</v>
      </c>
      <c r="W40" s="27">
        <v>2055730</v>
      </c>
      <c r="X40" s="30" t="s">
        <v>31</v>
      </c>
      <c r="Y40" s="30" t="s">
        <v>31</v>
      </c>
    </row>
    <row r="41" spans="1:25" ht="12.75" customHeight="1">
      <c r="A41" s="26" t="s">
        <v>80</v>
      </c>
      <c r="B41" s="27">
        <v>6389.7849999999999</v>
      </c>
      <c r="C41" s="27">
        <v>7513.9179999999997</v>
      </c>
      <c r="D41" s="27">
        <v>7654.3609999999999</v>
      </c>
      <c r="E41" s="27">
        <v>7894.1989999999996</v>
      </c>
      <c r="F41" s="27">
        <v>8474.8649999999998</v>
      </c>
      <c r="G41" s="27">
        <v>9884.5939999999991</v>
      </c>
      <c r="H41" s="27">
        <v>11216.808000000001</v>
      </c>
      <c r="I41" s="27">
        <v>13193.379000000001</v>
      </c>
      <c r="J41" s="27">
        <v>15693.528</v>
      </c>
      <c r="K41" s="27">
        <v>16571.508000000002</v>
      </c>
      <c r="L41" s="27">
        <v>17952.366000000002</v>
      </c>
      <c r="M41" s="27">
        <v>19095.558000000001</v>
      </c>
      <c r="N41" s="27">
        <v>20275.310000000001</v>
      </c>
      <c r="O41" s="27">
        <v>22164.255000000001</v>
      </c>
      <c r="P41" s="27">
        <v>23637.043000000001</v>
      </c>
      <c r="Q41" s="27">
        <v>25496.181</v>
      </c>
      <c r="R41" s="27">
        <v>27992.766</v>
      </c>
      <c r="S41" s="27">
        <v>31142.728999999999</v>
      </c>
      <c r="T41" s="27">
        <v>34424.665000000001</v>
      </c>
      <c r="U41" s="27">
        <v>37009.021999999997</v>
      </c>
      <c r="V41" s="27">
        <v>38072.021000000001</v>
      </c>
      <c r="W41" s="27">
        <v>42460.794999999998</v>
      </c>
      <c r="X41" s="27">
        <v>49592.114999999998</v>
      </c>
      <c r="Y41" s="30" t="s">
        <v>31</v>
      </c>
    </row>
    <row r="42" spans="1:25" ht="12.75" customHeight="1">
      <c r="A42" s="26" t="s">
        <v>81</v>
      </c>
      <c r="B42" s="27">
        <v>2651676.4249999998</v>
      </c>
      <c r="C42" s="27">
        <v>2918946.9210000001</v>
      </c>
      <c r="D42" s="27">
        <v>3146440.3309999998</v>
      </c>
      <c r="E42" s="27">
        <v>3665664.807</v>
      </c>
      <c r="F42" s="27">
        <v>4037724.3509999998</v>
      </c>
      <c r="G42" s="27">
        <v>4783839.8619999997</v>
      </c>
      <c r="H42" s="27">
        <v>5655619.4970000004</v>
      </c>
      <c r="I42" s="27">
        <v>6972347.0839999998</v>
      </c>
      <c r="J42" s="27">
        <v>8317273.9469999997</v>
      </c>
      <c r="K42" s="27">
        <v>9066079.0769999996</v>
      </c>
      <c r="L42" s="27">
        <v>10601789.1</v>
      </c>
      <c r="M42" s="27">
        <v>12619466.005999999</v>
      </c>
      <c r="N42" s="27">
        <v>14176901.033</v>
      </c>
      <c r="O42" s="27">
        <v>15668650.114</v>
      </c>
      <c r="P42" s="27">
        <v>17172115.712000001</v>
      </c>
      <c r="Q42" s="27">
        <v>18218627.144000001</v>
      </c>
      <c r="R42" s="27">
        <v>19618275.149999999</v>
      </c>
      <c r="S42" s="27">
        <v>22266871.465999998</v>
      </c>
      <c r="T42" s="27">
        <v>25020339.357000001</v>
      </c>
      <c r="U42" s="27">
        <v>26664726.723000001</v>
      </c>
      <c r="V42" s="27">
        <v>27777479.317000002</v>
      </c>
      <c r="W42" s="27">
        <v>31451163.864</v>
      </c>
      <c r="X42" s="30" t="s">
        <v>31</v>
      </c>
      <c r="Y42" s="30" t="s">
        <v>31</v>
      </c>
    </row>
    <row r="43" spans="1:25" ht="12.75" customHeight="1">
      <c r="A43" s="26" t="s">
        <v>82</v>
      </c>
      <c r="B43" s="27">
        <v>6778.1469999999999</v>
      </c>
      <c r="C43" s="27">
        <v>7065.848</v>
      </c>
      <c r="D43" s="27">
        <v>7764.7979999999998</v>
      </c>
      <c r="E43" s="27">
        <v>8723.18</v>
      </c>
      <c r="F43" s="27">
        <v>9208.8680000000004</v>
      </c>
      <c r="G43" s="27">
        <v>9866.1029999999992</v>
      </c>
      <c r="H43" s="27">
        <v>10670.635</v>
      </c>
      <c r="I43" s="27">
        <v>11613.513999999999</v>
      </c>
      <c r="J43" s="27">
        <v>12830.954</v>
      </c>
      <c r="K43" s="27">
        <v>12576.656000000001</v>
      </c>
      <c r="L43" s="27">
        <v>12221.700999999999</v>
      </c>
      <c r="M43" s="27">
        <v>12124.616</v>
      </c>
      <c r="N43" s="27">
        <v>12037.532999999999</v>
      </c>
      <c r="O43" s="27">
        <v>11893.816000000001</v>
      </c>
      <c r="P43" s="27">
        <v>12039.745999999999</v>
      </c>
      <c r="Q43" s="27">
        <v>12362.953</v>
      </c>
      <c r="R43" s="27">
        <v>12787.225</v>
      </c>
      <c r="S43" s="27">
        <v>13416.615</v>
      </c>
      <c r="T43" s="27">
        <v>14451.061</v>
      </c>
      <c r="U43" s="27">
        <v>15177.856</v>
      </c>
      <c r="V43" s="27">
        <v>14935.527</v>
      </c>
      <c r="W43" s="27">
        <v>15724.34</v>
      </c>
      <c r="X43" s="27">
        <v>18955.477999999999</v>
      </c>
      <c r="Y43" s="28">
        <v>22462.85</v>
      </c>
    </row>
    <row r="44" spans="1:25" ht="12.75" customHeight="1">
      <c r="A44" s="26" t="s">
        <v>83</v>
      </c>
      <c r="B44" s="27">
        <v>22458</v>
      </c>
      <c r="C44" s="27">
        <v>36004.1</v>
      </c>
      <c r="D44" s="27">
        <v>42842.7</v>
      </c>
      <c r="E44" s="27">
        <v>51834.3</v>
      </c>
      <c r="F44" s="27">
        <v>66781</v>
      </c>
      <c r="G44" s="27">
        <v>80348.899999999994</v>
      </c>
      <c r="H44" s="27">
        <v>93372.5</v>
      </c>
      <c r="I44" s="27">
        <v>94869.1</v>
      </c>
      <c r="J44" s="27">
        <v>130832.9</v>
      </c>
      <c r="K44" s="27">
        <v>116814.8</v>
      </c>
      <c r="L44" s="27">
        <v>119585.3</v>
      </c>
      <c r="M44" s="27">
        <v>127985.7</v>
      </c>
      <c r="N44" s="27">
        <v>130876.6</v>
      </c>
      <c r="O44" s="27">
        <v>138940.29999999999</v>
      </c>
      <c r="P44" s="27">
        <v>153135.6</v>
      </c>
      <c r="Q44" s="27">
        <v>160141.1</v>
      </c>
      <c r="R44" s="27">
        <v>187786.4</v>
      </c>
      <c r="S44" s="27">
        <v>219928.3</v>
      </c>
      <c r="T44" s="27">
        <v>245769.7</v>
      </c>
      <c r="U44" s="27">
        <v>274804.8</v>
      </c>
      <c r="V44" s="27">
        <v>275671.7</v>
      </c>
      <c r="W44" s="27">
        <v>300472.90000000002</v>
      </c>
      <c r="X44" s="27">
        <v>359782.8</v>
      </c>
      <c r="Y44" s="28">
        <v>422234.2</v>
      </c>
    </row>
    <row r="45" spans="1:25" ht="12.75" customHeight="1">
      <c r="A45" s="26" t="s">
        <v>84</v>
      </c>
      <c r="B45" s="30" t="s">
        <v>31</v>
      </c>
      <c r="C45" s="30" t="s">
        <v>31</v>
      </c>
      <c r="D45" s="30" t="s">
        <v>31</v>
      </c>
      <c r="E45" s="30" t="s">
        <v>31</v>
      </c>
      <c r="F45" s="30" t="s">
        <v>31</v>
      </c>
      <c r="G45" s="30" t="s">
        <v>31</v>
      </c>
      <c r="H45" s="30" t="s">
        <v>31</v>
      </c>
      <c r="I45" s="30" t="s">
        <v>31</v>
      </c>
      <c r="J45" s="30" t="s">
        <v>31</v>
      </c>
      <c r="K45" s="30" t="s">
        <v>31</v>
      </c>
      <c r="L45" s="30" t="s">
        <v>31</v>
      </c>
      <c r="M45" s="27">
        <v>18988034.030000001</v>
      </c>
      <c r="N45" s="27">
        <v>21455070.09</v>
      </c>
      <c r="O45" s="27">
        <v>23906670.699999999</v>
      </c>
      <c r="P45" s="27">
        <v>26781459.52</v>
      </c>
      <c r="Q45" s="27">
        <v>28793282.73</v>
      </c>
      <c r="R45" s="27">
        <v>29883812.68</v>
      </c>
      <c r="S45" s="27">
        <v>32096052.600000001</v>
      </c>
      <c r="T45" s="27">
        <v>33234726.879999999</v>
      </c>
      <c r="U45" s="27">
        <v>34210768.350000001</v>
      </c>
      <c r="V45" s="30" t="s">
        <v>31</v>
      </c>
      <c r="W45" s="30" t="s">
        <v>31</v>
      </c>
      <c r="X45" s="30" t="s">
        <v>31</v>
      </c>
      <c r="Y45" s="30" t="s">
        <v>31</v>
      </c>
    </row>
    <row r="46" spans="1:25" ht="12.75" customHeight="1"/>
    <row r="47" spans="1:25" ht="12.75" customHeight="1"/>
    <row r="48" spans="1:25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</sheetData>
  <mergeCells count="1">
    <mergeCell ref="A2:E2"/>
  </mergeCells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Y105"/>
  <sheetViews>
    <sheetView topLeftCell="A22" workbookViewId="0">
      <selection activeCell="A37" sqref="A37:A38"/>
    </sheetView>
  </sheetViews>
  <sheetFormatPr baseColWidth="10" defaultColWidth="14.42578125" defaultRowHeight="15" customHeight="1"/>
  <cols>
    <col min="2" max="25" width="10" customWidth="1"/>
  </cols>
  <sheetData>
    <row r="1" spans="1:25" ht="15" customHeight="1">
      <c r="A1" s="33" t="s">
        <v>97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</row>
    <row r="2" spans="1:25" ht="12.75" customHeight="1">
      <c r="A2" s="22" t="s">
        <v>44</v>
      </c>
      <c r="B2" s="23" t="s">
        <v>3</v>
      </c>
      <c r="C2" s="23" t="s">
        <v>4</v>
      </c>
      <c r="D2" s="23" t="s">
        <v>5</v>
      </c>
      <c r="E2" s="23" t="s">
        <v>6</v>
      </c>
      <c r="F2" s="23" t="s">
        <v>7</v>
      </c>
      <c r="G2" s="23" t="s">
        <v>8</v>
      </c>
      <c r="H2" s="23" t="s">
        <v>9</v>
      </c>
      <c r="I2" s="23" t="s">
        <v>10</v>
      </c>
      <c r="J2" s="23" t="s">
        <v>11</v>
      </c>
      <c r="K2" s="23" t="s">
        <v>12</v>
      </c>
      <c r="L2" s="23" t="s">
        <v>13</v>
      </c>
      <c r="M2" s="23" t="s">
        <v>14</v>
      </c>
      <c r="N2" s="23" t="s">
        <v>15</v>
      </c>
      <c r="O2" s="23" t="s">
        <v>16</v>
      </c>
      <c r="P2" s="23" t="s">
        <v>17</v>
      </c>
      <c r="Q2" s="23" t="s">
        <v>18</v>
      </c>
      <c r="R2" s="23" t="s">
        <v>19</v>
      </c>
      <c r="S2" s="23" t="s">
        <v>20</v>
      </c>
      <c r="T2" s="23" t="s">
        <v>21</v>
      </c>
      <c r="U2" s="23" t="s">
        <v>22</v>
      </c>
      <c r="V2" s="23" t="s">
        <v>23</v>
      </c>
      <c r="W2" s="23" t="s">
        <v>24</v>
      </c>
      <c r="X2" s="23" t="s">
        <v>25</v>
      </c>
      <c r="Y2" s="23" t="s">
        <v>45</v>
      </c>
    </row>
    <row r="3" spans="1:25" ht="12.75" customHeight="1">
      <c r="A3" s="26" t="s">
        <v>46</v>
      </c>
      <c r="B3" s="27">
        <v>133484</v>
      </c>
      <c r="C3" s="27">
        <v>132530</v>
      </c>
      <c r="D3" s="27">
        <v>130427</v>
      </c>
      <c r="E3" s="27">
        <v>132710</v>
      </c>
      <c r="F3" s="27">
        <v>131510</v>
      </c>
      <c r="G3" s="27">
        <v>130820</v>
      </c>
      <c r="H3" s="27">
        <v>135931</v>
      </c>
      <c r="I3" s="27">
        <v>137770</v>
      </c>
      <c r="J3" s="27">
        <v>140132</v>
      </c>
      <c r="K3" s="27">
        <v>142282</v>
      </c>
      <c r="L3" s="27">
        <v>148825</v>
      </c>
      <c r="M3" s="27">
        <v>151400</v>
      </c>
      <c r="N3" s="27">
        <v>157095</v>
      </c>
      <c r="O3" s="27">
        <v>160037</v>
      </c>
      <c r="P3" s="27">
        <v>166503</v>
      </c>
      <c r="Q3" s="27">
        <v>173609</v>
      </c>
      <c r="R3" s="27">
        <v>178355</v>
      </c>
      <c r="S3" s="27">
        <v>189185</v>
      </c>
      <c r="T3" s="27">
        <v>197837</v>
      </c>
      <c r="U3" s="27">
        <v>209121</v>
      </c>
      <c r="V3" s="27">
        <v>212964</v>
      </c>
      <c r="W3" s="28">
        <v>219101</v>
      </c>
      <c r="X3" s="28">
        <v>234189</v>
      </c>
      <c r="Y3" s="28">
        <v>242827</v>
      </c>
    </row>
    <row r="4" spans="1:25" ht="12.75" customHeight="1">
      <c r="A4" s="26" t="s">
        <v>47</v>
      </c>
      <c r="B4" s="27">
        <v>10599</v>
      </c>
      <c r="C4" s="27">
        <v>10737.2</v>
      </c>
      <c r="D4" s="27">
        <v>10828.4</v>
      </c>
      <c r="E4" s="27">
        <v>11188.9</v>
      </c>
      <c r="F4" s="27">
        <v>11221.3</v>
      </c>
      <c r="G4" s="27">
        <v>11586.5</v>
      </c>
      <c r="H4" s="27">
        <v>12331.1</v>
      </c>
      <c r="I4" s="27">
        <v>12969.3</v>
      </c>
      <c r="J4" s="27">
        <v>13985.4</v>
      </c>
      <c r="K4" s="27">
        <v>13582.3</v>
      </c>
      <c r="L4" s="27">
        <v>13897.6</v>
      </c>
      <c r="M4" s="27">
        <v>14893.5</v>
      </c>
      <c r="N4" s="27">
        <v>15509.8</v>
      </c>
      <c r="O4" s="27">
        <v>16184</v>
      </c>
      <c r="P4" s="27">
        <v>16796.599999999999</v>
      </c>
      <c r="Q4" s="27">
        <v>17184.900000000001</v>
      </c>
      <c r="R4" s="27">
        <v>18047.7</v>
      </c>
      <c r="S4" s="27">
        <v>18775.599999999999</v>
      </c>
      <c r="T4" s="27">
        <v>20153.3</v>
      </c>
      <c r="U4" s="27">
        <v>20952.8</v>
      </c>
      <c r="V4" s="27">
        <v>20691.599999999999</v>
      </c>
      <c r="W4" s="27">
        <v>21637.5</v>
      </c>
      <c r="X4" s="27">
        <v>23514.400000000001</v>
      </c>
      <c r="Y4" s="27">
        <v>25024</v>
      </c>
    </row>
    <row r="5" spans="1:25" ht="12.75" customHeight="1">
      <c r="A5" s="26" t="s">
        <v>48</v>
      </c>
      <c r="B5" s="27">
        <v>21793.200000000001</v>
      </c>
      <c r="C5" s="27">
        <v>23224.7</v>
      </c>
      <c r="D5" s="27">
        <v>24598.400000000001</v>
      </c>
      <c r="E5" s="27">
        <v>24964.1</v>
      </c>
      <c r="F5" s="27">
        <v>25485.200000000001</v>
      </c>
      <c r="G5" s="27">
        <v>26393.3</v>
      </c>
      <c r="H5" s="27">
        <v>27698.6</v>
      </c>
      <c r="I5" s="27">
        <v>30088.799999999999</v>
      </c>
      <c r="J5" s="27">
        <v>31945</v>
      </c>
      <c r="K5" s="29">
        <v>32214.9</v>
      </c>
      <c r="L5" s="27">
        <v>32759.200000000001</v>
      </c>
      <c r="M5" s="27">
        <v>33483</v>
      </c>
      <c r="N5" s="27">
        <v>34481.1</v>
      </c>
      <c r="O5" s="27">
        <v>34850.699999999997</v>
      </c>
      <c r="P5" s="27">
        <v>34687.9</v>
      </c>
      <c r="Q5" s="27">
        <v>34844</v>
      </c>
      <c r="R5" s="27">
        <v>33510.800000000003</v>
      </c>
      <c r="S5" s="27">
        <v>34442.6</v>
      </c>
      <c r="T5" s="27">
        <v>35002.1</v>
      </c>
      <c r="U5" s="27">
        <v>36435.699999999997</v>
      </c>
      <c r="V5" s="27">
        <v>35557.4</v>
      </c>
      <c r="W5" s="27">
        <v>37501.9</v>
      </c>
      <c r="X5" s="27">
        <v>40892.400000000001</v>
      </c>
      <c r="Y5" s="28">
        <v>44324.6</v>
      </c>
    </row>
    <row r="6" spans="1:25" ht="12.75" customHeight="1">
      <c r="A6" s="26" t="s">
        <v>49</v>
      </c>
      <c r="B6" s="27"/>
      <c r="C6" s="27"/>
      <c r="D6" s="27"/>
      <c r="E6" s="27"/>
      <c r="F6" s="27"/>
      <c r="G6" s="27"/>
      <c r="H6" s="27"/>
      <c r="I6" s="27"/>
      <c r="J6" s="27"/>
      <c r="K6" s="29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8"/>
    </row>
    <row r="7" spans="1:25" ht="12.75" customHeight="1">
      <c r="A7" s="26" t="s">
        <v>50</v>
      </c>
      <c r="B7" s="30" t="s">
        <v>31</v>
      </c>
      <c r="C7" s="30" t="s">
        <v>31</v>
      </c>
      <c r="D7" s="30" t="s">
        <v>31</v>
      </c>
      <c r="E7" s="30" t="s">
        <v>31</v>
      </c>
      <c r="F7" s="30" t="s">
        <v>31</v>
      </c>
      <c r="G7" s="27">
        <v>7285000</v>
      </c>
      <c r="H7" s="27">
        <v>8372000</v>
      </c>
      <c r="I7" s="27">
        <v>10193000</v>
      </c>
      <c r="J7" s="27">
        <v>12055000</v>
      </c>
      <c r="K7" s="27">
        <v>13466000</v>
      </c>
      <c r="L7" s="27">
        <v>14802000</v>
      </c>
      <c r="M7" s="27">
        <v>16629000</v>
      </c>
      <c r="N7" s="27">
        <v>18434000</v>
      </c>
      <c r="O7" s="27">
        <v>20663000</v>
      </c>
      <c r="P7" s="27">
        <v>22364000</v>
      </c>
      <c r="Q7" s="27">
        <v>24065000</v>
      </c>
      <c r="R7" s="27">
        <v>24858000</v>
      </c>
      <c r="S7" s="27">
        <v>26989000</v>
      </c>
      <c r="T7" s="27">
        <v>29125000</v>
      </c>
      <c r="U7" s="27">
        <v>32628000</v>
      </c>
      <c r="V7" s="27">
        <v>35373000</v>
      </c>
      <c r="W7" s="27">
        <v>40620000</v>
      </c>
      <c r="X7" s="27">
        <v>47349000</v>
      </c>
      <c r="Y7" s="27">
        <v>55796000</v>
      </c>
    </row>
    <row r="8" spans="1:25" ht="12.75" customHeight="1">
      <c r="A8" s="26" t="s">
        <v>51</v>
      </c>
      <c r="B8" s="30"/>
      <c r="C8" s="30"/>
      <c r="D8" s="30"/>
      <c r="E8" s="30"/>
      <c r="F8" s="30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</row>
    <row r="9" spans="1:25" ht="12.75" customHeight="1">
      <c r="A9" s="26" t="s">
        <v>52</v>
      </c>
      <c r="B9" s="30" t="s">
        <v>31</v>
      </c>
      <c r="C9" s="30" t="s">
        <v>31</v>
      </c>
      <c r="D9" s="30" t="s">
        <v>31</v>
      </c>
      <c r="E9" s="30" t="s">
        <v>31</v>
      </c>
      <c r="F9" s="30" t="s">
        <v>31</v>
      </c>
      <c r="G9" s="30" t="s">
        <v>31</v>
      </c>
      <c r="H9" s="30" t="s">
        <v>31</v>
      </c>
      <c r="I9" s="30" t="s">
        <v>31</v>
      </c>
      <c r="J9" s="30" t="s">
        <v>31</v>
      </c>
      <c r="K9" s="30" t="s">
        <v>31</v>
      </c>
      <c r="L9" s="30" t="s">
        <v>31</v>
      </c>
      <c r="M9" s="30" t="s">
        <v>31</v>
      </c>
      <c r="N9" s="27">
        <v>1024960.675</v>
      </c>
      <c r="O9" s="27">
        <v>1088993.487</v>
      </c>
      <c r="P9" s="27">
        <v>1231258.946</v>
      </c>
      <c r="Q9" s="27">
        <v>1306666.3589999999</v>
      </c>
      <c r="R9" s="27">
        <v>1319919.0759999999</v>
      </c>
      <c r="S9" s="27">
        <v>1474513.4990000001</v>
      </c>
      <c r="T9" s="27">
        <v>1531056.98</v>
      </c>
      <c r="U9" s="27">
        <v>1615294.162</v>
      </c>
      <c r="V9" s="27">
        <v>1565037.61</v>
      </c>
      <c r="W9" s="27">
        <v>1719824.3940000001</v>
      </c>
      <c r="X9" s="30" t="s">
        <v>31</v>
      </c>
      <c r="Y9" s="30" t="s">
        <v>31</v>
      </c>
    </row>
    <row r="10" spans="1:25" ht="12.75" customHeight="1">
      <c r="A10" s="26" t="s">
        <v>53</v>
      </c>
      <c r="B10" s="27">
        <v>18700</v>
      </c>
      <c r="C10" s="27">
        <v>20459</v>
      </c>
      <c r="D10" s="27">
        <v>22669</v>
      </c>
      <c r="E10" s="27">
        <v>24298</v>
      </c>
      <c r="F10" s="27">
        <v>26697</v>
      </c>
      <c r="G10" s="27">
        <v>27996</v>
      </c>
      <c r="H10" s="27">
        <v>30389</v>
      </c>
      <c r="I10" s="27">
        <v>31792</v>
      </c>
      <c r="J10" s="27">
        <v>35788</v>
      </c>
      <c r="K10" s="27">
        <v>31952</v>
      </c>
      <c r="L10" s="27">
        <v>30202</v>
      </c>
      <c r="M10" s="27">
        <v>29262</v>
      </c>
      <c r="N10" s="27">
        <v>27653</v>
      </c>
      <c r="O10" s="27">
        <v>23888</v>
      </c>
      <c r="P10" s="27">
        <v>18087</v>
      </c>
      <c r="Q10" s="27">
        <v>21045</v>
      </c>
      <c r="R10" s="27">
        <v>25668</v>
      </c>
      <c r="S10" s="27">
        <v>24738</v>
      </c>
      <c r="T10" s="27">
        <v>25673</v>
      </c>
      <c r="U10" s="27">
        <v>29798</v>
      </c>
      <c r="V10" s="27">
        <v>32793</v>
      </c>
      <c r="W10" s="27">
        <v>37511</v>
      </c>
      <c r="X10" s="27">
        <v>39574</v>
      </c>
      <c r="Y10" s="27">
        <v>40949</v>
      </c>
    </row>
    <row r="11" spans="1:25" ht="12.75" customHeight="1">
      <c r="A11" s="26" t="s">
        <v>54</v>
      </c>
      <c r="B11" s="27">
        <v>46542</v>
      </c>
      <c r="C11" s="27">
        <v>49259</v>
      </c>
      <c r="D11" s="27">
        <v>53178</v>
      </c>
      <c r="E11" s="27">
        <v>54585</v>
      </c>
      <c r="F11" s="27">
        <v>60619</v>
      </c>
      <c r="G11" s="27">
        <v>64987</v>
      </c>
      <c r="H11" s="27">
        <v>72331</v>
      </c>
      <c r="I11" s="27">
        <v>76279</v>
      </c>
      <c r="J11" s="27">
        <v>81293</v>
      </c>
      <c r="K11" s="27">
        <v>74751</v>
      </c>
      <c r="L11" s="27">
        <v>75715</v>
      </c>
      <c r="M11" s="27">
        <v>72746</v>
      </c>
      <c r="N11" s="27">
        <v>68030</v>
      </c>
      <c r="O11" s="27">
        <v>66100</v>
      </c>
      <c r="P11" s="27">
        <v>68126</v>
      </c>
      <c r="Q11" s="27">
        <v>68305</v>
      </c>
      <c r="R11" s="27">
        <v>71045</v>
      </c>
      <c r="S11" s="27">
        <v>75114</v>
      </c>
      <c r="T11" s="27">
        <v>79357</v>
      </c>
      <c r="U11" s="27">
        <v>87150</v>
      </c>
      <c r="V11" s="27">
        <v>86143</v>
      </c>
      <c r="W11" s="27">
        <v>90716</v>
      </c>
      <c r="X11" s="27">
        <v>96832</v>
      </c>
      <c r="Y11" s="27">
        <v>108279</v>
      </c>
    </row>
    <row r="12" spans="1:25" ht="12.75" customHeight="1">
      <c r="A12" s="26" t="s">
        <v>55</v>
      </c>
      <c r="B12" s="27">
        <v>468.4</v>
      </c>
      <c r="C12" s="27">
        <v>526.70000000000005</v>
      </c>
      <c r="D12" s="27">
        <v>581.4</v>
      </c>
      <c r="E12" s="27">
        <v>654.9</v>
      </c>
      <c r="F12" s="27">
        <v>726</v>
      </c>
      <c r="G12" s="27">
        <v>847.2</v>
      </c>
      <c r="H12" s="27">
        <v>1033.7</v>
      </c>
      <c r="I12" s="27">
        <v>1291.9000000000001</v>
      </c>
      <c r="J12" s="27">
        <v>1443.4</v>
      </c>
      <c r="K12" s="27">
        <v>1231.4000000000001</v>
      </c>
      <c r="L12" s="27">
        <v>1182</v>
      </c>
      <c r="M12" s="27">
        <v>1274.2</v>
      </c>
      <c r="N12" s="27">
        <v>1402.9</v>
      </c>
      <c r="O12" s="27">
        <v>1488.1</v>
      </c>
      <c r="P12" s="27">
        <v>1601.3</v>
      </c>
      <c r="Q12" s="27">
        <v>1707.8</v>
      </c>
      <c r="R12" s="27">
        <v>1807.7</v>
      </c>
      <c r="S12" s="27">
        <v>1969.5</v>
      </c>
      <c r="T12" s="27">
        <v>2174.1999999999998</v>
      </c>
      <c r="U12" s="27">
        <v>2376.6999999999998</v>
      </c>
      <c r="V12" s="27">
        <v>2379.9</v>
      </c>
      <c r="W12" s="27">
        <v>2597.8000000000002</v>
      </c>
      <c r="X12" s="27">
        <v>2976</v>
      </c>
      <c r="Y12" s="27">
        <v>3221.6</v>
      </c>
    </row>
    <row r="13" spans="1:25" ht="12.75" customHeight="1">
      <c r="A13" s="26" t="s">
        <v>56</v>
      </c>
      <c r="B13" s="27">
        <v>602039</v>
      </c>
      <c r="C13" s="27">
        <v>603317</v>
      </c>
      <c r="D13" s="27">
        <v>615387</v>
      </c>
      <c r="E13" s="27">
        <v>646894</v>
      </c>
      <c r="F13" s="27">
        <v>678305</v>
      </c>
      <c r="G13" s="27">
        <v>708466</v>
      </c>
      <c r="H13" s="27">
        <v>725251</v>
      </c>
      <c r="I13" s="27">
        <v>750753</v>
      </c>
      <c r="J13" s="27">
        <v>756505</v>
      </c>
      <c r="K13" s="27">
        <v>729053</v>
      </c>
      <c r="L13" s="27">
        <v>732597</v>
      </c>
      <c r="M13" s="27">
        <v>760765</v>
      </c>
      <c r="N13" s="27">
        <v>788249</v>
      </c>
      <c r="O13" s="27">
        <v>822754</v>
      </c>
      <c r="P13" s="27">
        <v>850765</v>
      </c>
      <c r="Q13" s="27">
        <v>885442</v>
      </c>
      <c r="R13" s="27">
        <v>895769</v>
      </c>
      <c r="S13" s="27">
        <v>944954</v>
      </c>
      <c r="T13" s="27">
        <v>1000113</v>
      </c>
      <c r="U13" s="27">
        <v>1040456</v>
      </c>
      <c r="V13" s="27">
        <v>1020296</v>
      </c>
      <c r="W13" s="27">
        <v>1107884</v>
      </c>
      <c r="X13" s="27">
        <v>1164140</v>
      </c>
      <c r="Y13" s="27">
        <v>1244761</v>
      </c>
    </row>
    <row r="14" spans="1:25" ht="12.75" customHeight="1">
      <c r="A14" s="26" t="s">
        <v>57</v>
      </c>
      <c r="B14" s="27">
        <v>7992</v>
      </c>
      <c r="C14" s="27">
        <v>8697</v>
      </c>
      <c r="D14" s="27">
        <v>8682</v>
      </c>
      <c r="E14" s="27">
        <v>8447</v>
      </c>
      <c r="F14" s="27">
        <v>8706</v>
      </c>
      <c r="G14" s="27">
        <v>9153</v>
      </c>
      <c r="H14" s="27">
        <v>9757</v>
      </c>
      <c r="I14" s="27">
        <v>10252</v>
      </c>
      <c r="J14" s="27">
        <v>10871</v>
      </c>
      <c r="K14" s="27">
        <v>10384</v>
      </c>
      <c r="L14" s="27">
        <v>9987</v>
      </c>
      <c r="M14" s="27">
        <v>10752</v>
      </c>
      <c r="N14" s="27">
        <v>11168</v>
      </c>
      <c r="O14" s="27">
        <v>11137</v>
      </c>
      <c r="P14" s="27">
        <v>11006</v>
      </c>
      <c r="Q14" s="27">
        <v>11403</v>
      </c>
      <c r="R14" s="27">
        <v>11998</v>
      </c>
      <c r="S14" s="27">
        <v>11504</v>
      </c>
      <c r="T14" s="27">
        <v>11655</v>
      </c>
      <c r="U14" s="27">
        <v>11831</v>
      </c>
      <c r="V14" s="27">
        <v>10651</v>
      </c>
      <c r="W14" s="27">
        <v>12428</v>
      </c>
      <c r="X14" s="27">
        <v>13566</v>
      </c>
      <c r="Y14" s="27">
        <v>14077</v>
      </c>
    </row>
    <row r="15" spans="1:25" s="7" customFormat="1" ht="12.75" customHeight="1">
      <c r="A15" s="26" t="s">
        <v>32</v>
      </c>
      <c r="B15" s="27">
        <v>127998.1</v>
      </c>
      <c r="C15" s="27">
        <v>132953.4</v>
      </c>
      <c r="D15" s="27">
        <v>138052.70000000001</v>
      </c>
      <c r="E15" s="27">
        <v>142512.29999999999</v>
      </c>
      <c r="F15" s="27">
        <v>146849.9</v>
      </c>
      <c r="G15" s="27">
        <v>150467.29999999999</v>
      </c>
      <c r="H15" s="27">
        <v>156778.9</v>
      </c>
      <c r="I15" s="27">
        <v>161849.20000000001</v>
      </c>
      <c r="J15" s="27">
        <v>166247.70000000001</v>
      </c>
      <c r="K15" s="27">
        <v>163631</v>
      </c>
      <c r="L15" s="27">
        <v>166761.79999999999</v>
      </c>
      <c r="M15" s="27">
        <v>176393.7</v>
      </c>
      <c r="N15" s="27">
        <v>182990.8</v>
      </c>
      <c r="O15" s="27">
        <v>188823.8</v>
      </c>
      <c r="P15" s="27">
        <v>195395.20000000001</v>
      </c>
      <c r="Q15" s="27">
        <v>198294.1</v>
      </c>
      <c r="R15" s="27">
        <v>201135.5</v>
      </c>
      <c r="S15" s="27">
        <v>207392.4</v>
      </c>
      <c r="T15" s="27">
        <v>214392.1</v>
      </c>
      <c r="U15" s="27">
        <v>198147.6</v>
      </c>
      <c r="V15" s="27">
        <v>187226</v>
      </c>
      <c r="W15" s="27">
        <v>203714.3</v>
      </c>
      <c r="X15" s="28">
        <v>215921.3</v>
      </c>
      <c r="Y15" s="28">
        <v>227657.8</v>
      </c>
    </row>
    <row r="16" spans="1:25" ht="12.75" customHeight="1">
      <c r="A16" s="26" t="s">
        <v>58</v>
      </c>
      <c r="B16" s="27">
        <v>4522.3999999999996</v>
      </c>
      <c r="C16" s="27">
        <v>4791.4350000000004</v>
      </c>
      <c r="D16" s="27">
        <v>5800.1989999999996</v>
      </c>
      <c r="E16" s="27">
        <v>6136.5789999999997</v>
      </c>
      <c r="F16" s="27">
        <v>6356.1120000000001</v>
      </c>
      <c r="G16" s="27">
        <v>6829.8109999999997</v>
      </c>
      <c r="H16" s="27">
        <v>6942.4160000000002</v>
      </c>
      <c r="I16" s="27">
        <v>7631.7860000000001</v>
      </c>
      <c r="J16" s="27">
        <v>8093.1469999999999</v>
      </c>
      <c r="K16" s="27">
        <v>7342.0529999999999</v>
      </c>
      <c r="L16" s="27">
        <v>8003.1610000000001</v>
      </c>
      <c r="M16" s="27">
        <v>6847.7420000000002</v>
      </c>
      <c r="N16" s="27">
        <v>5994.5129999999999</v>
      </c>
      <c r="O16" s="27">
        <v>5496.415</v>
      </c>
      <c r="P16" s="27">
        <v>5118.616</v>
      </c>
      <c r="Q16" s="27">
        <v>4857.4189999999999</v>
      </c>
      <c r="R16" s="27">
        <v>5107.2150000000001</v>
      </c>
      <c r="S16" s="27">
        <v>5540.1970000000001</v>
      </c>
      <c r="T16" s="27">
        <v>6052.8630000000003</v>
      </c>
      <c r="U16" s="27">
        <v>6443.2460000000001</v>
      </c>
      <c r="V16" s="27">
        <v>5837.1670000000004</v>
      </c>
      <c r="W16" s="27">
        <v>6910.7470000000003</v>
      </c>
      <c r="X16" s="28">
        <v>7250.7839999999997</v>
      </c>
      <c r="Y16" s="28">
        <v>7387.884</v>
      </c>
    </row>
    <row r="17" spans="1:25" ht="12.75" customHeight="1">
      <c r="A17" s="26" t="s">
        <v>59</v>
      </c>
      <c r="B17" s="27">
        <v>966222</v>
      </c>
      <c r="C17" s="27">
        <v>1046462</v>
      </c>
      <c r="D17" s="27">
        <v>1126266</v>
      </c>
      <c r="E17" s="27">
        <v>1139885</v>
      </c>
      <c r="F17" s="27">
        <v>1232091</v>
      </c>
      <c r="G17" s="27">
        <v>1368264</v>
      </c>
      <c r="H17" s="27">
        <v>1447528</v>
      </c>
      <c r="I17" s="27">
        <v>1611599</v>
      </c>
      <c r="J17" s="27">
        <v>1747671</v>
      </c>
      <c r="K17" s="27">
        <v>1573942</v>
      </c>
      <c r="L17" s="27">
        <v>1345111</v>
      </c>
      <c r="M17" s="27">
        <v>1469379</v>
      </c>
      <c r="N17" s="27">
        <v>1672064</v>
      </c>
      <c r="O17" s="27">
        <v>1626868</v>
      </c>
      <c r="P17" s="27">
        <v>1753708</v>
      </c>
      <c r="Q17" s="27">
        <v>1868557</v>
      </c>
      <c r="R17" s="27">
        <v>2040910</v>
      </c>
      <c r="S17" s="27">
        <v>1869616</v>
      </c>
      <c r="T17" s="27">
        <v>1864484</v>
      </c>
      <c r="U17" s="27">
        <v>1895921</v>
      </c>
      <c r="V17" s="27">
        <v>1663341</v>
      </c>
      <c r="W17" s="27">
        <v>1703564</v>
      </c>
      <c r="X17" s="27">
        <v>1755547</v>
      </c>
      <c r="Y17" s="27">
        <v>2053815</v>
      </c>
    </row>
    <row r="18" spans="1:25" ht="12.75" customHeight="1">
      <c r="A18" s="26" t="s">
        <v>60</v>
      </c>
      <c r="B18" s="27">
        <v>3583.5659999999998</v>
      </c>
      <c r="C18" s="27">
        <v>4128.0450000000001</v>
      </c>
      <c r="D18" s="27">
        <v>4089.9650000000001</v>
      </c>
      <c r="E18" s="27">
        <v>4488.8410000000003</v>
      </c>
      <c r="F18" s="27">
        <v>4882.3450000000003</v>
      </c>
      <c r="G18" s="27">
        <v>5544.8549999999996</v>
      </c>
      <c r="H18" s="27">
        <v>6390.7020000000002</v>
      </c>
      <c r="I18" s="27">
        <v>7052.4989999999998</v>
      </c>
      <c r="J18" s="27">
        <v>6701.8450000000003</v>
      </c>
      <c r="K18" s="27">
        <v>7165.57</v>
      </c>
      <c r="L18" s="27">
        <v>6519.1109999999999</v>
      </c>
      <c r="M18" s="27">
        <v>5986.78</v>
      </c>
      <c r="N18" s="27">
        <v>6638.3680000000004</v>
      </c>
      <c r="O18" s="27">
        <v>6803.4650000000001</v>
      </c>
      <c r="P18" s="27">
        <v>7184.4660000000003</v>
      </c>
      <c r="Q18" s="27">
        <v>8355.17</v>
      </c>
      <c r="R18" s="27">
        <v>9070.2839999999997</v>
      </c>
      <c r="S18" s="27">
        <v>9915.6769999999997</v>
      </c>
      <c r="T18" s="27">
        <v>10098.914000000001</v>
      </c>
      <c r="U18" s="27">
        <v>11191.550999999999</v>
      </c>
      <c r="V18" s="27">
        <v>10775.013999999999</v>
      </c>
      <c r="W18" s="27">
        <v>12494.06</v>
      </c>
      <c r="X18" s="27">
        <v>13698.811</v>
      </c>
      <c r="Y18" s="27">
        <v>14293.814</v>
      </c>
    </row>
    <row r="19" spans="1:25" ht="12.75" customHeight="1">
      <c r="A19" s="26" t="s">
        <v>33</v>
      </c>
      <c r="B19" s="27"/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</row>
    <row r="20" spans="1:25" ht="12.75" customHeight="1">
      <c r="A20" s="26" t="s">
        <v>62</v>
      </c>
      <c r="B20" s="27">
        <v>76480.5</v>
      </c>
      <c r="C20" s="27">
        <v>80376.100000000006</v>
      </c>
      <c r="D20" s="27">
        <v>83825.600000000006</v>
      </c>
      <c r="E20" s="27">
        <v>88016.5</v>
      </c>
      <c r="F20" s="27">
        <v>91795.199999999997</v>
      </c>
      <c r="G20" s="27">
        <v>94057.1</v>
      </c>
      <c r="H20" s="27">
        <v>95411.9</v>
      </c>
      <c r="I20" s="27">
        <v>101210.2</v>
      </c>
      <c r="J20" s="27">
        <v>103919.7</v>
      </c>
      <c r="K20" s="27">
        <v>103916.7</v>
      </c>
      <c r="L20" s="27">
        <v>105310</v>
      </c>
      <c r="M20" s="27">
        <v>106735.8</v>
      </c>
      <c r="N20" s="27">
        <v>104857</v>
      </c>
      <c r="O20" s="27">
        <v>103804.3</v>
      </c>
      <c r="P20" s="27">
        <v>103506.2</v>
      </c>
      <c r="Q20" s="27">
        <v>106425.2</v>
      </c>
      <c r="R20" s="27">
        <v>107471.4</v>
      </c>
      <c r="S20" s="27">
        <v>111854.39999999999</v>
      </c>
      <c r="T20" s="27">
        <v>118351.8</v>
      </c>
      <c r="U20" s="27">
        <v>122010.3</v>
      </c>
      <c r="V20" s="27">
        <v>113280</v>
      </c>
      <c r="W20" s="27">
        <v>125577.3</v>
      </c>
      <c r="X20" s="27">
        <v>136341.20000000001</v>
      </c>
      <c r="Y20" s="27">
        <v>145222.1</v>
      </c>
    </row>
    <row r="21" spans="1:25" ht="12.75" customHeight="1">
      <c r="A21" s="26" t="s">
        <v>63</v>
      </c>
      <c r="B21" s="27">
        <v>368.22699999999998</v>
      </c>
      <c r="C21" s="27">
        <v>345.07100000000003</v>
      </c>
      <c r="D21" s="27">
        <v>360.95</v>
      </c>
      <c r="E21" s="27">
        <v>401.71699999999998</v>
      </c>
      <c r="F21" s="27">
        <v>438.36599999999999</v>
      </c>
      <c r="G21" s="27">
        <v>540.10599999999999</v>
      </c>
      <c r="H21" s="27">
        <v>705.50099999999998</v>
      </c>
      <c r="I21" s="27">
        <v>835.33600000000001</v>
      </c>
      <c r="J21" s="27">
        <v>1068.8610000000001</v>
      </c>
      <c r="K21" s="27">
        <v>935.46799999999996</v>
      </c>
      <c r="L21" s="27">
        <v>801.43700000000001</v>
      </c>
      <c r="M21" s="27">
        <v>866.15</v>
      </c>
      <c r="N21" s="27">
        <v>955.154</v>
      </c>
      <c r="O21" s="27">
        <v>1040.9290000000001</v>
      </c>
      <c r="P21" s="27">
        <v>1079.877</v>
      </c>
      <c r="Q21" s="27">
        <v>1170.5450000000001</v>
      </c>
      <c r="R21" s="27">
        <v>1274.394</v>
      </c>
      <c r="S21" s="27">
        <v>1375.404</v>
      </c>
      <c r="T21" s="27">
        <v>1623.077</v>
      </c>
      <c r="U21" s="27">
        <v>1783.6379999999999</v>
      </c>
      <c r="V21" s="27">
        <v>1760.6659999999999</v>
      </c>
      <c r="W21" s="27">
        <v>1853.54</v>
      </c>
      <c r="X21" s="27">
        <v>2139.9299999999998</v>
      </c>
      <c r="Y21" s="27">
        <v>2428.864</v>
      </c>
    </row>
    <row r="22" spans="1:25" ht="12.75" customHeight="1">
      <c r="A22" s="26" t="s">
        <v>64</v>
      </c>
      <c r="B22" s="27">
        <v>695.14200000000005</v>
      </c>
      <c r="C22" s="27">
        <v>678.33699999999999</v>
      </c>
      <c r="D22" s="27">
        <v>691.74900000000002</v>
      </c>
      <c r="E22" s="27">
        <v>769.05899999999997</v>
      </c>
      <c r="F22" s="27">
        <v>886.48500000000001</v>
      </c>
      <c r="G22" s="27">
        <v>1105.674</v>
      </c>
      <c r="H22" s="27">
        <v>1377.9649999999999</v>
      </c>
      <c r="I22" s="27">
        <v>1766.452</v>
      </c>
      <c r="J22" s="27">
        <v>2085.279</v>
      </c>
      <c r="K22" s="27">
        <v>1620.39</v>
      </c>
      <c r="L22" s="27">
        <v>1484.84</v>
      </c>
      <c r="M22" s="27">
        <v>1628.049</v>
      </c>
      <c r="N22" s="27">
        <v>1721.2819999999999</v>
      </c>
      <c r="O22" s="27">
        <v>1897.9829999999999</v>
      </c>
      <c r="P22" s="27">
        <v>2061.29</v>
      </c>
      <c r="Q22" s="27">
        <v>2241.7820000000002</v>
      </c>
      <c r="R22" s="27">
        <v>2476.1350000000002</v>
      </c>
      <c r="S22" s="27">
        <v>2783.9879999999998</v>
      </c>
      <c r="T22" s="27">
        <v>3109.2779999999998</v>
      </c>
      <c r="U22" s="27">
        <v>464.435</v>
      </c>
      <c r="V22" s="27">
        <v>508.13200000000001</v>
      </c>
      <c r="W22" s="27">
        <v>584.09199999999998</v>
      </c>
      <c r="X22" s="27">
        <v>706.46799999999996</v>
      </c>
      <c r="Y22" s="27">
        <v>794.83500000000004</v>
      </c>
    </row>
    <row r="23" spans="1:25" ht="12.75" customHeight="1">
      <c r="A23" s="26" t="s">
        <v>35</v>
      </c>
      <c r="B23" s="27">
        <v>627.29999999999995</v>
      </c>
      <c r="C23" s="27">
        <v>722.1</v>
      </c>
      <c r="D23" s="27">
        <v>768</v>
      </c>
      <c r="E23" s="27">
        <v>796.3</v>
      </c>
      <c r="F23" s="27">
        <v>853.7</v>
      </c>
      <c r="G23" s="27">
        <v>995.5</v>
      </c>
      <c r="H23" s="27">
        <v>1025.3</v>
      </c>
      <c r="I23" s="27">
        <v>1094.3</v>
      </c>
      <c r="J23" s="27">
        <v>1185.2</v>
      </c>
      <c r="K23" s="27">
        <v>1308.4000000000001</v>
      </c>
      <c r="L23" s="27">
        <v>1323.1</v>
      </c>
      <c r="M23" s="27">
        <v>1436.3</v>
      </c>
      <c r="N23" s="27">
        <v>1425.6</v>
      </c>
      <c r="O23" s="27">
        <v>1521</v>
      </c>
      <c r="P23" s="27">
        <v>1555.8</v>
      </c>
      <c r="Q23" s="27">
        <v>1648.3</v>
      </c>
      <c r="R23" s="27">
        <v>1695.5</v>
      </c>
      <c r="S23" s="27">
        <v>1820</v>
      </c>
      <c r="T23" s="27">
        <v>1899.8</v>
      </c>
      <c r="U23" s="27">
        <v>1964.1</v>
      </c>
      <c r="V23" s="27">
        <v>2017.6</v>
      </c>
      <c r="W23" s="27">
        <v>2160.1</v>
      </c>
      <c r="X23" s="27">
        <v>2380.1</v>
      </c>
      <c r="Y23" s="27">
        <v>2659.2</v>
      </c>
    </row>
    <row r="24" spans="1:25" ht="12.75" customHeight="1">
      <c r="A24" s="26" t="s">
        <v>65</v>
      </c>
      <c r="B24" s="30" t="s">
        <v>31</v>
      </c>
      <c r="C24" s="30" t="s">
        <v>31</v>
      </c>
      <c r="D24" s="30" t="s">
        <v>31</v>
      </c>
      <c r="E24" s="27">
        <v>196729.30300000001</v>
      </c>
      <c r="F24" s="27">
        <v>226904.15599999999</v>
      </c>
      <c r="G24" s="27">
        <v>231789.84299999999</v>
      </c>
      <c r="H24" s="27">
        <v>225379.266</v>
      </c>
      <c r="I24" s="27">
        <v>266973.61599999998</v>
      </c>
      <c r="J24" s="27">
        <v>256193.277</v>
      </c>
      <c r="K24" s="27">
        <v>261259.42800000001</v>
      </c>
      <c r="L24" s="27">
        <v>268168.43699999998</v>
      </c>
      <c r="M24" s="27">
        <v>301456.41800000001</v>
      </c>
      <c r="N24" s="27">
        <v>315672.70199999999</v>
      </c>
      <c r="O24" s="27">
        <v>362651.10399999999</v>
      </c>
      <c r="P24" s="27">
        <v>379756.772</v>
      </c>
      <c r="Q24" s="27">
        <v>405156.05599999998</v>
      </c>
      <c r="R24" s="27">
        <v>434480.58799999999</v>
      </c>
      <c r="S24" s="27">
        <v>469192.853</v>
      </c>
      <c r="T24" s="27">
        <v>532709.25300000003</v>
      </c>
      <c r="U24" s="27">
        <v>573310.76599999995</v>
      </c>
      <c r="V24" s="27">
        <v>552139.40099999995</v>
      </c>
      <c r="W24" s="27">
        <v>582690.83200000005</v>
      </c>
      <c r="X24" s="27">
        <v>635957.75800000003</v>
      </c>
      <c r="Y24" s="27">
        <v>726290.19299999997</v>
      </c>
    </row>
    <row r="25" spans="1:25" ht="12.75" customHeight="1">
      <c r="A25" s="26" t="s">
        <v>66</v>
      </c>
      <c r="B25" s="27">
        <v>66627</v>
      </c>
      <c r="C25" s="27">
        <v>70756</v>
      </c>
      <c r="D25" s="27">
        <v>71246</v>
      </c>
      <c r="E25" s="27">
        <v>74212</v>
      </c>
      <c r="F25" s="27">
        <v>77945</v>
      </c>
      <c r="G25" s="27">
        <v>86276</v>
      </c>
      <c r="H25" s="27">
        <v>98875</v>
      </c>
      <c r="I25" s="27">
        <v>112302</v>
      </c>
      <c r="J25" s="27">
        <v>125594</v>
      </c>
      <c r="K25" s="27">
        <v>124500</v>
      </c>
      <c r="L25" s="27">
        <v>123684</v>
      </c>
      <c r="M25" s="27">
        <v>134206</v>
      </c>
      <c r="N25" s="27">
        <v>149870</v>
      </c>
      <c r="O25" s="27">
        <v>159199</v>
      </c>
      <c r="P25" s="27">
        <v>163179</v>
      </c>
      <c r="Q25" s="27">
        <v>166440</v>
      </c>
      <c r="R25" s="27">
        <v>167047</v>
      </c>
      <c r="S25" s="27">
        <v>169411</v>
      </c>
      <c r="T25" s="27">
        <v>180143</v>
      </c>
      <c r="U25" s="27">
        <v>194764</v>
      </c>
      <c r="V25" s="27">
        <v>193404</v>
      </c>
      <c r="W25" s="27">
        <v>207105</v>
      </c>
      <c r="X25" s="27">
        <v>229189</v>
      </c>
      <c r="Y25" s="30" t="s">
        <v>31</v>
      </c>
    </row>
    <row r="26" spans="1:25" ht="12.75" customHeight="1">
      <c r="A26" s="10" t="s">
        <v>67</v>
      </c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30"/>
    </row>
    <row r="27" spans="1:25" ht="12.75" customHeight="1">
      <c r="A27" s="26" t="s">
        <v>68</v>
      </c>
      <c r="B27" s="27">
        <v>34087</v>
      </c>
      <c r="C27" s="27">
        <v>33389</v>
      </c>
      <c r="D27" s="27">
        <v>35824</v>
      </c>
      <c r="E27" s="27">
        <v>37990</v>
      </c>
      <c r="F27" s="27">
        <v>38651</v>
      </c>
      <c r="G27" s="27">
        <v>38197</v>
      </c>
      <c r="H27" s="27">
        <v>38017</v>
      </c>
      <c r="I27" s="27">
        <v>39758</v>
      </c>
      <c r="J27" s="27">
        <v>44148</v>
      </c>
      <c r="K27" s="27">
        <v>45452</v>
      </c>
      <c r="L27" s="27">
        <v>43979</v>
      </c>
      <c r="M27" s="27">
        <v>45968</v>
      </c>
      <c r="N27" s="27">
        <v>48148</v>
      </c>
      <c r="O27" s="27">
        <v>47530</v>
      </c>
      <c r="P27" s="27">
        <v>50419</v>
      </c>
      <c r="Q27" s="27">
        <v>47994</v>
      </c>
      <c r="R27" s="27">
        <v>50525</v>
      </c>
      <c r="S27" s="27">
        <v>52132</v>
      </c>
      <c r="T27" s="27">
        <v>56577</v>
      </c>
      <c r="U27" s="27">
        <v>61255</v>
      </c>
      <c r="V27" s="27">
        <v>64193</v>
      </c>
      <c r="W27" s="27">
        <v>66437</v>
      </c>
      <c r="X27" s="27">
        <v>73782</v>
      </c>
      <c r="Y27" s="28">
        <v>78130</v>
      </c>
    </row>
    <row r="28" spans="1:25" ht="12.75" customHeight="1">
      <c r="A28" s="26" t="s">
        <v>69</v>
      </c>
      <c r="B28" s="27">
        <v>27103</v>
      </c>
      <c r="C28" s="27">
        <v>28701</v>
      </c>
      <c r="D28" s="27">
        <v>26759</v>
      </c>
      <c r="E28" s="27">
        <v>26275</v>
      </c>
      <c r="F28" s="27">
        <v>27906</v>
      </c>
      <c r="G28" s="27">
        <v>30131</v>
      </c>
      <c r="H28" s="27">
        <v>32001</v>
      </c>
      <c r="I28" s="27">
        <v>36871</v>
      </c>
      <c r="J28" s="27">
        <v>38765</v>
      </c>
      <c r="K28" s="27">
        <v>41195</v>
      </c>
      <c r="L28" s="27">
        <v>44342</v>
      </c>
      <c r="M28" s="27">
        <v>47400</v>
      </c>
      <c r="N28" s="27">
        <v>53062</v>
      </c>
      <c r="O28" s="27">
        <v>53506</v>
      </c>
      <c r="P28" s="27">
        <v>55481</v>
      </c>
      <c r="Q28" s="27">
        <v>58393</v>
      </c>
      <c r="R28" s="27">
        <v>62924</v>
      </c>
      <c r="S28" s="27">
        <v>67523</v>
      </c>
      <c r="T28" s="27">
        <v>73845</v>
      </c>
      <c r="U28" s="27">
        <v>80302</v>
      </c>
      <c r="V28" s="27">
        <v>82453</v>
      </c>
      <c r="W28" s="27">
        <v>87709</v>
      </c>
      <c r="X28" s="27">
        <v>100618</v>
      </c>
      <c r="Y28" s="27">
        <v>114032</v>
      </c>
    </row>
    <row r="29" spans="1:25" ht="12.75" customHeight="1">
      <c r="A29" s="26" t="s">
        <v>36</v>
      </c>
      <c r="B29" s="27">
        <v>7411.8459999999995</v>
      </c>
      <c r="C29" s="27">
        <v>7880.1239999999998</v>
      </c>
      <c r="D29" s="27">
        <v>7956.3689999999997</v>
      </c>
      <c r="E29" s="27">
        <v>7463.1469999999999</v>
      </c>
      <c r="F29" s="27">
        <v>7830.6120000000001</v>
      </c>
      <c r="G29" s="27">
        <v>8398.6080000000002</v>
      </c>
      <c r="H29" s="27">
        <v>8773.4789999999994</v>
      </c>
      <c r="I29" s="27">
        <v>9356.1749999999993</v>
      </c>
      <c r="J29" s="27">
        <v>9808.5830000000005</v>
      </c>
      <c r="K29" s="27">
        <v>9115.3389999999999</v>
      </c>
      <c r="L29" s="27">
        <v>10089.234</v>
      </c>
      <c r="M29" s="27">
        <v>10146.264999999999</v>
      </c>
      <c r="N29" s="27">
        <v>9512.1839999999993</v>
      </c>
      <c r="O29" s="27">
        <v>9495.3359999999993</v>
      </c>
      <c r="P29" s="27">
        <v>9476.3469999999998</v>
      </c>
      <c r="Q29" s="27">
        <v>9857.27</v>
      </c>
      <c r="R29" s="27">
        <v>10169.992</v>
      </c>
      <c r="S29" s="27">
        <v>10993.003000000001</v>
      </c>
      <c r="T29" s="27">
        <v>12442.028</v>
      </c>
      <c r="U29" s="27">
        <v>13523.127</v>
      </c>
      <c r="V29" s="27">
        <v>13414.412</v>
      </c>
      <c r="W29" s="27">
        <v>14580.54</v>
      </c>
      <c r="X29" s="27">
        <v>15890.59</v>
      </c>
      <c r="Y29" s="30" t="s">
        <v>31</v>
      </c>
    </row>
    <row r="30" spans="1:25" ht="12.75" customHeight="1">
      <c r="A30" s="26" t="s">
        <v>70</v>
      </c>
      <c r="B30" s="27">
        <v>1805.4639999999999</v>
      </c>
      <c r="C30" s="27">
        <v>1860.0440000000001</v>
      </c>
      <c r="D30" s="27">
        <v>2011.4559999999999</v>
      </c>
      <c r="E30" s="27">
        <v>2128.5830000000001</v>
      </c>
      <c r="F30" s="27">
        <v>2231.1390000000001</v>
      </c>
      <c r="G30" s="27">
        <v>2397.0030000000002</v>
      </c>
      <c r="H30" s="27">
        <v>2511.2950000000001</v>
      </c>
      <c r="I30" s="27">
        <v>2830.4560000000001</v>
      </c>
      <c r="J30" s="27">
        <v>3258.6060000000002</v>
      </c>
      <c r="K30" s="27">
        <v>3047.7779999999998</v>
      </c>
      <c r="L30" s="27">
        <v>3191.8429999999998</v>
      </c>
      <c r="M30" s="27">
        <v>3196.3560000000002</v>
      </c>
      <c r="N30" s="27">
        <v>3414.9229999999998</v>
      </c>
      <c r="O30" s="27">
        <v>3510.0329999999999</v>
      </c>
      <c r="P30" s="27">
        <v>3752.7350000000001</v>
      </c>
      <c r="Q30" s="27">
        <v>4106.8630000000003</v>
      </c>
      <c r="R30" s="27">
        <v>4204.5460000000003</v>
      </c>
      <c r="S30" s="27">
        <v>4775.13</v>
      </c>
      <c r="T30" s="27">
        <v>5457.4889999999996</v>
      </c>
      <c r="U30" s="27">
        <v>5780.3320000000003</v>
      </c>
      <c r="V30" s="27">
        <v>5802.1419999999998</v>
      </c>
      <c r="W30" s="27">
        <v>6082.4470000000001</v>
      </c>
      <c r="X30" s="27">
        <v>6548.2650000000003</v>
      </c>
      <c r="Y30" s="27">
        <v>7335.4660000000003</v>
      </c>
    </row>
    <row r="31" spans="1:25" ht="12.75" customHeight="1">
      <c r="A31" s="26" t="s">
        <v>71</v>
      </c>
      <c r="B31" s="27">
        <v>45003</v>
      </c>
      <c r="C31" s="27">
        <v>47260</v>
      </c>
      <c r="D31" s="27">
        <v>47194</v>
      </c>
      <c r="E31" s="27">
        <v>54018</v>
      </c>
      <c r="F31" s="27">
        <v>61200</v>
      </c>
      <c r="G31" s="27">
        <v>68498</v>
      </c>
      <c r="H31" s="27">
        <v>73792</v>
      </c>
      <c r="I31" s="27">
        <v>78595</v>
      </c>
      <c r="J31" s="27">
        <v>77097</v>
      </c>
      <c r="K31" s="27">
        <v>76312</v>
      </c>
      <c r="L31" s="27">
        <v>89074</v>
      </c>
      <c r="M31" s="27">
        <v>90131</v>
      </c>
      <c r="N31" s="27">
        <v>95704</v>
      </c>
      <c r="O31" s="27">
        <v>98011</v>
      </c>
      <c r="P31" s="27">
        <v>92431</v>
      </c>
      <c r="Q31" s="27">
        <v>95583</v>
      </c>
      <c r="R31" s="27">
        <v>103091</v>
      </c>
      <c r="S31" s="27">
        <v>105820</v>
      </c>
      <c r="T31" s="27">
        <v>111753</v>
      </c>
      <c r="U31" s="27">
        <v>120002</v>
      </c>
      <c r="V31" s="27">
        <v>121038</v>
      </c>
      <c r="W31" s="27">
        <v>122616</v>
      </c>
      <c r="X31" s="27">
        <v>135557</v>
      </c>
      <c r="Y31" s="27">
        <v>139421</v>
      </c>
    </row>
    <row r="32" spans="1:25" ht="12.75" customHeight="1">
      <c r="A32" s="26" t="s">
        <v>72</v>
      </c>
      <c r="B32" s="27">
        <v>806.31100000000004</v>
      </c>
      <c r="C32" s="27">
        <v>899.83600000000001</v>
      </c>
      <c r="D32" s="27">
        <v>1053.175</v>
      </c>
      <c r="E32" s="27">
        <v>1162.9349999999999</v>
      </c>
      <c r="F32" s="27">
        <v>1265.5940000000001</v>
      </c>
      <c r="G32" s="27">
        <v>1338.568</v>
      </c>
      <c r="H32" s="27">
        <v>1454.8309999999999</v>
      </c>
      <c r="I32" s="27">
        <v>1594.23</v>
      </c>
      <c r="J32" s="27">
        <v>1737.2270000000001</v>
      </c>
      <c r="K32" s="27">
        <v>1714.452</v>
      </c>
      <c r="L32" s="27">
        <v>1723.308</v>
      </c>
      <c r="M32" s="27">
        <v>1696.636</v>
      </c>
      <c r="N32" s="27">
        <v>1674.086</v>
      </c>
      <c r="O32" s="27">
        <v>1652.558</v>
      </c>
      <c r="P32" s="27">
        <v>1695.133</v>
      </c>
      <c r="Q32" s="27">
        <v>1780.221</v>
      </c>
      <c r="R32" s="27">
        <v>1821.684</v>
      </c>
      <c r="S32" s="27">
        <v>1949.9380000000001</v>
      </c>
      <c r="T32" s="27">
        <v>2125.5340000000001</v>
      </c>
      <c r="U32" s="27">
        <v>2281.1819999999998</v>
      </c>
      <c r="V32" s="27">
        <v>2332.6089999999999</v>
      </c>
      <c r="W32" s="27">
        <v>2557.915</v>
      </c>
      <c r="X32" s="27">
        <v>2809.1779999999999</v>
      </c>
      <c r="Y32" s="27">
        <v>3096.7820000000002</v>
      </c>
    </row>
    <row r="33" spans="1:25" ht="12.75" customHeight="1">
      <c r="A33" s="26" t="s">
        <v>73</v>
      </c>
      <c r="B33" s="27">
        <v>96255</v>
      </c>
      <c r="C33" s="27">
        <v>111080</v>
      </c>
      <c r="D33" s="27">
        <v>115884</v>
      </c>
      <c r="E33" s="27">
        <v>123117</v>
      </c>
      <c r="F33" s="27">
        <v>133732</v>
      </c>
      <c r="G33" s="27">
        <v>135560</v>
      </c>
      <c r="H33" s="27">
        <v>134627</v>
      </c>
      <c r="I33" s="27">
        <v>156493</v>
      </c>
      <c r="J33" s="27">
        <v>158005</v>
      </c>
      <c r="K33" s="27">
        <v>160315</v>
      </c>
      <c r="L33" s="27">
        <v>165666</v>
      </c>
      <c r="M33" s="27">
        <v>181085</v>
      </c>
      <c r="N33" s="27">
        <v>192565</v>
      </c>
      <c r="O33" s="27">
        <v>201524</v>
      </c>
      <c r="P33" s="27">
        <v>210764</v>
      </c>
      <c r="Q33" s="27">
        <v>221083</v>
      </c>
      <c r="R33" s="27">
        <v>229781</v>
      </c>
      <c r="S33" s="27">
        <v>238455</v>
      </c>
      <c r="T33" s="27">
        <v>265429</v>
      </c>
      <c r="U33" s="27">
        <v>270757</v>
      </c>
      <c r="V33" s="27">
        <v>278093</v>
      </c>
      <c r="W33" s="27">
        <v>297040</v>
      </c>
      <c r="X33" s="27">
        <v>307616</v>
      </c>
      <c r="Y33" s="27">
        <v>331561</v>
      </c>
    </row>
    <row r="34" spans="1:25" ht="12.75" customHeight="1">
      <c r="A34" s="26" t="s">
        <v>74</v>
      </c>
      <c r="B34" s="27">
        <v>27429.946</v>
      </c>
      <c r="C34" s="27">
        <v>29159.287</v>
      </c>
      <c r="D34" s="27">
        <v>30379.244999999999</v>
      </c>
      <c r="E34" s="27">
        <v>29886.777999999998</v>
      </c>
      <c r="F34" s="27">
        <v>30678.111000000001</v>
      </c>
      <c r="G34" s="27">
        <v>31273.269</v>
      </c>
      <c r="H34" s="27">
        <v>32320.945</v>
      </c>
      <c r="I34" s="27">
        <v>34257.745999999999</v>
      </c>
      <c r="J34" s="27">
        <v>35706.964999999997</v>
      </c>
      <c r="K34" s="27">
        <v>35229.281999999999</v>
      </c>
      <c r="L34" s="27">
        <v>35553.517999999996</v>
      </c>
      <c r="M34" s="27">
        <v>37148.347000000002</v>
      </c>
      <c r="N34" s="27">
        <v>38400.603999999999</v>
      </c>
      <c r="O34" s="27">
        <v>39725.506000000001</v>
      </c>
      <c r="P34" s="27">
        <v>40439.788999999997</v>
      </c>
      <c r="Q34" s="27">
        <v>41621.572</v>
      </c>
      <c r="R34" s="27">
        <v>42287.881999999998</v>
      </c>
      <c r="S34" s="27">
        <v>43437.597999999998</v>
      </c>
      <c r="T34" s="27">
        <v>44533.315000000002</v>
      </c>
      <c r="U34" s="27">
        <v>46877.671999999999</v>
      </c>
      <c r="V34" s="27">
        <v>49138.616000000002</v>
      </c>
      <c r="W34" s="27">
        <v>49737.186999999998</v>
      </c>
      <c r="X34" s="28">
        <v>52698.733</v>
      </c>
      <c r="Y34" s="28">
        <v>53053.357000000004</v>
      </c>
    </row>
    <row r="35" spans="1:25" ht="12.75" customHeight="1">
      <c r="A35" s="26" t="s">
        <v>75</v>
      </c>
      <c r="B35" s="27">
        <v>151581</v>
      </c>
      <c r="C35" s="27">
        <v>160081</v>
      </c>
      <c r="D35" s="27">
        <v>172714</v>
      </c>
      <c r="E35" s="27">
        <v>180929</v>
      </c>
      <c r="F35" s="27">
        <v>198306</v>
      </c>
      <c r="G35" s="27">
        <v>214589</v>
      </c>
      <c r="H35" s="27">
        <v>233012</v>
      </c>
      <c r="I35" s="27">
        <v>259221</v>
      </c>
      <c r="J35" s="27">
        <v>273872</v>
      </c>
      <c r="K35" s="27">
        <v>251489</v>
      </c>
      <c r="L35" s="27">
        <v>262272</v>
      </c>
      <c r="M35" s="27">
        <v>270564</v>
      </c>
      <c r="N35" s="27">
        <v>273306</v>
      </c>
      <c r="O35" s="27">
        <v>277306</v>
      </c>
      <c r="P35" s="27">
        <v>286136</v>
      </c>
      <c r="Q35" s="27">
        <v>304357</v>
      </c>
      <c r="R35" s="27">
        <v>324988</v>
      </c>
      <c r="S35" s="27">
        <v>353189</v>
      </c>
      <c r="T35" s="27">
        <v>388668</v>
      </c>
      <c r="U35" s="27">
        <v>415887</v>
      </c>
      <c r="V35" s="27">
        <v>435764</v>
      </c>
      <c r="W35" s="27">
        <v>466777</v>
      </c>
      <c r="X35" s="27">
        <v>487418</v>
      </c>
      <c r="Y35" s="27">
        <v>532340</v>
      </c>
    </row>
    <row r="36" spans="1:25" ht="12.75" customHeight="1">
      <c r="A36" s="10" t="s">
        <v>37</v>
      </c>
      <c r="B36" s="27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</row>
    <row r="37" spans="1:25" ht="12.75" customHeight="1">
      <c r="A37" s="10" t="s">
        <v>76</v>
      </c>
      <c r="B37" s="27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</row>
    <row r="38" spans="1:25" ht="12.75" customHeight="1">
      <c r="A38" s="10" t="s">
        <v>77</v>
      </c>
      <c r="B38" s="27"/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</row>
    <row r="39" spans="1:25" ht="12.75" customHeight="1">
      <c r="A39" s="26" t="s">
        <v>79</v>
      </c>
      <c r="B39" s="27">
        <v>44292.654000000002</v>
      </c>
      <c r="C39" s="27">
        <v>49975.7</v>
      </c>
      <c r="D39" s="27">
        <v>54416.68</v>
      </c>
      <c r="E39" s="27">
        <v>65661.94</v>
      </c>
      <c r="F39" s="27">
        <v>78215.903999999995</v>
      </c>
      <c r="G39" s="27">
        <v>87345.039000000004</v>
      </c>
      <c r="H39" s="27">
        <v>97694.567999999999</v>
      </c>
      <c r="I39" s="27">
        <v>112510.689</v>
      </c>
      <c r="J39" s="27">
        <v>132802.95800000001</v>
      </c>
      <c r="K39" s="27">
        <v>155348.598</v>
      </c>
      <c r="L39" s="27">
        <v>198681</v>
      </c>
      <c r="M39" s="27">
        <v>232793</v>
      </c>
      <c r="N39" s="27">
        <v>262220</v>
      </c>
      <c r="O39" s="27">
        <v>286122</v>
      </c>
      <c r="P39" s="27">
        <v>298939</v>
      </c>
      <c r="Q39" s="27">
        <v>314337</v>
      </c>
      <c r="R39" s="27">
        <v>327687</v>
      </c>
      <c r="S39" s="27">
        <v>339715</v>
      </c>
      <c r="T39" s="27">
        <v>353767</v>
      </c>
      <c r="U39" s="27">
        <v>375792</v>
      </c>
      <c r="V39" s="27">
        <v>359068</v>
      </c>
      <c r="W39" s="27">
        <v>414953</v>
      </c>
      <c r="X39" s="30" t="s">
        <v>31</v>
      </c>
      <c r="Y39" s="30" t="s">
        <v>31</v>
      </c>
    </row>
    <row r="40" spans="1:25" ht="12.75" customHeight="1">
      <c r="A40" s="26" t="s">
        <v>80</v>
      </c>
      <c r="B40" s="27">
        <v>1669.6020000000001</v>
      </c>
      <c r="C40" s="27">
        <v>1660.0050000000001</v>
      </c>
      <c r="D40" s="27">
        <v>1680.749</v>
      </c>
      <c r="E40" s="27">
        <v>1697.7919999999999</v>
      </c>
      <c r="F40" s="27">
        <v>1519.3219999999999</v>
      </c>
      <c r="G40" s="27">
        <v>1412.32</v>
      </c>
      <c r="H40" s="27">
        <v>1903.6890000000001</v>
      </c>
      <c r="I40" s="27">
        <v>1771.298</v>
      </c>
      <c r="J40" s="27">
        <v>2742.3319999999999</v>
      </c>
      <c r="K40" s="27">
        <v>2598.4520000000002</v>
      </c>
      <c r="L40" s="27">
        <v>2489.029</v>
      </c>
      <c r="M40" s="27">
        <v>2646.0140000000001</v>
      </c>
      <c r="N40" s="27">
        <v>2794.9940000000001</v>
      </c>
      <c r="O40" s="27">
        <v>2950.2910000000002</v>
      </c>
      <c r="P40" s="27">
        <v>3152.1889999999999</v>
      </c>
      <c r="Q40" s="27">
        <v>3418.029</v>
      </c>
      <c r="R40" s="27">
        <v>3693.4349999999999</v>
      </c>
      <c r="S40" s="27">
        <v>4153.8289999999997</v>
      </c>
      <c r="T40" s="27">
        <v>4651.5020000000004</v>
      </c>
      <c r="U40" s="27">
        <v>5323.3559999999998</v>
      </c>
      <c r="V40" s="27">
        <v>5034.8119999999999</v>
      </c>
      <c r="W40" s="27">
        <v>5483.1120000000001</v>
      </c>
      <c r="X40" s="27">
        <v>6302.6670000000004</v>
      </c>
      <c r="Y40" s="30" t="s">
        <v>31</v>
      </c>
    </row>
    <row r="41" spans="1:25" ht="12.75" customHeight="1">
      <c r="A41" s="26" t="s">
        <v>82</v>
      </c>
      <c r="B41" s="27">
        <v>1030.5239999999999</v>
      </c>
      <c r="C41" s="27">
        <v>1066.3710000000001</v>
      </c>
      <c r="D41" s="27">
        <v>1063.127</v>
      </c>
      <c r="E41" s="27">
        <v>1172.8910000000001</v>
      </c>
      <c r="F41" s="27">
        <v>1288.3900000000001</v>
      </c>
      <c r="G41" s="27">
        <v>1387.538</v>
      </c>
      <c r="H41" s="27">
        <v>1521.076</v>
      </c>
      <c r="I41" s="27">
        <v>1661.5540000000001</v>
      </c>
      <c r="J41" s="27">
        <v>1848.1869999999999</v>
      </c>
      <c r="K41" s="27">
        <v>1805.306</v>
      </c>
      <c r="L41" s="27">
        <v>1787.12</v>
      </c>
      <c r="M41" s="27">
        <v>1725</v>
      </c>
      <c r="N41" s="27">
        <v>1597.5039999999999</v>
      </c>
      <c r="O41" s="27">
        <v>1562.326</v>
      </c>
      <c r="P41" s="27">
        <v>1734.615</v>
      </c>
      <c r="Q41" s="27">
        <v>1803.317</v>
      </c>
      <c r="R41" s="27">
        <v>1770.0429999999999</v>
      </c>
      <c r="S41" s="27">
        <v>1797.069</v>
      </c>
      <c r="T41" s="27">
        <v>1877.9059999999999</v>
      </c>
      <c r="U41" s="27">
        <v>1964.5530000000001</v>
      </c>
      <c r="V41" s="27">
        <v>1800.3720000000001</v>
      </c>
      <c r="W41" s="27">
        <v>2001.277</v>
      </c>
      <c r="X41" s="27">
        <v>2394.8649999999998</v>
      </c>
      <c r="Y41" s="28">
        <v>2697.3040000000001</v>
      </c>
    </row>
    <row r="42" spans="1:25" ht="12.75" customHeight="1">
      <c r="A42" s="26" t="s">
        <v>83</v>
      </c>
      <c r="B42" s="27">
        <v>4682.3999999999996</v>
      </c>
      <c r="C42" s="27">
        <v>6095.2</v>
      </c>
      <c r="D42" s="27">
        <v>7120.3</v>
      </c>
      <c r="E42" s="27">
        <v>8585.7000000000007</v>
      </c>
      <c r="F42" s="27">
        <v>10330.4</v>
      </c>
      <c r="G42" s="27">
        <v>13197.5</v>
      </c>
      <c r="H42" s="27">
        <v>15181.6</v>
      </c>
      <c r="I42" s="27">
        <v>17950.099999999999</v>
      </c>
      <c r="J42" s="27">
        <v>20582.2</v>
      </c>
      <c r="K42" s="27">
        <v>19342.099999999999</v>
      </c>
      <c r="L42" s="27">
        <v>19648.5</v>
      </c>
      <c r="M42" s="27">
        <v>20588.400000000001</v>
      </c>
      <c r="N42" s="27">
        <v>20824.3</v>
      </c>
      <c r="O42" s="27">
        <v>23305.4</v>
      </c>
      <c r="P42" s="27">
        <v>23930.6</v>
      </c>
      <c r="Q42" s="27">
        <v>23390</v>
      </c>
      <c r="R42" s="27">
        <v>25985.3</v>
      </c>
      <c r="S42" s="27">
        <v>31248.5</v>
      </c>
      <c r="T42" s="27">
        <v>7437.1</v>
      </c>
      <c r="U42" s="27">
        <v>6622.6</v>
      </c>
      <c r="V42" s="27">
        <v>6764.3</v>
      </c>
      <c r="W42" s="27">
        <v>7800.4</v>
      </c>
      <c r="X42" s="27">
        <v>8704.1</v>
      </c>
      <c r="Y42" s="28">
        <v>10333.200000000001</v>
      </c>
    </row>
    <row r="43" spans="1:25" ht="12.75" customHeight="1">
      <c r="A43" s="26" t="s">
        <v>84</v>
      </c>
      <c r="B43" s="30" t="s">
        <v>31</v>
      </c>
      <c r="C43" s="30" t="s">
        <v>31</v>
      </c>
      <c r="D43" s="30" t="s">
        <v>31</v>
      </c>
      <c r="E43" s="30" t="s">
        <v>31</v>
      </c>
      <c r="F43" s="30" t="s">
        <v>31</v>
      </c>
      <c r="G43" s="30" t="s">
        <v>31</v>
      </c>
      <c r="H43" s="30" t="s">
        <v>31</v>
      </c>
      <c r="I43" s="30" t="s">
        <v>31</v>
      </c>
      <c r="J43" s="30" t="s">
        <v>31</v>
      </c>
      <c r="K43" s="30" t="s">
        <v>31</v>
      </c>
      <c r="L43" s="30" t="s">
        <v>31</v>
      </c>
      <c r="M43" s="27">
        <v>2837592.7289999998</v>
      </c>
      <c r="N43" s="27">
        <v>3062324.568</v>
      </c>
      <c r="O43" s="27">
        <v>3391727.298</v>
      </c>
      <c r="P43" s="27">
        <v>3496491.4929999998</v>
      </c>
      <c r="Q43" s="27">
        <v>3863024.8080000002</v>
      </c>
      <c r="R43" s="27">
        <v>4171193.1140000001</v>
      </c>
      <c r="S43" s="27">
        <v>4560531.5939999996</v>
      </c>
      <c r="T43" s="27">
        <v>4957799.8640000001</v>
      </c>
      <c r="U43" s="27">
        <v>5465281.7769999998</v>
      </c>
      <c r="V43" s="30" t="s">
        <v>31</v>
      </c>
      <c r="W43" s="30" t="s">
        <v>31</v>
      </c>
      <c r="X43" s="30" t="s">
        <v>31</v>
      </c>
      <c r="Y43" s="30" t="s">
        <v>31</v>
      </c>
    </row>
    <row r="44" spans="1:25" ht="12.75" customHeight="1"/>
    <row r="45" spans="1:25" ht="12.75" customHeight="1"/>
    <row r="46" spans="1:25" ht="12.75" customHeight="1"/>
    <row r="47" spans="1:25" ht="12.75" customHeight="1"/>
    <row r="48" spans="1:25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</sheetData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Y95"/>
  <sheetViews>
    <sheetView topLeftCell="A14" workbookViewId="0">
      <selection activeCell="C8" sqref="C8:Y50"/>
    </sheetView>
  </sheetViews>
  <sheetFormatPr baseColWidth="10" defaultColWidth="14.42578125" defaultRowHeight="15" customHeight="1"/>
  <cols>
    <col min="1" max="24" width="10" customWidth="1"/>
    <col min="25" max="25" width="10.28515625" customWidth="1"/>
  </cols>
  <sheetData>
    <row r="1" spans="1:25" ht="12.75" customHeight="1">
      <c r="A1" t="e">
        <v>#NAME?</v>
      </c>
    </row>
    <row r="2" spans="1:25" ht="12.75" customHeight="1">
      <c r="A2" t="s">
        <v>0</v>
      </c>
    </row>
    <row r="3" spans="1:25" ht="12.75" customHeight="1">
      <c r="A3" t="s">
        <v>1</v>
      </c>
      <c r="B3" s="1" t="s">
        <v>43</v>
      </c>
    </row>
    <row r="4" spans="1:25" ht="12.75" customHeight="1">
      <c r="A4" t="s">
        <v>2</v>
      </c>
      <c r="B4" t="s">
        <v>3</v>
      </c>
      <c r="C4" t="s">
        <v>4</v>
      </c>
      <c r="D4" t="s">
        <v>5</v>
      </c>
      <c r="E4" t="s">
        <v>6</v>
      </c>
      <c r="F4" t="s">
        <v>7</v>
      </c>
      <c r="G4" t="s">
        <v>8</v>
      </c>
      <c r="H4" t="s">
        <v>9</v>
      </c>
      <c r="I4" t="s">
        <v>10</v>
      </c>
      <c r="J4" t="s">
        <v>11</v>
      </c>
      <c r="K4" t="s">
        <v>12</v>
      </c>
      <c r="L4" t="s">
        <v>13</v>
      </c>
      <c r="M4" t="s">
        <v>14</v>
      </c>
      <c r="N4" t="s">
        <v>15</v>
      </c>
      <c r="O4" t="s">
        <v>16</v>
      </c>
      <c r="P4" t="s">
        <v>17</v>
      </c>
      <c r="Q4" t="s">
        <v>18</v>
      </c>
      <c r="R4" t="s">
        <v>19</v>
      </c>
      <c r="S4" t="s">
        <v>20</v>
      </c>
      <c r="T4" t="s">
        <v>21</v>
      </c>
      <c r="U4" t="s">
        <v>22</v>
      </c>
      <c r="V4" t="s">
        <v>23</v>
      </c>
      <c r="W4" t="s">
        <v>24</v>
      </c>
      <c r="X4" t="s">
        <v>25</v>
      </c>
      <c r="Y4">
        <v>2023</v>
      </c>
    </row>
    <row r="5" spans="1:25" ht="12.75" customHeight="1">
      <c r="A5" t="s">
        <v>26</v>
      </c>
      <c r="B5" t="s">
        <v>27</v>
      </c>
    </row>
    <row r="6" spans="1:25" ht="12.75" customHeight="1">
      <c r="A6" t="s">
        <v>28</v>
      </c>
      <c r="B6" t="s">
        <v>29</v>
      </c>
    </row>
    <row r="7" spans="1:25" ht="12.75" customHeight="1">
      <c r="A7" t="s">
        <v>30</v>
      </c>
      <c r="B7" t="s">
        <v>31</v>
      </c>
      <c r="C7" t="s">
        <v>31</v>
      </c>
      <c r="D7" t="s">
        <v>31</v>
      </c>
      <c r="E7" t="s">
        <v>31</v>
      </c>
      <c r="F7" t="s">
        <v>31</v>
      </c>
      <c r="G7" t="s">
        <v>31</v>
      </c>
      <c r="H7" t="s">
        <v>31</v>
      </c>
      <c r="I7" t="s">
        <v>31</v>
      </c>
      <c r="J7" t="s">
        <v>31</v>
      </c>
      <c r="K7" t="s">
        <v>31</v>
      </c>
      <c r="L7" t="s">
        <v>31</v>
      </c>
      <c r="M7" t="s">
        <v>31</v>
      </c>
      <c r="N7" t="s">
        <v>31</v>
      </c>
      <c r="O7" t="s">
        <v>31</v>
      </c>
      <c r="P7" t="s">
        <v>31</v>
      </c>
      <c r="Q7" t="s">
        <v>31</v>
      </c>
      <c r="R7" t="s">
        <v>31</v>
      </c>
      <c r="S7" t="s">
        <v>31</v>
      </c>
      <c r="T7" t="s">
        <v>31</v>
      </c>
      <c r="U7" t="s">
        <v>31</v>
      </c>
      <c r="V7" t="s">
        <v>31</v>
      </c>
      <c r="W7" t="s">
        <v>31</v>
      </c>
      <c r="X7" t="s">
        <v>31</v>
      </c>
    </row>
    <row r="8" spans="1:25" ht="12.75" customHeight="1">
      <c r="A8" t="str">
        <f>EBE!A3</f>
        <v>Allemagne</v>
      </c>
      <c r="B8">
        <f>EBE!B3/VA!C3</f>
        <v>0.38359016597719392</v>
      </c>
      <c r="C8">
        <f>EBE!C3/VA!D3</f>
        <v>0.40353800945746204</v>
      </c>
      <c r="D8">
        <f>EBE!D3/VA!E3</f>
        <v>0.40710140184230709</v>
      </c>
      <c r="E8">
        <f>EBE!E3/VA!F3</f>
        <v>0.40379298133021202</v>
      </c>
      <c r="F8">
        <f>EBE!F3/VA!G3</f>
        <v>0.41615860422601458</v>
      </c>
      <c r="G8">
        <f>EBE!G3/VA!H3</f>
        <v>0.42794218628335634</v>
      </c>
      <c r="H8">
        <f>EBE!H3/VA!I3</f>
        <v>0.44648666720639518</v>
      </c>
      <c r="I8">
        <f>EBE!I3/VA!J3</f>
        <v>0.45770684859305438</v>
      </c>
      <c r="J8">
        <f>EBE!J3/VA!K3</f>
        <v>0.44036080581734116</v>
      </c>
      <c r="K8">
        <f>EBE!K3/VA!L3</f>
        <v>0.41134356403703987</v>
      </c>
      <c r="L8">
        <f>EBE!L3/VA!M3</f>
        <v>0.42365962572548277</v>
      </c>
      <c r="M8">
        <f>EBE!M3/VA!N3</f>
        <v>0.42199168529766079</v>
      </c>
      <c r="N8">
        <f>EBE!N3/VA!O3</f>
        <v>0.40423574420385877</v>
      </c>
      <c r="O8">
        <f>EBE!O3/VA!P3</f>
        <v>0.4003930476603581</v>
      </c>
      <c r="P8">
        <f>EBE!P3/VA!Q3</f>
        <v>0.40388063497573851</v>
      </c>
      <c r="Q8">
        <f>EBE!Q3/VA!R3</f>
        <v>0.40139853668411463</v>
      </c>
      <c r="R8">
        <f>EBE!R3/VA!S3</f>
        <v>0.40319119115126417</v>
      </c>
      <c r="S8">
        <f>EBE!S3/VA!T3</f>
        <v>0.40044970086814757</v>
      </c>
      <c r="T8">
        <f>EBE!T3/VA!U3</f>
        <v>0.38742150729423819</v>
      </c>
      <c r="U8">
        <f>EBE!U3/VA!V3</f>
        <v>0.37213320085958529</v>
      </c>
      <c r="V8">
        <f>EBE!V3/VA!W3</f>
        <v>0.37618769609127084</v>
      </c>
      <c r="W8">
        <f>EBE!W3/VA!X3</f>
        <v>0.40192887550672057</v>
      </c>
      <c r="X8">
        <f>EBE!X3/VA!Y3</f>
        <v>0.39341633629474987</v>
      </c>
      <c r="Y8">
        <f>EBE!Y3/VA!Z3</f>
        <v>0.3918335704807171</v>
      </c>
    </row>
    <row r="9" spans="1:25" ht="12.75" customHeight="1">
      <c r="A9" t="str">
        <f>EBE!A4</f>
        <v>Autriche</v>
      </c>
      <c r="B9">
        <f>EBE!B4/VA!C4</f>
        <v>0.41371614135968321</v>
      </c>
      <c r="C9">
        <f>EBE!C4/VA!D4</f>
        <v>0.42284705138388695</v>
      </c>
      <c r="D9">
        <f>EBE!D4/VA!E4</f>
        <v>0.42543995085970482</v>
      </c>
      <c r="E9">
        <f>EBE!E4/VA!F4</f>
        <v>0.42985999457311913</v>
      </c>
      <c r="F9">
        <f>EBE!F4/VA!G4</f>
        <v>0.44677730539914012</v>
      </c>
      <c r="G9">
        <f>EBE!G4/VA!H4</f>
        <v>0.45874739832524752</v>
      </c>
      <c r="H9">
        <f>EBE!H4/VA!I4</f>
        <v>0.46338509451100834</v>
      </c>
      <c r="I9">
        <f>EBE!I4/VA!J4</f>
        <v>0.46667054371711997</v>
      </c>
      <c r="J9">
        <f>EBE!J4/VA!K4</f>
        <v>0.44553566577417464</v>
      </c>
      <c r="K9">
        <f>EBE!K4/VA!L4</f>
        <v>0.4297401180070704</v>
      </c>
      <c r="L9">
        <f>EBE!L4/VA!M4</f>
        <v>0.43253389958118416</v>
      </c>
      <c r="M9">
        <f>EBE!M4/VA!N4</f>
        <v>0.43314221545962073</v>
      </c>
      <c r="N9">
        <f>EBE!N4/VA!O4</f>
        <v>0.42303856392736283</v>
      </c>
      <c r="O9">
        <f>EBE!O4/VA!P4</f>
        <v>0.4075798317079371</v>
      </c>
      <c r="P9">
        <f>EBE!P4/VA!Q4</f>
        <v>0.4095940003278325</v>
      </c>
      <c r="Q9">
        <f>EBE!Q4/VA!R4</f>
        <v>0.41335969657239791</v>
      </c>
      <c r="R9">
        <f>EBE!R4/VA!S4</f>
        <v>0.41745155980857279</v>
      </c>
      <c r="S9">
        <f>EBE!S4/VA!T4</f>
        <v>0.41449505591175501</v>
      </c>
      <c r="T9">
        <f>EBE!T4/VA!U4</f>
        <v>0.41528998995520305</v>
      </c>
      <c r="U9">
        <f>EBE!U4/VA!V4</f>
        <v>0.40553148535661282</v>
      </c>
      <c r="V9">
        <f>EBE!V4/VA!W4</f>
        <v>0.43906499161152429</v>
      </c>
      <c r="W9">
        <f>EBE!W4/VA!X4</f>
        <v>0.44114478677645602</v>
      </c>
      <c r="X9">
        <f>EBE!X4/VA!Y4</f>
        <v>0.41679843012104506</v>
      </c>
      <c r="Y9">
        <f>EBE!Y4/VA!Z4</f>
        <v>0.38538455603634941</v>
      </c>
    </row>
    <row r="10" spans="1:25" ht="12.75" customHeight="1">
      <c r="A10" t="str">
        <f>EBE!A5</f>
        <v>Belgique</v>
      </c>
      <c r="B10">
        <f>EBE!B5/VA!C5</f>
        <v>0.36618998200738417</v>
      </c>
      <c r="C10">
        <f>EBE!C5/VA!D5</f>
        <v>0.35425774478355765</v>
      </c>
      <c r="D10">
        <f>EBE!D5/VA!E5</f>
        <v>0.35461115166337603</v>
      </c>
      <c r="E10">
        <f>EBE!E5/VA!F5</f>
        <v>0.37077679156103915</v>
      </c>
      <c r="F10">
        <f>EBE!F5/VA!G5</f>
        <v>0.39109058776023359</v>
      </c>
      <c r="G10">
        <f>EBE!G5/VA!H5</f>
        <v>0.40404770361545472</v>
      </c>
      <c r="H10">
        <f>EBE!H5/VA!I5</f>
        <v>0.40564353971312467</v>
      </c>
      <c r="I10">
        <f>EBE!I5/VA!J5</f>
        <v>0.4158470513982308</v>
      </c>
      <c r="J10">
        <f>EBE!J5/VA!K5</f>
        <v>0.40021122599554365</v>
      </c>
      <c r="K10">
        <f>EBE!K5/VA!L5</f>
        <v>0.37789542822518696</v>
      </c>
      <c r="L10">
        <f>EBE!L5/VA!M5</f>
        <v>0.39714159316279557</v>
      </c>
      <c r="M10">
        <f>EBE!M5/VA!N5</f>
        <v>0.40107488995289214</v>
      </c>
      <c r="N10">
        <f>EBE!N5/VA!O5</f>
        <v>0.38465405022232729</v>
      </c>
      <c r="O10">
        <f>EBE!O5/VA!P5</f>
        <v>0.38532041370693965</v>
      </c>
      <c r="P10">
        <f>EBE!P5/VA!Q5</f>
        <v>0.39159114599584433</v>
      </c>
      <c r="Q10">
        <f>EBE!Q5/VA!R5</f>
        <v>0.40343149088618208</v>
      </c>
      <c r="R10">
        <f>EBE!R5/VA!S5</f>
        <v>0.4084672610745369</v>
      </c>
      <c r="S10">
        <f>EBE!S5/VA!T5</f>
        <v>0.40703980156015585</v>
      </c>
      <c r="T10">
        <f>EBE!T5/VA!U5</f>
        <v>0.41002049003685614</v>
      </c>
      <c r="U10">
        <f>EBE!U5/VA!V5</f>
        <v>0.41740500740899983</v>
      </c>
      <c r="V10">
        <f>EBE!V5/VA!W5</f>
        <v>0.43186136417466803</v>
      </c>
      <c r="W10">
        <f>EBE!W5/VA!X5</f>
        <v>0.43768211674552782</v>
      </c>
      <c r="X10">
        <f>EBE!X5/VA!Y5</f>
        <v>0.45204671576474253</v>
      </c>
      <c r="Y10">
        <f>EBE!Y5/VA!Z5</f>
        <v>0.42431778263096087</v>
      </c>
    </row>
    <row r="11" spans="1:25" ht="12.75" customHeight="1">
      <c r="A11" t="str">
        <f>EBE!A6</f>
        <v>Chili</v>
      </c>
      <c r="B11" t="e">
        <f>EBE!B6/VA!C6</f>
        <v>#VALUE!</v>
      </c>
      <c r="C11" t="e">
        <f>EBE!C6/VA!D6</f>
        <v>#VALUE!</v>
      </c>
      <c r="D11" t="e">
        <f>EBE!D6/VA!E6</f>
        <v>#VALUE!</v>
      </c>
      <c r="E11">
        <f>EBE!E6/VA!F6</f>
        <v>0.52197828979564498</v>
      </c>
      <c r="F11">
        <f>EBE!F6/VA!G6</f>
        <v>0.56327937263625483</v>
      </c>
      <c r="G11">
        <f>EBE!G6/VA!H6</f>
        <v>0.59963328048770637</v>
      </c>
      <c r="H11">
        <f>EBE!H6/VA!I6</f>
        <v>0.65956646492560933</v>
      </c>
      <c r="I11">
        <f>EBE!I6/VA!J6</f>
        <v>0.66270353094010603</v>
      </c>
      <c r="J11">
        <f>EBE!J6/VA!K6</f>
        <v>0.61243609318037873</v>
      </c>
      <c r="K11">
        <f>EBE!K6/VA!L6</f>
        <v>0.60510320757979652</v>
      </c>
      <c r="L11">
        <f>EBE!L6/VA!M6</f>
        <v>0.63037835218195104</v>
      </c>
      <c r="M11">
        <f>EBE!M6/VA!N6</f>
        <v>0.61498826672507478</v>
      </c>
      <c r="N11">
        <f>EBE!N6/VA!O6</f>
        <v>0.59150604802152207</v>
      </c>
      <c r="O11">
        <f>EBE!O6/VA!P6</f>
        <v>0.58120502833716103</v>
      </c>
      <c r="P11">
        <f>EBE!P6/VA!Q6</f>
        <v>0.58273800977384238</v>
      </c>
      <c r="Q11">
        <f>EBE!Q6/VA!R6</f>
        <v>0.57719121370314586</v>
      </c>
      <c r="R11">
        <f>EBE!R6/VA!S6</f>
        <v>0.57424745592796766</v>
      </c>
      <c r="S11">
        <f>EBE!S6/VA!T6</f>
        <v>0.57573241804171138</v>
      </c>
      <c r="T11">
        <f>EBE!T6/VA!U6</f>
        <v>0.55610654192174447</v>
      </c>
      <c r="U11">
        <f>EBE!U6/VA!V6</f>
        <v>0.54364852418083631</v>
      </c>
      <c r="V11">
        <f>EBE!V6/VA!W6</f>
        <v>0.57834189605353359</v>
      </c>
      <c r="W11">
        <f>EBE!W6/VA!X6</f>
        <v>0.59681963565039586</v>
      </c>
      <c r="X11">
        <f>EBE!X6/VA!Y6</f>
        <v>0.56812663653710449</v>
      </c>
      <c r="Y11">
        <f>EBE!Y6/VA!Z6</f>
        <v>0.54979953464191955</v>
      </c>
    </row>
    <row r="12" spans="1:25" ht="12.75" customHeight="1">
      <c r="A12" t="str">
        <f>EBE!A7</f>
        <v>Colombie</v>
      </c>
      <c r="B12" t="e">
        <f>EBE!B7/VA!C7</f>
        <v>#VALUE!</v>
      </c>
      <c r="C12" t="e">
        <f>EBE!C7/VA!D7</f>
        <v>#VALUE!</v>
      </c>
      <c r="D12" t="e">
        <f>EBE!D7/VA!E7</f>
        <v>#VALUE!</v>
      </c>
      <c r="E12" t="e">
        <f>EBE!E7/VA!F7</f>
        <v>#VALUE!</v>
      </c>
      <c r="F12" t="e">
        <f>EBE!F7/VA!G7</f>
        <v>#VALUE!</v>
      </c>
      <c r="G12">
        <f>EBE!G7/VA!H7</f>
        <v>0.59177470153079914</v>
      </c>
      <c r="H12">
        <f>EBE!H7/VA!I7</f>
        <v>0.5889552431178372</v>
      </c>
      <c r="I12">
        <f>EBE!I7/VA!J7</f>
        <v>0.57887189521795224</v>
      </c>
      <c r="J12">
        <f>EBE!J7/VA!K7</f>
        <v>0.59386412510975095</v>
      </c>
      <c r="K12">
        <f>EBE!K7/VA!L7</f>
        <v>0.58277726992666812</v>
      </c>
      <c r="L12">
        <f>EBE!L7/VA!M7</f>
        <v>0.58904851057519414</v>
      </c>
      <c r="M12">
        <f>EBE!M7/VA!N7</f>
        <v>0.61355106299062334</v>
      </c>
      <c r="N12">
        <f>EBE!N7/VA!O7</f>
        <v>0.60225451912691541</v>
      </c>
      <c r="O12">
        <f>EBE!O7/VA!P7</f>
        <v>0.59919112453081069</v>
      </c>
      <c r="P12">
        <f>EBE!P7/VA!Q7</f>
        <v>0.58993307343294699</v>
      </c>
      <c r="Q12">
        <f>EBE!Q7/VA!R7</f>
        <v>0.56174110759741791</v>
      </c>
      <c r="R12">
        <f>EBE!R7/VA!S7</f>
        <v>0.5669005342707899</v>
      </c>
      <c r="S12">
        <f>EBE!S7/VA!T7</f>
        <v>0.56201250872552477</v>
      </c>
      <c r="T12">
        <f>EBE!T7/VA!U7</f>
        <v>0.56366492214560948</v>
      </c>
      <c r="U12">
        <f>EBE!U7/VA!V7</f>
        <v>0.55300755761338949</v>
      </c>
      <c r="V12">
        <f>EBE!V7/VA!W7</f>
        <v>0.50563742093860875</v>
      </c>
      <c r="W12">
        <f>EBE!W7/VA!X7</f>
        <v>0.54854422056731356</v>
      </c>
      <c r="X12">
        <f>EBE!X7/VA!Y7</f>
        <v>0.58008846068374231</v>
      </c>
      <c r="Y12">
        <f>EBE!Y7/VA!Z7</f>
        <v>0.55070128455358358</v>
      </c>
    </row>
    <row r="13" spans="1:25" ht="12.75" customHeight="1">
      <c r="A13" t="str">
        <f>EBE!A8</f>
        <v>Corée</v>
      </c>
      <c r="B13">
        <f>EBE!B8/VA!C8</f>
        <v>0.51613049613205608</v>
      </c>
      <c r="C13">
        <f>EBE!C8/VA!D8</f>
        <v>0.50398484142823119</v>
      </c>
      <c r="D13">
        <f>EBE!D8/VA!E8</f>
        <v>0.50700679139708393</v>
      </c>
      <c r="E13">
        <f>EBE!E8/VA!F8</f>
        <v>0.50038518374425123</v>
      </c>
      <c r="F13">
        <f>EBE!F8/VA!G8</f>
        <v>0.5134841571753942</v>
      </c>
      <c r="G13">
        <f>EBE!G8/VA!H8</f>
        <v>0.49863522690919232</v>
      </c>
      <c r="H13">
        <f>EBE!H8/VA!I8</f>
        <v>0.48836430354891669</v>
      </c>
      <c r="I13">
        <f>EBE!I8/VA!J8</f>
        <v>0.50285664461317758</v>
      </c>
      <c r="J13">
        <f>EBE!J8/VA!K8</f>
        <v>0.50342960519586788</v>
      </c>
      <c r="K13">
        <f>EBE!K8/VA!L8</f>
        <v>0.5154353422547262</v>
      </c>
      <c r="L13">
        <f>EBE!L8/VA!M8</f>
        <v>0.53352356722146888</v>
      </c>
      <c r="M13">
        <f>EBE!M8/VA!N8</f>
        <v>0.51906829526883935</v>
      </c>
      <c r="N13">
        <f>EBE!N8/VA!O8</f>
        <v>0.51542180275122318</v>
      </c>
      <c r="O13">
        <f>EBE!O8/VA!P8</f>
        <v>0.51292750225670714</v>
      </c>
      <c r="P13">
        <f>EBE!P8/VA!Q8</f>
        <v>0.50179588636507777</v>
      </c>
      <c r="Q13">
        <f>EBE!Q8/VA!R8</f>
        <v>0.49948254245184204</v>
      </c>
      <c r="R13">
        <f>EBE!R8/VA!S8</f>
        <v>0.5029158946172626</v>
      </c>
      <c r="S13">
        <f>EBE!S8/VA!T8</f>
        <v>0.50727010027440711</v>
      </c>
      <c r="T13">
        <f>EBE!T8/VA!U8</f>
        <v>0.49760698888708316</v>
      </c>
      <c r="U13">
        <f>EBE!U8/VA!V8</f>
        <v>0.47678875278017296</v>
      </c>
      <c r="V13">
        <f>EBE!V8/VA!W8</f>
        <v>0.46427389921151091</v>
      </c>
      <c r="W13">
        <f>EBE!W8/VA!X8</f>
        <v>0.47832933473181893</v>
      </c>
      <c r="X13">
        <f>EBE!X8/VA!Y8</f>
        <v>0.46210157383771566</v>
      </c>
      <c r="Y13" t="e">
        <f>EBE!Y8/VA!Z8</f>
        <v>#VALUE!</v>
      </c>
    </row>
    <row r="14" spans="1:25" ht="12.75" customHeight="1">
      <c r="A14" t="str">
        <f>EBE!A9</f>
        <v>Costa Rica</v>
      </c>
      <c r="B14" t="e">
        <f>EBE!B9/VA!C9</f>
        <v>#VALUE!</v>
      </c>
      <c r="C14" t="e">
        <f>EBE!C9/VA!D9</f>
        <v>#VALUE!</v>
      </c>
      <c r="D14" t="e">
        <f>EBE!D9/VA!E9</f>
        <v>#VALUE!</v>
      </c>
      <c r="E14" t="e">
        <f>EBE!E9/VA!F9</f>
        <v>#VALUE!</v>
      </c>
      <c r="F14" t="e">
        <f>EBE!F9/VA!G9</f>
        <v>#VALUE!</v>
      </c>
      <c r="G14" t="e">
        <f>EBE!G9/VA!H9</f>
        <v>#VALUE!</v>
      </c>
      <c r="H14" t="e">
        <f>EBE!H9/VA!I9</f>
        <v>#VALUE!</v>
      </c>
      <c r="I14" t="e">
        <f>EBE!I9/VA!J9</f>
        <v>#VALUE!</v>
      </c>
      <c r="J14" t="e">
        <f>EBE!J9/VA!K9</f>
        <v>#VALUE!</v>
      </c>
      <c r="K14" t="e">
        <f>EBE!K9/VA!L9</f>
        <v>#VALUE!</v>
      </c>
      <c r="L14" t="e">
        <f>EBE!L9/VA!M9</f>
        <v>#VALUE!</v>
      </c>
      <c r="M14" t="e">
        <f>EBE!M9/VA!N9</f>
        <v>#VALUE!</v>
      </c>
      <c r="N14">
        <f>EBE!N9/VA!O9</f>
        <v>0.47631979916683798</v>
      </c>
      <c r="O14">
        <f>EBE!O9/VA!P9</f>
        <v>0.46258981832917517</v>
      </c>
      <c r="P14">
        <f>EBE!P9/VA!Q9</f>
        <v>0.46489536150730487</v>
      </c>
      <c r="Q14">
        <f>EBE!Q9/VA!R9</f>
        <v>0.46418675594985748</v>
      </c>
      <c r="R14">
        <f>EBE!R9/VA!S9</f>
        <v>0.47299548286939658</v>
      </c>
      <c r="S14">
        <f>EBE!S9/VA!T9</f>
        <v>0.50679225642022085</v>
      </c>
      <c r="T14">
        <f>EBE!T9/VA!U9</f>
        <v>0.49386385438756042</v>
      </c>
      <c r="U14">
        <f>EBE!U9/VA!V9</f>
        <v>0.49273486916646325</v>
      </c>
      <c r="V14">
        <f>EBE!V9/VA!W9</f>
        <v>0.48133440417962903</v>
      </c>
      <c r="W14">
        <f>EBE!W9/VA!X9</f>
        <v>0.50004950007143534</v>
      </c>
      <c r="X14" t="e">
        <f>EBE!X9/VA!Y9</f>
        <v>#VALUE!</v>
      </c>
      <c r="Y14" t="e">
        <f>EBE!Y9/VA!Z9</f>
        <v>#VALUE!</v>
      </c>
    </row>
    <row r="15" spans="1:25" ht="12.75" customHeight="1">
      <c r="A15" t="str">
        <f>EBE!A10</f>
        <v>Danemark</v>
      </c>
      <c r="B15">
        <f>EBE!B10/VA!C10</f>
        <v>0.43989158115775834</v>
      </c>
      <c r="C15">
        <f>EBE!C10/VA!D10</f>
        <v>0.41856842331440652</v>
      </c>
      <c r="D15">
        <f>EBE!D10/VA!E10</f>
        <v>0.41421566193794745</v>
      </c>
      <c r="E15">
        <f>EBE!E10/VA!F10</f>
        <v>0.41321386707057994</v>
      </c>
      <c r="F15">
        <f>EBE!F10/VA!G10</f>
        <v>0.42584298550361588</v>
      </c>
      <c r="G15">
        <f>EBE!G10/VA!H10</f>
        <v>0.42267970470954574</v>
      </c>
      <c r="H15">
        <f>EBE!H10/VA!I10</f>
        <v>0.42759911105237347</v>
      </c>
      <c r="I15">
        <f>EBE!I10/VA!J10</f>
        <v>0.3997601894256772</v>
      </c>
      <c r="J15">
        <f>EBE!J10/VA!K10</f>
        <v>0.39598480981776274</v>
      </c>
      <c r="K15">
        <f>EBE!K10/VA!L10</f>
        <v>0.3756130881332897</v>
      </c>
      <c r="L15">
        <f>EBE!L10/VA!M10</f>
        <v>0.41363345362069387</v>
      </c>
      <c r="M15">
        <f>EBE!M10/VA!N10</f>
        <v>0.41299321177830739</v>
      </c>
      <c r="N15">
        <f>EBE!N10/VA!O10</f>
        <v>0.41722360974992889</v>
      </c>
      <c r="O15">
        <f>EBE!O10/VA!P10</f>
        <v>0.41923114667626216</v>
      </c>
      <c r="P15">
        <f>EBE!P10/VA!Q10</f>
        <v>0.42330914143776543</v>
      </c>
      <c r="Q15">
        <f>EBE!Q10/VA!R10</f>
        <v>0.42119112317128937</v>
      </c>
      <c r="R15">
        <f>EBE!R10/VA!S10</f>
        <v>0.41820166031641898</v>
      </c>
      <c r="S15">
        <f>EBE!S10/VA!T10</f>
        <v>0.42496775866451125</v>
      </c>
      <c r="T15">
        <f>EBE!T10/VA!U10</f>
        <v>0.41696027072419556</v>
      </c>
      <c r="U15">
        <f>EBE!U10/VA!V10</f>
        <v>0.41341896497523267</v>
      </c>
      <c r="V15">
        <f>EBE!V10/VA!W10</f>
        <v>0.43613615711470038</v>
      </c>
      <c r="W15">
        <f>EBE!W10/VA!X10</f>
        <v>0.46495834242671663</v>
      </c>
      <c r="X15">
        <f>EBE!X10/VA!Y10</f>
        <v>0.48676701358415692</v>
      </c>
      <c r="Y15">
        <f>EBE!Y10/VA!Z10</f>
        <v>0.43732475156435058</v>
      </c>
    </row>
    <row r="16" spans="1:25" ht="12.75" customHeight="1">
      <c r="A16" t="str">
        <f>EBE!A11</f>
        <v>Espagne</v>
      </c>
      <c r="B16">
        <f>EBE!B11/VA!C11</f>
        <v>0.36806696921378634</v>
      </c>
      <c r="C16">
        <f>EBE!C11/VA!D11</f>
        <v>0.36863925810735648</v>
      </c>
      <c r="D16">
        <f>EBE!D11/VA!E11</f>
        <v>0.36670685966419286</v>
      </c>
      <c r="E16">
        <f>EBE!E11/VA!F11</f>
        <v>0.37094115334008865</v>
      </c>
      <c r="F16">
        <f>EBE!F11/VA!G11</f>
        <v>0.36754659233754167</v>
      </c>
      <c r="G16">
        <f>EBE!G11/VA!H11</f>
        <v>0.37165811579061775</v>
      </c>
      <c r="H16">
        <f>EBE!H11/VA!I11</f>
        <v>0.36788543047441374</v>
      </c>
      <c r="I16">
        <f>EBE!I11/VA!J11</f>
        <v>0.38350683058847435</v>
      </c>
      <c r="J16">
        <f>EBE!J11/VA!K11</f>
        <v>0.39867577597840753</v>
      </c>
      <c r="K16">
        <f>EBE!K11/VA!L11</f>
        <v>0.41201683981189646</v>
      </c>
      <c r="L16">
        <f>EBE!L11/VA!M11</f>
        <v>0.40788250505820239</v>
      </c>
      <c r="M16">
        <f>EBE!M11/VA!N11</f>
        <v>0.41152454084152856</v>
      </c>
      <c r="N16">
        <f>EBE!N11/VA!O11</f>
        <v>0.42253618516338221</v>
      </c>
      <c r="O16">
        <f>EBE!O11/VA!P11</f>
        <v>0.43513048580458469</v>
      </c>
      <c r="P16">
        <f>EBE!P11/VA!Q11</f>
        <v>0.42886787540992205</v>
      </c>
      <c r="Q16">
        <f>EBE!Q11/VA!R11</f>
        <v>0.43039503498596288</v>
      </c>
      <c r="R16">
        <f>EBE!R11/VA!S11</f>
        <v>0.43828753134613896</v>
      </c>
      <c r="S16">
        <f>EBE!S11/VA!T11</f>
        <v>0.43636453088869576</v>
      </c>
      <c r="T16">
        <f>EBE!T11/VA!U11</f>
        <v>0.42835388318514517</v>
      </c>
      <c r="U16">
        <f>EBE!U11/VA!V11</f>
        <v>0.41530154815271553</v>
      </c>
      <c r="V16">
        <f>EBE!V11/VA!W11</f>
        <v>0.37612249897066258</v>
      </c>
      <c r="W16">
        <f>EBE!W11/VA!X11</f>
        <v>0.37805790796258371</v>
      </c>
      <c r="X16">
        <f>EBE!X11/VA!Y11</f>
        <v>0.40271356177936862</v>
      </c>
      <c r="Y16">
        <f>EBE!Y11/VA!Z11</f>
        <v>0.39686123711654414</v>
      </c>
    </row>
    <row r="17" spans="1:25" ht="12.75" customHeight="1">
      <c r="A17" t="str">
        <f>EBE!A12</f>
        <v>Estonie</v>
      </c>
      <c r="B17">
        <f>EBE!B12/VA!C12</f>
        <v>0.4483023421644452</v>
      </c>
      <c r="C17">
        <f>EBE!C12/VA!D12</f>
        <v>0.46075967374810312</v>
      </c>
      <c r="D17">
        <f>EBE!D12/VA!E12</f>
        <v>0.4787957949733499</v>
      </c>
      <c r="E17">
        <f>EBE!E12/VA!F12</f>
        <v>0.48862450809920377</v>
      </c>
      <c r="F17">
        <f>EBE!F12/VA!G12</f>
        <v>0.49569676185451428</v>
      </c>
      <c r="G17">
        <f>EBE!G12/VA!H12</f>
        <v>0.49957949034229487</v>
      </c>
      <c r="H17">
        <f>EBE!H12/VA!I12</f>
        <v>0.48978712000279651</v>
      </c>
      <c r="I17">
        <f>EBE!I12/VA!J12</f>
        <v>0.47201391047559843</v>
      </c>
      <c r="J17">
        <f>EBE!J12/VA!K12</f>
        <v>0.42041263926089828</v>
      </c>
      <c r="K17">
        <f>EBE!K12/VA!L12</f>
        <v>0.40155931215389101</v>
      </c>
      <c r="L17">
        <f>EBE!L12/VA!M12</f>
        <v>0.46015818541330489</v>
      </c>
      <c r="M17">
        <f>EBE!M12/VA!N12</f>
        <v>0.49532044369126477</v>
      </c>
      <c r="N17">
        <f>EBE!N12/VA!O12</f>
        <v>0.49281360052914785</v>
      </c>
      <c r="O17">
        <f>EBE!O12/VA!P12</f>
        <v>0.4892983639736887</v>
      </c>
      <c r="P17">
        <f>EBE!P12/VA!Q12</f>
        <v>0.4766141474216008</v>
      </c>
      <c r="Q17">
        <f>EBE!Q12/VA!R12</f>
        <v>0.45123599077974724</v>
      </c>
      <c r="R17">
        <f>EBE!R12/VA!S12</f>
        <v>0.44798776537238771</v>
      </c>
      <c r="S17">
        <f>EBE!S12/VA!T12</f>
        <v>0.45823106621500098</v>
      </c>
      <c r="T17">
        <f>EBE!T12/VA!U12</f>
        <v>0.45143689741761478</v>
      </c>
      <c r="U17">
        <f>EBE!U12/VA!V12</f>
        <v>0.44212030057722901</v>
      </c>
      <c r="V17">
        <f>EBE!V12/VA!W12</f>
        <v>0.44389747786891653</v>
      </c>
      <c r="W17">
        <f>EBE!W12/VA!X12</f>
        <v>0.45909614712768337</v>
      </c>
      <c r="X17">
        <f>EBE!X12/VA!Y12</f>
        <v>0.46208524508848703</v>
      </c>
      <c r="Y17">
        <f>EBE!Y12/VA!Z12</f>
        <v>0.42232862571108526</v>
      </c>
    </row>
    <row r="18" spans="1:25" ht="12.75" customHeight="1">
      <c r="A18" t="str">
        <f>EBE!A13</f>
        <v>États-Unis</v>
      </c>
      <c r="B18">
        <f>EBE!B13/VA!C13</f>
        <v>0.26641034371614114</v>
      </c>
      <c r="C18">
        <f>EBE!C13/VA!D13</f>
        <v>0.26486793669347397</v>
      </c>
      <c r="D18">
        <f>EBE!D13/VA!E13</f>
        <v>0.27767275057396185</v>
      </c>
      <c r="E18">
        <f>EBE!E13/VA!F13</f>
        <v>0.28761464653107754</v>
      </c>
      <c r="F18">
        <f>EBE!F13/VA!G13</f>
        <v>0.2995640605724002</v>
      </c>
      <c r="G18">
        <f>EBE!G13/VA!H13</f>
        <v>0.31406288357531348</v>
      </c>
      <c r="H18">
        <f>EBE!H13/VA!I13</f>
        <v>0.32407107473718838</v>
      </c>
      <c r="I18">
        <f>EBE!I13/VA!J13</f>
        <v>0.31870582346885212</v>
      </c>
      <c r="J18">
        <f>EBE!J13/VA!K13</f>
        <v>0.31677150038141499</v>
      </c>
      <c r="K18">
        <f>EBE!K13/VA!L13</f>
        <v>0.31830658759727015</v>
      </c>
      <c r="L18">
        <f>EBE!L13/VA!M13</f>
        <v>0.33975567299615733</v>
      </c>
      <c r="M18">
        <f>EBE!M13/VA!N13</f>
        <v>0.34070925287452403</v>
      </c>
      <c r="N18">
        <f>EBE!N13/VA!O13</f>
        <v>0.34537671717792312</v>
      </c>
      <c r="O18">
        <f>EBE!O13/VA!P13</f>
        <v>0.34587002539525735</v>
      </c>
      <c r="P18">
        <f>EBE!P13/VA!Q13</f>
        <v>0.3457950558224378</v>
      </c>
      <c r="Q18">
        <f>EBE!Q13/VA!R13</f>
        <v>0.34114291920571033</v>
      </c>
      <c r="R18">
        <f>EBE!R13/VA!S13</f>
        <v>0.33325940362666867</v>
      </c>
      <c r="S18">
        <f>EBE!S13/VA!T13</f>
        <v>0.32984437123272348</v>
      </c>
      <c r="T18">
        <f>EBE!T13/VA!U13</f>
        <v>0.33109780250269705</v>
      </c>
      <c r="U18">
        <f>EBE!U13/VA!V13</f>
        <v>0.32710686883449031</v>
      </c>
      <c r="V18">
        <f>EBE!V13/VA!W13</f>
        <v>0.34739412780468276</v>
      </c>
      <c r="W18">
        <f>EBE!W13/VA!X13</f>
        <v>0.36098251372579698</v>
      </c>
      <c r="X18">
        <f>EBE!X13/VA!Y13</f>
        <v>0.35521487262040075</v>
      </c>
      <c r="Y18">
        <f>EBE!Y13/VA!Z13</f>
        <v>0.35455986591301342</v>
      </c>
    </row>
    <row r="19" spans="1:25" ht="12.75" customHeight="1">
      <c r="A19" t="str">
        <f>EBE!A14</f>
        <v>Finlande</v>
      </c>
      <c r="B19">
        <f>EBE!B14/VA!C14</f>
        <v>0.46974439227960357</v>
      </c>
      <c r="C19">
        <f>EBE!C14/VA!D14</f>
        <v>0.47589220684632194</v>
      </c>
      <c r="D19">
        <f>EBE!D14/VA!E14</f>
        <v>0.47314034794644777</v>
      </c>
      <c r="E19">
        <f>EBE!E14/VA!F14</f>
        <v>0.47054505848368611</v>
      </c>
      <c r="F19">
        <f>EBE!F14/VA!G14</f>
        <v>0.47804718954542386</v>
      </c>
      <c r="G19">
        <f>EBE!G14/VA!H14</f>
        <v>0.46565677526457772</v>
      </c>
      <c r="H19">
        <f>EBE!H14/VA!I14</f>
        <v>0.46315593020000623</v>
      </c>
      <c r="I19">
        <f>EBE!I14/VA!J14</f>
        <v>0.4793418889035892</v>
      </c>
      <c r="J19">
        <f>EBE!J14/VA!K14</f>
        <v>0.46509004911770058</v>
      </c>
      <c r="K19">
        <f>EBE!K14/VA!L14</f>
        <v>0.41747111721403718</v>
      </c>
      <c r="L19">
        <f>EBE!L14/VA!M14</f>
        <v>0.42599385347476948</v>
      </c>
      <c r="M19">
        <f>EBE!M14/VA!N14</f>
        <v>0.41703813296425335</v>
      </c>
      <c r="N19">
        <f>EBE!N14/VA!O14</f>
        <v>0.39511184040072544</v>
      </c>
      <c r="O19">
        <f>EBE!O14/VA!P14</f>
        <v>0.39636100780871036</v>
      </c>
      <c r="P19">
        <f>EBE!P14/VA!Q14</f>
        <v>0.39547958322667504</v>
      </c>
      <c r="Q19">
        <f>EBE!Q14/VA!R14</f>
        <v>0.40218211951017402</v>
      </c>
      <c r="R19">
        <f>EBE!R14/VA!S14</f>
        <v>0.40222596784118575</v>
      </c>
      <c r="S19">
        <f>EBE!S14/VA!T14</f>
        <v>0.42681220962182143</v>
      </c>
      <c r="T19">
        <f>EBE!T14/VA!U14</f>
        <v>0.41762034073643034</v>
      </c>
      <c r="U19">
        <f>EBE!U14/VA!V14</f>
        <v>0.4175465450456079</v>
      </c>
      <c r="V19">
        <f>EBE!V14/VA!W14</f>
        <v>0.43294251074229667</v>
      </c>
      <c r="W19">
        <f>EBE!W14/VA!X14</f>
        <v>0.41965190304093392</v>
      </c>
      <c r="X19">
        <f>EBE!X14/VA!Y14</f>
        <v>0.41512550225189276</v>
      </c>
      <c r="Y19">
        <f>EBE!Y14/VA!Z14</f>
        <v>0.39926795163545636</v>
      </c>
    </row>
    <row r="20" spans="1:25" ht="12.75" customHeight="1">
      <c r="A20" t="str">
        <f>EBE!A15</f>
        <v>France</v>
      </c>
      <c r="B20">
        <f>EBE!B15/VA!C15</f>
        <v>0.32144949046653271</v>
      </c>
      <c r="C20">
        <f>EBE!C15/VA!D15</f>
        <v>0.32140941859339983</v>
      </c>
      <c r="D20">
        <f>EBE!D15/VA!E15</f>
        <v>0.31510249364818316</v>
      </c>
      <c r="E20">
        <f>EBE!E15/VA!F15</f>
        <v>0.31759591896619171</v>
      </c>
      <c r="F20">
        <f>EBE!F15/VA!G15</f>
        <v>0.31854569013150558</v>
      </c>
      <c r="G20">
        <f>EBE!G15/VA!H15</f>
        <v>0.31931303176929426</v>
      </c>
      <c r="H20">
        <f>EBE!H15/VA!I15</f>
        <v>0.32322771607562473</v>
      </c>
      <c r="I20">
        <f>EBE!I15/VA!J15</f>
        <v>0.33180906708863556</v>
      </c>
      <c r="J20">
        <f>EBE!J15/VA!K15</f>
        <v>0.3281953851033258</v>
      </c>
      <c r="K20">
        <f>EBE!K15/VA!L15</f>
        <v>0.30649278299296467</v>
      </c>
      <c r="L20">
        <f>EBE!L15/VA!M15</f>
        <v>0.31447586085822488</v>
      </c>
      <c r="M20">
        <f>EBE!M15/VA!N15</f>
        <v>0.31076667984065792</v>
      </c>
      <c r="N20">
        <f>EBE!N15/VA!O15</f>
        <v>0.29890784703037021</v>
      </c>
      <c r="O20">
        <f>EBE!O15/VA!P15</f>
        <v>0.3029800560358884</v>
      </c>
      <c r="P20">
        <f>EBE!P15/VA!Q15</f>
        <v>0.30486231331548341</v>
      </c>
      <c r="Q20">
        <f>EBE!Q15/VA!R15</f>
        <v>0.31394344769104149</v>
      </c>
      <c r="R20">
        <f>EBE!R15/VA!S15</f>
        <v>0.30791610768515387</v>
      </c>
      <c r="S20">
        <f>EBE!S15/VA!T15</f>
        <v>0.30801989898772075</v>
      </c>
      <c r="T20">
        <f>EBE!T15/VA!U15</f>
        <v>0.30058607743685573</v>
      </c>
      <c r="U20">
        <f>EBE!U15/VA!V15</f>
        <v>0.30731754562204094</v>
      </c>
      <c r="V20">
        <f>EBE!V15/VA!W15</f>
        <v>0.31255365740428065</v>
      </c>
      <c r="W20">
        <f>EBE!W15/VA!X15</f>
        <v>0.33470486927956705</v>
      </c>
      <c r="X20">
        <f>EBE!X15/VA!Y15</f>
        <v>0.31026785600112122</v>
      </c>
      <c r="Y20">
        <f>EBE!Y15/VA!Z15</f>
        <v>0.32747256944698411</v>
      </c>
    </row>
    <row r="21" spans="1:25" ht="12.75" customHeight="1">
      <c r="A21" t="str">
        <f>EBE!A16</f>
        <v>Grèce</v>
      </c>
      <c r="B21">
        <f>EBE!B16/VA!C16</f>
        <v>0.5396252851650466</v>
      </c>
      <c r="C21">
        <f>EBE!C16/VA!D16</f>
        <v>0.54996648000917903</v>
      </c>
      <c r="D21">
        <f>EBE!D16/VA!E16</f>
        <v>0.50847396877667739</v>
      </c>
      <c r="E21">
        <f>EBE!E16/VA!F16</f>
        <v>0.50963097274169822</v>
      </c>
      <c r="F21">
        <f>EBE!F16/VA!G16</f>
        <v>0.53191636723040758</v>
      </c>
      <c r="G21">
        <f>EBE!G16/VA!H16</f>
        <v>0.51500672385708701</v>
      </c>
      <c r="H21">
        <f>EBE!H16/VA!I16</f>
        <v>0.52821042900804771</v>
      </c>
      <c r="I21">
        <f>EBE!I16/VA!J16</f>
        <v>0.53873030572793212</v>
      </c>
      <c r="J21">
        <f>EBE!J16/VA!K16</f>
        <v>0.53907426337097342</v>
      </c>
      <c r="K21">
        <f>EBE!K16/VA!L16</f>
        <v>0.53647099029223744</v>
      </c>
      <c r="L21">
        <f>EBE!L16/VA!M16</f>
        <v>0.50704137579730479</v>
      </c>
      <c r="M21">
        <f>EBE!M16/VA!N16</f>
        <v>0.49853231395820297</v>
      </c>
      <c r="N21">
        <f>EBE!N16/VA!O16</f>
        <v>0.51415202600051157</v>
      </c>
      <c r="O21">
        <f>EBE!O16/VA!P16</f>
        <v>0.52265111849286705</v>
      </c>
      <c r="P21">
        <f>EBE!P16/VA!Q16</f>
        <v>0.48087190737551561</v>
      </c>
      <c r="Q21">
        <f>EBE!Q16/VA!R16</f>
        <v>0.46363254824809819</v>
      </c>
      <c r="R21">
        <f>EBE!R16/VA!S16</f>
        <v>0.40417442940406678</v>
      </c>
      <c r="S21">
        <f>EBE!S16/VA!T16</f>
        <v>0.39631174795721508</v>
      </c>
      <c r="T21">
        <f>EBE!T16/VA!U16</f>
        <v>0.42737084067967984</v>
      </c>
      <c r="U21">
        <f>EBE!U16/VA!V16</f>
        <v>0.37908824120460666</v>
      </c>
      <c r="V21">
        <f>EBE!V16/VA!W16</f>
        <v>0.39200068832819435</v>
      </c>
      <c r="W21">
        <f>EBE!W16/VA!X16</f>
        <v>0.40066025245100934</v>
      </c>
      <c r="X21">
        <f>EBE!X16/VA!Y16</f>
        <v>0.45217921379441428</v>
      </c>
      <c r="Y21">
        <f>EBE!Y16/VA!Z16</f>
        <v>0.4185053987797876</v>
      </c>
    </row>
    <row r="22" spans="1:25" ht="12.75" customHeight="1">
      <c r="A22" t="str">
        <f>EBE!A17</f>
        <v>Hongrie</v>
      </c>
      <c r="B22">
        <f>EBE!B17/VA!C17</f>
        <v>0.37557737503389677</v>
      </c>
      <c r="C22">
        <f>EBE!C17/VA!D17</f>
        <v>0.38757449599943383</v>
      </c>
      <c r="D22">
        <f>EBE!D17/VA!E17</f>
        <v>0.43478685672950246</v>
      </c>
      <c r="E22">
        <f>EBE!E17/VA!F17</f>
        <v>0.41035145680322704</v>
      </c>
      <c r="F22">
        <f>EBE!F17/VA!G17</f>
        <v>0.41762894999061217</v>
      </c>
      <c r="G22">
        <f>EBE!G17/VA!H17</f>
        <v>0.40856347005665145</v>
      </c>
      <c r="H22">
        <f>EBE!H17/VA!I17</f>
        <v>0.42909410757974192</v>
      </c>
      <c r="I22">
        <f>EBE!I17/VA!J17</f>
        <v>0.41767323987820171</v>
      </c>
      <c r="J22">
        <f>EBE!J17/VA!K17</f>
        <v>0.42070880471204525</v>
      </c>
      <c r="K22">
        <f>EBE!K17/VA!L17</f>
        <v>0.41906329085467509</v>
      </c>
      <c r="L22">
        <f>EBE!L17/VA!M17</f>
        <v>0.42791322940174875</v>
      </c>
      <c r="M22">
        <f>EBE!M17/VA!N17</f>
        <v>0.42637470640602126</v>
      </c>
      <c r="N22">
        <f>EBE!N17/VA!O17</f>
        <v>0.41696394401248876</v>
      </c>
      <c r="O22">
        <f>EBE!O17/VA!P17</f>
        <v>0.43771227729319229</v>
      </c>
      <c r="P22">
        <f>EBE!P17/VA!Q17</f>
        <v>0.4629476068608665</v>
      </c>
      <c r="Q22">
        <f>EBE!Q17/VA!R17</f>
        <v>0.47680928006611084</v>
      </c>
      <c r="R22">
        <f>EBE!R17/VA!S17</f>
        <v>0.4571057692297486</v>
      </c>
      <c r="S22">
        <f>EBE!S17/VA!T17</f>
        <v>0.45280421495453005</v>
      </c>
      <c r="T22">
        <f>EBE!T17/VA!U17</f>
        <v>0.45211582749226592</v>
      </c>
      <c r="U22">
        <f>EBE!U17/VA!V17</f>
        <v>0.43736617190228644</v>
      </c>
      <c r="V22">
        <f>EBE!V17/VA!W17</f>
        <v>0.44107769427849508</v>
      </c>
      <c r="W22">
        <f>EBE!W17/VA!X17</f>
        <v>0.45760993359052998</v>
      </c>
      <c r="X22">
        <f>EBE!X17/VA!Y17</f>
        <v>0.43942380609552711</v>
      </c>
      <c r="Y22">
        <f>EBE!Y17/VA!Z17</f>
        <v>0.44028139720424336</v>
      </c>
    </row>
    <row r="23" spans="1:25" ht="12.75" customHeight="1">
      <c r="A23" t="str">
        <f>EBE!A18</f>
        <v>Irlande</v>
      </c>
      <c r="B23">
        <f>EBE!B18/VA!C18</f>
        <v>0.53218057314824374</v>
      </c>
      <c r="C23">
        <f>EBE!C18/VA!D18</f>
        <v>0.53956711161130833</v>
      </c>
      <c r="D23">
        <f>EBE!D18/VA!E18</f>
        <v>0.57303559628340583</v>
      </c>
      <c r="E23">
        <f>EBE!E18/VA!F18</f>
        <v>0.55419846300503683</v>
      </c>
      <c r="F23">
        <f>EBE!F18/VA!G18</f>
        <v>0.54298835362480735</v>
      </c>
      <c r="G23">
        <f>EBE!G18/VA!H18</f>
        <v>0.53485602356066331</v>
      </c>
      <c r="H23">
        <f>EBE!H18/VA!I18</f>
        <v>0.53165282047830176</v>
      </c>
      <c r="I23">
        <f>EBE!I18/VA!J18</f>
        <v>0.51558637493945036</v>
      </c>
      <c r="J23">
        <f>EBE!J18/VA!K18</f>
        <v>0.4695597474444681</v>
      </c>
      <c r="K23">
        <f>EBE!K18/VA!L18</f>
        <v>0.49748662674998395</v>
      </c>
      <c r="L23">
        <f>EBE!L18/VA!M18</f>
        <v>0.53814210323143441</v>
      </c>
      <c r="M23">
        <f>EBE!M18/VA!N18</f>
        <v>0.56486508159545956</v>
      </c>
      <c r="N23">
        <f>EBE!N18/VA!O18</f>
        <v>0.57318142197871269</v>
      </c>
      <c r="O23">
        <f>EBE!O18/VA!P18</f>
        <v>0.59231016329148067</v>
      </c>
      <c r="P23">
        <f>EBE!P18/VA!Q18</f>
        <v>0.61200480579799943</v>
      </c>
      <c r="Q23">
        <f>EBE!Q18/VA!R18</f>
        <v>0.72633828258319943</v>
      </c>
      <c r="R23">
        <f>EBE!R18/VA!S18</f>
        <v>0.70320848752629106</v>
      </c>
      <c r="S23">
        <f>EBE!S18/VA!T18</f>
        <v>0.71771009071617609</v>
      </c>
      <c r="T23">
        <f>EBE!T18/VA!U18</f>
        <v>0.72775030507941785</v>
      </c>
      <c r="U23">
        <f>EBE!U18/VA!V18</f>
        <v>0.72960583015653924</v>
      </c>
      <c r="V23">
        <f>EBE!V18/VA!W18</f>
        <v>0.76697532095706178</v>
      </c>
      <c r="W23">
        <f>EBE!W18/VA!X18</f>
        <v>0.78041507625407092</v>
      </c>
      <c r="X23">
        <f>EBE!X18/VA!Y18</f>
        <v>0.78373474266892273</v>
      </c>
      <c r="Y23">
        <f>EBE!Y18/VA!Z18</f>
        <v>0.7401150854660421</v>
      </c>
    </row>
    <row r="24" spans="1:25" ht="12.75" customHeight="1">
      <c r="A24" t="str">
        <f>EBE!A19</f>
        <v>Israël</v>
      </c>
      <c r="B24">
        <f>EBE!B19/VA!C19</f>
        <v>0.43285831695407945</v>
      </c>
      <c r="C24">
        <f>EBE!C19/VA!D19</f>
        <v>0.40606813170549955</v>
      </c>
      <c r="D24">
        <f>EBE!D19/VA!E19</f>
        <v>0.41289411390679276</v>
      </c>
      <c r="E24">
        <f>EBE!E19/VA!F19</f>
        <v>0.42906784074348076</v>
      </c>
      <c r="F24">
        <f>EBE!F19/VA!G19</f>
        <v>0.44108510427125353</v>
      </c>
      <c r="G24">
        <f>EBE!G19/VA!H19</f>
        <v>0.43552465721671235</v>
      </c>
      <c r="H24">
        <f>EBE!H19/VA!I19</f>
        <v>0.4340369273556105</v>
      </c>
      <c r="I24">
        <f>EBE!I19/VA!J19</f>
        <v>0.43003685571004174</v>
      </c>
      <c r="J24">
        <f>EBE!J19/VA!K19</f>
        <v>0.41872727713901214</v>
      </c>
      <c r="K24">
        <f>EBE!K19/VA!L19</f>
        <v>0.44649529169839369</v>
      </c>
      <c r="L24">
        <f>EBE!L19/VA!M19</f>
        <v>0.44677862625336384</v>
      </c>
      <c r="M24">
        <f>EBE!M19/VA!N19</f>
        <v>0.44149413644755831</v>
      </c>
      <c r="N24">
        <f>EBE!N19/VA!O19</f>
        <v>0.4520719913194442</v>
      </c>
      <c r="O24">
        <f>EBE!O19/VA!P19</f>
        <v>0.45575763635542532</v>
      </c>
      <c r="P24">
        <f>EBE!P19/VA!Q19</f>
        <v>0.45129048767725849</v>
      </c>
      <c r="Q24">
        <f>EBE!Q19/VA!R19</f>
        <v>0.44347888066703028</v>
      </c>
      <c r="R24">
        <f>EBE!R19/VA!S19</f>
        <v>0.43206356650575589</v>
      </c>
      <c r="S24">
        <f>EBE!S19/VA!T19</f>
        <v>0.42212733616269893</v>
      </c>
      <c r="T24">
        <f>EBE!T19/VA!U19</f>
        <v>0.41360557124113201</v>
      </c>
      <c r="U24">
        <f>EBE!U19/VA!V19</f>
        <v>0.42999091881725859</v>
      </c>
      <c r="V24">
        <f>EBE!V19/VA!W19</f>
        <v>0.48440332094856081</v>
      </c>
      <c r="W24">
        <f>EBE!W19/VA!X19</f>
        <v>0.48600552256164475</v>
      </c>
      <c r="X24">
        <f>EBE!X19/VA!Y19</f>
        <v>0.4581570300227738</v>
      </c>
      <c r="Y24">
        <f>EBE!Y19/VA!Z19</f>
        <v>0.46423349000486874</v>
      </c>
    </row>
    <row r="25" spans="1:25" ht="12.75" customHeight="1">
      <c r="A25" t="str">
        <f>EBE!A20</f>
        <v>Italie</v>
      </c>
      <c r="B25">
        <f>EBE!B20/VA!C20</f>
        <v>0.49336368972572797</v>
      </c>
      <c r="C25">
        <f>EBE!C20/VA!D20</f>
        <v>0.49805420788544746</v>
      </c>
      <c r="D25">
        <f>EBE!D20/VA!E20</f>
        <v>0.49107045985393233</v>
      </c>
      <c r="E25">
        <f>EBE!E20/VA!F20</f>
        <v>0.48124997240184675</v>
      </c>
      <c r="F25">
        <f>EBE!F20/VA!G20</f>
        <v>0.48067452519091125</v>
      </c>
      <c r="G25">
        <f>EBE!G20/VA!H20</f>
        <v>0.46842874839531418</v>
      </c>
      <c r="H25">
        <f>EBE!H20/VA!I20</f>
        <v>0.46384595410092655</v>
      </c>
      <c r="I25">
        <f>EBE!I20/VA!J20</f>
        <v>0.45557009095582346</v>
      </c>
      <c r="J25">
        <f>EBE!J20/VA!K20</f>
        <v>0.45104892839557359</v>
      </c>
      <c r="K25">
        <f>EBE!K20/VA!L20</f>
        <v>0.43182848692243858</v>
      </c>
      <c r="L25">
        <f>EBE!L20/VA!M20</f>
        <v>0.43472487740208959</v>
      </c>
      <c r="M25">
        <f>EBE!M20/VA!N20</f>
        <v>0.43575900817190638</v>
      </c>
      <c r="N25">
        <f>EBE!N20/VA!O20</f>
        <v>0.42439224375856216</v>
      </c>
      <c r="O25">
        <f>EBE!O20/VA!P20</f>
        <v>0.42694708706681467</v>
      </c>
      <c r="P25">
        <f>EBE!P20/VA!Q20</f>
        <v>0.42458918364039727</v>
      </c>
      <c r="Q25">
        <f>EBE!Q20/VA!R20</f>
        <v>0.42543077534396945</v>
      </c>
      <c r="R25">
        <f>EBE!R20/VA!S20</f>
        <v>0.44590015277709327</v>
      </c>
      <c r="S25">
        <f>EBE!S20/VA!T20</f>
        <v>0.44088507069521626</v>
      </c>
      <c r="T25">
        <f>EBE!T20/VA!U20</f>
        <v>0.43369750470372465</v>
      </c>
      <c r="U25">
        <f>EBE!U20/VA!V20</f>
        <v>0.43325465029664018</v>
      </c>
      <c r="V25">
        <f>EBE!V20/VA!W20</f>
        <v>0.42863569724764139</v>
      </c>
      <c r="W25">
        <f>EBE!W20/VA!X20</f>
        <v>0.44956762501077063</v>
      </c>
      <c r="X25">
        <f>EBE!X20/VA!Y20</f>
        <v>0.45967106607787639</v>
      </c>
      <c r="Y25">
        <f>EBE!Y20/VA!Z20</f>
        <v>0.46067998092294837</v>
      </c>
    </row>
    <row r="26" spans="1:25" ht="12.75" customHeight="1">
      <c r="A26" t="str">
        <f>EBE!A21</f>
        <v>Lettonie</v>
      </c>
      <c r="B26">
        <f>EBE!B21/VA!C21</f>
        <v>0.51622947227005511</v>
      </c>
      <c r="C26">
        <f>EBE!C21/VA!D21</f>
        <v>0.53018863670225536</v>
      </c>
      <c r="D26">
        <f>EBE!D21/VA!E21</f>
        <v>0.57079987281994771</v>
      </c>
      <c r="E26">
        <f>EBE!E21/VA!F21</f>
        <v>0.55940336370655275</v>
      </c>
      <c r="F26">
        <f>EBE!F21/VA!G21</f>
        <v>0.55375121329416022</v>
      </c>
      <c r="G26">
        <f>EBE!G21/VA!H21</f>
        <v>0.51887725157404185</v>
      </c>
      <c r="H26">
        <f>EBE!H21/VA!I21</f>
        <v>0.48153714942739123</v>
      </c>
      <c r="I26">
        <f>EBE!I21/VA!J21</f>
        <v>0.45029748350083892</v>
      </c>
      <c r="J26">
        <f>EBE!J21/VA!K21</f>
        <v>0.4224222620521772</v>
      </c>
      <c r="K26">
        <f>EBE!K21/VA!L21</f>
        <v>0.4778760385845105</v>
      </c>
      <c r="L26">
        <f>EBE!L21/VA!M21</f>
        <v>0.51442951529509884</v>
      </c>
      <c r="M26">
        <f>EBE!M21/VA!N21</f>
        <v>0.51084915535058073</v>
      </c>
      <c r="N26">
        <f>EBE!N21/VA!O21</f>
        <v>0.51924130074685604</v>
      </c>
      <c r="O26">
        <f>EBE!O21/VA!P21</f>
        <v>0.50232054101825274</v>
      </c>
      <c r="P26">
        <f>EBE!P21/VA!Q21</f>
        <v>0.48262813902494589</v>
      </c>
      <c r="Q26">
        <f>EBE!Q21/VA!R21</f>
        <v>0.45043698556808126</v>
      </c>
      <c r="R26">
        <f>EBE!R21/VA!S21</f>
        <v>0.43143330260624568</v>
      </c>
      <c r="S26">
        <f>EBE!S21/VA!T21</f>
        <v>0.42749414032154293</v>
      </c>
      <c r="T26">
        <f>EBE!T21/VA!U21</f>
        <v>0.40849906639646738</v>
      </c>
      <c r="U26">
        <f>EBE!U21/VA!V21</f>
        <v>0.39193469522298818</v>
      </c>
      <c r="V26">
        <f>EBE!V21/VA!W21</f>
        <v>0.38212893035396239</v>
      </c>
      <c r="W26">
        <f>EBE!W21/VA!X21</f>
        <v>0.45431313977909582</v>
      </c>
      <c r="X26">
        <f>EBE!X21/VA!Y21</f>
        <v>0.4062712260612073</v>
      </c>
      <c r="Y26">
        <f>EBE!Y21/VA!Z21</f>
        <v>0.36442632249708773</v>
      </c>
    </row>
    <row r="27" spans="1:25" ht="12.75" customHeight="1">
      <c r="A27" t="str">
        <f>EBE!A22</f>
        <v>Lituanie</v>
      </c>
      <c r="B27">
        <f>EBE!B22/VA!C22</f>
        <v>0.51698720462289149</v>
      </c>
      <c r="C27">
        <f>EBE!C22/VA!D22</f>
        <v>0.56562362377474373</v>
      </c>
      <c r="D27">
        <f>EBE!D22/VA!E22</f>
        <v>0.56520225846091576</v>
      </c>
      <c r="E27">
        <f>EBE!E22/VA!F22</f>
        <v>0.56418479164082425</v>
      </c>
      <c r="F27">
        <f>EBE!F22/VA!G22</f>
        <v>0.55529638153744498</v>
      </c>
      <c r="G27">
        <f>EBE!G22/VA!H22</f>
        <v>0.54386386452801783</v>
      </c>
      <c r="H27">
        <f>EBE!H22/VA!I22</f>
        <v>0.51579753968889275</v>
      </c>
      <c r="I27">
        <f>EBE!I22/VA!J22</f>
        <v>0.52268831280749095</v>
      </c>
      <c r="J27">
        <f>EBE!J22/VA!K22</f>
        <v>0.50526194953761516</v>
      </c>
      <c r="K27">
        <f>EBE!K22/VA!L22</f>
        <v>0.51572076077856921</v>
      </c>
      <c r="L27">
        <f>EBE!L22/VA!M22</f>
        <v>0.54782543936376527</v>
      </c>
      <c r="M27">
        <f>EBE!M22/VA!N22</f>
        <v>0.57378833108354754</v>
      </c>
      <c r="N27">
        <f>EBE!N22/VA!O22</f>
        <v>0.57572257095767798</v>
      </c>
      <c r="O27">
        <f>EBE!O22/VA!P22</f>
        <v>0.56952346422748701</v>
      </c>
      <c r="P27">
        <f>EBE!P22/VA!Q22</f>
        <v>0.55670655843909689</v>
      </c>
      <c r="Q27">
        <f>EBE!Q22/VA!R22</f>
        <v>0.52765188874492597</v>
      </c>
      <c r="R27">
        <f>EBE!R22/VA!S22</f>
        <v>0.50000996237542883</v>
      </c>
      <c r="S27">
        <f>EBE!S22/VA!T22</f>
        <v>0.49982400795038789</v>
      </c>
      <c r="T27">
        <f>EBE!T22/VA!U22</f>
        <v>0.49842534856286203</v>
      </c>
      <c r="U27">
        <f>EBE!U22/VA!V22</f>
        <v>0.47866263392808739</v>
      </c>
      <c r="V27">
        <f>EBE!V22/VA!W22</f>
        <v>0.482570072439583</v>
      </c>
      <c r="W27">
        <f>EBE!W22/VA!X22</f>
        <v>0.46886535125001466</v>
      </c>
      <c r="X27">
        <f>EBE!X22/VA!Y22</f>
        <v>0.46980000979116748</v>
      </c>
      <c r="Y27">
        <f>EBE!Y22/VA!Z22</f>
        <v>0.43126506594598529</v>
      </c>
    </row>
    <row r="28" spans="1:25" ht="12.75" customHeight="1">
      <c r="A28" t="str">
        <f>EBE!A23</f>
        <v>Luxembourg</v>
      </c>
      <c r="B28">
        <f>EBE!B23/VA!C23</f>
        <v>0.41487199899442745</v>
      </c>
      <c r="C28">
        <f>EBE!C23/VA!D23</f>
        <v>0.40156559555448174</v>
      </c>
      <c r="D28">
        <f>EBE!D23/VA!E23</f>
        <v>0.38203810548578004</v>
      </c>
      <c r="E28">
        <f>EBE!E23/VA!F23</f>
        <v>0.38791700388655181</v>
      </c>
      <c r="F28">
        <f>EBE!F23/VA!G23</f>
        <v>0.3878860401761845</v>
      </c>
      <c r="G28">
        <f>EBE!G23/VA!H23</f>
        <v>0.37645354718110974</v>
      </c>
      <c r="H28">
        <f>EBE!H23/VA!I23</f>
        <v>0.37034380776340109</v>
      </c>
      <c r="I28">
        <f>EBE!I23/VA!J23</f>
        <v>0.40114985284232918</v>
      </c>
      <c r="J28">
        <f>EBE!J23/VA!K23</f>
        <v>0.39496248660235794</v>
      </c>
      <c r="K28">
        <f>EBE!K23/VA!L23</f>
        <v>0.35891055060212335</v>
      </c>
      <c r="L28">
        <f>EBE!L23/VA!M23</f>
        <v>0.39384484061297825</v>
      </c>
      <c r="M28">
        <f>EBE!M23/VA!N23</f>
        <v>0.38681684290830493</v>
      </c>
      <c r="N28">
        <f>EBE!N23/VA!O23</f>
        <v>0.37684828683835925</v>
      </c>
      <c r="O28">
        <f>EBE!O23/VA!P23</f>
        <v>0.3814293218600695</v>
      </c>
      <c r="P28">
        <f>EBE!P23/VA!Q23</f>
        <v>0.37724370615334618</v>
      </c>
      <c r="Q28">
        <f>EBE!Q23/VA!R23</f>
        <v>0.40512028480929824</v>
      </c>
      <c r="R28">
        <f>EBE!R23/VA!S23</f>
        <v>0.42706355076664732</v>
      </c>
      <c r="S28">
        <f>EBE!S23/VA!T23</f>
        <v>0.39574312876506024</v>
      </c>
      <c r="T28">
        <f>EBE!T23/VA!U23</f>
        <v>0.38020226622895265</v>
      </c>
      <c r="U28">
        <f>EBE!U23/VA!V23</f>
        <v>0.3767535865740323</v>
      </c>
      <c r="V28">
        <f>EBE!V23/VA!W23</f>
        <v>0.39764007302886167</v>
      </c>
      <c r="W28">
        <f>EBE!W23/VA!X23</f>
        <v>0.41121443612720765</v>
      </c>
      <c r="X28">
        <f>EBE!X23/VA!Y23</f>
        <v>0.38835811115931895</v>
      </c>
      <c r="Y28">
        <f>EBE!Y23/VA!Z23</f>
        <v>0.44645055065872574</v>
      </c>
    </row>
    <row r="29" spans="1:25" ht="12.75" customHeight="1">
      <c r="A29" t="str">
        <f>EBE!A24</f>
        <v>Mexique</v>
      </c>
      <c r="B29" t="e">
        <f>EBE!B24/VA!C24</f>
        <v>#VALUE!</v>
      </c>
      <c r="C29" t="e">
        <f>EBE!C24/VA!D24</f>
        <v>#VALUE!</v>
      </c>
      <c r="D29" t="e">
        <f>EBE!D24/VA!E24</f>
        <v>#VALUE!</v>
      </c>
      <c r="E29">
        <f>EBE!E24/VA!F24</f>
        <v>0.75607546316459895</v>
      </c>
      <c r="F29">
        <f>EBE!F24/VA!G24</f>
        <v>0.77252871238131293</v>
      </c>
      <c r="G29">
        <f>EBE!G24/VA!H24</f>
        <v>0.77400624810163909</v>
      </c>
      <c r="H29">
        <f>EBE!H24/VA!I24</f>
        <v>0.78071860757809231</v>
      </c>
      <c r="I29">
        <f>EBE!I24/VA!J24</f>
        <v>0.78249273542721642</v>
      </c>
      <c r="J29">
        <f>EBE!J24/VA!K24</f>
        <v>0.78663185735088093</v>
      </c>
      <c r="K29">
        <f>EBE!K24/VA!L24</f>
        <v>0.76451233302560506</v>
      </c>
      <c r="L29">
        <f>EBE!L24/VA!M24</f>
        <v>0.77448970248947124</v>
      </c>
      <c r="M29">
        <f>EBE!M24/VA!N24</f>
        <v>0.78192857737233434</v>
      </c>
      <c r="N29">
        <f>EBE!N24/VA!O24</f>
        <v>0.78659157040198424</v>
      </c>
      <c r="O29">
        <f>EBE!O24/VA!P24</f>
        <v>0.75969716802957221</v>
      </c>
      <c r="P29">
        <f>EBE!P24/VA!Q24</f>
        <v>0.75613954513338033</v>
      </c>
      <c r="Q29">
        <f>EBE!Q24/VA!R24</f>
        <v>0.75548695638771091</v>
      </c>
      <c r="R29">
        <f>EBE!R24/VA!S24</f>
        <v>0.76227189972580411</v>
      </c>
      <c r="S29">
        <f>EBE!S24/VA!T24</f>
        <v>0.77329526670851534</v>
      </c>
      <c r="T29">
        <f>EBE!T24/VA!U24</f>
        <v>0.77207174985155069</v>
      </c>
      <c r="U29">
        <f>EBE!U24/VA!V24</f>
        <v>0.76219687610337827</v>
      </c>
      <c r="V29">
        <f>EBE!V24/VA!W24</f>
        <v>0.7382703925962214</v>
      </c>
      <c r="W29">
        <f>EBE!W24/VA!X24</f>
        <v>0.73361522018692538</v>
      </c>
      <c r="X29">
        <f>EBE!X24/VA!Y24</f>
        <v>0.7384326737871687</v>
      </c>
      <c r="Y29">
        <f>EBE!Y24/VA!Z24</f>
        <v>0.71585820268248734</v>
      </c>
    </row>
    <row r="30" spans="1:25" ht="12.75" customHeight="1">
      <c r="A30" t="str">
        <f>EBE!A25</f>
        <v>Norvège</v>
      </c>
      <c r="B30">
        <f>EBE!B25/VA!C25</f>
        <v>0.56345045090521229</v>
      </c>
      <c r="C30">
        <f>EBE!C25/VA!D25</f>
        <v>0.55789051367541465</v>
      </c>
      <c r="D30">
        <f>EBE!D25/VA!E25</f>
        <v>0.52329705927124071</v>
      </c>
      <c r="E30">
        <f>EBE!E25/VA!F25</f>
        <v>0.52934800166634077</v>
      </c>
      <c r="F30">
        <f>EBE!F25/VA!G25</f>
        <v>0.5645554041993518</v>
      </c>
      <c r="G30">
        <f>EBE!G25/VA!H25</f>
        <v>0.59544595197982531</v>
      </c>
      <c r="H30">
        <f>EBE!H25/VA!I25</f>
        <v>0.60564431400841778</v>
      </c>
      <c r="I30">
        <f>EBE!I25/VA!J25</f>
        <v>0.57603846284993354</v>
      </c>
      <c r="J30">
        <f>EBE!J25/VA!K25</f>
        <v>0.59232446072119427</v>
      </c>
      <c r="K30">
        <f>EBE!K25/VA!L25</f>
        <v>0.53289296986855739</v>
      </c>
      <c r="L30">
        <f>EBE!L25/VA!M25</f>
        <v>0.55572898932102566</v>
      </c>
      <c r="M30">
        <f>EBE!M25/VA!N25</f>
        <v>0.56785690949546219</v>
      </c>
      <c r="N30">
        <f>EBE!N25/VA!O25</f>
        <v>0.56217538996449556</v>
      </c>
      <c r="O30">
        <f>EBE!O25/VA!P25</f>
        <v>0.54651232781816417</v>
      </c>
      <c r="P30">
        <f>EBE!P25/VA!Q25</f>
        <v>0.5316713731304783</v>
      </c>
      <c r="Q30">
        <f>EBE!Q25/VA!R25</f>
        <v>0.49779681539930964</v>
      </c>
      <c r="R30">
        <f>EBE!R25/VA!S25</f>
        <v>0.47533383161083953</v>
      </c>
      <c r="S30">
        <f>EBE!S25/VA!T25</f>
        <v>0.50239540083040557</v>
      </c>
      <c r="T30">
        <f>EBE!T25/VA!U25</f>
        <v>0.52774578149220508</v>
      </c>
      <c r="U30">
        <f>EBE!U25/VA!V25</f>
        <v>0.49168002114848219</v>
      </c>
      <c r="V30">
        <f>EBE!V25/VA!W25</f>
        <v>0.4632756091321531</v>
      </c>
      <c r="W30">
        <f>EBE!W25/VA!X25</f>
        <v>0.57301013458026995</v>
      </c>
      <c r="X30">
        <f>EBE!X25/VA!Y25</f>
        <v>0.68608098602963463</v>
      </c>
      <c r="Y30" t="e">
        <f>EBE!Y25/VA!Z25</f>
        <v>#VALUE!</v>
      </c>
    </row>
    <row r="31" spans="1:25" ht="12.75" customHeight="1">
      <c r="A31" t="str">
        <f>EBE!A26</f>
        <v>Nouvelle-Zélande</v>
      </c>
      <c r="B31">
        <f>EBE!B26/VA!C26</f>
        <v>0.54097605334949983</v>
      </c>
      <c r="C31">
        <f>EBE!C26/VA!D26</f>
        <v>0.54242183389492771</v>
      </c>
      <c r="D31">
        <f>EBE!D26/VA!E26</f>
        <v>0.53078254884881337</v>
      </c>
      <c r="E31">
        <f>EBE!E26/VA!F26</f>
        <v>0.52715651726122559</v>
      </c>
      <c r="F31">
        <f>EBE!F26/VA!G26</f>
        <v>0.52082642278349045</v>
      </c>
      <c r="G31">
        <f>EBE!G26/VA!H26</f>
        <v>0.50864674202307603</v>
      </c>
      <c r="H31">
        <f>EBE!H26/VA!I26</f>
        <v>0.50816486228512958</v>
      </c>
      <c r="I31">
        <f>EBE!I26/VA!J26</f>
        <v>0.51479327100456085</v>
      </c>
      <c r="J31">
        <f>EBE!J26/VA!K26</f>
        <v>0.49674531820501749</v>
      </c>
      <c r="K31">
        <f>EBE!K26/VA!L26</f>
        <v>0.50444014103523571</v>
      </c>
      <c r="L31">
        <f>EBE!L26/VA!M26</f>
        <v>0.51143149570352475</v>
      </c>
      <c r="M31">
        <f>EBE!M26/VA!N26</f>
        <v>0.50907990745684284</v>
      </c>
      <c r="N31">
        <f>EBE!N26/VA!O26</f>
        <v>0.50042022692253818</v>
      </c>
      <c r="O31">
        <f>EBE!O26/VA!P26</f>
        <v>0.51628048740945376</v>
      </c>
      <c r="P31">
        <f>EBE!P26/VA!Q26</f>
        <v>0.50593785586464946</v>
      </c>
      <c r="Q31">
        <f>EBE!Q26/VA!R26</f>
        <v>0.49910722788305878</v>
      </c>
      <c r="R31">
        <f>EBE!R26/VA!S26</f>
        <v>0.50301065049059346</v>
      </c>
      <c r="S31">
        <f>EBE!S26/VA!T26</f>
        <v>0.50754520889627941</v>
      </c>
      <c r="T31">
        <f>EBE!T26/VA!U26</f>
        <v>0.50015110604671897</v>
      </c>
      <c r="U31">
        <f>EBE!U26/VA!V26</f>
        <v>0.51155473070364688</v>
      </c>
      <c r="V31">
        <f>EBE!V26/VA!W26</f>
        <v>0.5410357259914782</v>
      </c>
      <c r="W31">
        <f>EBE!W26/VA!X26</f>
        <v>0.52469732206983821</v>
      </c>
      <c r="X31">
        <f>EBE!X26/VA!Y26</f>
        <v>0.50015958767273883</v>
      </c>
      <c r="Y31" t="e">
        <f>EBE!Y26/VA!Z26</f>
        <v>#VALUE!</v>
      </c>
    </row>
    <row r="32" spans="1:25" ht="12.75" customHeight="1">
      <c r="A32" t="str">
        <f>EBE!A27</f>
        <v>Pays-Bas</v>
      </c>
      <c r="B32">
        <f>EBE!B27/VA!C27</f>
        <v>0.37358630806845966</v>
      </c>
      <c r="C32">
        <f>EBE!C27/VA!D27</f>
        <v>0.38918525175945323</v>
      </c>
      <c r="D32">
        <f>EBE!D27/VA!E27</f>
        <v>0.388941504178273</v>
      </c>
      <c r="E32">
        <f>EBE!E27/VA!F27</f>
        <v>0.37989635805086935</v>
      </c>
      <c r="F32">
        <f>EBE!F27/VA!G27</f>
        <v>0.39364609163074771</v>
      </c>
      <c r="G32">
        <f>EBE!G27/VA!H27</f>
        <v>0.40711074759338128</v>
      </c>
      <c r="H32">
        <f>EBE!H27/VA!I27</f>
        <v>0.42183490709350213</v>
      </c>
      <c r="I32">
        <f>EBE!I27/VA!J27</f>
        <v>0.42709025392714373</v>
      </c>
      <c r="J32">
        <f>EBE!J27/VA!K27</f>
        <v>0.41777940271142883</v>
      </c>
      <c r="K32">
        <f>EBE!K27/VA!L27</f>
        <v>0.39047264649019481</v>
      </c>
      <c r="L32">
        <f>EBE!L27/VA!M27</f>
        <v>0.40004835361498853</v>
      </c>
      <c r="M32">
        <f>EBE!M27/VA!N27</f>
        <v>0.39320451479010993</v>
      </c>
      <c r="N32">
        <f>EBE!N27/VA!O27</f>
        <v>0.38662289348256984</v>
      </c>
      <c r="O32">
        <f>EBE!O27/VA!P27</f>
        <v>0.38951788417238153</v>
      </c>
      <c r="P32">
        <f>EBE!P27/VA!Q27</f>
        <v>0.38493157853423687</v>
      </c>
      <c r="Q32">
        <f>EBE!Q27/VA!R27</f>
        <v>0.40702937894195684</v>
      </c>
      <c r="R32">
        <f>EBE!R27/VA!S27</f>
        <v>0.4030987433197909</v>
      </c>
      <c r="S32">
        <f>EBE!S27/VA!T27</f>
        <v>0.4080739727932145</v>
      </c>
      <c r="T32">
        <f>EBE!T27/VA!U27</f>
        <v>0.40082546883048265</v>
      </c>
      <c r="U32">
        <f>EBE!U27/VA!V27</f>
        <v>0.40135769972967267</v>
      </c>
      <c r="V32">
        <f>EBE!V27/VA!W27</f>
        <v>0.4037542038702468</v>
      </c>
      <c r="W32">
        <f>EBE!W27/VA!X27</f>
        <v>0.43369413407821228</v>
      </c>
      <c r="X32">
        <f>EBE!X27/VA!Y27</f>
        <v>0.44349156514319438</v>
      </c>
      <c r="Y32">
        <f>EBE!Y27/VA!Z27</f>
        <v>0.44015635278770204</v>
      </c>
    </row>
    <row r="33" spans="1:25" ht="12.75" customHeight="1">
      <c r="A33" t="str">
        <f>EBE!A28</f>
        <v>Pologne</v>
      </c>
      <c r="B33">
        <f>EBE!B28/VA!C28</f>
        <v>0.37092561950519326</v>
      </c>
      <c r="C33">
        <f>EBE!C28/VA!D28</f>
        <v>0.33789368444020362</v>
      </c>
      <c r="D33">
        <f>EBE!D28/VA!E28</f>
        <v>0.38218128561437842</v>
      </c>
      <c r="E33">
        <f>EBE!E28/VA!F28</f>
        <v>0.42428886150189865</v>
      </c>
      <c r="F33">
        <f>EBE!F28/VA!G28</f>
        <v>0.4717376169707394</v>
      </c>
      <c r="G33">
        <f>EBE!G28/VA!H28</f>
        <v>0.481673690518649</v>
      </c>
      <c r="H33">
        <f>EBE!H28/VA!I28</f>
        <v>0.48747252162223914</v>
      </c>
      <c r="I33">
        <f>EBE!I28/VA!J28</f>
        <v>0.46922684430016631</v>
      </c>
      <c r="J33">
        <f>EBE!J28/VA!K28</f>
        <v>0.44964611074128535</v>
      </c>
      <c r="K33">
        <f>EBE!K28/VA!L28</f>
        <v>0.4996824811708821</v>
      </c>
      <c r="L33">
        <f>EBE!L28/VA!M28</f>
        <v>0.47319963251242414</v>
      </c>
      <c r="M33">
        <f>EBE!M28/VA!N28</f>
        <v>0.48781436349494428</v>
      </c>
      <c r="N33">
        <f>EBE!N28/VA!O28</f>
        <v>0.48554642701642853</v>
      </c>
      <c r="O33">
        <f>EBE!O28/VA!P28</f>
        <v>0.48546397417309006</v>
      </c>
      <c r="P33">
        <f>EBE!P28/VA!Q28</f>
        <v>0.4778341319993098</v>
      </c>
      <c r="Q33">
        <f>EBE!Q28/VA!R28</f>
        <v>0.49639343690259291</v>
      </c>
      <c r="R33">
        <f>EBE!R28/VA!S28</f>
        <v>0.47096008953155466</v>
      </c>
      <c r="S33">
        <f>EBE!S28/VA!T28</f>
        <v>0.45584113652444797</v>
      </c>
      <c r="T33">
        <f>EBE!T28/VA!U28</f>
        <v>0.43848639922375099</v>
      </c>
      <c r="U33">
        <f>EBE!U28/VA!V28</f>
        <v>0.44990264176454065</v>
      </c>
      <c r="V33">
        <f>EBE!V28/VA!W28</f>
        <v>0.46769536888923569</v>
      </c>
      <c r="W33">
        <f>EBE!W28/VA!X28</f>
        <v>0.47654867960547248</v>
      </c>
      <c r="X33">
        <f>EBE!X28/VA!Y28</f>
        <v>0.48724013346232059</v>
      </c>
      <c r="Y33">
        <f>EBE!Y28/VA!Z28</f>
        <v>0.47802353182638996</v>
      </c>
    </row>
    <row r="34" spans="1:25" ht="12.75" customHeight="1">
      <c r="A34" t="str">
        <f>EBE!A29</f>
        <v>Portugal</v>
      </c>
      <c r="B34">
        <f>EBE!B29/VA!C29</f>
        <v>0.37763288660112426</v>
      </c>
      <c r="C34">
        <f>EBE!C29/VA!D29</f>
        <v>0.36920463827399608</v>
      </c>
      <c r="D34">
        <f>EBE!D29/VA!E29</f>
        <v>0.36723087831109036</v>
      </c>
      <c r="E34">
        <f>EBE!E29/VA!F29</f>
        <v>0.37409244869094083</v>
      </c>
      <c r="F34">
        <f>EBE!F29/VA!G29</f>
        <v>0.36947790078638454</v>
      </c>
      <c r="G34">
        <f>EBE!G29/VA!H29</f>
        <v>0.36156600344392992</v>
      </c>
      <c r="H34">
        <f>EBE!H29/VA!I29</f>
        <v>0.36354806242264137</v>
      </c>
      <c r="I34">
        <f>EBE!I29/VA!J29</f>
        <v>0.38051478952602608</v>
      </c>
      <c r="J34">
        <f>EBE!J29/VA!K29</f>
        <v>0.36361143682391983</v>
      </c>
      <c r="K34">
        <f>EBE!K29/VA!L29</f>
        <v>0.38258120027893844</v>
      </c>
      <c r="L34">
        <f>EBE!L29/VA!M29</f>
        <v>0.38459581872351573</v>
      </c>
      <c r="M34">
        <f>EBE!M29/VA!N29</f>
        <v>0.38269691693083363</v>
      </c>
      <c r="N34">
        <f>EBE!N29/VA!O29</f>
        <v>0.39979096177157941</v>
      </c>
      <c r="O34">
        <f>EBE!O29/VA!P29</f>
        <v>0.41772392479933634</v>
      </c>
      <c r="P34">
        <f>EBE!P29/VA!Q29</f>
        <v>0.4173384211351886</v>
      </c>
      <c r="Q34">
        <f>EBE!Q29/VA!R29</f>
        <v>0.42083128532022013</v>
      </c>
      <c r="R34">
        <f>EBE!R29/VA!S29</f>
        <v>0.42268513222840071</v>
      </c>
      <c r="S34">
        <f>EBE!S29/VA!T29</f>
        <v>0.4176524322060024</v>
      </c>
      <c r="T34">
        <f>EBE!T29/VA!U29</f>
        <v>0.39805803376563759</v>
      </c>
      <c r="U34">
        <f>EBE!U29/VA!V29</f>
        <v>0.38745705791613927</v>
      </c>
      <c r="V34">
        <f>EBE!V29/VA!W29</f>
        <v>0.35906138049293779</v>
      </c>
      <c r="W34">
        <f>EBE!W29/VA!X29</f>
        <v>0.36021099884229496</v>
      </c>
      <c r="X34">
        <f>EBE!X29/VA!Y29</f>
        <v>0.36813982227385211</v>
      </c>
      <c r="Y34">
        <f>EBE!Y29/VA!Z29</f>
        <v>0.34795742750816649</v>
      </c>
    </row>
    <row r="35" spans="1:25" ht="12.75" customHeight="1">
      <c r="A35" t="str">
        <f>EBE!A30</f>
        <v>République slovaque</v>
      </c>
      <c r="B35">
        <f>EBE!B30/VA!C30</f>
        <v>0.50944287438310221</v>
      </c>
      <c r="C35">
        <f>EBE!C30/VA!D30</f>
        <v>0.53322173291262254</v>
      </c>
      <c r="D35">
        <f>EBE!D30/VA!E30</f>
        <v>0.51710923724374913</v>
      </c>
      <c r="E35">
        <f>EBE!E30/VA!F30</f>
        <v>0.5410764591171302</v>
      </c>
      <c r="F35">
        <f>EBE!F30/VA!G30</f>
        <v>0.58682713212747806</v>
      </c>
      <c r="G35">
        <f>EBE!G30/VA!H30</f>
        <v>0.57017809313628021</v>
      </c>
      <c r="H35">
        <f>EBE!H30/VA!I30</f>
        <v>0.59302978701951714</v>
      </c>
      <c r="I35">
        <f>EBE!I30/VA!J30</f>
        <v>0.59567793014188553</v>
      </c>
      <c r="J35">
        <f>EBE!J30/VA!K30</f>
        <v>0.59766906191705926</v>
      </c>
      <c r="K35">
        <f>EBE!K30/VA!L30</f>
        <v>0.55163479205719257</v>
      </c>
      <c r="L35">
        <f>EBE!L30/VA!M30</f>
        <v>0.58502435471524983</v>
      </c>
      <c r="M35">
        <f>EBE!M30/VA!N30</f>
        <v>0.58147654409380745</v>
      </c>
      <c r="N35">
        <f>EBE!N30/VA!O30</f>
        <v>0.58611393204361117</v>
      </c>
      <c r="O35">
        <f>EBE!O30/VA!P30</f>
        <v>0.58216888592415483</v>
      </c>
      <c r="P35">
        <f>EBE!P30/VA!Q30</f>
        <v>0.57265608514776634</v>
      </c>
      <c r="Q35">
        <f>EBE!Q30/VA!R30</f>
        <v>0.56843566872567775</v>
      </c>
      <c r="R35">
        <f>EBE!R30/VA!S30</f>
        <v>0.54307387525358708</v>
      </c>
      <c r="S35">
        <f>EBE!S30/VA!T30</f>
        <v>0.51799194387279113</v>
      </c>
      <c r="T35">
        <f>EBE!T30/VA!U30</f>
        <v>0.49548066970847343</v>
      </c>
      <c r="U35">
        <f>EBE!U30/VA!V30</f>
        <v>0.47716482233176472</v>
      </c>
      <c r="V35">
        <f>EBE!V30/VA!W30</f>
        <v>0.47345368965142776</v>
      </c>
      <c r="W35">
        <f>EBE!W30/VA!X30</f>
        <v>0.47776381367196502</v>
      </c>
      <c r="X35">
        <f>EBE!X30/VA!Y30</f>
        <v>0.453711015535191</v>
      </c>
      <c r="Y35">
        <f>EBE!Y30/VA!Z30</f>
        <v>0.51666739446945442</v>
      </c>
    </row>
    <row r="36" spans="1:25" ht="12.75" customHeight="1">
      <c r="A36" t="str">
        <f>EBE!A31</f>
        <v>Royaume-Uni</v>
      </c>
      <c r="B36">
        <f>EBE!B31/VA!C31</f>
        <v>0.34893606991516507</v>
      </c>
      <c r="C36">
        <f>EBE!C31/VA!D31</f>
        <v>0.33687612986265397</v>
      </c>
      <c r="D36">
        <f>EBE!D31/VA!E31</f>
        <v>0.3489748840345368</v>
      </c>
      <c r="E36">
        <f>EBE!E31/VA!F31</f>
        <v>0.35826475526587759</v>
      </c>
      <c r="F36">
        <f>EBE!F31/VA!G31</f>
        <v>0.3484894072418902</v>
      </c>
      <c r="G36">
        <f>EBE!G31/VA!H31</f>
        <v>0.3527378082925523</v>
      </c>
      <c r="H36">
        <f>EBE!H31/VA!I31</f>
        <v>0.34729587252452748</v>
      </c>
      <c r="I36">
        <f>EBE!I31/VA!J31</f>
        <v>0.33665756733607338</v>
      </c>
      <c r="J36">
        <f>EBE!J31/VA!K31</f>
        <v>0.35159757654563528</v>
      </c>
      <c r="K36">
        <f>EBE!K31/VA!L31</f>
        <v>0.33464574721003815</v>
      </c>
      <c r="L36">
        <f>EBE!L31/VA!M31</f>
        <v>0.34241211723664988</v>
      </c>
      <c r="M36">
        <f>EBE!M31/VA!N31</f>
        <v>0.34683996537704193</v>
      </c>
      <c r="N36">
        <f>EBE!N31/VA!O31</f>
        <v>0.35168474018964746</v>
      </c>
      <c r="O36">
        <f>EBE!O31/VA!P31</f>
        <v>0.34691470512728789</v>
      </c>
      <c r="P36">
        <f>EBE!P31/VA!Q31</f>
        <v>0.35803179504129568</v>
      </c>
      <c r="Q36">
        <f>EBE!Q31/VA!R31</f>
        <v>0.35471414247614891</v>
      </c>
      <c r="R36">
        <f>EBE!R31/VA!S31</f>
        <v>0.34552994440768581</v>
      </c>
      <c r="S36">
        <f>EBE!S31/VA!T31</f>
        <v>0.34616287384124056</v>
      </c>
      <c r="T36">
        <f>EBE!T31/VA!U31</f>
        <v>0.34047868617195276</v>
      </c>
      <c r="U36">
        <f>EBE!U31/VA!V31</f>
        <v>0.34186255897001844</v>
      </c>
      <c r="V36">
        <f>EBE!V31/VA!W31</f>
        <v>0.36296727594474359</v>
      </c>
      <c r="W36">
        <f>EBE!W31/VA!X31</f>
        <v>0.34614027285150489</v>
      </c>
      <c r="X36">
        <f>EBE!X31/VA!Y31</f>
        <v>0.33537198691702957</v>
      </c>
      <c r="Y36">
        <f>EBE!Y31/VA!Z31</f>
        <v>0.33948551592286952</v>
      </c>
    </row>
    <row r="37" spans="1:25" ht="12.75" customHeight="1">
      <c r="A37" t="str">
        <f>EBE!A32</f>
        <v>Slovénie</v>
      </c>
      <c r="B37">
        <f>EBE!B32/VA!C32</f>
        <v>0.30020830730548748</v>
      </c>
      <c r="C37">
        <f>EBE!C32/VA!D32</f>
        <v>0.31217695222931319</v>
      </c>
      <c r="D37">
        <f>EBE!D32/VA!E32</f>
        <v>0.31981259134275725</v>
      </c>
      <c r="E37">
        <f>EBE!E32/VA!F32</f>
        <v>0.3363015390057425</v>
      </c>
      <c r="F37">
        <f>EBE!F32/VA!G32</f>
        <v>0.33403716249990639</v>
      </c>
      <c r="G37">
        <f>EBE!G32/VA!H32</f>
        <v>0.32521011396552219</v>
      </c>
      <c r="H37">
        <f>EBE!H32/VA!I32</f>
        <v>0.34275639815496434</v>
      </c>
      <c r="I37">
        <f>EBE!I32/VA!J32</f>
        <v>0.36128230819226398</v>
      </c>
      <c r="J37">
        <f>EBE!J32/VA!K32</f>
        <v>0.35930446583198999</v>
      </c>
      <c r="K37">
        <f>EBE!K32/VA!L32</f>
        <v>0.33507623659393587</v>
      </c>
      <c r="L37">
        <f>EBE!L32/VA!M32</f>
        <v>0.32797759438933433</v>
      </c>
      <c r="M37">
        <f>EBE!M32/VA!N32</f>
        <v>0.33848574023987354</v>
      </c>
      <c r="N37">
        <f>EBE!N32/VA!O32</f>
        <v>0.34143416782323921</v>
      </c>
      <c r="O37">
        <f>EBE!O32/VA!P32</f>
        <v>0.35738988700757757</v>
      </c>
      <c r="P37">
        <f>EBE!P32/VA!Q32</f>
        <v>0.36250138244770658</v>
      </c>
      <c r="Q37">
        <f>EBE!Q32/VA!R32</f>
        <v>0.35998315178197948</v>
      </c>
      <c r="R37">
        <f>EBE!R32/VA!S32</f>
        <v>0.35498503769727435</v>
      </c>
      <c r="S37">
        <f>EBE!S32/VA!T32</f>
        <v>0.36352731366558422</v>
      </c>
      <c r="T37">
        <f>EBE!T32/VA!U32</f>
        <v>0.35606117631043194</v>
      </c>
      <c r="U37">
        <f>EBE!U32/VA!V32</f>
        <v>0.34824614920819702</v>
      </c>
      <c r="V37">
        <f>EBE!V32/VA!W32</f>
        <v>0.36745613436674252</v>
      </c>
      <c r="W37">
        <f>EBE!W32/VA!X32</f>
        <v>0.35209713938049275</v>
      </c>
      <c r="X37">
        <f>EBE!X32/VA!Y32</f>
        <v>0.32381926680343132</v>
      </c>
      <c r="Y37">
        <f>EBE!Y32/VA!Z32</f>
        <v>0.35329742587801022</v>
      </c>
    </row>
    <row r="38" spans="1:25" ht="12.75" customHeight="1">
      <c r="A38" t="str">
        <f>EBE!A33</f>
        <v>Suède</v>
      </c>
      <c r="B38">
        <f>EBE!B33/VA!C33</f>
        <v>0.39101534739331684</v>
      </c>
      <c r="C38">
        <f>EBE!C33/VA!D33</f>
        <v>0.36499764090423725</v>
      </c>
      <c r="D38">
        <f>EBE!D33/VA!E33</f>
        <v>0.37265874836292989</v>
      </c>
      <c r="E38">
        <f>EBE!E33/VA!F33</f>
        <v>0.37771211694376888</v>
      </c>
      <c r="F38">
        <f>EBE!F33/VA!G33</f>
        <v>0.39141207084903462</v>
      </c>
      <c r="G38">
        <f>EBE!G33/VA!H33</f>
        <v>0.39117286890668668</v>
      </c>
      <c r="H38">
        <f>EBE!H33/VA!I33</f>
        <v>0.4136033010309707</v>
      </c>
      <c r="I38">
        <f>EBE!I33/VA!J33</f>
        <v>0.39569616517809175</v>
      </c>
      <c r="J38">
        <f>EBE!J33/VA!K33</f>
        <v>0.37417861473535163</v>
      </c>
      <c r="K38">
        <f>EBE!K33/VA!L33</f>
        <v>0.35707526448299265</v>
      </c>
      <c r="L38">
        <f>EBE!L33/VA!M33</f>
        <v>0.39041762534792501</v>
      </c>
      <c r="M38">
        <f>EBE!M33/VA!N33</f>
        <v>0.38186498151275222</v>
      </c>
      <c r="N38">
        <f>EBE!N33/VA!O33</f>
        <v>0.35324788052460732</v>
      </c>
      <c r="O38">
        <f>EBE!O33/VA!P33</f>
        <v>0.34552292812945701</v>
      </c>
      <c r="P38">
        <f>EBE!P33/VA!Q33</f>
        <v>0.35062562454118079</v>
      </c>
      <c r="Q38">
        <f>EBE!Q33/VA!R33</f>
        <v>0.37360324136685974</v>
      </c>
      <c r="R38">
        <f>EBE!R33/VA!S33</f>
        <v>0.36284407219983172</v>
      </c>
      <c r="S38">
        <f>EBE!S33/VA!T33</f>
        <v>0.35592059630491557</v>
      </c>
      <c r="T38">
        <f>EBE!T33/VA!U33</f>
        <v>0.35033296486829851</v>
      </c>
      <c r="U38">
        <f>EBE!U33/VA!V33</f>
        <v>0.36697258251386505</v>
      </c>
      <c r="V38">
        <f>EBE!V33/VA!W33</f>
        <v>0.38201881266545074</v>
      </c>
      <c r="W38">
        <f>EBE!W33/VA!X33</f>
        <v>0.39297478620339554</v>
      </c>
      <c r="X38">
        <f>EBE!X33/VA!Y33</f>
        <v>0.38480523604886413</v>
      </c>
      <c r="Y38">
        <f>EBE!Y33/VA!Z33</f>
        <v>0.37908536005247689</v>
      </c>
    </row>
    <row r="39" spans="1:25" ht="12.75" customHeight="1">
      <c r="A39" t="str">
        <f>EBE!A34</f>
        <v>Suisse</v>
      </c>
      <c r="B39">
        <f>EBE!B34/VA!C34</f>
        <v>0.33174190402290776</v>
      </c>
      <c r="C39">
        <f>EBE!C34/VA!D34</f>
        <v>0.3282086495331516</v>
      </c>
      <c r="D39">
        <f>EBE!D34/VA!E34</f>
        <v>0.31302309372195108</v>
      </c>
      <c r="E39">
        <f>EBE!E34/VA!F34</f>
        <v>0.3098516042047107</v>
      </c>
      <c r="F39">
        <f>EBE!F34/VA!G34</f>
        <v>0.32846384637113724</v>
      </c>
      <c r="G39">
        <f>EBE!G34/VA!H34</f>
        <v>0.33723484391714209</v>
      </c>
      <c r="H39">
        <f>EBE!H34/VA!I34</f>
        <v>0.35299443169099587</v>
      </c>
      <c r="I39">
        <f>EBE!I34/VA!J34</f>
        <v>0.34766391795100648</v>
      </c>
      <c r="J39">
        <f>EBE!J34/VA!K34</f>
        <v>0.34554457949471695</v>
      </c>
      <c r="K39">
        <f>EBE!K34/VA!L34</f>
        <v>0.32236394259581463</v>
      </c>
      <c r="L39">
        <f>EBE!L34/VA!M34</f>
        <v>0.34971480288470463</v>
      </c>
      <c r="M39">
        <f>EBE!M34/VA!N34</f>
        <v>0.33973487930963248</v>
      </c>
      <c r="N39">
        <f>EBE!N34/VA!O34</f>
        <v>0.33772858863713151</v>
      </c>
      <c r="O39">
        <f>EBE!O34/VA!P34</f>
        <v>0.33332947386498385</v>
      </c>
      <c r="P39">
        <f>EBE!P34/VA!Q34</f>
        <v>0.33783900730876049</v>
      </c>
      <c r="Q39">
        <f>EBE!Q34/VA!R34</f>
        <v>0.3269403904167496</v>
      </c>
      <c r="R39">
        <f>EBE!R34/VA!S34</f>
        <v>0.33165700412553473</v>
      </c>
      <c r="S39">
        <f>EBE!S34/VA!T34</f>
        <v>0.3329439535821378</v>
      </c>
      <c r="T39">
        <f>EBE!T34/VA!U34</f>
        <v>0.34667192204364311</v>
      </c>
      <c r="U39">
        <f>EBE!U34/VA!V34</f>
        <v>0.329395680885609</v>
      </c>
      <c r="V39">
        <f>EBE!V34/VA!W34</f>
        <v>0.31956515143448411</v>
      </c>
      <c r="W39">
        <f>EBE!W34/VA!X34</f>
        <v>0.36000079299690102</v>
      </c>
      <c r="X39">
        <f>EBE!X34/VA!Y34</f>
        <v>0.35909413426392078</v>
      </c>
      <c r="Y39">
        <f>EBE!Y34/VA!Z34</f>
        <v>0.34317294012763722</v>
      </c>
    </row>
    <row r="40" spans="1:25" ht="12.75" customHeight="1">
      <c r="A40" t="str">
        <f>EBE!A35</f>
        <v>Tchéquie</v>
      </c>
      <c r="B40">
        <f>EBE!B35/VA!C35</f>
        <v>0.5054285290676499</v>
      </c>
      <c r="C40">
        <f>EBE!C35/VA!D35</f>
        <v>0.51772682653827196</v>
      </c>
      <c r="D40">
        <f>EBE!D35/VA!E35</f>
        <v>0.50406940313779713</v>
      </c>
      <c r="E40">
        <f>EBE!E35/VA!F35</f>
        <v>0.49646297426735497</v>
      </c>
      <c r="F40">
        <f>EBE!F35/VA!G35</f>
        <v>0.49369928323831613</v>
      </c>
      <c r="G40">
        <f>EBE!G35/VA!H35</f>
        <v>0.49717460144917169</v>
      </c>
      <c r="H40">
        <f>EBE!H35/VA!I35</f>
        <v>0.50597163441178683</v>
      </c>
      <c r="I40">
        <f>EBE!I35/VA!J35</f>
        <v>0.50644620940527463</v>
      </c>
      <c r="J40">
        <f>EBE!J35/VA!K35</f>
        <v>0.48718714222572468</v>
      </c>
      <c r="K40">
        <f>EBE!K35/VA!L35</f>
        <v>0.48538147480740029</v>
      </c>
      <c r="L40">
        <f>EBE!L35/VA!M35</f>
        <v>0.47418116681292793</v>
      </c>
      <c r="M40">
        <f>EBE!M35/VA!N35</f>
        <v>0.4688482453266245</v>
      </c>
      <c r="N40">
        <f>EBE!N35/VA!O35</f>
        <v>0.46485318523143659</v>
      </c>
      <c r="O40">
        <f>EBE!O35/VA!P35</f>
        <v>0.46709502514640744</v>
      </c>
      <c r="P40">
        <f>EBE!P35/VA!Q35</f>
        <v>0.48847185276363336</v>
      </c>
      <c r="Q40">
        <f>EBE!Q35/VA!R35</f>
        <v>0.49398058764736191</v>
      </c>
      <c r="R40">
        <f>EBE!R35/VA!S35</f>
        <v>0.48467405157232424</v>
      </c>
      <c r="S40">
        <f>EBE!S35/VA!T35</f>
        <v>0.46948897113972449</v>
      </c>
      <c r="T40">
        <f>EBE!T35/VA!U35</f>
        <v>0.44445835066498318</v>
      </c>
      <c r="U40">
        <f>EBE!U35/VA!V35</f>
        <v>0.44768745388298326</v>
      </c>
      <c r="V40">
        <f>EBE!V35/VA!W35</f>
        <v>0.44291560806097569</v>
      </c>
      <c r="W40">
        <f>EBE!W35/VA!X35</f>
        <v>0.44970376919643346</v>
      </c>
      <c r="X40">
        <f>EBE!X35/VA!Y35</f>
        <v>0.45424035113749023</v>
      </c>
      <c r="Y40">
        <f>EBE!Y35/VA!Z35</f>
        <v>0.47023762770201977</v>
      </c>
    </row>
    <row r="41" spans="1:25" ht="12.75" customHeight="1">
      <c r="A41" t="str">
        <f>EBE!A36</f>
        <v>Türkiye</v>
      </c>
      <c r="B41" t="e">
        <f>EBE!B36/VA!C36</f>
        <v>#VALUE!</v>
      </c>
      <c r="C41" t="e">
        <f>EBE!C36/VA!D36</f>
        <v>#VALUE!</v>
      </c>
      <c r="D41" t="e">
        <f>EBE!D36/VA!E36</f>
        <v>#VALUE!</v>
      </c>
      <c r="E41" t="e">
        <f>EBE!E36/VA!F36</f>
        <v>#VALUE!</v>
      </c>
      <c r="F41" t="e">
        <f>EBE!F36/VA!G36</f>
        <v>#VALUE!</v>
      </c>
      <c r="G41" t="e">
        <f>EBE!G36/VA!H36</f>
        <v>#VALUE!</v>
      </c>
      <c r="H41" t="e">
        <f>EBE!H36/VA!I36</f>
        <v>#VALUE!</v>
      </c>
      <c r="I41" t="e">
        <f>EBE!I36/VA!J36</f>
        <v>#VALUE!</v>
      </c>
      <c r="J41" t="e">
        <f>EBE!J36/VA!K36</f>
        <v>#VALUE!</v>
      </c>
      <c r="K41">
        <f>EBE!K36/VA!L36</f>
        <v>0.64222918998351086</v>
      </c>
      <c r="L41">
        <f>EBE!L36/VA!M36</f>
        <v>0.62874045794439382</v>
      </c>
      <c r="M41">
        <f>EBE!M36/VA!N36</f>
        <v>0.64279873759526496</v>
      </c>
      <c r="N41">
        <f>EBE!N36/VA!O36</f>
        <v>0.6184722533844379</v>
      </c>
      <c r="O41">
        <f>EBE!O36/VA!P36</f>
        <v>0.62306277850355229</v>
      </c>
      <c r="P41">
        <f>EBE!P36/VA!Q36</f>
        <v>0.6225995385664812</v>
      </c>
      <c r="Q41">
        <f>EBE!Q36/VA!R36</f>
        <v>0.61824198097246796</v>
      </c>
      <c r="R41">
        <f>EBE!R36/VA!S36</f>
        <v>0.58040761350409187</v>
      </c>
      <c r="S41">
        <f>EBE!S36/VA!T36</f>
        <v>0.60886484375675809</v>
      </c>
      <c r="T41">
        <f>EBE!T36/VA!U36</f>
        <v>0.62283876463671861</v>
      </c>
      <c r="U41">
        <f>EBE!U36/VA!V36</f>
        <v>0.61641468093464113</v>
      </c>
      <c r="V41">
        <f>EBE!V36/VA!W36</f>
        <v>0.65366002526985534</v>
      </c>
      <c r="W41">
        <f>EBE!W36/VA!X36</f>
        <v>0.67308873822125126</v>
      </c>
      <c r="X41">
        <f>EBE!X36/VA!Y36</f>
        <v>0.70381805343265913</v>
      </c>
      <c r="Y41" t="e">
        <f>EBE!Y36/VA!Z36</f>
        <v>#VALUE!</v>
      </c>
    </row>
    <row r="42" spans="1:25" ht="12.75" customHeight="1">
      <c r="A42" t="str">
        <f>EBE!A37</f>
        <v>Zone euro (20 pays)</v>
      </c>
      <c r="B42">
        <f>EBE!B37/VA!C37</f>
        <v>0.3873249818941491</v>
      </c>
      <c r="C42">
        <f>EBE!C37/VA!D37</f>
        <v>0.39868202238554973</v>
      </c>
      <c r="D42">
        <f>EBE!D37/VA!E37</f>
        <v>0.3980831842077806</v>
      </c>
      <c r="E42">
        <f>EBE!E37/VA!F37</f>
        <v>0.39655295825034342</v>
      </c>
      <c r="F42">
        <f>EBE!F37/VA!G37</f>
        <v>0.40153795132894388</v>
      </c>
      <c r="G42">
        <f>EBE!G37/VA!H37</f>
        <v>0.40399644279363045</v>
      </c>
      <c r="H42">
        <f>EBE!H37/VA!I37</f>
        <v>0.41002721354332478</v>
      </c>
      <c r="I42">
        <f>EBE!I37/VA!J37</f>
        <v>0.41750394733042095</v>
      </c>
      <c r="J42">
        <f>EBE!J37/VA!K37</f>
        <v>0.40656986559153141</v>
      </c>
      <c r="K42">
        <f>EBE!K37/VA!L37</f>
        <v>0.39014851283223939</v>
      </c>
      <c r="L42">
        <f>EBE!L37/VA!M37</f>
        <v>0.39675344488892184</v>
      </c>
      <c r="M42">
        <f>EBE!M37/VA!N37</f>
        <v>0.3960410063921655</v>
      </c>
      <c r="N42">
        <f>EBE!N37/VA!O37</f>
        <v>0.38530131940270246</v>
      </c>
      <c r="O42">
        <f>EBE!O37/VA!P37</f>
        <v>0.38939623876573787</v>
      </c>
      <c r="P42">
        <f>EBE!P37/VA!Q37</f>
        <v>0.39188792858984206</v>
      </c>
      <c r="Q42">
        <f>EBE!Q37/VA!R37</f>
        <v>0.40319551214542465</v>
      </c>
      <c r="R42">
        <f>EBE!R37/VA!S37</f>
        <v>0.40472134808414523</v>
      </c>
      <c r="S42">
        <f>EBE!S37/VA!T37</f>
        <v>0.40655151231572412</v>
      </c>
      <c r="T42">
        <f>EBE!T37/VA!U37</f>
        <v>0.39895076360643394</v>
      </c>
      <c r="U42">
        <f>EBE!U37/VA!V37</f>
        <v>0.39340603937075164</v>
      </c>
      <c r="V42">
        <f>EBE!V37/VA!W37</f>
        <v>0.39570314622656283</v>
      </c>
      <c r="W42">
        <f>EBE!W37/VA!X37</f>
        <v>0.41524901060876668</v>
      </c>
      <c r="X42">
        <f>EBE!X37/VA!Y37</f>
        <v>0.41185808860305134</v>
      </c>
      <c r="Y42">
        <f>EBE!Y37/VA!Z37</f>
        <v>0.40771521218016332</v>
      </c>
    </row>
    <row r="43" spans="1:25" ht="12.75" customHeight="1">
      <c r="A43" s="17" t="s">
        <v>90</v>
      </c>
      <c r="B43">
        <f>EBE!B38/VA!C38</f>
        <v>0.3914973998074805</v>
      </c>
      <c r="C43">
        <f>EBE!C38/VA!D38</f>
        <v>0.39810415759060708</v>
      </c>
      <c r="D43">
        <f>EBE!D38/VA!E38</f>
        <v>0.397592512551805</v>
      </c>
      <c r="E43">
        <f>EBE!E38/VA!F38</f>
        <v>0.3976034753570532</v>
      </c>
      <c r="F43">
        <f>EBE!F38/VA!G38</f>
        <v>0.40360487898035263</v>
      </c>
      <c r="G43">
        <f>EBE!G38/VA!H38</f>
        <v>0.40705746219261901</v>
      </c>
      <c r="H43">
        <f>EBE!H38/VA!I38</f>
        <v>0.41452855297612945</v>
      </c>
      <c r="I43">
        <f>EBE!I38/VA!J38</f>
        <v>0.42114148993920741</v>
      </c>
      <c r="J43">
        <f>EBE!J38/VA!K38</f>
        <v>0.41186709470386462</v>
      </c>
      <c r="K43">
        <f>EBE!K38/VA!L38</f>
        <v>0.39842468083748978</v>
      </c>
      <c r="L43">
        <f>EBE!L38/VA!M38</f>
        <v>0.40623318926123186</v>
      </c>
      <c r="M43">
        <f>EBE!M38/VA!N38</f>
        <v>0.40616773960821634</v>
      </c>
      <c r="N43">
        <f>EBE!N38/VA!O38</f>
        <v>0.39562436571243637</v>
      </c>
      <c r="O43">
        <f>EBE!O38/VA!P38</f>
        <v>0.3965702532679255</v>
      </c>
      <c r="P43">
        <f>EBE!P38/VA!Q38</f>
        <v>0.39728720283950919</v>
      </c>
      <c r="Q43">
        <f>EBE!Q38/VA!R38</f>
        <v>0.4083975013398129</v>
      </c>
      <c r="R43">
        <f>EBE!R38/VA!S38</f>
        <v>0.40733220031546336</v>
      </c>
      <c r="S43">
        <f>EBE!S38/VA!T38</f>
        <v>0.40898119390406534</v>
      </c>
      <c r="T43">
        <f>EBE!T38/VA!U38</f>
        <v>0.4026844585932316</v>
      </c>
      <c r="U43">
        <f>EBE!U38/VA!V38</f>
        <v>0.39828160430710191</v>
      </c>
      <c r="V43">
        <f>EBE!V38/VA!W38</f>
        <v>0.402322177394489</v>
      </c>
      <c r="W43">
        <f>EBE!W38/VA!X38</f>
        <v>0.42114092332629433</v>
      </c>
      <c r="X43">
        <f>EBE!X38/VA!Y38</f>
        <v>0.41896784672967247</v>
      </c>
      <c r="Y43">
        <f>EBE!Y38/VA!Z38</f>
        <v>0.41404919678425084</v>
      </c>
    </row>
    <row r="44" spans="1:25" ht="12.75" customHeight="1">
      <c r="A44" t="str">
        <f>EBE!A39</f>
        <v>Afrique du Sud</v>
      </c>
      <c r="B44">
        <f>EBE!B39/VA!C39</f>
        <v>0.45172594499535434</v>
      </c>
      <c r="C44">
        <f>EBE!C39/VA!D39</f>
        <v>0.47107102033040305</v>
      </c>
      <c r="D44">
        <f>EBE!D39/VA!E39</f>
        <v>0.51523882953543676</v>
      </c>
      <c r="E44">
        <f>EBE!E39/VA!F39</f>
        <v>0.5043358671102357</v>
      </c>
      <c r="F44">
        <f>EBE!F39/VA!G39</f>
        <v>0.49688106930457715</v>
      </c>
      <c r="G44">
        <f>EBE!G39/VA!H39</f>
        <v>0.50815427002579705</v>
      </c>
      <c r="H44">
        <f>EBE!H39/VA!I39</f>
        <v>0.51045212436717236</v>
      </c>
      <c r="I44">
        <f>EBE!I39/VA!J39</f>
        <v>0.51087575219938564</v>
      </c>
      <c r="J44">
        <f>EBE!J39/VA!K39</f>
        <v>0.50172505241065057</v>
      </c>
      <c r="K44">
        <f>EBE!K39/VA!L39</f>
        <v>0.51382049813136255</v>
      </c>
      <c r="L44">
        <f>EBE!L39/VA!M39</f>
        <v>0.50266957867272766</v>
      </c>
      <c r="M44">
        <f>EBE!M39/VA!N39</f>
        <v>0.49561883330991846</v>
      </c>
      <c r="N44">
        <f>EBE!N39/VA!O39</f>
        <v>0.48075198959147053</v>
      </c>
      <c r="O44">
        <f>EBE!O39/VA!P39</f>
        <v>0.46967747506408869</v>
      </c>
      <c r="P44">
        <f>EBE!P39/VA!Q39</f>
        <v>0.46929059677135698</v>
      </c>
      <c r="Q44">
        <f>EBE!Q39/VA!R39</f>
        <v>0.45927550554480739</v>
      </c>
      <c r="R44">
        <f>EBE!R39/VA!S39</f>
        <v>0.46174433118678088</v>
      </c>
      <c r="S44">
        <f>EBE!S39/VA!T39</f>
        <v>0.46562985366598059</v>
      </c>
      <c r="T44">
        <f>EBE!T39/VA!U39</f>
        <v>0.46842570335764616</v>
      </c>
      <c r="U44">
        <f>EBE!U39/VA!V39</f>
        <v>0.47144758895644984</v>
      </c>
      <c r="V44">
        <f>EBE!V39/VA!W39</f>
        <v>0.48413019026483434</v>
      </c>
      <c r="W44">
        <f>EBE!W39/VA!X39</f>
        <v>0.51404216235523292</v>
      </c>
      <c r="X44">
        <f>EBE!X39/VA!Y39</f>
        <v>0.52080997236671456</v>
      </c>
      <c r="Y44">
        <f>EBE!Y39/VA!Z39</f>
        <v>0.51534006403152977</v>
      </c>
    </row>
    <row r="45" spans="1:25" ht="12.75" customHeight="1">
      <c r="A45" t="str">
        <f>EBE!A40</f>
        <v>Brésil</v>
      </c>
      <c r="B45">
        <f>EBE!B40/VA!C40</f>
        <v>0.4788586456498522</v>
      </c>
      <c r="C45">
        <f>EBE!C40/VA!D40</f>
        <v>0.47522855912961237</v>
      </c>
      <c r="D45">
        <f>EBE!D40/VA!E40</f>
        <v>0.47991041864849071</v>
      </c>
      <c r="E45">
        <f>EBE!E40/VA!F40</f>
        <v>0.49853315294010392</v>
      </c>
      <c r="F45">
        <f>EBE!F40/VA!G40</f>
        <v>0.51083871894561472</v>
      </c>
      <c r="G45">
        <f>EBE!G40/VA!H40</f>
        <v>0.49857746285334986</v>
      </c>
      <c r="H45">
        <f>EBE!H40/VA!I40</f>
        <v>0.49882057130215574</v>
      </c>
      <c r="I45">
        <f>EBE!I40/VA!J40</f>
        <v>0.49120997617007717</v>
      </c>
      <c r="J45">
        <f>EBE!J40/VA!K40</f>
        <v>0.4847274055579216</v>
      </c>
      <c r="K45">
        <f>EBE!K40/VA!L40</f>
        <v>0.46493189524427053</v>
      </c>
      <c r="L45">
        <f>EBE!L40/VA!M40</f>
        <v>0.47647002464920607</v>
      </c>
      <c r="M45">
        <f>EBE!M40/VA!N40</f>
        <v>0.47004268204539057</v>
      </c>
      <c r="N45">
        <f>EBE!N40/VA!O40</f>
        <v>0.45296602381127227</v>
      </c>
      <c r="O45">
        <f>EBE!O40/VA!P40</f>
        <v>0.44797267146831571</v>
      </c>
      <c r="P45">
        <f>EBE!P40/VA!Q40</f>
        <v>0.44478067877158628</v>
      </c>
      <c r="Q45">
        <f>EBE!Q40/VA!R40</f>
        <v>0.42013298300292767</v>
      </c>
      <c r="R45">
        <f>EBE!R40/VA!S40</f>
        <v>0.41548485915924915</v>
      </c>
      <c r="S45">
        <f>EBE!S40/VA!T40</f>
        <v>0.42126735687329842</v>
      </c>
      <c r="T45">
        <f>EBE!T40/VA!U40</f>
        <v>0.43324567357951588</v>
      </c>
      <c r="U45">
        <f>EBE!U40/VA!V40</f>
        <v>0.43432706784605252</v>
      </c>
      <c r="V45">
        <f>EBE!V40/VA!W40</f>
        <v>0.4761507500424384</v>
      </c>
      <c r="W45">
        <f>EBE!W40/VA!X40</f>
        <v>0.52305248290325801</v>
      </c>
      <c r="X45" t="e">
        <f>EBE!X40/VA!Y40</f>
        <v>#VALUE!</v>
      </c>
      <c r="Y45" t="e">
        <f>EBE!Y40/VA!Z40</f>
        <v>#VALUE!</v>
      </c>
    </row>
    <row r="46" spans="1:25" ht="12.75" customHeight="1">
      <c r="A46" t="str">
        <f>EBE!A41</f>
        <v>Bulgarie</v>
      </c>
      <c r="B46">
        <f>EBE!B41/VA!C41</f>
        <v>0.46309556678481184</v>
      </c>
      <c r="C46">
        <f>EBE!C41/VA!D41</f>
        <v>0.49737686593115121</v>
      </c>
      <c r="D46">
        <f>EBE!D41/VA!E41</f>
        <v>0.53634098124306095</v>
      </c>
      <c r="E46">
        <f>EBE!E41/VA!F41</f>
        <v>0.52964142838408879</v>
      </c>
      <c r="F46">
        <f>EBE!F41/VA!G41</f>
        <v>0.54068016578607014</v>
      </c>
      <c r="G46">
        <f>EBE!G41/VA!H41</f>
        <v>0.52141489743641201</v>
      </c>
      <c r="H46">
        <f>EBE!H41/VA!I41</f>
        <v>0.52927916080091708</v>
      </c>
      <c r="I46">
        <f>EBE!I41/VA!J41</f>
        <v>0.52712069792121763</v>
      </c>
      <c r="J46">
        <f>EBE!J41/VA!K41</f>
        <v>0.49486724875074733</v>
      </c>
      <c r="K46">
        <f>EBE!K41/VA!L41</f>
        <v>0.53296852125930771</v>
      </c>
      <c r="L46">
        <f>EBE!L41/VA!M41</f>
        <v>0.49952366176997465</v>
      </c>
      <c r="M46">
        <f>EBE!M41/VA!N41</f>
        <v>0.51612016271053485</v>
      </c>
      <c r="N46">
        <f>EBE!N41/VA!O41</f>
        <v>0.52151700938504231</v>
      </c>
      <c r="O46">
        <f>EBE!O41/VA!P41</f>
        <v>0.48931873080515781</v>
      </c>
      <c r="P46">
        <f>EBE!P41/VA!Q41</f>
        <v>0.47961926264804366</v>
      </c>
      <c r="Q46">
        <f>EBE!Q41/VA!R41</f>
        <v>0.50500860100163281</v>
      </c>
      <c r="R46">
        <f>EBE!R41/VA!S41</f>
        <v>0.48776446739782559</v>
      </c>
      <c r="S46">
        <f>EBE!S41/VA!T41</f>
        <v>0.49336498078433111</v>
      </c>
      <c r="T46">
        <f>EBE!T41/VA!U41</f>
        <v>0.49418352787002767</v>
      </c>
      <c r="U46">
        <f>EBE!U41/VA!V41</f>
        <v>0.51778216315852243</v>
      </c>
      <c r="V46">
        <f>EBE!V41/VA!W41</f>
        <v>0.52342968869891127</v>
      </c>
      <c r="W46">
        <f>EBE!W41/VA!X41</f>
        <v>0.54197681808405362</v>
      </c>
      <c r="X46">
        <f>EBE!X41/VA!Y41</f>
        <v>0.54375309354206569</v>
      </c>
      <c r="Y46" t="e">
        <f>EBE!Y41/VA!Z41</f>
        <v>#VALUE!</v>
      </c>
    </row>
    <row r="47" spans="1:25" ht="12.75" customHeight="1">
      <c r="A47" s="17" t="s">
        <v>89</v>
      </c>
      <c r="B47">
        <f>EBE!B42/VA!C42</f>
        <v>0.41319078272368787</v>
      </c>
      <c r="C47">
        <f>EBE!C42/VA!D42</f>
        <v>0.41476969398443425</v>
      </c>
      <c r="D47">
        <f>EBE!D42/VA!E42</f>
        <v>0.4069929548304877</v>
      </c>
      <c r="E47">
        <f>EBE!E42/VA!F42</f>
        <v>0.40255948297464422</v>
      </c>
      <c r="F47">
        <f>EBE!F42/VA!G42</f>
        <v>0.42885565140642679</v>
      </c>
      <c r="G47">
        <f>EBE!G42/VA!H42</f>
        <v>0.43204532480491553</v>
      </c>
      <c r="H47">
        <f>EBE!H42/VA!I42</f>
        <v>0.43605359348007805</v>
      </c>
      <c r="I47">
        <f>EBE!I42/VA!J42</f>
        <v>0.43328291542993952</v>
      </c>
      <c r="J47">
        <f>EBE!J42/VA!K42</f>
        <v>0.43651868460858378</v>
      </c>
      <c r="K47">
        <f>EBE!K42/VA!L42</f>
        <v>0.4278327059315819</v>
      </c>
      <c r="L47">
        <f>EBE!L42/VA!M42</f>
        <v>0.42667850182716527</v>
      </c>
      <c r="M47">
        <f>EBE!M42/VA!N42</f>
        <v>0.42154392751943376</v>
      </c>
      <c r="N47">
        <f>EBE!N42/VA!O42</f>
        <v>0.41025852804470431</v>
      </c>
      <c r="O47">
        <f>EBE!O42/VA!P42</f>
        <v>0.41019517490511009</v>
      </c>
      <c r="P47">
        <f>EBE!P42/VA!Q42</f>
        <v>0.40668604870260133</v>
      </c>
      <c r="Q47">
        <f>EBE!Q42/VA!R42</f>
        <v>0.41074302949666597</v>
      </c>
      <c r="R47">
        <f>EBE!R42/VA!S42</f>
        <v>0.41348090665267995</v>
      </c>
      <c r="S47">
        <f>EBE!S42/VA!T42</f>
        <v>0.4112334764806837</v>
      </c>
      <c r="T47">
        <f>EBE!T42/VA!U42</f>
        <v>0.41334933680271796</v>
      </c>
      <c r="U47">
        <f>EBE!U42/VA!V42</f>
        <v>0.41977600986350699</v>
      </c>
      <c r="V47">
        <f>EBE!V42/VA!W42</f>
        <v>0.43080788048774132</v>
      </c>
      <c r="W47">
        <f>EBE!W42/VA!X42</f>
        <v>0.4439828527403511</v>
      </c>
      <c r="X47" t="e">
        <f>EBE!X42/VA!Y42</f>
        <v>#VALUE!</v>
      </c>
      <c r="Y47" t="e">
        <f>EBE!Y42/VA!Z42</f>
        <v>#VALUE!</v>
      </c>
    </row>
    <row r="48" spans="1:25" ht="12.75" customHeight="1">
      <c r="A48" t="str">
        <f>EBE!A43</f>
        <v>Croatie</v>
      </c>
      <c r="B48">
        <f>EBE!B43/VA!C43</f>
        <v>0.27177043967431286</v>
      </c>
      <c r="C48">
        <f>EBE!C43/VA!D43</f>
        <v>0.23666755022449562</v>
      </c>
      <c r="D48">
        <f>EBE!D43/VA!E43</f>
        <v>0.33843260835681194</v>
      </c>
      <c r="E48">
        <f>EBE!E43/VA!F43</f>
        <v>0.31903304473595573</v>
      </c>
      <c r="F48">
        <f>EBE!F43/VA!G43</f>
        <v>0.3324299132501819</v>
      </c>
      <c r="G48">
        <f>EBE!G43/VA!H43</f>
        <v>0.32804406127984082</v>
      </c>
      <c r="H48">
        <f>EBE!H43/VA!I43</f>
        <v>0.34747455794928661</v>
      </c>
      <c r="I48">
        <f>EBE!I43/VA!J43</f>
        <v>0.34309988776943184</v>
      </c>
      <c r="J48">
        <f>EBE!J43/VA!K43</f>
        <v>0.36324718752837526</v>
      </c>
      <c r="K48">
        <f>EBE!K43/VA!L43</f>
        <v>0.35529665482473832</v>
      </c>
      <c r="L48">
        <f>EBE!L43/VA!M43</f>
        <v>0.34861875310644352</v>
      </c>
      <c r="M48">
        <f>EBE!M43/VA!N43</f>
        <v>0.36225936942597775</v>
      </c>
      <c r="N48">
        <f>EBE!N43/VA!O43</f>
        <v>0.36207639357453608</v>
      </c>
      <c r="O48">
        <f>EBE!O43/VA!P43</f>
        <v>0.37237745206293893</v>
      </c>
      <c r="P48">
        <f>EBE!P43/VA!Q43</f>
        <v>0.35756285703544832</v>
      </c>
      <c r="Q48">
        <f>EBE!Q43/VA!R43</f>
        <v>0.40323223059676222</v>
      </c>
      <c r="R48">
        <f>EBE!R43/VA!S43</f>
        <v>0.3824143003958706</v>
      </c>
      <c r="S48">
        <f>EBE!S43/VA!T43</f>
        <v>0.39458094583265196</v>
      </c>
      <c r="T48">
        <f>EBE!T43/VA!U43</f>
        <v>0.37906376121378677</v>
      </c>
      <c r="U48">
        <f>EBE!U43/VA!V43</f>
        <v>0.3860424269544992</v>
      </c>
      <c r="V48">
        <f>EBE!V43/VA!W43</f>
        <v>0.37940379118335232</v>
      </c>
      <c r="W48">
        <f>EBE!W43/VA!X43</f>
        <v>0.39082373616951593</v>
      </c>
      <c r="X48">
        <f>EBE!X43/VA!Y43</f>
        <v>0.41270912722996356</v>
      </c>
      <c r="Y48">
        <f>EBE!Y43/VA!Z43</f>
        <v>0.3839928982481825</v>
      </c>
    </row>
    <row r="49" spans="1:25" ht="12.75" customHeight="1">
      <c r="A49" t="str">
        <f>EBE!A44</f>
        <v>Roumanie</v>
      </c>
      <c r="B49">
        <f>EBE!B44/VA!C44</f>
        <v>0.44021371550694577</v>
      </c>
      <c r="C49">
        <f>EBE!C44/VA!D44</f>
        <v>0.3542867288060364</v>
      </c>
      <c r="D49">
        <f>EBE!D44/VA!E44</f>
        <v>0.43820702129152472</v>
      </c>
      <c r="E49">
        <f>EBE!E44/VA!F44</f>
        <v>0.48296155173492472</v>
      </c>
      <c r="F49">
        <f>EBE!F44/VA!G44</f>
        <v>0.47088024391072791</v>
      </c>
      <c r="G49">
        <f>EBE!G44/VA!H44</f>
        <v>0.45379262504463808</v>
      </c>
      <c r="H49">
        <f>EBE!H44/VA!I44</f>
        <v>0.47852986279438942</v>
      </c>
      <c r="I49">
        <f>EBE!I44/VA!J44</f>
        <v>0.58900333843676933</v>
      </c>
      <c r="J49">
        <f>EBE!J44/VA!K44</f>
        <v>0.56953196298877873</v>
      </c>
      <c r="K49">
        <f>EBE!K44/VA!L44</f>
        <v>0.62053712668464334</v>
      </c>
      <c r="L49">
        <f>EBE!L44/VA!M44</f>
        <v>0.58777253488793801</v>
      </c>
      <c r="M49">
        <f>EBE!M44/VA!N44</f>
        <v>0.5970117247476221</v>
      </c>
      <c r="N49">
        <f>EBE!N44/VA!O44</f>
        <v>0.6200228108270045</v>
      </c>
      <c r="O49">
        <f>EBE!O44/VA!P44</f>
        <v>0.567778297585537</v>
      </c>
      <c r="P49">
        <f>EBE!P44/VA!Q44</f>
        <v>0.56913165891065509</v>
      </c>
      <c r="Q49">
        <f>EBE!Q44/VA!R44</f>
        <v>0.57519646998196339</v>
      </c>
      <c r="R49">
        <f>EBE!R44/VA!S44</f>
        <v>0.52960078600514604</v>
      </c>
      <c r="S49">
        <f>EBE!S44/VA!T44</f>
        <v>0.53084504717390923</v>
      </c>
      <c r="T49">
        <f>EBE!T44/VA!U44</f>
        <v>0.55268286435469172</v>
      </c>
      <c r="U49">
        <f>EBE!U44/VA!V44</f>
        <v>0.52506627666851102</v>
      </c>
      <c r="V49">
        <f>EBE!V44/VA!W44</f>
        <v>0.52802834396173348</v>
      </c>
      <c r="W49">
        <f>EBE!W44/VA!X44</f>
        <v>0.54319057358112255</v>
      </c>
      <c r="X49">
        <f>EBE!X44/VA!Y44</f>
        <v>0.55013068591009584</v>
      </c>
      <c r="Y49">
        <f>EBE!Y44/VA!Z44</f>
        <v>0.52813159360618256</v>
      </c>
    </row>
    <row r="50" spans="1:25" ht="12.75" customHeight="1">
      <c r="A50" t="str">
        <f>EBE!A45</f>
        <v>Russie</v>
      </c>
      <c r="B50" t="e">
        <f>EBE!B45/VA!C45</f>
        <v>#VALUE!</v>
      </c>
      <c r="C50" t="e">
        <f>EBE!C45/VA!D45</f>
        <v>#VALUE!</v>
      </c>
      <c r="D50" t="e">
        <f>EBE!D45/VA!E45</f>
        <v>#VALUE!</v>
      </c>
      <c r="E50" t="e">
        <f>EBE!E45/VA!F45</f>
        <v>#VALUE!</v>
      </c>
      <c r="F50" t="e">
        <f>EBE!F45/VA!G45</f>
        <v>#VALUE!</v>
      </c>
      <c r="G50" t="e">
        <f>EBE!G45/VA!H45</f>
        <v>#VALUE!</v>
      </c>
      <c r="H50" t="e">
        <f>EBE!H45/VA!I45</f>
        <v>#VALUE!</v>
      </c>
      <c r="I50" t="e">
        <f>EBE!I45/VA!J45</f>
        <v>#VALUE!</v>
      </c>
      <c r="J50" t="e">
        <f>EBE!J45/VA!K45</f>
        <v>#VALUE!</v>
      </c>
      <c r="K50" t="e">
        <f>EBE!K45/VA!L45</f>
        <v>#VALUE!</v>
      </c>
      <c r="L50" t="e">
        <f>EBE!L45/VA!M45</f>
        <v>#VALUE!</v>
      </c>
      <c r="M50">
        <f>EBE!M45/VA!N45</f>
        <v>0.44867906938828289</v>
      </c>
      <c r="N50">
        <f>EBE!N45/VA!O45</f>
        <v>0.43847069795657029</v>
      </c>
      <c r="O50">
        <f>EBE!O45/VA!P45</f>
        <v>0.41285448085330917</v>
      </c>
      <c r="P50">
        <f>EBE!P45/VA!Q45</f>
        <v>0.39634791382864437</v>
      </c>
      <c r="Q50">
        <f>EBE!Q45/VA!R45</f>
        <v>0.41648333529063647</v>
      </c>
      <c r="R50">
        <f>EBE!R45/VA!S45</f>
        <v>0.40357366473989958</v>
      </c>
      <c r="S50">
        <f>EBE!S45/VA!T45</f>
        <v>0.40914239868477525</v>
      </c>
      <c r="T50">
        <f>EBE!T45/VA!U45</f>
        <v>0.4597476397483532</v>
      </c>
      <c r="U50">
        <f>EBE!U45/VA!V45</f>
        <v>0.47181271489549154</v>
      </c>
      <c r="V50" t="e">
        <f>EBE!V45/VA!W45</f>
        <v>#VALUE!</v>
      </c>
      <c r="W50" t="e">
        <f>EBE!W45/VA!X45</f>
        <v>#VALUE!</v>
      </c>
      <c r="X50" t="e">
        <f>EBE!X45/VA!Y45</f>
        <v>#VALUE!</v>
      </c>
      <c r="Y50" t="e">
        <f>EBE!Y45/VA!Z45</f>
        <v>#VALUE!</v>
      </c>
    </row>
    <row r="51" spans="1:25" ht="12.75" customHeight="1"/>
    <row r="52" spans="1:25" ht="12.75" customHeight="1"/>
    <row r="53" spans="1:25" ht="12.75" customHeight="1"/>
    <row r="54" spans="1:25" ht="12.75" customHeight="1"/>
    <row r="55" spans="1:25" ht="12.75" customHeight="1"/>
    <row r="56" spans="1:25" ht="12.75" customHeight="1"/>
    <row r="57" spans="1:25" ht="12.75" customHeight="1"/>
    <row r="58" spans="1:25" ht="12.75" customHeight="1"/>
    <row r="59" spans="1:25" ht="12.75" customHeight="1"/>
    <row r="60" spans="1:25" ht="12.75" customHeight="1"/>
    <row r="61" spans="1:25" ht="12.75" customHeight="1"/>
    <row r="62" spans="1:25" ht="12.75" customHeight="1"/>
    <row r="63" spans="1:25" ht="12.75" customHeight="1"/>
    <row r="64" spans="1:25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</sheetData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Y95"/>
  <sheetViews>
    <sheetView topLeftCell="A5" workbookViewId="0">
      <selection activeCell="D18" sqref="D18"/>
    </sheetView>
  </sheetViews>
  <sheetFormatPr baseColWidth="10" defaultColWidth="14.42578125" defaultRowHeight="15" customHeight="1"/>
  <cols>
    <col min="1" max="24" width="10" customWidth="1"/>
    <col min="25" max="25" width="10.28515625" customWidth="1"/>
  </cols>
  <sheetData>
    <row r="1" spans="1:25" ht="12.75" customHeight="1">
      <c r="A1" t="e">
        <v>#NAME?</v>
      </c>
    </row>
    <row r="2" spans="1:25" ht="12.75" customHeight="1">
      <c r="A2" t="s">
        <v>0</v>
      </c>
    </row>
    <row r="3" spans="1:25" ht="12.75" customHeight="1">
      <c r="A3" t="s">
        <v>1</v>
      </c>
      <c r="B3" s="1" t="s">
        <v>43</v>
      </c>
    </row>
    <row r="4" spans="1:25" ht="12.75" customHeight="1">
      <c r="A4" t="s">
        <v>2</v>
      </c>
      <c r="B4" t="s">
        <v>3</v>
      </c>
      <c r="C4" t="s">
        <v>4</v>
      </c>
      <c r="D4" t="s">
        <v>5</v>
      </c>
      <c r="E4" t="s">
        <v>6</v>
      </c>
      <c r="F4" t="s">
        <v>7</v>
      </c>
      <c r="G4" t="s">
        <v>8</v>
      </c>
      <c r="H4" t="s">
        <v>9</v>
      </c>
      <c r="I4" t="s">
        <v>10</v>
      </c>
      <c r="J4" t="s">
        <v>11</v>
      </c>
      <c r="K4" t="s">
        <v>12</v>
      </c>
      <c r="L4" t="s">
        <v>13</v>
      </c>
      <c r="M4" t="s">
        <v>14</v>
      </c>
      <c r="N4" t="s">
        <v>15</v>
      </c>
      <c r="O4" t="s">
        <v>16</v>
      </c>
      <c r="P4" t="s">
        <v>17</v>
      </c>
      <c r="Q4" t="s">
        <v>18</v>
      </c>
      <c r="R4" t="s">
        <v>19</v>
      </c>
      <c r="S4" t="s">
        <v>20</v>
      </c>
      <c r="T4" t="s">
        <v>21</v>
      </c>
      <c r="U4" t="s">
        <v>22</v>
      </c>
      <c r="V4" t="s">
        <v>23</v>
      </c>
      <c r="W4" t="s">
        <v>24</v>
      </c>
      <c r="X4" t="s">
        <v>25</v>
      </c>
      <c r="Y4">
        <v>2023</v>
      </c>
    </row>
    <row r="5" spans="1:25" ht="12.75" customHeight="1">
      <c r="A5" t="s">
        <v>26</v>
      </c>
      <c r="B5" t="s">
        <v>27</v>
      </c>
    </row>
    <row r="6" spans="1:25" ht="12.75" customHeight="1">
      <c r="A6" t="s">
        <v>28</v>
      </c>
      <c r="B6" t="s">
        <v>29</v>
      </c>
    </row>
    <row r="7" spans="1:25" ht="12.75" customHeight="1">
      <c r="A7" t="s">
        <v>30</v>
      </c>
      <c r="B7" t="s">
        <v>31</v>
      </c>
      <c r="C7" t="s">
        <v>31</v>
      </c>
      <c r="D7" t="s">
        <v>31</v>
      </c>
      <c r="E7" t="s">
        <v>31</v>
      </c>
      <c r="F7" t="s">
        <v>31</v>
      </c>
      <c r="G7" t="s">
        <v>31</v>
      </c>
      <c r="H7" t="s">
        <v>31</v>
      </c>
      <c r="I7" t="s">
        <v>31</v>
      </c>
      <c r="J7" t="s">
        <v>31</v>
      </c>
      <c r="K7" t="s">
        <v>31</v>
      </c>
      <c r="L7" t="s">
        <v>31</v>
      </c>
      <c r="M7" t="s">
        <v>31</v>
      </c>
      <c r="N7" t="s">
        <v>31</v>
      </c>
      <c r="O7" t="s">
        <v>31</v>
      </c>
      <c r="P7" t="s">
        <v>31</v>
      </c>
      <c r="Q7" t="s">
        <v>31</v>
      </c>
      <c r="R7" t="s">
        <v>31</v>
      </c>
      <c r="S7" t="s">
        <v>31</v>
      </c>
      <c r="T7" t="s">
        <v>31</v>
      </c>
      <c r="U7" t="s">
        <v>31</v>
      </c>
      <c r="V7" t="s">
        <v>31</v>
      </c>
      <c r="W7" t="s">
        <v>31</v>
      </c>
      <c r="X7" t="s">
        <v>31</v>
      </c>
    </row>
    <row r="8" spans="1:25" ht="12.75" customHeight="1">
      <c r="A8" t="str">
        <f>EBE!A3</f>
        <v>Allemagne</v>
      </c>
      <c r="B8">
        <f>remunération!B3/(EBE!B3+remunération!B3)</f>
        <v>0.62333208369781035</v>
      </c>
      <c r="C8">
        <f>remunération!C3/(EBE!C3+remunération!C3)</f>
        <v>0.60333485764752293</v>
      </c>
      <c r="D8">
        <f>remunération!D3/(EBE!D3+remunération!D3)</f>
        <v>0.59956617580201366</v>
      </c>
      <c r="E8">
        <f>remunération!E3/(EBE!E3+remunération!E3)</f>
        <v>0.60240411572825392</v>
      </c>
      <c r="F8">
        <f>remunération!F3/(EBE!F3+remunération!F3)</f>
        <v>0.58995870445665954</v>
      </c>
      <c r="G8">
        <f>remunération!G3/(EBE!G3+remunération!G3)</f>
        <v>0.57917295982695982</v>
      </c>
      <c r="H8">
        <f>remunération!H3/(EBE!H3+remunération!H3)</f>
        <v>0.56141668562777469</v>
      </c>
      <c r="I8">
        <f>remunération!I3/(EBE!I3+remunération!I3)</f>
        <v>0.54966337280636202</v>
      </c>
      <c r="J8">
        <f>remunération!J3/(EBE!J3+remunération!J3)</f>
        <v>0.56696999730942199</v>
      </c>
      <c r="K8">
        <f>remunération!K3/(EBE!K3+remunération!K3)</f>
        <v>0.59693546084620785</v>
      </c>
      <c r="L8">
        <f>remunération!L3/(EBE!L3+remunération!L3)</f>
        <v>0.58405296606399559</v>
      </c>
      <c r="M8">
        <f>remunération!M3/(EBE!M3+remunération!M3)</f>
        <v>0.58550940645451022</v>
      </c>
      <c r="N8">
        <f>remunération!N3/(EBE!N3+remunération!N3)</f>
        <v>0.60309509688696405</v>
      </c>
      <c r="O8">
        <f>remunération!O3/(EBE!O3+remunération!O3)</f>
        <v>0.60735889196855053</v>
      </c>
      <c r="P8">
        <f>remunération!P3/(EBE!P3+remunération!P3)</f>
        <v>0.60424711906827477</v>
      </c>
      <c r="Q8">
        <f>remunération!Q3/(EBE!Q3+remunération!Q3)</f>
        <v>0.6068427683787373</v>
      </c>
      <c r="R8">
        <f>remunération!R3/(EBE!R3+remunération!R3)</f>
        <v>0.60488128761930826</v>
      </c>
      <c r="S8">
        <f>remunération!S3/(EBE!S3+remunération!S3)</f>
        <v>0.60735328374202169</v>
      </c>
      <c r="T8">
        <f>remunération!T3/(EBE!T3+remunération!T3)</f>
        <v>0.61974531144708767</v>
      </c>
      <c r="U8">
        <f>remunération!U3/(EBE!U3+remunération!U3)</f>
        <v>0.63512969782910811</v>
      </c>
      <c r="V8">
        <f>remunération!V3/(EBE!V3+remunération!V3)</f>
        <v>0.63641713940067679</v>
      </c>
      <c r="W8">
        <f>remunération!W3/(EBE!W3+remunération!W3)</f>
        <v>0.61202345166933791</v>
      </c>
      <c r="X8">
        <f>remunération!X3/(EBE!X3+remunération!X3)</f>
        <v>0.61108933379423092</v>
      </c>
      <c r="Y8">
        <f>remunération!Y3/(EBE!Y3+remunération!Y3)</f>
        <v>0.61290167201526913</v>
      </c>
    </row>
    <row r="9" spans="1:25" ht="12.75" customHeight="1">
      <c r="A9" t="str">
        <f>EBE!A4</f>
        <v>Autriche</v>
      </c>
      <c r="B9">
        <f>remunération!B4/(EBE!B4+remunération!B4)</f>
        <v>0.57621602150952611</v>
      </c>
      <c r="C9">
        <f>remunération!C4/(EBE!C4+remunération!C4)</f>
        <v>0.56578943895144462</v>
      </c>
      <c r="D9">
        <f>remunération!D4/(EBE!D4+remunération!D4)</f>
        <v>0.56245735194526636</v>
      </c>
      <c r="E9">
        <f>remunération!E4/(EBE!E4+remunération!E4)</f>
        <v>0.5588250697670939</v>
      </c>
      <c r="F9">
        <f>remunération!F4/(EBE!F4+remunération!F4)</f>
        <v>0.54328448382083472</v>
      </c>
      <c r="G9">
        <f>remunération!G4/(EBE!G4+remunération!G4)</f>
        <v>0.53207910323738117</v>
      </c>
      <c r="H9">
        <f>remunération!H4/(EBE!H4+remunération!H4)</f>
        <v>0.52773685467907439</v>
      </c>
      <c r="I9">
        <f>remunération!I4/(EBE!I4+remunération!I4)</f>
        <v>0.52429037883319318</v>
      </c>
      <c r="J9">
        <f>remunération!J4/(EBE!J4+remunération!J4)</f>
        <v>0.54531686213321817</v>
      </c>
      <c r="K9">
        <f>remunération!K4/(EBE!K4+remunération!K4)</f>
        <v>0.56092548537895637</v>
      </c>
      <c r="L9">
        <f>remunération!L4/(EBE!L4+remunération!L4)</f>
        <v>0.55747244239438798</v>
      </c>
      <c r="M9">
        <f>remunération!M4/(EBE!M4+remunération!M4)</f>
        <v>0.5566306621865299</v>
      </c>
      <c r="N9">
        <f>remunération!N4/(EBE!N4+remunération!N4)</f>
        <v>0.5674659406759468</v>
      </c>
      <c r="O9">
        <f>remunération!O4/(EBE!O4+remunération!O4)</f>
        <v>0.58275467029008376</v>
      </c>
      <c r="P9">
        <f>remunération!P4/(EBE!P4+remunération!P4)</f>
        <v>0.58084206157517626</v>
      </c>
      <c r="Q9">
        <f>remunération!Q4/(EBE!Q4+remunération!Q4)</f>
        <v>0.57733358041880989</v>
      </c>
      <c r="R9">
        <f>remunération!R4/(EBE!R4+remunération!R4)</f>
        <v>0.57383299605888061</v>
      </c>
      <c r="S9">
        <f>remunération!S4/(EBE!S4+remunération!S4)</f>
        <v>0.57763441278571814</v>
      </c>
      <c r="T9">
        <f>remunération!T4/(EBE!T4+remunération!T4)</f>
        <v>0.57794271542675557</v>
      </c>
      <c r="U9">
        <f>remunération!U4/(EBE!U4+remunération!U4)</f>
        <v>0.58740647472736696</v>
      </c>
      <c r="V9">
        <f>remunération!V4/(EBE!V4+remunération!V4)</f>
        <v>0.57712111317626968</v>
      </c>
      <c r="W9">
        <f>remunération!W4/(EBE!W4+remunération!W4)</f>
        <v>0.57249579225986091</v>
      </c>
      <c r="X9">
        <f>remunération!X4/(EBE!X4+remunération!X4)</f>
        <v>0.58099606385172176</v>
      </c>
      <c r="Y9">
        <f>remunération!Y4/(EBE!Y4+remunération!Y4)</f>
        <v>0.60901587856003025</v>
      </c>
    </row>
    <row r="10" spans="1:25" ht="12.75" customHeight="1">
      <c r="A10" t="str">
        <f>EBE!A5</f>
        <v>Belgique</v>
      </c>
      <c r="B10">
        <f>remunération!B5/(EBE!B5+remunération!B5)</f>
        <v>0.63375184959526509</v>
      </c>
      <c r="C10">
        <f>remunération!C5/(EBE!C5+remunération!C5)</f>
        <v>0.64585947324188631</v>
      </c>
      <c r="D10">
        <f>remunération!D5/(EBE!D5+remunération!D5)</f>
        <v>0.64629107224416316</v>
      </c>
      <c r="E10">
        <f>remunération!E5/(EBE!E5+remunération!E5)</f>
        <v>0.63030733218134682</v>
      </c>
      <c r="F10">
        <f>remunération!F5/(EBE!F5+remunération!F5)</f>
        <v>0.61088500620572872</v>
      </c>
      <c r="G10">
        <f>remunération!G5/(EBE!G5+remunération!G5)</f>
        <v>0.60004344174462043</v>
      </c>
      <c r="H10">
        <f>remunération!H5/(EBE!H5+remunération!H5)</f>
        <v>0.60079417983098082</v>
      </c>
      <c r="I10">
        <f>remunération!I5/(EBE!I5+remunération!I5)</f>
        <v>0.59261807297608393</v>
      </c>
      <c r="J10">
        <f>remunération!J5/(EBE!J5+remunération!J5)</f>
        <v>0.60907501502485928</v>
      </c>
      <c r="K10">
        <f>remunération!K5/(EBE!K5+remunération!K5)</f>
        <v>0.63181406159209763</v>
      </c>
      <c r="L10">
        <f>remunération!L5/(EBE!L5+remunération!L5)</f>
        <v>0.61488583661680252</v>
      </c>
      <c r="M10">
        <f>remunération!M5/(EBE!M5+remunération!M5)</f>
        <v>0.61183647825183174</v>
      </c>
      <c r="N10">
        <f>remunération!N5/(EBE!N5+remunération!N5)</f>
        <v>0.6267994703537505</v>
      </c>
      <c r="O10">
        <f>remunération!O5/(EBE!O5+remunération!O5)</f>
        <v>0.62657309516461002</v>
      </c>
      <c r="P10">
        <f>remunération!P5/(EBE!P5+remunération!P5)</f>
        <v>0.62026085311591983</v>
      </c>
      <c r="Q10">
        <f>remunération!Q5/(EBE!Q5+remunération!Q5)</f>
        <v>0.60936827918446934</v>
      </c>
      <c r="R10">
        <f>remunération!R5/(EBE!R5+remunération!R5)</f>
        <v>0.60408038418526877</v>
      </c>
      <c r="S10">
        <f>remunération!S5/(EBE!S5+remunération!S5)</f>
        <v>0.60551675547714445</v>
      </c>
      <c r="T10">
        <f>remunération!T5/(EBE!T5+remunération!T5)</f>
        <v>0.60288134962086992</v>
      </c>
      <c r="U10">
        <f>remunération!U5/(EBE!U5+remunération!U5)</f>
        <v>0.59563057962040455</v>
      </c>
      <c r="V10">
        <f>remunération!V5/(EBE!V5+remunération!V5)</f>
        <v>0.5889450995882346</v>
      </c>
      <c r="W10">
        <f>remunération!W5/(EBE!W5+remunération!W5)</f>
        <v>0.58128435074415508</v>
      </c>
      <c r="X10">
        <f>remunération!X5/(EBE!X5+remunération!X5)</f>
        <v>0.56390656441968057</v>
      </c>
      <c r="Y10">
        <f>remunération!Y5/(EBE!Y5+remunération!Y5)</f>
        <v>0.58899552248537002</v>
      </c>
    </row>
    <row r="11" spans="1:25" ht="12.75" customHeight="1">
      <c r="A11" t="str">
        <f>EBE!A6</f>
        <v>Chili</v>
      </c>
      <c r="B11" t="e">
        <f>remunération!B6/(EBE!B6+remunération!B6)</f>
        <v>#VALUE!</v>
      </c>
      <c r="C11" t="e">
        <f>remunération!C6/(EBE!C6+remunération!C6)</f>
        <v>#VALUE!</v>
      </c>
      <c r="D11" t="e">
        <f>remunération!D6/(EBE!D6+remunération!D6)</f>
        <v>#VALUE!</v>
      </c>
      <c r="E11">
        <f>remunération!E6/(EBE!E6+remunération!E6)</f>
        <v>0.46750769345113391</v>
      </c>
      <c r="F11">
        <f>remunération!F6/(EBE!F6+remunération!F6)</f>
        <v>0.42543470226093849</v>
      </c>
      <c r="G11">
        <f>remunération!G6/(EBE!G6+remunération!G6)</f>
        <v>0.38929604121093403</v>
      </c>
      <c r="H11">
        <f>remunération!H6/(EBE!H6+remunération!H6)</f>
        <v>0.32965621819546764</v>
      </c>
      <c r="I11">
        <f>remunération!I6/(EBE!I6+remunération!I6)</f>
        <v>0.32793412110543929</v>
      </c>
      <c r="J11">
        <f>remunération!J6/(EBE!J6+remunération!J6)</f>
        <v>0.37975661870675814</v>
      </c>
      <c r="K11">
        <f>remunération!K6/(EBE!K6+remunération!K6)</f>
        <v>0.38769758544318772</v>
      </c>
      <c r="L11">
        <f>remunération!L6/(EBE!L6+remunération!L6)</f>
        <v>0.36497565204069521</v>
      </c>
      <c r="M11">
        <f>remunération!M6/(EBE!M6+remunération!M6)</f>
        <v>0.37901516023612336</v>
      </c>
      <c r="N11">
        <f>remunération!N6/(EBE!N6+remunération!N6)</f>
        <v>0.40200931529316974</v>
      </c>
      <c r="O11">
        <f>remunération!O6/(EBE!O6+remunération!O6)</f>
        <v>0.41273601095121054</v>
      </c>
      <c r="P11">
        <f>remunération!P6/(EBE!P6+remunération!P6)</f>
        <v>0.41096327165554858</v>
      </c>
      <c r="Q11">
        <f>remunération!Q6/(EBE!Q6+remunération!Q6)</f>
        <v>0.41652278337873916</v>
      </c>
      <c r="R11">
        <f>remunération!R6/(EBE!R6+remunération!R6)</f>
        <v>0.4189296314184941</v>
      </c>
      <c r="S11">
        <f>remunération!S6/(EBE!S6+remunération!S6)</f>
        <v>0.4174853919331456</v>
      </c>
      <c r="T11">
        <f>remunération!T6/(EBE!T6+remunération!T6)</f>
        <v>0.43619842221739602</v>
      </c>
      <c r="U11">
        <f>remunération!U6/(EBE!U6+remunération!U6)</f>
        <v>0.4486698731839901</v>
      </c>
      <c r="V11">
        <f>remunération!V6/(EBE!V6+remunération!V6)</f>
        <v>0.4145690700874472</v>
      </c>
      <c r="W11">
        <f>remunération!W6/(EBE!W6+remunération!W6)</f>
        <v>0.394695497308855</v>
      </c>
      <c r="X11">
        <f>remunération!X6/(EBE!X6+remunération!X6)</f>
        <v>0.42399985921927347</v>
      </c>
      <c r="Y11">
        <f>remunération!Y6/(EBE!Y6+remunération!Y6)</f>
        <v>0.44298667240586959</v>
      </c>
    </row>
    <row r="12" spans="1:25" ht="12.75" customHeight="1">
      <c r="A12" t="str">
        <f>EBE!A7</f>
        <v>Colombie</v>
      </c>
      <c r="B12" t="e">
        <f>remunération!B7/(EBE!B7+remunération!B7)</f>
        <v>#VALUE!</v>
      </c>
      <c r="C12" t="e">
        <f>remunération!C7/(EBE!C7+remunération!C7)</f>
        <v>#VALUE!</v>
      </c>
      <c r="D12" t="e">
        <f>remunération!D7/(EBE!D7+remunération!D7)</f>
        <v>#VALUE!</v>
      </c>
      <c r="E12" t="e">
        <f>remunération!E7/(EBE!E7+remunération!E7)</f>
        <v>#VALUE!</v>
      </c>
      <c r="F12" t="e">
        <f>remunération!F7/(EBE!F7+remunération!F7)</f>
        <v>#VALUE!</v>
      </c>
      <c r="G12">
        <f>remunération!G7/(EBE!G7+remunération!G7)</f>
        <v>0.39104218876599273</v>
      </c>
      <c r="H12">
        <f>remunération!H7/(EBE!H7+remunération!H7)</f>
        <v>0.3929109187130489</v>
      </c>
      <c r="I12">
        <f>remunération!I7/(EBE!I7+remunération!I7)</f>
        <v>0.40364728726216298</v>
      </c>
      <c r="J12">
        <f>remunération!J7/(EBE!J7+remunération!J7)</f>
        <v>0.38839162855308162</v>
      </c>
      <c r="K12">
        <f>remunération!K7/(EBE!K7+remunération!K7)</f>
        <v>0.39928520431035913</v>
      </c>
      <c r="L12">
        <f>remunération!L7/(EBE!L7+remunération!L7)</f>
        <v>0.39291923140113783</v>
      </c>
      <c r="M12">
        <f>remunération!M7/(EBE!M7+remunération!M7)</f>
        <v>0.36781492417960926</v>
      </c>
      <c r="N12">
        <f>remunération!N7/(EBE!N7+remunération!N7)</f>
        <v>0.37930770853911761</v>
      </c>
      <c r="O12">
        <f>remunération!O7/(EBE!O7+remunération!O7)</f>
        <v>0.38331423162672412</v>
      </c>
      <c r="P12">
        <f>remunération!P7/(EBE!P7+remunération!P7)</f>
        <v>0.39286682605802176</v>
      </c>
      <c r="Q12">
        <f>remunération!Q7/(EBE!Q7+remunération!Q7)</f>
        <v>0.41993037188967453</v>
      </c>
      <c r="R12">
        <f>remunération!R7/(EBE!R7+remunération!R7)</f>
        <v>0.4150525789965801</v>
      </c>
      <c r="S12">
        <f>remunération!S7/(EBE!S7+remunération!S7)</f>
        <v>0.41987854543701952</v>
      </c>
      <c r="T12">
        <f>remunération!T7/(EBE!T7+remunération!T7)</f>
        <v>0.41804710465417572</v>
      </c>
      <c r="U12">
        <f>remunération!U7/(EBE!U7+remunération!U7)</f>
        <v>0.42856784229717604</v>
      </c>
      <c r="V12">
        <f>remunération!V7/(EBE!V7+remunération!V7)</f>
        <v>0.48255672952406231</v>
      </c>
      <c r="W12">
        <f>remunération!W7/(EBE!W7+remunération!W7)</f>
        <v>0.43473510429627055</v>
      </c>
      <c r="X12">
        <f>remunération!X7/(EBE!X7+remunération!X7)</f>
        <v>0.40219646107657031</v>
      </c>
      <c r="Y12">
        <f>remunération!Y7/(EBE!Y7+remunération!Y7)</f>
        <v>0.43012679352466104</v>
      </c>
    </row>
    <row r="13" spans="1:25" ht="12.75" customHeight="1">
      <c r="A13" t="str">
        <f>EBE!A8</f>
        <v>Corée</v>
      </c>
      <c r="B13">
        <f>remunération!B8/(EBE!B8+remunération!B8)</f>
        <v>0.48053430952477466</v>
      </c>
      <c r="C13">
        <f>remunération!C8/(EBE!C8+remunération!C8)</f>
        <v>0.49297337493725757</v>
      </c>
      <c r="D13">
        <f>remunération!D8/(EBE!D8+remunération!D8)</f>
        <v>0.49018802467247991</v>
      </c>
      <c r="E13">
        <f>remunération!E8/(EBE!E8+remunération!E8)</f>
        <v>0.49701439441190803</v>
      </c>
      <c r="F13">
        <f>remunération!F8/(EBE!F8+remunération!F8)</f>
        <v>0.48382766161040791</v>
      </c>
      <c r="G13">
        <f>remunération!G8/(EBE!G8+remunération!G8)</f>
        <v>0.49847942749908447</v>
      </c>
      <c r="H13">
        <f>remunération!H8/(EBE!H8+remunération!H8)</f>
        <v>0.50812423411488605</v>
      </c>
      <c r="I13">
        <f>remunération!I8/(EBE!I8+remunération!I8)</f>
        <v>0.49338866679899851</v>
      </c>
      <c r="J13">
        <f>remunération!J8/(EBE!J8+remunération!J8)</f>
        <v>0.49257370871203726</v>
      </c>
      <c r="K13">
        <f>remunération!K8/(EBE!K8+remunération!K8)</f>
        <v>0.48076164276254579</v>
      </c>
      <c r="L13">
        <f>remunération!L8/(EBE!L8+remunération!L8)</f>
        <v>0.46267109062097755</v>
      </c>
      <c r="M13">
        <f>remunération!M8/(EBE!M8+remunération!M8)</f>
        <v>0.47664396863069075</v>
      </c>
      <c r="N13">
        <f>remunération!N8/(EBE!N8+remunération!N8)</f>
        <v>0.48053902513550706</v>
      </c>
      <c r="O13">
        <f>remunération!O8/(EBE!O8+remunération!O8)</f>
        <v>0.4828798890116715</v>
      </c>
      <c r="P13">
        <f>remunération!P8/(EBE!P8+remunération!P8)</f>
        <v>0.49353380804235292</v>
      </c>
      <c r="Q13">
        <f>remunération!Q8/(EBE!Q8+remunération!Q8)</f>
        <v>0.49597523675654365</v>
      </c>
      <c r="R13">
        <f>remunération!R8/(EBE!R8+remunération!R8)</f>
        <v>0.49237816306750215</v>
      </c>
      <c r="S13">
        <f>remunération!S8/(EBE!S8+remunération!S8)</f>
        <v>0.48806765431337013</v>
      </c>
      <c r="T13">
        <f>remunération!T8/(EBE!T8+remunération!T8)</f>
        <v>0.49875744928042115</v>
      </c>
      <c r="U13">
        <f>remunération!U8/(EBE!U8+remunération!U8)</f>
        <v>0.51983095042541483</v>
      </c>
      <c r="V13">
        <f>remunération!V8/(EBE!V8+remunération!V8)</f>
        <v>0.5322626729338451</v>
      </c>
      <c r="W13">
        <f>remunération!W8/(EBE!W8+remunération!W8)</f>
        <v>0.51770179220733448</v>
      </c>
      <c r="X13">
        <f>remunération!X8/(EBE!X8+remunération!X8)</f>
        <v>0.53282729808594065</v>
      </c>
      <c r="Y13" t="e">
        <f>remunération!Y8/(EBE!Y8+remunération!Y8)</f>
        <v>#VALUE!</v>
      </c>
    </row>
    <row r="14" spans="1:25" ht="12.75" customHeight="1">
      <c r="A14" t="str">
        <f>EBE!A9</f>
        <v>Costa Rica</v>
      </c>
      <c r="B14" t="e">
        <f>remunération!B9/(EBE!B9+remunération!B9)</f>
        <v>#VALUE!</v>
      </c>
      <c r="C14" t="e">
        <f>remunération!C9/(EBE!C9+remunération!C9)</f>
        <v>#VALUE!</v>
      </c>
      <c r="D14" t="e">
        <f>remunération!D9/(EBE!D9+remunération!D9)</f>
        <v>#VALUE!</v>
      </c>
      <c r="E14" t="e">
        <f>remunération!E9/(EBE!E9+remunération!E9)</f>
        <v>#VALUE!</v>
      </c>
      <c r="F14" t="e">
        <f>remunération!F9/(EBE!F9+remunération!F9)</f>
        <v>#VALUE!</v>
      </c>
      <c r="G14" t="e">
        <f>remunération!G9/(EBE!G9+remunération!G9)</f>
        <v>#VALUE!</v>
      </c>
      <c r="H14" t="e">
        <f>remunération!H9/(EBE!H9+remunération!H9)</f>
        <v>#VALUE!</v>
      </c>
      <c r="I14" t="e">
        <f>remunération!I9/(EBE!I9+remunération!I9)</f>
        <v>#VALUE!</v>
      </c>
      <c r="J14" t="e">
        <f>remunération!J9/(EBE!J9+remunération!J9)</f>
        <v>#VALUE!</v>
      </c>
      <c r="K14" t="e">
        <f>remunération!K9/(EBE!K9+remunération!K9)</f>
        <v>#VALUE!</v>
      </c>
      <c r="L14" t="e">
        <f>remunération!L9/(EBE!L9+remunération!L9)</f>
        <v>#VALUE!</v>
      </c>
      <c r="M14" t="e">
        <f>remunération!M9/(EBE!M9+remunération!M9)</f>
        <v>#VALUE!</v>
      </c>
      <c r="N14">
        <f>remunération!N9/(EBE!N9+remunération!N9)</f>
        <v>0.50468084215192155</v>
      </c>
      <c r="O14">
        <f>remunération!O9/(EBE!O9+remunération!O9)</f>
        <v>0.51774592833886324</v>
      </c>
      <c r="P14">
        <f>remunération!P9/(EBE!P9+remunération!P9)</f>
        <v>0.51513549922743851</v>
      </c>
      <c r="Q14">
        <f>remunération!Q9/(EBE!Q9+remunération!Q9)</f>
        <v>0.51580000073242149</v>
      </c>
      <c r="R14">
        <f>remunération!R9/(EBE!R9+remunération!R9)</f>
        <v>0.50691426304955656</v>
      </c>
      <c r="S14">
        <f>remunération!S9/(EBE!S9+remunération!S9)</f>
        <v>0.47263658297315064</v>
      </c>
      <c r="T14">
        <f>remunération!T9/(EBE!T9+remunération!T9)</f>
        <v>0.48600640733568601</v>
      </c>
      <c r="U14">
        <f>remunération!U9/(EBE!U9+remunération!U9)</f>
        <v>0.48720497795999507</v>
      </c>
      <c r="V14">
        <f>remunération!V9/(EBE!V9+remunération!V9)</f>
        <v>0.49934540390338367</v>
      </c>
      <c r="W14">
        <f>remunération!W9/(EBE!W9+remunération!W9)</f>
        <v>0.47946646026553508</v>
      </c>
      <c r="X14" t="e">
        <f>remunération!X9/(EBE!X9+remunération!X9)</f>
        <v>#VALUE!</v>
      </c>
      <c r="Y14" t="e">
        <f>remunération!Y9/(EBE!Y9+remunération!Y9)</f>
        <v>#VALUE!</v>
      </c>
    </row>
    <row r="15" spans="1:25" ht="12.75" customHeight="1">
      <c r="A15" t="str">
        <f>EBE!A10</f>
        <v>Danemark</v>
      </c>
      <c r="B15">
        <f>remunération!B10/(EBE!B10+remunération!B10)</f>
        <v>0.56038143318742584</v>
      </c>
      <c r="C15">
        <f>remunération!C10/(EBE!C10+remunération!C10)</f>
        <v>0.58097836197474595</v>
      </c>
      <c r="D15">
        <f>remunération!D10/(EBE!D10+remunération!D10)</f>
        <v>0.58544916121650226</v>
      </c>
      <c r="E15">
        <f>remunération!E10/(EBE!E10+remunération!E10)</f>
        <v>0.58599247624241735</v>
      </c>
      <c r="F15">
        <f>remunération!F10/(EBE!F10+remunération!F10)</f>
        <v>0.57337065279559141</v>
      </c>
      <c r="G15">
        <f>remunération!G10/(EBE!G10+remunération!G10)</f>
        <v>0.57679845349681413</v>
      </c>
      <c r="H15">
        <f>remunération!H10/(EBE!H10+remunération!H10)</f>
        <v>0.57200444653826787</v>
      </c>
      <c r="I15">
        <f>remunération!I10/(EBE!I10+remunération!I10)</f>
        <v>0.59936442559429126</v>
      </c>
      <c r="J15">
        <f>remunération!J10/(EBE!J10+remunération!J10)</f>
        <v>0.60291173169491197</v>
      </c>
      <c r="K15">
        <f>remunération!K10/(EBE!K10+remunération!K10)</f>
        <v>0.62588637144720816</v>
      </c>
      <c r="L15">
        <f>remunération!L10/(EBE!L10+remunération!L10)</f>
        <v>0.58792886375999853</v>
      </c>
      <c r="M15">
        <f>remunération!M10/(EBE!M10+remunération!M10)</f>
        <v>0.58736169832892537</v>
      </c>
      <c r="N15">
        <f>remunération!N10/(EBE!N10+remunération!N10)</f>
        <v>0.5829961134575482</v>
      </c>
      <c r="O15">
        <f>remunération!O10/(EBE!O10+remunération!O10)</f>
        <v>0.58057505543146548</v>
      </c>
      <c r="P15">
        <f>remunération!P10/(EBE!P10+remunération!P10)</f>
        <v>0.57577857051603332</v>
      </c>
      <c r="Q15">
        <f>remunération!Q10/(EBE!Q10+remunération!Q10)</f>
        <v>0.57799189092220649</v>
      </c>
      <c r="R15">
        <f>remunération!R10/(EBE!R10+remunération!R10)</f>
        <v>0.58020605015654136</v>
      </c>
      <c r="S15">
        <f>remunération!S10/(EBE!S10+remunération!S10)</f>
        <v>0.57379835008084812</v>
      </c>
      <c r="T15">
        <f>remunération!T10/(EBE!T10+remunération!T10)</f>
        <v>0.58232361015556644</v>
      </c>
      <c r="U15">
        <f>remunération!U10/(EBE!U10+remunération!U10)</f>
        <v>0.58493214598219623</v>
      </c>
      <c r="V15">
        <f>remunération!V10/(EBE!V10+remunération!V10)</f>
        <v>0.57369534197306438</v>
      </c>
      <c r="W15">
        <f>remunération!W10/(EBE!W10+remunération!W10)</f>
        <v>0.54037755980488589</v>
      </c>
      <c r="X15">
        <f>remunération!X10/(EBE!X10+remunération!X10)</f>
        <v>0.511850537339955</v>
      </c>
      <c r="Y15">
        <f>remunération!Y10/(EBE!Y10+remunération!Y10)</f>
        <v>0.56052932832292268</v>
      </c>
    </row>
    <row r="16" spans="1:25" ht="12.75" customHeight="1">
      <c r="A16" t="str">
        <f>EBE!A11</f>
        <v>Espagne</v>
      </c>
      <c r="B16">
        <f>remunération!B11/(EBE!B11+remunération!B11)</f>
        <v>0.63155342189917241</v>
      </c>
      <c r="C16">
        <f>remunération!C11/(EBE!C11+remunération!C11)</f>
        <v>0.63060496196772586</v>
      </c>
      <c r="D16">
        <f>remunération!D11/(EBE!D11+remunération!D11)</f>
        <v>0.63292396677000973</v>
      </c>
      <c r="E16">
        <f>remunération!E11/(EBE!E11+remunération!E11)</f>
        <v>0.6290504314158456</v>
      </c>
      <c r="F16">
        <f>remunération!F11/(EBE!F11+remunération!F11)</f>
        <v>0.63211684734781637</v>
      </c>
      <c r="G16">
        <f>remunération!G11/(EBE!G11+remunération!G11)</f>
        <v>0.62798375655255256</v>
      </c>
      <c r="H16">
        <f>remunération!H11/(EBE!H11+remunération!H11)</f>
        <v>0.63196550552738318</v>
      </c>
      <c r="I16">
        <f>remunération!I11/(EBE!I11+remunération!I11)</f>
        <v>0.61657604279023037</v>
      </c>
      <c r="J16">
        <f>remunération!J11/(EBE!J11+remunération!J11)</f>
        <v>0.60189907960165479</v>
      </c>
      <c r="K16">
        <f>remunération!K11/(EBE!K11+remunération!K11)</f>
        <v>0.58804032807754814</v>
      </c>
      <c r="L16">
        <f>remunération!L11/(EBE!L11+remunération!L11)</f>
        <v>0.59210454361834808</v>
      </c>
      <c r="M16">
        <f>remunération!M11/(EBE!M11+remunération!M11)</f>
        <v>0.58852202274474308</v>
      </c>
      <c r="N16">
        <f>remunération!N11/(EBE!N11+remunération!N11)</f>
        <v>0.5765053831918544</v>
      </c>
      <c r="O16">
        <f>remunération!O11/(EBE!O11+remunération!O11)</f>
        <v>0.56279310146813932</v>
      </c>
      <c r="P16">
        <f>remunération!P11/(EBE!P11+remunération!P11)</f>
        <v>0.56829664653228662</v>
      </c>
      <c r="Q16">
        <f>remunération!Q11/(EBE!Q11+remunération!Q11)</f>
        <v>0.56653408469099786</v>
      </c>
      <c r="R16">
        <f>remunération!R11/(EBE!R11+remunération!R11)</f>
        <v>0.55891948707897621</v>
      </c>
      <c r="S16">
        <f>remunération!S11/(EBE!S11+remunération!S11)</f>
        <v>0.56105117291893492</v>
      </c>
      <c r="T16">
        <f>remunération!T11/(EBE!T11+remunération!T11)</f>
        <v>0.56898792203133097</v>
      </c>
      <c r="U16">
        <f>remunération!U11/(EBE!U11+remunération!U11)</f>
        <v>0.58221036171827611</v>
      </c>
      <c r="V16">
        <f>remunération!V11/(EBE!V11+remunération!V11)</f>
        <v>0.62518178166809779</v>
      </c>
      <c r="W16">
        <f>remunération!W11/(EBE!W11+remunération!W11)</f>
        <v>0.62136083368686978</v>
      </c>
      <c r="X16">
        <f>remunération!X11/(EBE!X11+remunération!X11)</f>
        <v>0.59601093151581308</v>
      </c>
      <c r="Y16">
        <f>remunération!Y11/(EBE!Y11+remunération!Y11)</f>
        <v>0.60175454022966535</v>
      </c>
    </row>
    <row r="17" spans="1:25" ht="12.75" customHeight="1">
      <c r="A17" t="str">
        <f>EBE!A12</f>
        <v>Estonie</v>
      </c>
      <c r="B17">
        <f>remunération!B12/(EBE!B12+remunération!B12)</f>
        <v>0.54903854112064443</v>
      </c>
      <c r="C17">
        <f>remunération!C12/(EBE!C12+remunération!C12)</f>
        <v>0.53631591505607246</v>
      </c>
      <c r="D17">
        <f>remunération!D12/(EBE!D12+remunération!D12)</f>
        <v>0.51870989602083817</v>
      </c>
      <c r="E17">
        <f>remunération!E12/(EBE!E12+remunération!E12)</f>
        <v>0.50855102078385883</v>
      </c>
      <c r="F17">
        <f>remunération!F12/(EBE!F12+remunération!F12)</f>
        <v>0.50478496483339097</v>
      </c>
      <c r="G17">
        <f>remunération!G12/(EBE!G12+remunération!G12)</f>
        <v>0.50086827437470238</v>
      </c>
      <c r="H17">
        <f>remunération!H12/(EBE!H12+remunération!H12)</f>
        <v>0.5100872950198716</v>
      </c>
      <c r="I17">
        <f>remunération!I12/(EBE!I12+remunération!I12)</f>
        <v>0.52884195828606329</v>
      </c>
      <c r="J17">
        <f>remunération!J12/(EBE!J12+remunération!J12)</f>
        <v>0.58081995607032622</v>
      </c>
      <c r="K17">
        <f>remunération!K12/(EBE!K12+remunération!K12)</f>
        <v>0.60061358585370561</v>
      </c>
      <c r="L17">
        <f>remunération!L12/(EBE!L12+remunération!L12)</f>
        <v>0.5465458739739526</v>
      </c>
      <c r="M17">
        <f>remunération!M12/(EBE!M12+remunération!M12)</f>
        <v>0.51053768351744544</v>
      </c>
      <c r="N17">
        <f>remunération!N12/(EBE!N12+remunération!N12)</f>
        <v>0.51370207361281384</v>
      </c>
      <c r="O17">
        <f>remunération!O12/(EBE!O12+remunération!O12)</f>
        <v>0.51612876323909596</v>
      </c>
      <c r="P17">
        <f>remunération!P12/(EBE!P12+remunération!P12)</f>
        <v>0.52706432934084235</v>
      </c>
      <c r="Q17">
        <f>remunération!Q12/(EBE!Q12+remunération!Q12)</f>
        <v>0.55380371135965289</v>
      </c>
      <c r="R17">
        <f>remunération!R12/(EBE!R12+remunération!R12)</f>
        <v>0.55752245314046334</v>
      </c>
      <c r="S17">
        <f>remunération!S12/(EBE!S12+remunération!S12)</f>
        <v>0.54785874880745078</v>
      </c>
      <c r="T17">
        <f>remunération!T12/(EBE!T12+remunération!T12)</f>
        <v>0.55405157101733327</v>
      </c>
      <c r="U17">
        <f>remunération!U12/(EBE!U12+remunération!U12)</f>
        <v>0.56324648056999282</v>
      </c>
      <c r="V17">
        <f>remunération!V12/(EBE!V12+remunération!V12)</f>
        <v>0.57132064067694177</v>
      </c>
      <c r="W17">
        <f>remunération!W12/(EBE!W12+remunération!W12)</f>
        <v>0.55136534336130782</v>
      </c>
      <c r="X17">
        <f>remunération!X12/(EBE!X12+remunération!X12)</f>
        <v>0.54383410718501612</v>
      </c>
      <c r="Y17">
        <f>remunération!Y12/(EBE!Y12+remunération!Y12)</f>
        <v>0.58400508846398491</v>
      </c>
    </row>
    <row r="18" spans="1:25" ht="12.75" customHeight="1">
      <c r="A18" t="str">
        <f>EBE!A13</f>
        <v>États-Unis</v>
      </c>
      <c r="B18">
        <f>remunération!B13/(EBE!B13+remunération!B13)</f>
        <v>0.71037463223351571</v>
      </c>
      <c r="C18">
        <f>remunération!C13/(EBE!C13+remunération!C13)</f>
        <v>0.7123347997868843</v>
      </c>
      <c r="D18">
        <f>remunération!D13/(EBE!D13+remunération!D13)</f>
        <v>0.69730326250955421</v>
      </c>
      <c r="E18">
        <f>remunération!E13/(EBE!E13+remunération!E13)</f>
        <v>0.68597149127399915</v>
      </c>
      <c r="F18">
        <f>remunération!F13/(EBE!F13+remunération!F13)</f>
        <v>0.67254224965017051</v>
      </c>
      <c r="G18">
        <f>remunération!G13/(EBE!G13+remunération!G13)</f>
        <v>0.65634224131834862</v>
      </c>
      <c r="H18">
        <f>remunération!H13/(EBE!H13+remunération!H13)</f>
        <v>0.64553209097795738</v>
      </c>
      <c r="I18">
        <f>remunération!I13/(EBE!I13+remunération!I13)</f>
        <v>0.65144869607192024</v>
      </c>
      <c r="J18">
        <f>remunération!J13/(EBE!J13+remunération!J13)</f>
        <v>0.65356525234148999</v>
      </c>
      <c r="K18">
        <f>remunération!K13/(EBE!K13+remunération!K13)</f>
        <v>0.65149145267626329</v>
      </c>
      <c r="L18">
        <f>remunération!L13/(EBE!L13+remunération!L13)</f>
        <v>0.62818909992731153</v>
      </c>
      <c r="M18">
        <f>remunération!M13/(EBE!M13+remunération!M13)</f>
        <v>0.62712227710830148</v>
      </c>
      <c r="N18">
        <f>remunération!N13/(EBE!N13+remunération!N13)</f>
        <v>0.62275302990154247</v>
      </c>
      <c r="O18">
        <f>remunération!O13/(EBE!O13+remunération!O13)</f>
        <v>0.62194379197359684</v>
      </c>
      <c r="P18">
        <f>remunération!P13/(EBE!P13+remunération!P13)</f>
        <v>0.62246015364373497</v>
      </c>
      <c r="Q18">
        <f>remunération!Q13/(EBE!Q13+remunération!Q13)</f>
        <v>0.62820533134126089</v>
      </c>
      <c r="R18">
        <f>remunération!R13/(EBE!R13+remunération!R13)</f>
        <v>0.63665351243328017</v>
      </c>
      <c r="S18">
        <f>remunération!S13/(EBE!S13+remunération!S13)</f>
        <v>0.64017514595404457</v>
      </c>
      <c r="T18">
        <f>remunération!T13/(EBE!T13+remunération!T13)</f>
        <v>0.6388112820888453</v>
      </c>
      <c r="U18">
        <f>remunération!U13/(EBE!U13+remunération!U13)</f>
        <v>0.64256288795000704</v>
      </c>
      <c r="V18">
        <f>remunération!V13/(EBE!V13+remunération!V13)</f>
        <v>0.63522551184963594</v>
      </c>
      <c r="W18">
        <f>remunération!W13/(EBE!W13+remunération!W13)</f>
        <v>0.61663482637600198</v>
      </c>
      <c r="X18">
        <f>remunération!X13/(EBE!X13+remunération!X13)</f>
        <v>0.6133624782391246</v>
      </c>
      <c r="Y18">
        <f>remunération!Y13/(EBE!Y13+remunération!Y13)</f>
        <v>0.61525063617122888</v>
      </c>
    </row>
    <row r="19" spans="1:25" ht="12.75" customHeight="1">
      <c r="A19" t="str">
        <f>EBE!A14</f>
        <v>Finlande</v>
      </c>
      <c r="B19">
        <f>remunération!B14/(EBE!B14+remunération!B14)</f>
        <v>0.53240818869835005</v>
      </c>
      <c r="C19">
        <f>remunération!C14/(EBE!C14+remunération!C14)</f>
        <v>0.52578292266937621</v>
      </c>
      <c r="D19">
        <f>remunération!D14/(EBE!D14+remunération!D14)</f>
        <v>0.52822196839901014</v>
      </c>
      <c r="E19">
        <f>remunération!E14/(EBE!E14+remunération!E14)</f>
        <v>0.53066622582245004</v>
      </c>
      <c r="F19">
        <f>remunération!F14/(EBE!F14+remunération!F14)</f>
        <v>0.52386979703391734</v>
      </c>
      <c r="G19">
        <f>remunération!G14/(EBE!G14+remunération!G14)</f>
        <v>0.53657025467114483</v>
      </c>
      <c r="H19">
        <f>remunération!H14/(EBE!H14+remunération!H14)</f>
        <v>0.53948928361563286</v>
      </c>
      <c r="I19">
        <f>remunération!I14/(EBE!I14+remunération!I14)</f>
        <v>0.52337862472045249</v>
      </c>
      <c r="J19">
        <f>remunération!J14/(EBE!J14+remunération!J14)</f>
        <v>0.53794019573291407</v>
      </c>
      <c r="K19">
        <f>remunération!K14/(EBE!K14+remunération!K14)</f>
        <v>0.5863257831522517</v>
      </c>
      <c r="L19">
        <f>remunération!L14/(EBE!L14+remunération!L14)</f>
        <v>0.57577253430743414</v>
      </c>
      <c r="M19">
        <f>remunération!M14/(EBE!M14+remunération!M14)</f>
        <v>0.58481654994155829</v>
      </c>
      <c r="N19">
        <f>remunération!N14/(EBE!N14+remunération!N14)</f>
        <v>0.6068086325439267</v>
      </c>
      <c r="O19">
        <f>remunération!O14/(EBE!O14+remunération!O14)</f>
        <v>0.60452669039145912</v>
      </c>
      <c r="P19">
        <f>remunération!P14/(EBE!P14+remunération!P14)</f>
        <v>0.60507829511673261</v>
      </c>
      <c r="Q19">
        <f>remunération!Q14/(EBE!Q14+remunération!Q14)</f>
        <v>0.59863089221721955</v>
      </c>
      <c r="R19">
        <f>remunération!R14/(EBE!R14+remunération!R14)</f>
        <v>0.59815390646578226</v>
      </c>
      <c r="S19">
        <f>remunération!S14/(EBE!S14+remunération!S14)</f>
        <v>0.57318779037817857</v>
      </c>
      <c r="T19">
        <f>remunération!T14/(EBE!T14+remunération!T14)</f>
        <v>0.58236278257777208</v>
      </c>
      <c r="U19">
        <f>remunération!U14/(EBE!U14+remunération!U14)</f>
        <v>0.58187875375375375</v>
      </c>
      <c r="V19">
        <f>remunération!V14/(EBE!V14+remunération!V14)</f>
        <v>0.57153019847762676</v>
      </c>
      <c r="W19">
        <f>remunération!W14/(EBE!W14+remunération!W14)</f>
        <v>0.58340651340133454</v>
      </c>
      <c r="X19">
        <f>remunération!X14/(EBE!X14+remunération!X14)</f>
        <v>0.58392454719973286</v>
      </c>
      <c r="Y19">
        <f>remunération!Y14/(EBE!Y14+remunération!Y14)</f>
        <v>0.5995352546474535</v>
      </c>
    </row>
    <row r="20" spans="1:25" ht="12.75" customHeight="1">
      <c r="A20" t="str">
        <f>EBE!A15</f>
        <v>France</v>
      </c>
      <c r="B20">
        <f>remunération!B15/(EBE!B15+remunération!B15)</f>
        <v>0.66565816278915768</v>
      </c>
      <c r="C20">
        <f>remunération!C15/(EBE!C15+remunération!C15)</f>
        <v>0.66701642848954024</v>
      </c>
      <c r="D20">
        <f>remunération!D15/(EBE!D15+remunération!D15)</f>
        <v>0.67412090238723166</v>
      </c>
      <c r="E20">
        <f>remunération!E15/(EBE!E15+remunération!E15)</f>
        <v>0.6720450865100257</v>
      </c>
      <c r="F20">
        <f>remunération!F15/(EBE!F15+remunération!F15)</f>
        <v>0.67027682593509164</v>
      </c>
      <c r="G20">
        <f>remunération!G15/(EBE!G15+remunération!G15)</f>
        <v>0.66870095179942801</v>
      </c>
      <c r="H20">
        <f>remunération!H15/(EBE!H15+remunération!H15)</f>
        <v>0.66678173168339261</v>
      </c>
      <c r="I20">
        <f>remunération!I15/(EBE!I15+remunération!I15)</f>
        <v>0.65766415030697023</v>
      </c>
      <c r="J20">
        <f>remunération!J15/(EBE!J15+remunération!J15)</f>
        <v>0.66145870047855937</v>
      </c>
      <c r="K20">
        <f>remunération!K15/(EBE!K15+remunération!K15)</f>
        <v>0.68290680533551318</v>
      </c>
      <c r="L20">
        <f>remunération!L15/(EBE!L15+remunération!L15)</f>
        <v>0.67742193073651791</v>
      </c>
      <c r="M20">
        <f>remunération!M15/(EBE!M15+remunération!M15)</f>
        <v>0.67989080837587679</v>
      </c>
      <c r="N20">
        <f>remunération!N15/(EBE!N15+remunération!N15)</f>
        <v>0.69175877173786215</v>
      </c>
      <c r="O20">
        <f>remunération!O15/(EBE!O15+remunération!O15)</f>
        <v>0.69012095095033033</v>
      </c>
      <c r="P20">
        <f>remunération!P15/(EBE!P15+remunération!P15)</f>
        <v>0.68967358881310215</v>
      </c>
      <c r="Q20">
        <f>remunération!Q15/(EBE!Q15+remunération!Q15)</f>
        <v>0.68096072594539958</v>
      </c>
      <c r="R20">
        <f>remunération!R15/(EBE!R15+remunération!R15)</f>
        <v>0.68715435543591052</v>
      </c>
      <c r="S20">
        <f>remunération!S15/(EBE!S15+remunération!S15)</f>
        <v>0.68811214628722162</v>
      </c>
      <c r="T20">
        <f>remunération!T15/(EBE!T15+remunération!T15)</f>
        <v>0.69407973227541664</v>
      </c>
      <c r="U20">
        <f>remunération!U15/(EBE!U15+remunération!U15)</f>
        <v>0.68144735800913059</v>
      </c>
      <c r="V20">
        <f>remunération!V15/(EBE!V15+remunération!V15)</f>
        <v>0.68092172369354986</v>
      </c>
      <c r="W20">
        <f>remunération!W15/(EBE!W15+remunération!W15)</f>
        <v>0.6646423634566232</v>
      </c>
      <c r="X20">
        <f>remunération!X15/(EBE!X15+remunération!X15)</f>
        <v>0.681444434599768</v>
      </c>
      <c r="Y20">
        <f>remunération!Y15/(EBE!Y15+remunération!Y15)</f>
        <v>0.66453031360528836</v>
      </c>
    </row>
    <row r="21" spans="1:25" ht="12.75" customHeight="1">
      <c r="A21" t="str">
        <f>EBE!A16</f>
        <v>Grèce</v>
      </c>
      <c r="B21">
        <f>remunération!B16/(EBE!B16+remunération!B16)</f>
        <v>0.45325050719444598</v>
      </c>
      <c r="C21">
        <f>remunération!C16/(EBE!C16+remunération!C16)</f>
        <v>0.44518298912161064</v>
      </c>
      <c r="D21">
        <f>remunération!D16/(EBE!D16+remunération!D16)</f>
        <v>0.4872992449862823</v>
      </c>
      <c r="E21">
        <f>remunération!E16/(EBE!E16+remunération!E16)</f>
        <v>0.48696591276484363</v>
      </c>
      <c r="F21">
        <f>remunération!F16/(EBE!F16+remunération!F16)</f>
        <v>0.46431616728986208</v>
      </c>
      <c r="G21">
        <f>remunération!G16/(EBE!G16+remunération!G16)</f>
        <v>0.48213032675185885</v>
      </c>
      <c r="H21">
        <f>remunération!H16/(EBE!H16+remunération!H16)</f>
        <v>0.46973484987420661</v>
      </c>
      <c r="I21">
        <f>remunération!I16/(EBE!I16+remunération!I16)</f>
        <v>0.46038132944705029</v>
      </c>
      <c r="J21">
        <f>remunération!J16/(EBE!J16+remunération!J16)</f>
        <v>0.45738036908039287</v>
      </c>
      <c r="K21">
        <f>remunération!K16/(EBE!K16+remunération!K16)</f>
        <v>0.45878609817658861</v>
      </c>
      <c r="L21">
        <f>remunération!L16/(EBE!L16+remunération!L16)</f>
        <v>0.48619363070591903</v>
      </c>
      <c r="M21">
        <f>remunération!M16/(EBE!M16+remunération!M16)</f>
        <v>0.49608160023725911</v>
      </c>
      <c r="N21">
        <f>remunération!N16/(EBE!N16+remunération!N16)</f>
        <v>0.474551630596598</v>
      </c>
      <c r="O21">
        <f>remunération!O16/(EBE!O16+remunération!O16)</f>
        <v>0.45892938249740828</v>
      </c>
      <c r="P21">
        <f>remunération!P16/(EBE!P16+remunération!P16)</f>
        <v>0.49907794283595108</v>
      </c>
      <c r="Q21">
        <f>remunération!Q16/(EBE!Q16+remunération!Q16)</f>
        <v>0.51586882376393228</v>
      </c>
      <c r="R21">
        <f>remunération!R16/(EBE!R16+remunération!R16)</f>
        <v>0.57731474500331437</v>
      </c>
      <c r="S21">
        <f>remunération!S16/(EBE!S16+remunération!S16)</f>
        <v>0.58456692066250626</v>
      </c>
      <c r="T21">
        <f>remunération!T16/(EBE!T16+remunération!T16)</f>
        <v>0.55517511441157474</v>
      </c>
      <c r="U21">
        <f>remunération!U16/(EBE!U16+remunération!U16)</f>
        <v>0.60518264227324226</v>
      </c>
      <c r="V21">
        <f>remunération!V16/(EBE!V16+remunération!V16)</f>
        <v>0.60229772128452252</v>
      </c>
      <c r="W21">
        <f>remunération!W16/(EBE!W16+remunération!W16)</f>
        <v>0.59884889689395182</v>
      </c>
      <c r="X21">
        <f>remunération!X16/(EBE!X16+remunération!X16)</f>
        <v>0.52998700578735414</v>
      </c>
      <c r="Y21">
        <f>remunération!Y16/(EBE!Y16+remunération!Y16)</f>
        <v>0.55766420170769948</v>
      </c>
    </row>
    <row r="22" spans="1:25" ht="12.75" customHeight="1">
      <c r="A22" t="str">
        <f>EBE!A17</f>
        <v>Hongrie</v>
      </c>
      <c r="B22">
        <f>remunération!B17/(EBE!B17+remunération!B17)</f>
        <v>0.62449323765481657</v>
      </c>
      <c r="C22">
        <f>remunération!C17/(EBE!C17+remunération!C17)</f>
        <v>0.6124742894428693</v>
      </c>
      <c r="D22">
        <f>remunération!D17/(EBE!D17+remunération!D17)</f>
        <v>0.56578076799069688</v>
      </c>
      <c r="E22">
        <f>remunération!E17/(EBE!E17+remunération!E17)</f>
        <v>0.58962524477394807</v>
      </c>
      <c r="F22">
        <f>remunération!F17/(EBE!F17+remunération!F17)</f>
        <v>0.58394986068045529</v>
      </c>
      <c r="G22">
        <f>remunération!G17/(EBE!G17+remunération!G17)</f>
        <v>0.59245602946742681</v>
      </c>
      <c r="H22">
        <f>remunération!H17/(EBE!H17+remunération!H17)</f>
        <v>0.57175497259258978</v>
      </c>
      <c r="I22">
        <f>remunération!I17/(EBE!I17+remunération!I17)</f>
        <v>0.58215653823883895</v>
      </c>
      <c r="J22">
        <f>remunération!J17/(EBE!J17+remunération!J17)</f>
        <v>0.58110303173936306</v>
      </c>
      <c r="K22">
        <f>remunération!K17/(EBE!K17+remunération!K17)</f>
        <v>0.58359524949092856</v>
      </c>
      <c r="L22">
        <f>remunération!L17/(EBE!L17+remunération!L17)</f>
        <v>0.57296446250644451</v>
      </c>
      <c r="M22">
        <f>remunération!M17/(EBE!M17+remunération!M17)</f>
        <v>0.57534443719080508</v>
      </c>
      <c r="N22">
        <f>remunération!N17/(EBE!N17+remunération!N17)</f>
        <v>0.5894834407375259</v>
      </c>
      <c r="O22">
        <f>remunération!O17/(EBE!O17+remunération!O17)</f>
        <v>0.5641650240619116</v>
      </c>
      <c r="P22">
        <f>remunération!P17/(EBE!P17+remunération!P17)</f>
        <v>0.53750414690250459</v>
      </c>
      <c r="Q22">
        <f>remunération!Q17/(EBE!Q17+remunération!Q17)</f>
        <v>0.52300805783419968</v>
      </c>
      <c r="R22">
        <f>remunération!R17/(EBE!R17+remunération!R17)</f>
        <v>0.54191403076823907</v>
      </c>
      <c r="S22">
        <f>remunération!S17/(EBE!S17+remunération!S17)</f>
        <v>0.54604484369016038</v>
      </c>
      <c r="T22">
        <f>remunération!T17/(EBE!T17+remunération!T17)</f>
        <v>0.54493743782693727</v>
      </c>
      <c r="U22">
        <f>remunération!U17/(EBE!U17+remunération!U17)</f>
        <v>0.55836460303512936</v>
      </c>
      <c r="V22">
        <f>remunération!V17/(EBE!V17+remunération!V17)</f>
        <v>0.55709139853902512</v>
      </c>
      <c r="W22">
        <f>remunération!W17/(EBE!W17+remunération!W17)</f>
        <v>0.53996692787524148</v>
      </c>
      <c r="X22">
        <f>remunération!X17/(EBE!X17+remunération!X17)</f>
        <v>0.55474698947536971</v>
      </c>
      <c r="Y22">
        <f>remunération!Y17/(EBE!Y17+remunération!Y17)</f>
        <v>0.55193277538870023</v>
      </c>
    </row>
    <row r="23" spans="1:25" ht="12.75" customHeight="1">
      <c r="A23" t="str">
        <f>EBE!A18</f>
        <v>Irlande</v>
      </c>
      <c r="B23">
        <f>remunération!B18/(EBE!B18+remunération!B18)</f>
        <v>0.46337106151200375</v>
      </c>
      <c r="C23">
        <f>remunération!C18/(EBE!C18+remunération!C18)</f>
        <v>0.45477787308876494</v>
      </c>
      <c r="D23">
        <f>remunération!D18/(EBE!D18+remunération!D18)</f>
        <v>0.42017566824498193</v>
      </c>
      <c r="E23">
        <f>remunération!E18/(EBE!E18+remunération!E18)</f>
        <v>0.43888493381756999</v>
      </c>
      <c r="F23">
        <f>remunération!F18/(EBE!F18+remunération!F18)</f>
        <v>0.44994319993616444</v>
      </c>
      <c r="G23">
        <f>remunération!G18/(EBE!G18+remunération!G18)</f>
        <v>0.45817883461782066</v>
      </c>
      <c r="H23">
        <f>remunération!H18/(EBE!H18+remunération!H18)</f>
        <v>0.46166114378874473</v>
      </c>
      <c r="I23">
        <f>remunération!I18/(EBE!I18+remunération!I18)</f>
        <v>0.47746779546183832</v>
      </c>
      <c r="J23">
        <f>remunération!J18/(EBE!J18+remunération!J18)</f>
        <v>0.52289357443537632</v>
      </c>
      <c r="K23">
        <f>remunération!K18/(EBE!K18+remunération!K18)</f>
        <v>0.49384455515533521</v>
      </c>
      <c r="L23">
        <f>remunération!L18/(EBE!L18+remunération!L18)</f>
        <v>0.45434595627296054</v>
      </c>
      <c r="M23">
        <f>remunération!M18/(EBE!M18+remunération!M18)</f>
        <v>0.42763669103184221</v>
      </c>
      <c r="N23">
        <f>remunération!N18/(EBE!N18+remunération!N18)</f>
        <v>0.41985060674674235</v>
      </c>
      <c r="O23">
        <f>remunération!O18/(EBE!O18+remunération!O18)</f>
        <v>0.40091611681384381</v>
      </c>
      <c r="P23">
        <f>remunération!P18/(EBE!P18+remunération!P18)</f>
        <v>0.38116555334851682</v>
      </c>
      <c r="Q23">
        <f>remunération!Q18/(EBE!Q18+remunération!Q18)</f>
        <v>0.26885711575064752</v>
      </c>
      <c r="R23">
        <f>remunération!R18/(EBE!R18+remunération!R18)</f>
        <v>0.29278352021947118</v>
      </c>
      <c r="S23">
        <f>remunération!S18/(EBE!S18+remunération!S18)</f>
        <v>0.27821065336534967</v>
      </c>
      <c r="T23">
        <f>remunération!T18/(EBE!T18+remunération!T18)</f>
        <v>0.26805912069495796</v>
      </c>
      <c r="U23">
        <f>remunération!U18/(EBE!U18+remunération!U18)</f>
        <v>0.26627703896837174</v>
      </c>
      <c r="V23">
        <f>remunération!V18/(EBE!V18+remunération!V18)</f>
        <v>0.24194339455035035</v>
      </c>
      <c r="W23">
        <f>remunération!W18/(EBE!W18+remunération!W18)</f>
        <v>0.22792775051440886</v>
      </c>
      <c r="X23">
        <f>remunération!X18/(EBE!X18+remunération!X18)</f>
        <v>0.21457441522411966</v>
      </c>
      <c r="Y23">
        <f>remunération!Y18/(EBE!Y18+remunération!Y18)</f>
        <v>0.25590650711161411</v>
      </c>
    </row>
    <row r="24" spans="1:25" ht="12.75" customHeight="1">
      <c r="A24" t="str">
        <f>EBE!A19</f>
        <v>Israël</v>
      </c>
      <c r="B24">
        <f>remunération!B19/(EBE!B19+remunération!B19)</f>
        <v>0.55891192827505898</v>
      </c>
      <c r="C24">
        <f>remunération!C19/(EBE!C19+remunération!C19)</f>
        <v>0.58672110880518591</v>
      </c>
      <c r="D24">
        <f>remunération!D19/(EBE!D19+remunération!D19)</f>
        <v>0.57816752684093631</v>
      </c>
      <c r="E24">
        <f>remunération!E19/(EBE!E19+remunération!E19)</f>
        <v>0.56134736444079469</v>
      </c>
      <c r="F24">
        <f>remunération!F19/(EBE!F19+remunération!F19)</f>
        <v>0.54795657412357235</v>
      </c>
      <c r="G24">
        <f>remunération!G19/(EBE!G19+remunération!G19)</f>
        <v>0.55321459997240396</v>
      </c>
      <c r="H24">
        <f>remunération!H19/(EBE!H19+remunération!H19)</f>
        <v>0.55567605653092589</v>
      </c>
      <c r="I24">
        <f>remunération!I19/(EBE!I19+remunération!I19)</f>
        <v>0.55994220732123789</v>
      </c>
      <c r="J24">
        <f>remunération!J19/(EBE!J19+remunération!J19)</f>
        <v>0.57108322864738781</v>
      </c>
      <c r="K24">
        <f>remunération!K19/(EBE!K19+remunération!K19)</f>
        <v>0.54243671852075992</v>
      </c>
      <c r="L24">
        <f>remunération!L19/(EBE!L19+remunération!L19)</f>
        <v>0.54259354462372877</v>
      </c>
      <c r="M24">
        <f>remunération!M19/(EBE!M19+remunération!M19)</f>
        <v>0.54722164502605664</v>
      </c>
      <c r="N24">
        <f>remunération!N19/(EBE!N19+remunération!N19)</f>
        <v>0.53691997445466533</v>
      </c>
      <c r="O24">
        <f>remunération!O19/(EBE!O19+remunération!O19)</f>
        <v>0.53380838373329154</v>
      </c>
      <c r="P24">
        <f>remunération!P19/(EBE!P19+remunération!P19)</f>
        <v>0.53773306661824416</v>
      </c>
      <c r="Q24">
        <f>remunération!Q19/(EBE!Q19+remunération!Q19)</f>
        <v>0.54511894007126294</v>
      </c>
      <c r="R24">
        <f>remunération!R19/(EBE!R19+remunération!R19)</f>
        <v>0.55741996753999201</v>
      </c>
      <c r="S24">
        <f>remunération!S19/(EBE!S19+remunération!S19)</f>
        <v>0.56776289172164951</v>
      </c>
      <c r="T24">
        <f>remunération!T19/(EBE!T19+remunération!T19)</f>
        <v>0.5764318426893994</v>
      </c>
      <c r="U24">
        <f>remunération!U19/(EBE!U19+remunération!U19)</f>
        <v>0.56012797320248142</v>
      </c>
      <c r="V24">
        <f>remunération!V19/(EBE!V19+remunération!V19)</f>
        <v>0.52963531905531636</v>
      </c>
      <c r="W24">
        <f>remunération!W19/(EBE!W19+remunération!W19)</f>
        <v>0.51701264456996832</v>
      </c>
      <c r="X24">
        <f>remunération!X19/(EBE!X19+remunération!X19)</f>
        <v>0.5329653194408156</v>
      </c>
      <c r="Y24">
        <f>remunération!Y19/(EBE!Y19+remunération!Y19)</f>
        <v>0.52780583928308711</v>
      </c>
    </row>
    <row r="25" spans="1:25" ht="12.75" customHeight="1">
      <c r="A25" t="str">
        <f>EBE!A20</f>
        <v>Italie</v>
      </c>
      <c r="B25">
        <f>remunération!B20/(EBE!B20+remunération!B20)</f>
        <v>0.49452502840308282</v>
      </c>
      <c r="C25">
        <f>remunération!C20/(EBE!C20+remunération!C20)</f>
        <v>0.49091413607411799</v>
      </c>
      <c r="D25">
        <f>remunération!D20/(EBE!D20+remunération!D20)</f>
        <v>0.49738512405626562</v>
      </c>
      <c r="E25">
        <f>remunération!E20/(EBE!E20+remunération!E20)</f>
        <v>0.50747016155988678</v>
      </c>
      <c r="F25">
        <f>remunération!F20/(EBE!F20+remunération!F20)</f>
        <v>0.50837095487376249</v>
      </c>
      <c r="G25">
        <f>remunération!G20/(EBE!G20+remunération!G20)</f>
        <v>0.51829559435879757</v>
      </c>
      <c r="H25">
        <f>remunération!H20/(EBE!H20+remunération!H20)</f>
        <v>0.52276425352022182</v>
      </c>
      <c r="I25">
        <f>remunération!I20/(EBE!I20+remunération!I20)</f>
        <v>0.5292877983910087</v>
      </c>
      <c r="J25">
        <f>remunération!J20/(EBE!J20+remunération!J20)</f>
        <v>0.53657161614728588</v>
      </c>
      <c r="K25">
        <f>remunération!K20/(EBE!K20+remunération!K20)</f>
        <v>0.55895451750962011</v>
      </c>
      <c r="L25">
        <f>remunération!L20/(EBE!L20+remunération!L20)</f>
        <v>0.55585872129514313</v>
      </c>
      <c r="M25">
        <f>remunération!M20/(EBE!M20+remunération!M20)</f>
        <v>0.55519332695908807</v>
      </c>
      <c r="N25">
        <f>remunération!N20/(EBE!N20+remunération!N20)</f>
        <v>0.56711246331779741</v>
      </c>
      <c r="O25">
        <f>remunération!O20/(EBE!O20+remunération!O20)</f>
        <v>0.56701049147830862</v>
      </c>
      <c r="P25">
        <f>remunération!P20/(EBE!P20+remunération!P20)</f>
        <v>0.56834458477387595</v>
      </c>
      <c r="Q25">
        <f>remunération!Q20/(EBE!Q20+remunération!Q20)</f>
        <v>0.56894514247404937</v>
      </c>
      <c r="R25">
        <f>remunération!R20/(EBE!R20+remunération!R20)</f>
        <v>0.55305230691327734</v>
      </c>
      <c r="S25">
        <f>remunération!S20/(EBE!S20+remunération!S20)</f>
        <v>0.55574088843398994</v>
      </c>
      <c r="T25">
        <f>remunération!T20/(EBE!T20+remunération!T20)</f>
        <v>0.56318924854669061</v>
      </c>
      <c r="U25">
        <f>remunération!U20/(EBE!U20+remunération!U20)</f>
        <v>0.5631156600222782</v>
      </c>
      <c r="V25">
        <f>remunération!V20/(EBE!V20+remunération!V20)</f>
        <v>0.57250919452238269</v>
      </c>
      <c r="W25">
        <f>remunération!W20/(EBE!W20+remunération!W20)</f>
        <v>0.55050363959874238</v>
      </c>
      <c r="X25">
        <f>remunération!X20/(EBE!X20+remunération!X20)</f>
        <v>0.53890180204844307</v>
      </c>
      <c r="Y25">
        <f>remunération!Y20/(EBE!Y20+remunération!Y20)</f>
        <v>0.5353718387000701</v>
      </c>
    </row>
    <row r="26" spans="1:25" ht="12.75" customHeight="1">
      <c r="A26" t="str">
        <f>EBE!A21</f>
        <v>Lettonie</v>
      </c>
      <c r="B26">
        <f>remunération!B21/(EBE!B21+remunération!B21)</f>
        <v>0.47745408082730445</v>
      </c>
      <c r="C26">
        <f>remunération!C21/(EBE!C21+remunération!C21)</f>
        <v>0.46016048257312309</v>
      </c>
      <c r="D26">
        <f>remunération!D21/(EBE!D21+remunération!D21)</f>
        <v>0.42452726931837265</v>
      </c>
      <c r="E26">
        <f>remunération!E21/(EBE!E21+remunération!E21)</f>
        <v>0.43540992613393564</v>
      </c>
      <c r="F26">
        <f>remunération!F21/(EBE!F21+remunération!F21)</f>
        <v>0.44076272150167028</v>
      </c>
      <c r="G26">
        <f>remunération!G21/(EBE!G21+remunération!G21)</f>
        <v>0.47673079426757331</v>
      </c>
      <c r="H26">
        <f>remunération!H21/(EBE!H21+remunération!H21)</f>
        <v>0.51431626475201164</v>
      </c>
      <c r="I26">
        <f>remunération!I21/(EBE!I21+remunération!I21)</f>
        <v>0.55030896475666102</v>
      </c>
      <c r="J26">
        <f>remunération!J21/(EBE!J21+remunération!J21)</f>
        <v>0.58415188335810919</v>
      </c>
      <c r="K26">
        <f>remunération!K21/(EBE!K21+remunération!K21)</f>
        <v>0.52937979725404871</v>
      </c>
      <c r="L26">
        <f>remunération!L21/(EBE!L21+remunération!L21)</f>
        <v>0.49309498110260602</v>
      </c>
      <c r="M26">
        <f>remunération!M21/(EBE!M21+remunération!M21)</f>
        <v>0.48916727944711769</v>
      </c>
      <c r="N26">
        <f>remunération!N21/(EBE!N21+remunération!N21)</f>
        <v>0.48228885334123067</v>
      </c>
      <c r="O26">
        <f>remunération!O21/(EBE!O21+remunération!O21)</f>
        <v>0.5003249680116062</v>
      </c>
      <c r="P26">
        <f>remunération!P21/(EBE!P21+remunération!P21)</f>
        <v>0.51955086532152439</v>
      </c>
      <c r="Q26">
        <f>remunération!Q21/(EBE!Q21+remunération!Q21)</f>
        <v>0.54983246106207218</v>
      </c>
      <c r="R26">
        <f>remunération!R21/(EBE!R21+remunération!R21)</f>
        <v>0.56798322130370815</v>
      </c>
      <c r="S26">
        <f>remunération!S21/(EBE!S21+remunération!S21)</f>
        <v>0.57241453351844207</v>
      </c>
      <c r="T26">
        <f>remunération!T21/(EBE!T21+remunération!T21)</f>
        <v>0.59152156181948456</v>
      </c>
      <c r="U26">
        <f>remunération!U21/(EBE!U21+remunération!U21)</f>
        <v>0.60716271099684838</v>
      </c>
      <c r="V26">
        <f>remunération!V21/(EBE!V21+remunération!V21)</f>
        <v>0.61950161500665335</v>
      </c>
      <c r="W26">
        <f>remunération!W21/(EBE!W21+remunération!W21)</f>
        <v>0.55802068393382276</v>
      </c>
      <c r="X26">
        <f>remunération!X21/(EBE!X21+remunération!X21)</f>
        <v>0.59320858030747237</v>
      </c>
      <c r="Y26">
        <f>remunération!Y21/(EBE!Y21+remunération!Y21)</f>
        <v>0.63794303909407235</v>
      </c>
    </row>
    <row r="27" spans="1:25" ht="12.75" customHeight="1">
      <c r="A27" t="str">
        <f>EBE!A22</f>
        <v>Lituanie</v>
      </c>
      <c r="B27">
        <f>remunération!B22/(EBE!B22+remunération!B22)</f>
        <v>0.47942607663966463</v>
      </c>
      <c r="C27">
        <f>remunération!C22/(EBE!C22+remunération!C22)</f>
        <v>0.4327259601753391</v>
      </c>
      <c r="D27">
        <f>remunération!D22/(EBE!D22+remunération!D22)</f>
        <v>0.43317266355498918</v>
      </c>
      <c r="E27">
        <f>remunération!E22/(EBE!E22+remunération!E22)</f>
        <v>0.43319558463505992</v>
      </c>
      <c r="F27">
        <f>remunération!F22/(EBE!F22+remunération!F22)</f>
        <v>0.44420430579434883</v>
      </c>
      <c r="G27">
        <f>remunération!G22/(EBE!G22+remunération!G22)</f>
        <v>0.45410616184518965</v>
      </c>
      <c r="H27">
        <f>remunération!H22/(EBE!H22+remunération!H22)</f>
        <v>0.48286088544420508</v>
      </c>
      <c r="I27">
        <f>remunération!I22/(EBE!I22+remunération!I22)</f>
        <v>0.47706166252493071</v>
      </c>
      <c r="J27">
        <f>remunération!J22/(EBE!J22+remunération!J22)</f>
        <v>0.49325578108311974</v>
      </c>
      <c r="K27">
        <f>remunération!K22/(EBE!K22+remunération!K22)</f>
        <v>0.48184292875153012</v>
      </c>
      <c r="L27">
        <f>remunération!L22/(EBE!L22+remunération!L22)</f>
        <v>0.45078422095383608</v>
      </c>
      <c r="M27">
        <f>remunération!M22/(EBE!M22+remunération!M22)</f>
        <v>0.42404444719728235</v>
      </c>
      <c r="N27">
        <f>remunération!N22/(EBE!N22+remunération!N22)</f>
        <v>0.42204157670993908</v>
      </c>
      <c r="O27">
        <f>remunération!O22/(EBE!O22+remunération!O22)</f>
        <v>0.42874433745320045</v>
      </c>
      <c r="P27">
        <f>remunération!P22/(EBE!P22+remunération!P22)</f>
        <v>0.44108034953410619</v>
      </c>
      <c r="Q27">
        <f>remunération!Q22/(EBE!Q22+remunération!Q22)</f>
        <v>0.47032454545175267</v>
      </c>
      <c r="R27">
        <f>remunération!R22/(EBE!R22+remunération!R22)</f>
        <v>0.49844266448928526</v>
      </c>
      <c r="S27">
        <f>remunération!S22/(EBE!S22+remunération!S22)</f>
        <v>0.4993845175139211</v>
      </c>
      <c r="T27">
        <f>remunération!T22/(EBE!T22+remunération!T22)</f>
        <v>0.50075463331552905</v>
      </c>
      <c r="U27">
        <f>remunération!U22/(EBE!U22+remunération!U22)</f>
        <v>0.5203443897757013</v>
      </c>
      <c r="V27">
        <f>remunération!V22/(EBE!V22+remunération!V22)</f>
        <v>0.52862962110174805</v>
      </c>
      <c r="W27">
        <f>remunération!W22/(EBE!W22+remunération!W22)</f>
        <v>0.53878159174608531</v>
      </c>
      <c r="X27">
        <f>remunération!X22/(EBE!X22+remunération!X22)</f>
        <v>0.52949975177015907</v>
      </c>
      <c r="Y27">
        <f>remunération!Y22/(EBE!Y22+remunération!Y22)</f>
        <v>0.56732816171752742</v>
      </c>
    </row>
    <row r="28" spans="1:25" ht="12.75" customHeight="1">
      <c r="A28" t="str">
        <f>EBE!A23</f>
        <v>Luxembourg</v>
      </c>
      <c r="B28">
        <f>remunération!B23/(EBE!B23+remunération!B23)</f>
        <v>0.58854145023893623</v>
      </c>
      <c r="C28">
        <f>remunération!C23/(EBE!C23+remunération!C23)</f>
        <v>0.60018474328381199</v>
      </c>
      <c r="D28">
        <f>remunération!D23/(EBE!D23+remunération!D23)</f>
        <v>0.62041602536335405</v>
      </c>
      <c r="E28">
        <f>remunération!E23/(EBE!E23+remunération!E23)</f>
        <v>0.61535341064420834</v>
      </c>
      <c r="F28">
        <f>remunération!F23/(EBE!F23+remunération!F23)</f>
        <v>0.61763057282211309</v>
      </c>
      <c r="G28">
        <f>remunération!G23/(EBE!G23+remunération!G23)</f>
        <v>0.62709513999663336</v>
      </c>
      <c r="H28">
        <f>remunération!H23/(EBE!H23+remunération!H23)</f>
        <v>0.63330282953255979</v>
      </c>
      <c r="I28">
        <f>remunération!I23/(EBE!I23+remunération!I23)</f>
        <v>0.60309281678773197</v>
      </c>
      <c r="J28">
        <f>remunération!J23/(EBE!J23+remunération!J23)</f>
        <v>0.6085215336134453</v>
      </c>
      <c r="K28">
        <f>remunération!K23/(EBE!K23+remunération!K23)</f>
        <v>0.64435605286147102</v>
      </c>
      <c r="L28">
        <f>remunération!L23/(EBE!L23+remunération!L23)</f>
        <v>0.61017965097360893</v>
      </c>
      <c r="M28">
        <f>remunération!M23/(EBE!M23+remunération!M23)</f>
        <v>0.61674855127236083</v>
      </c>
      <c r="N28">
        <f>remunération!N23/(EBE!N23+remunération!N23)</f>
        <v>0.62762887454066063</v>
      </c>
      <c r="O28">
        <f>remunération!O23/(EBE!O23+remunération!O23)</f>
        <v>0.62422372493740508</v>
      </c>
      <c r="P28">
        <f>remunération!P23/(EBE!P23+remunération!P23)</f>
        <v>0.62844192154536982</v>
      </c>
      <c r="Q28">
        <f>remunération!Q23/(EBE!Q23+remunération!Q23)</f>
        <v>0.60039592029952227</v>
      </c>
      <c r="R28">
        <f>remunération!R23/(EBE!R23+remunération!R23)</f>
        <v>0.57754416772463546</v>
      </c>
      <c r="S28">
        <f>remunération!S23/(EBE!S23+remunération!S23)</f>
        <v>0.60864961720149857</v>
      </c>
      <c r="T28">
        <f>remunération!T23/(EBE!T23+remunération!T23)</f>
        <v>0.62480265441475602</v>
      </c>
      <c r="U28">
        <f>remunération!U23/(EBE!U23+remunération!U23)</f>
        <v>0.62756787612829568</v>
      </c>
      <c r="V28">
        <f>remunération!V23/(EBE!V23+remunération!V23)</f>
        <v>0.60764474039536331</v>
      </c>
      <c r="W28">
        <f>remunération!W23/(EBE!W23+remunération!W23)</f>
        <v>0.59279632510296831</v>
      </c>
      <c r="X28">
        <f>remunération!X23/(EBE!X23+remunération!X23)</f>
        <v>0.61623827175976831</v>
      </c>
      <c r="Y28">
        <f>remunération!Y23/(EBE!Y23+remunération!Y23)</f>
        <v>0.55924974850426212</v>
      </c>
    </row>
    <row r="29" spans="1:25" ht="12.75" customHeight="1">
      <c r="A29" t="str">
        <f>EBE!A24</f>
        <v>Mexique</v>
      </c>
      <c r="B29" t="e">
        <f>remunération!B24/(EBE!B24+remunération!B24)</f>
        <v>#VALUE!</v>
      </c>
      <c r="C29" t="e">
        <f>remunération!C24/(EBE!C24+remunération!C24)</f>
        <v>#VALUE!</v>
      </c>
      <c r="D29" t="e">
        <f>remunération!D24/(EBE!D24+remunération!D24)</f>
        <v>#VALUE!</v>
      </c>
      <c r="E29">
        <f>remunération!E24/(EBE!E24+remunération!E24)</f>
        <v>0.23530783842779521</v>
      </c>
      <c r="F29">
        <f>remunération!F24/(EBE!F24+remunération!F24)</f>
        <v>0.22060435327584252</v>
      </c>
      <c r="G29">
        <f>remunération!G24/(EBE!G24+remunération!G24)</f>
        <v>0.21918129757107319</v>
      </c>
      <c r="H29">
        <f>remunération!H24/(EBE!H24+remunération!H24)</f>
        <v>0.21214171134651214</v>
      </c>
      <c r="I29">
        <f>remunération!I24/(EBE!I24+remunération!I24)</f>
        <v>0.21018987597143957</v>
      </c>
      <c r="J29">
        <f>remunération!J24/(EBE!J24+remunération!J24)</f>
        <v>0.2068727788751514</v>
      </c>
      <c r="K29">
        <f>remunération!K24/(EBE!K24+remunération!K24)</f>
        <v>0.22750017748008597</v>
      </c>
      <c r="L29">
        <f>remunération!L24/(EBE!L24+remunération!L24)</f>
        <v>0.21765967544610665</v>
      </c>
      <c r="M29">
        <f>remunération!M24/(EBE!M24+remunération!M24)</f>
        <v>0.21084323635090221</v>
      </c>
      <c r="N29">
        <f>remunération!N24/(EBE!N24+remunération!N24)</f>
        <v>0.20683022134780193</v>
      </c>
      <c r="O29">
        <f>remunération!O24/(EBE!O24+remunération!O24)</f>
        <v>0.23337528424879095</v>
      </c>
      <c r="P29">
        <f>remunération!P24/(EBE!P24+remunération!P24)</f>
        <v>0.2362072483555076</v>
      </c>
      <c r="Q29">
        <f>remunération!Q24/(EBE!Q24+remunération!Q24)</f>
        <v>0.23715554093061916</v>
      </c>
      <c r="R29">
        <f>remunération!R24/(EBE!R24+remunération!R24)</f>
        <v>0.23127730628764157</v>
      </c>
      <c r="S29">
        <f>remunération!S24/(EBE!S24+remunération!S24)</f>
        <v>0.22050945885284004</v>
      </c>
      <c r="T29">
        <f>remunération!T24/(EBE!T24+remunération!T24)</f>
        <v>0.2221101174597758</v>
      </c>
      <c r="U29">
        <f>remunération!U24/(EBE!U24+remunération!U24)</f>
        <v>0.23164100104260316</v>
      </c>
      <c r="V29">
        <f>remunération!V24/(EBE!V24+remunération!V24)</f>
        <v>0.25568472454361713</v>
      </c>
      <c r="W29">
        <f>remunération!W24/(EBE!W24+remunération!W24)</f>
        <v>0.25985558773505041</v>
      </c>
      <c r="X29">
        <f>remunération!X24/(EBE!X24+remunération!X24)</f>
        <v>0.25429954122372345</v>
      </c>
      <c r="Y29">
        <f>remunération!Y24/(EBE!Y24+remunération!Y24)</f>
        <v>0.27595232157683874</v>
      </c>
    </row>
    <row r="30" spans="1:25" ht="12.75" customHeight="1">
      <c r="A30" t="str">
        <f>EBE!A25</f>
        <v>Norvège</v>
      </c>
      <c r="B30">
        <f>remunération!B25/(EBE!B25+remunération!B25)</f>
        <v>0.43859426610846086</v>
      </c>
      <c r="C30">
        <f>remunération!C25/(EBE!C25+remunération!C25)</f>
        <v>0.44555823014540086</v>
      </c>
      <c r="D30">
        <f>remunération!D25/(EBE!D25+remunération!D25)</f>
        <v>0.47858329132267025</v>
      </c>
      <c r="E30">
        <f>remunération!E25/(EBE!E25+remunération!E25)</f>
        <v>0.47302315444691068</v>
      </c>
      <c r="F30">
        <f>remunération!F25/(EBE!F25+remunération!F25)</f>
        <v>0.43743809807324696</v>
      </c>
      <c r="G30">
        <f>remunération!G25/(EBE!G25+remunération!G25)</f>
        <v>0.40568390181248476</v>
      </c>
      <c r="H30">
        <f>remunération!H25/(EBE!H25+remunération!H25)</f>
        <v>0.39511820820060534</v>
      </c>
      <c r="I30">
        <f>remunération!I25/(EBE!I25+remunération!I25)</f>
        <v>0.42585427791493108</v>
      </c>
      <c r="J30">
        <f>remunération!J25/(EBE!J25+remunération!J25)</f>
        <v>0.40842749473694134</v>
      </c>
      <c r="K30">
        <f>remunération!K25/(EBE!K25+remunération!K25)</f>
        <v>0.46966767687323652</v>
      </c>
      <c r="L30">
        <f>remunération!L25/(EBE!L25+remunération!L25)</f>
        <v>0.44764530390127422</v>
      </c>
      <c r="M30">
        <f>remunération!M25/(EBE!M25+remunération!M25)</f>
        <v>0.4351304768252473</v>
      </c>
      <c r="N30">
        <f>remunération!N25/(EBE!N25+remunération!N25)</f>
        <v>0.4407254180812441</v>
      </c>
      <c r="O30">
        <f>remunération!O25/(EBE!O25+remunération!O25)</f>
        <v>0.45628072704273931</v>
      </c>
      <c r="P30">
        <f>remunération!P25/(EBE!P25+remunération!P25)</f>
        <v>0.47096864396522581</v>
      </c>
      <c r="Q30">
        <f>remunération!Q25/(EBE!Q25+remunération!Q25)</f>
        <v>0.50571928599494564</v>
      </c>
      <c r="R30">
        <f>remunération!R25/(EBE!R25+remunération!R25)</f>
        <v>0.52808146698804936</v>
      </c>
      <c r="S30">
        <f>remunération!S25/(EBE!S25+remunération!S25)</f>
        <v>0.50095728135247442</v>
      </c>
      <c r="T30">
        <f>remunération!T25/(EBE!T25+remunération!T25)</f>
        <v>0.47551103403642681</v>
      </c>
      <c r="U30">
        <f>remunération!U25/(EBE!U25+remunération!U25)</f>
        <v>0.51166652612535268</v>
      </c>
      <c r="V30">
        <f>remunération!V25/(EBE!V25+remunération!V25)</f>
        <v>0.54469600803708218</v>
      </c>
      <c r="W30">
        <f>remunération!W25/(EBE!W25+remunération!W25)</f>
        <v>0.43273708324597954</v>
      </c>
      <c r="X30">
        <f>remunération!X25/(EBE!X25+remunération!X25)</f>
        <v>0.3174363676013035</v>
      </c>
      <c r="Y30" t="e">
        <f>remunération!Y25/(EBE!Y25+remunération!Y25)</f>
        <v>#VALUE!</v>
      </c>
    </row>
    <row r="31" spans="1:25" ht="12.75" customHeight="1">
      <c r="A31" t="str">
        <f>EBE!A26</f>
        <v>Nouvelle-Zélande</v>
      </c>
      <c r="B31">
        <f>remunération!B26/(EBE!B26+remunération!B26)</f>
        <v>0.42859521278639395</v>
      </c>
      <c r="C31">
        <f>remunération!C26/(EBE!C26+remunération!C26)</f>
        <v>0.42841976124191949</v>
      </c>
      <c r="D31">
        <f>remunération!D26/(EBE!D26+remunération!D26)</f>
        <v>0.4393302587636595</v>
      </c>
      <c r="E31">
        <f>remunération!E26/(EBE!E26+remunération!E26)</f>
        <v>0.44343524796383949</v>
      </c>
      <c r="F31">
        <f>remunération!F26/(EBE!F26+remunération!F26)</f>
        <v>0.45096609187363879</v>
      </c>
      <c r="G31">
        <f>remunération!G26/(EBE!G26+remunération!G26)</f>
        <v>0.46383164861498083</v>
      </c>
      <c r="H31">
        <f>remunération!H26/(EBE!H26+remunération!H26)</f>
        <v>0.46753106331600336</v>
      </c>
      <c r="I31">
        <f>remunération!I26/(EBE!I26+remunération!I26)</f>
        <v>0.46260816834928542</v>
      </c>
      <c r="J31">
        <f>remunération!J26/(EBE!J26+remunération!J26)</f>
        <v>0.48193915571387624</v>
      </c>
      <c r="K31">
        <f>remunération!K26/(EBE!K26+remunération!K26)</f>
        <v>0.47159655715844345</v>
      </c>
      <c r="L31">
        <f>remunération!L26/(EBE!L26+remunération!L26)</f>
        <v>0.46577702572780066</v>
      </c>
      <c r="M31">
        <f>remunération!M26/(EBE!M26+remunération!M26)</f>
        <v>0.46833645582418887</v>
      </c>
      <c r="N31">
        <f>remunération!N26/(EBE!N26+remunération!N26)</f>
        <v>0.47717726946773792</v>
      </c>
      <c r="O31">
        <f>remunération!O26/(EBE!O26+remunération!O26)</f>
        <v>0.46072926051114621</v>
      </c>
      <c r="P31">
        <f>remunération!P26/(EBE!P26+remunération!P26)</f>
        <v>0.47098462544978736</v>
      </c>
      <c r="Q31">
        <f>remunération!Q26/(EBE!Q26+remunération!Q26)</f>
        <v>0.47746164678904801</v>
      </c>
      <c r="R31">
        <f>remunération!R26/(EBE!R26+remunération!R26)</f>
        <v>0.47442547871905411</v>
      </c>
      <c r="S31">
        <f>remunération!S26/(EBE!S26+remunération!S26)</f>
        <v>0.47048044498899455</v>
      </c>
      <c r="T31">
        <f>remunération!T26/(EBE!T26+remunération!T26)</f>
        <v>0.47681902985074626</v>
      </c>
      <c r="U31">
        <f>remunération!U26/(EBE!U26+remunération!U26)</f>
        <v>0.47369441321288724</v>
      </c>
      <c r="V31">
        <f>remunération!V26/(EBE!V26+remunération!V26)</f>
        <v>0.46311465888551767</v>
      </c>
      <c r="W31">
        <f>remunération!W26/(EBE!W26+remunération!W26)</f>
        <v>0.47310193830897029</v>
      </c>
      <c r="X31">
        <f>remunération!X26/(EBE!X26+remunération!X26)</f>
        <v>0.48578651207447648</v>
      </c>
      <c r="Y31" t="e">
        <f>remunération!Y26/(EBE!Y26+remunération!Y26)</f>
        <v>#VALUE!</v>
      </c>
    </row>
    <row r="32" spans="1:25" ht="12.75" customHeight="1">
      <c r="A32" t="str">
        <f>EBE!A27</f>
        <v>Pays-Bas</v>
      </c>
      <c r="B32">
        <f>remunération!B27/(EBE!B27+remunération!B27)</f>
        <v>0.62973072523893536</v>
      </c>
      <c r="C32">
        <f>remunération!C27/(EBE!C27+remunération!C27)</f>
        <v>0.6141497468768301</v>
      </c>
      <c r="D32">
        <f>remunération!D27/(EBE!D27+remunération!D27)</f>
        <v>0.61432971039511663</v>
      </c>
      <c r="E32">
        <f>remunération!E27/(EBE!E27+remunération!E27)</f>
        <v>0.62312991250692629</v>
      </c>
      <c r="F32">
        <f>remunération!F27/(EBE!F27+remunération!F27)</f>
        <v>0.60962946337212753</v>
      </c>
      <c r="G32">
        <f>remunération!G27/(EBE!G27+remunération!G27)</f>
        <v>0.59553707465718642</v>
      </c>
      <c r="H32">
        <f>remunération!H27/(EBE!H27+remunération!H27)</f>
        <v>0.58082817455454161</v>
      </c>
      <c r="I32">
        <f>remunération!I27/(EBE!I27+remunération!I27)</f>
        <v>0.57625466449176588</v>
      </c>
      <c r="J32">
        <f>remunération!J27/(EBE!J27+remunération!J27)</f>
        <v>0.58554089625321037</v>
      </c>
      <c r="K32">
        <f>remunération!K27/(EBE!K27+remunération!K27)</f>
        <v>0.61368971167899378</v>
      </c>
      <c r="L32">
        <f>remunération!L27/(EBE!L27+remunération!L27)</f>
        <v>0.60431698179589299</v>
      </c>
      <c r="M32">
        <f>remunération!M27/(EBE!M27+remunération!M27)</f>
        <v>0.61012701073466358</v>
      </c>
      <c r="N32">
        <f>remunération!N27/(EBE!N27+remunération!N27)</f>
        <v>0.61608324743846865</v>
      </c>
      <c r="O32">
        <f>remunération!O27/(EBE!O27+remunération!O27)</f>
        <v>0.61204121991081162</v>
      </c>
      <c r="P32">
        <f>remunération!P27/(EBE!P27+remunération!P27)</f>
        <v>0.6150120114933505</v>
      </c>
      <c r="Q32">
        <f>remunération!Q27/(EBE!Q27+remunération!Q27)</f>
        <v>0.59370932211875438</v>
      </c>
      <c r="R32">
        <f>remunération!R27/(EBE!R27+remunération!R27)</f>
        <v>0.5978625887662431</v>
      </c>
      <c r="S32">
        <f>remunération!S27/(EBE!S27+remunération!S27)</f>
        <v>0.59296458018866838</v>
      </c>
      <c r="T32">
        <f>remunération!T27/(EBE!T27+remunération!T27)</f>
        <v>0.60000220611756405</v>
      </c>
      <c r="U32">
        <f>remunération!U27/(EBE!U27+remunération!U27)</f>
        <v>0.59959327972968746</v>
      </c>
      <c r="V32">
        <f>remunération!V27/(EBE!V27+remunération!V27)</f>
        <v>0.61161205235697336</v>
      </c>
      <c r="W32">
        <f>remunération!W27/(EBE!W27+remunération!W27)</f>
        <v>0.57982511036314122</v>
      </c>
      <c r="X32">
        <f>remunération!X27/(EBE!X27+remunération!X27)</f>
        <v>0.56401727317893191</v>
      </c>
      <c r="Y32">
        <f>remunération!Y27/(EBE!Y27+remunération!Y27)</f>
        <v>0.56322204255951391</v>
      </c>
    </row>
    <row r="33" spans="1:25" ht="12.75" customHeight="1">
      <c r="A33" t="str">
        <f>EBE!A28</f>
        <v>Pologne</v>
      </c>
      <c r="B33">
        <f>remunération!B28/(EBE!B28+remunération!B28)</f>
        <v>0.62309201219491606</v>
      </c>
      <c r="C33">
        <f>remunération!C28/(EBE!C28+remunération!C28)</f>
        <v>0.65440701338325125</v>
      </c>
      <c r="D33">
        <f>remunération!D28/(EBE!D28+remunération!D28)</f>
        <v>0.60908504761935311</v>
      </c>
      <c r="E33">
        <f>remunération!E28/(EBE!E28+remunération!E28)</f>
        <v>0.56777949566134522</v>
      </c>
      <c r="F33">
        <f>remunération!F28/(EBE!F28+remunération!F28)</f>
        <v>0.51774827436430149</v>
      </c>
      <c r="G33">
        <f>remunération!G28/(EBE!G28+remunération!G28)</f>
        <v>0.5127428554598914</v>
      </c>
      <c r="H33">
        <f>remunération!H28/(EBE!H28+remunération!H28)</f>
        <v>0.50631714209975331</v>
      </c>
      <c r="I33">
        <f>remunération!I28/(EBE!I28+remunération!I28)</f>
        <v>0.52457878604081265</v>
      </c>
      <c r="J33">
        <f>remunération!J28/(EBE!J28+remunération!J28)</f>
        <v>0.54521567891972988</v>
      </c>
      <c r="K33">
        <f>remunération!K28/(EBE!K28+remunération!K28)</f>
        <v>0.49672180116141901</v>
      </c>
      <c r="L33">
        <f>remunération!L28/(EBE!L28+remunération!L28)</f>
        <v>0.5214559271936321</v>
      </c>
      <c r="M33">
        <f>remunération!M28/(EBE!M28+remunération!M28)</f>
        <v>0.50749778105396171</v>
      </c>
      <c r="N33">
        <f>remunération!N28/(EBE!N28+remunération!N28)</f>
        <v>0.51006170836551801</v>
      </c>
      <c r="O33">
        <f>remunération!O28/(EBE!O28+remunération!O28)</f>
        <v>0.51145745980110202</v>
      </c>
      <c r="P33">
        <f>remunération!P28/(EBE!P28+remunération!P28)</f>
        <v>0.51908771680331678</v>
      </c>
      <c r="Q33">
        <f>remunération!Q28/(EBE!Q28+remunération!Q28)</f>
        <v>0.49891938811452724</v>
      </c>
      <c r="R33">
        <f>remunération!R28/(EBE!R28+remunération!R28)</f>
        <v>0.52503619935621026</v>
      </c>
      <c r="S33">
        <f>remunération!S28/(EBE!S28+remunération!S28)</f>
        <v>0.53999997681731937</v>
      </c>
      <c r="T33">
        <f>remunération!T28/(EBE!T28+remunération!T28)</f>
        <v>0.55597330324119765</v>
      </c>
      <c r="U33">
        <f>remunération!U28/(EBE!U28+remunération!U28)</f>
        <v>0.54408898460445931</v>
      </c>
      <c r="V33">
        <f>remunération!V28/(EBE!V28+remunération!V28)</f>
        <v>0.53787713989112262</v>
      </c>
      <c r="W33">
        <f>remunération!W28/(EBE!W28+remunération!W28)</f>
        <v>0.51676630575056781</v>
      </c>
      <c r="X33">
        <f>remunération!X28/(EBE!X28+remunération!X28)</f>
        <v>0.49969354898654927</v>
      </c>
      <c r="Y33">
        <f>remunération!Y28/(EBE!Y28+remunération!Y28)</f>
        <v>0.50083019511259541</v>
      </c>
    </row>
    <row r="34" spans="1:25" ht="12.75" customHeight="1">
      <c r="A34" t="str">
        <f>EBE!A29</f>
        <v>Portugal</v>
      </c>
      <c r="B34">
        <f>remunération!B29/(EBE!B29+remunération!B29)</f>
        <v>0.6259145300457255</v>
      </c>
      <c r="C34">
        <f>remunération!C29/(EBE!C29+remunération!C29)</f>
        <v>0.6338068998758345</v>
      </c>
      <c r="D34">
        <f>remunération!D29/(EBE!D29+remunération!D29)</f>
        <v>0.63323188317864021</v>
      </c>
      <c r="E34">
        <f>remunération!E29/(EBE!E29+remunération!E29)</f>
        <v>0.62757987703097484</v>
      </c>
      <c r="F34">
        <f>remunération!F29/(EBE!F29+remunération!F29)</f>
        <v>0.63150799801274937</v>
      </c>
      <c r="G34">
        <f>remunération!G29/(EBE!G29+remunération!G29)</f>
        <v>0.63910566460151974</v>
      </c>
      <c r="H34">
        <f>remunération!H29/(EBE!H29+remunération!H29)</f>
        <v>0.63688165531364671</v>
      </c>
      <c r="I34">
        <f>remunération!I29/(EBE!I29+remunération!I29)</f>
        <v>0.61993965650512806</v>
      </c>
      <c r="J34">
        <f>remunération!J29/(EBE!J29+remunération!J29)</f>
        <v>0.63618683018290623</v>
      </c>
      <c r="K34">
        <f>remunération!K29/(EBE!K29+remunération!K29)</f>
        <v>0.61792530571262239</v>
      </c>
      <c r="L34">
        <f>remunération!L29/(EBE!L29+remunération!L29)</f>
        <v>0.6164093569187219</v>
      </c>
      <c r="M34">
        <f>remunération!M29/(EBE!M29+remunération!M29)</f>
        <v>0.61826101691054225</v>
      </c>
      <c r="N34">
        <f>remunération!N29/(EBE!N29+remunération!N29)</f>
        <v>0.60090743862393947</v>
      </c>
      <c r="O34">
        <f>remunération!O29/(EBE!O29+remunération!O29)</f>
        <v>0.58070528438417202</v>
      </c>
      <c r="P34">
        <f>remunération!P29/(EBE!P29+remunération!P29)</f>
        <v>0.58080820888155704</v>
      </c>
      <c r="Q34">
        <f>remunération!Q29/(EBE!Q29+remunération!Q29)</f>
        <v>0.57706238561886269</v>
      </c>
      <c r="R34">
        <f>remunération!R29/(EBE!R29+remunération!R29)</f>
        <v>0.57415232411057271</v>
      </c>
      <c r="S34">
        <f>remunération!S29/(EBE!S29+remunération!S29)</f>
        <v>0.57995029689946842</v>
      </c>
      <c r="T34">
        <f>remunération!T29/(EBE!T29+remunération!T29)</f>
        <v>0.59917889078388831</v>
      </c>
      <c r="U34">
        <f>remunération!U29/(EBE!U29+remunération!U29)</f>
        <v>0.60985939601460148</v>
      </c>
      <c r="V34">
        <f>remunération!V29/(EBE!V29+remunération!V29)</f>
        <v>0.64671373177464919</v>
      </c>
      <c r="W34">
        <f>remunération!W29/(EBE!W29+remunération!W29)</f>
        <v>0.64705904755431287</v>
      </c>
      <c r="X34">
        <f>remunération!X29/(EBE!X29+remunération!X29)</f>
        <v>0.63409456248159801</v>
      </c>
      <c r="Y34">
        <f>remunération!Y29/(EBE!Y29+remunération!Y29)</f>
        <v>0.65113075926967345</v>
      </c>
    </row>
    <row r="35" spans="1:25" ht="12.75" customHeight="1">
      <c r="A35" t="str">
        <f>EBE!A30</f>
        <v>République slovaque</v>
      </c>
      <c r="B35">
        <f>remunération!B30/(EBE!B30+remunération!B30)</f>
        <v>0.50628502826294364</v>
      </c>
      <c r="C35">
        <f>remunération!C30/(EBE!C30+remunération!C30)</f>
        <v>0.48178766227607761</v>
      </c>
      <c r="D35">
        <f>remunération!D30/(EBE!D30+remunération!D30)</f>
        <v>0.49229317894205749</v>
      </c>
      <c r="E35">
        <f>remunération!E30/(EBE!E30+remunération!E30)</f>
        <v>0.47193675712814692</v>
      </c>
      <c r="F35">
        <f>remunération!F30/(EBE!F30+remunération!F30)</f>
        <v>0.4303939412431117</v>
      </c>
      <c r="G35">
        <f>remunération!G30/(EBE!G30+remunération!G30)</f>
        <v>0.43730721051746907</v>
      </c>
      <c r="H35">
        <f>remunération!H30/(EBE!H30+remunération!H30)</f>
        <v>0.41581754312398012</v>
      </c>
      <c r="I35">
        <f>remunération!I30/(EBE!I30+remunération!I30)</f>
        <v>0.4148322511061901</v>
      </c>
      <c r="J35">
        <f>remunération!J30/(EBE!J30+remunération!J30)</f>
        <v>0.41867504413103163</v>
      </c>
      <c r="K35">
        <f>remunération!K30/(EBE!K30+remunération!K30)</f>
        <v>0.46014988714243987</v>
      </c>
      <c r="L35">
        <f>remunération!L30/(EBE!L30+remunération!L30)</f>
        <v>0.42670090436623476</v>
      </c>
      <c r="M35">
        <f>remunération!M30/(EBE!M30+remunération!M30)</f>
        <v>0.4276862406957862</v>
      </c>
      <c r="N35">
        <f>remunération!N30/(EBE!N30+remunération!N30)</f>
        <v>0.41992329172412557</v>
      </c>
      <c r="O35">
        <f>remunération!O30/(EBE!O30+remunération!O30)</f>
        <v>0.42581349412811453</v>
      </c>
      <c r="P35">
        <f>remunération!P30/(EBE!P30+remunération!P30)</f>
        <v>0.43294114647849447</v>
      </c>
      <c r="Q35">
        <f>remunération!Q30/(EBE!Q30+remunération!Q30)</f>
        <v>0.43699246372411105</v>
      </c>
      <c r="R35">
        <f>remunération!R30/(EBE!R30+remunération!R30)</f>
        <v>0.46077142171733804</v>
      </c>
      <c r="S35">
        <f>remunération!S30/(EBE!S30+remunération!S30)</f>
        <v>0.48544689208866704</v>
      </c>
      <c r="T35">
        <f>remunération!T30/(EBE!T30+remunération!T30)</f>
        <v>0.50941741780188488</v>
      </c>
      <c r="U35">
        <f>remunération!U30/(EBE!U30+remunération!U30)</f>
        <v>0.5271404378366854</v>
      </c>
      <c r="V35">
        <f>remunération!V30/(EBE!V30+remunération!V30)</f>
        <v>0.53229182716170265</v>
      </c>
      <c r="W35">
        <f>remunération!W30/(EBE!W30+remunération!W30)</f>
        <v>0.53125307736159866</v>
      </c>
      <c r="X35">
        <f>remunération!X30/(EBE!X30+remunération!X30)</f>
        <v>0.5535139831372331</v>
      </c>
      <c r="Y35">
        <f>remunération!Y30/(EBE!Y30+remunération!Y30)</f>
        <v>0.49177731382143047</v>
      </c>
    </row>
    <row r="36" spans="1:25" ht="12.75" customHeight="1">
      <c r="A36" t="str">
        <f>EBE!A31</f>
        <v>Royaume-Uni</v>
      </c>
      <c r="B36">
        <f>remunération!B31/(EBE!B31+remunération!B31)</f>
        <v>0.64156317608991531</v>
      </c>
      <c r="C36">
        <f>remunération!C31/(EBE!C31+remunération!C31)</f>
        <v>0.65397410664607158</v>
      </c>
      <c r="D36">
        <f>remunération!D31/(EBE!D31+remunération!D31)</f>
        <v>0.64150701382241693</v>
      </c>
      <c r="E36">
        <f>remunération!E31/(EBE!E31+remunération!E31)</f>
        <v>0.63266759170140607</v>
      </c>
      <c r="F36">
        <f>remunération!F31/(EBE!F31+remunération!F31)</f>
        <v>0.64285390693616529</v>
      </c>
      <c r="G36">
        <f>remunération!G31/(EBE!G31+remunération!G31)</f>
        <v>0.63895434319716682</v>
      </c>
      <c r="H36">
        <f>remunération!H31/(EBE!H31+remunération!H31)</f>
        <v>0.64465842453614763</v>
      </c>
      <c r="I36">
        <f>remunération!I31/(EBE!I31+remunération!I31)</f>
        <v>0.65584270781232479</v>
      </c>
      <c r="J36">
        <f>remunération!J31/(EBE!J31+remunération!J31)</f>
        <v>0.64049231955007191</v>
      </c>
      <c r="K36">
        <f>remunération!K31/(EBE!K31+remunération!K31)</f>
        <v>0.65698806668052889</v>
      </c>
      <c r="L36">
        <f>remunération!L31/(EBE!L31+remunération!L31)</f>
        <v>0.64888233380539717</v>
      </c>
      <c r="M36">
        <f>remunération!M31/(EBE!M31+remunération!M31)</f>
        <v>0.64391219684899981</v>
      </c>
      <c r="N36">
        <f>remunération!N31/(EBE!N31+remunération!N31)</f>
        <v>0.63878064117769462</v>
      </c>
      <c r="O36">
        <f>remunération!O31/(EBE!O31+remunération!O31)</f>
        <v>0.64363208362875468</v>
      </c>
      <c r="P36">
        <f>remunération!P31/(EBE!P31+remunération!P31)</f>
        <v>0.63259762203659387</v>
      </c>
      <c r="Q36">
        <f>remunération!Q31/(EBE!Q31+remunération!Q31)</f>
        <v>0.63650433862222533</v>
      </c>
      <c r="R36">
        <f>remunération!R31/(EBE!R31+remunération!R31)</f>
        <v>0.64640879696538789</v>
      </c>
      <c r="S36">
        <f>remunération!S31/(EBE!S31+remunération!S31)</f>
        <v>0.6456502116519427</v>
      </c>
      <c r="T36">
        <f>remunération!T31/(EBE!T31+remunération!T31)</f>
        <v>0.65163873953632323</v>
      </c>
      <c r="U36">
        <f>remunération!U31/(EBE!U31+remunération!U31)</f>
        <v>0.65051696455580343</v>
      </c>
      <c r="V36">
        <f>remunération!V31/(EBE!V31+remunération!V31)</f>
        <v>0.65313734362197795</v>
      </c>
      <c r="W36">
        <f>remunération!W31/(EBE!W31+remunération!W31)</f>
        <v>0.65858572472234778</v>
      </c>
      <c r="X36">
        <f>remunération!X31/(EBE!X31+remunération!X31)</f>
        <v>0.65980049740275315</v>
      </c>
      <c r="Y36">
        <f>remunération!Y31/(EBE!Y31+remunération!Y31)</f>
        <v>0.65482769250969797</v>
      </c>
    </row>
    <row r="37" spans="1:25" ht="12.75" customHeight="1">
      <c r="A37" t="str">
        <f>EBE!A32</f>
        <v>Slovénie</v>
      </c>
      <c r="B37">
        <f>remunération!B32/(EBE!B32+remunération!B32)</f>
        <v>0.69730906854373909</v>
      </c>
      <c r="C37">
        <f>remunération!C32/(EBE!C32+remunération!C32)</f>
        <v>0.68410713725266969</v>
      </c>
      <c r="D37">
        <f>remunération!D32/(EBE!D32+remunération!D32)</f>
        <v>0.6765908774275744</v>
      </c>
      <c r="E37">
        <f>remunération!E32/(EBE!E32+remunération!E32)</f>
        <v>0.65895822910482638</v>
      </c>
      <c r="F37">
        <f>remunération!F32/(EBE!F32+remunération!F32)</f>
        <v>0.6603018483272749</v>
      </c>
      <c r="G37">
        <f>remunération!G32/(EBE!G32+remunération!G32)</f>
        <v>0.66834857376854262</v>
      </c>
      <c r="H37">
        <f>remunération!H32/(EBE!H32+remunération!H32)</f>
        <v>0.65256288605784329</v>
      </c>
      <c r="I37">
        <f>remunération!I32/(EBE!I32+remunération!I32)</f>
        <v>0.63565117405491789</v>
      </c>
      <c r="J37">
        <f>remunération!J32/(EBE!J32+remunération!J32)</f>
        <v>0.64024749372196521</v>
      </c>
      <c r="K37">
        <f>remunération!K32/(EBE!K32+remunération!K32)</f>
        <v>0.66934279821067966</v>
      </c>
      <c r="L37">
        <f>remunération!L32/(EBE!L32+remunération!L32)</f>
        <v>0.67683235860051183</v>
      </c>
      <c r="M37">
        <f>remunération!M32/(EBE!M32+remunération!M32)</f>
        <v>0.66206464637882478</v>
      </c>
      <c r="N37">
        <f>remunération!N32/(EBE!N32+remunération!N32)</f>
        <v>0.65850104422419653</v>
      </c>
      <c r="O37">
        <f>remunération!O32/(EBE!O32+remunération!O32)</f>
        <v>0.64389418763679629</v>
      </c>
      <c r="P37">
        <f>remunération!P32/(EBE!P32+remunération!P32)</f>
        <v>0.63762913401118904</v>
      </c>
      <c r="Q37">
        <f>remunération!Q32/(EBE!Q32+remunération!Q32)</f>
        <v>0.63948235780917029</v>
      </c>
      <c r="R37">
        <f>remunération!R32/(EBE!R32+remunération!R32)</f>
        <v>0.64431921344856191</v>
      </c>
      <c r="S37">
        <f>remunération!S32/(EBE!S32+remunération!S32)</f>
        <v>0.63590030653496388</v>
      </c>
      <c r="T37">
        <f>remunération!T32/(EBE!T32+remunération!T32)</f>
        <v>0.64317050780508023</v>
      </c>
      <c r="U37">
        <f>remunération!U32/(EBE!U32+remunération!U32)</f>
        <v>0.65056129994807044</v>
      </c>
      <c r="V37">
        <f>remunération!V32/(EBE!V32+remunération!V32)</f>
        <v>0.6496379077631983</v>
      </c>
      <c r="W37">
        <f>remunération!W32/(EBE!W32+remunération!W32)</f>
        <v>0.65499108242255255</v>
      </c>
      <c r="X37">
        <f>remunération!X32/(EBE!X32+remunération!X32)</f>
        <v>0.67549510479660491</v>
      </c>
      <c r="Y37">
        <f>remunération!Y32/(EBE!Y32+remunération!Y32)</f>
        <v>0.64732016586496477</v>
      </c>
    </row>
    <row r="38" spans="1:25" ht="12.75" customHeight="1">
      <c r="A38" t="str">
        <f>EBE!A33</f>
        <v>Suède</v>
      </c>
      <c r="B38">
        <f>remunération!B33/(EBE!B33+remunération!B33)</f>
        <v>0.56687606023312065</v>
      </c>
      <c r="C38">
        <f>remunération!C33/(EBE!C33+remunération!C33)</f>
        <v>0.59326427060985765</v>
      </c>
      <c r="D38">
        <f>remunération!D33/(EBE!D33+remunération!D33)</f>
        <v>0.58519550588444547</v>
      </c>
      <c r="E38">
        <f>remunération!E33/(EBE!E33+remunération!E33)</f>
        <v>0.58008002183719798</v>
      </c>
      <c r="F38">
        <f>remunération!F33/(EBE!F33+remunération!F33)</f>
        <v>0.56640784078571027</v>
      </c>
      <c r="G38">
        <f>remunération!G33/(EBE!G33+remunération!G33)</f>
        <v>0.56735514255030561</v>
      </c>
      <c r="H38">
        <f>remunération!H33/(EBE!H33+remunération!H33)</f>
        <v>0.54463266019962231</v>
      </c>
      <c r="I38">
        <f>remunération!I33/(EBE!I33+remunération!I33)</f>
        <v>0.56318507008330088</v>
      </c>
      <c r="J38">
        <f>remunération!J33/(EBE!J33+remunération!J33)</f>
        <v>0.58526509461841258</v>
      </c>
      <c r="K38">
        <f>remunération!K33/(EBE!K33+remunération!K33)</f>
        <v>0.60618476020349987</v>
      </c>
      <c r="L38">
        <f>remunération!L33/(EBE!L33+remunération!L33)</f>
        <v>0.57177967410712638</v>
      </c>
      <c r="M38">
        <f>remunération!M33/(EBE!M33+remunération!M33)</f>
        <v>0.5817793974757024</v>
      </c>
      <c r="N38">
        <f>remunération!N33/(EBE!N33+remunération!N33)</f>
        <v>0.61135756999423896</v>
      </c>
      <c r="O38">
        <f>remunération!O33/(EBE!O33+remunération!O33)</f>
        <v>0.61921692838448728</v>
      </c>
      <c r="P38">
        <f>remunération!P33/(EBE!P33+remunération!P33)</f>
        <v>0.61442151218888463</v>
      </c>
      <c r="Q38">
        <f>remunération!Q33/(EBE!Q33+remunération!Q33)</f>
        <v>0.58954847352648221</v>
      </c>
      <c r="R38">
        <f>remunération!R33/(EBE!R33+remunération!R33)</f>
        <v>0.59884310563289445</v>
      </c>
      <c r="S38">
        <f>remunération!S33/(EBE!S33+remunération!S33)</f>
        <v>0.60565551926542749</v>
      </c>
      <c r="T38">
        <f>remunération!T33/(EBE!T33+remunération!T33)</f>
        <v>0.61235716588008182</v>
      </c>
      <c r="U38">
        <f>remunération!U33/(EBE!U33+remunération!U33)</f>
        <v>0.59530667211349686</v>
      </c>
      <c r="V38">
        <f>remunération!V33/(EBE!V33+remunération!V33)</f>
        <v>0.58927456031957803</v>
      </c>
      <c r="W38">
        <f>remunération!W33/(EBE!W33+remunération!W33)</f>
        <v>0.57281300992892115</v>
      </c>
      <c r="X38">
        <f>remunération!X33/(EBE!X33+remunération!X33)</f>
        <v>0.57648647347382065</v>
      </c>
      <c r="Y38">
        <f>remunération!Y33/(EBE!Y33+remunération!Y33)</f>
        <v>0.58180108124766505</v>
      </c>
    </row>
    <row r="39" spans="1:25" ht="12.75" customHeight="1">
      <c r="A39" t="str">
        <f>EBE!A34</f>
        <v>Suisse</v>
      </c>
      <c r="B39">
        <f>remunération!B34/(EBE!B34+remunération!B34)</f>
        <v>0.67175310675178046</v>
      </c>
      <c r="C39">
        <f>remunération!C34/(EBE!C34+remunération!C34)</f>
        <v>0.67518480964973215</v>
      </c>
      <c r="D39">
        <f>remunération!D34/(EBE!D34+remunération!D34)</f>
        <v>0.69017285081008684</v>
      </c>
      <c r="E39">
        <f>remunération!E34/(EBE!E34+remunération!E34)</f>
        <v>0.69332080521088557</v>
      </c>
      <c r="F39">
        <f>remunération!F34/(EBE!F34+remunération!F34)</f>
        <v>0.67475195852441427</v>
      </c>
      <c r="G39">
        <f>remunération!G34/(EBE!G34+remunération!G34)</f>
        <v>0.66606069798624101</v>
      </c>
      <c r="H39">
        <f>remunération!H34/(EBE!H34+remunération!H34)</f>
        <v>0.65010163754838102</v>
      </c>
      <c r="I39">
        <f>remunération!I34/(EBE!I34+remunération!I34)</f>
        <v>0.65434611819466981</v>
      </c>
      <c r="J39">
        <f>remunération!J34/(EBE!J34+remunération!J34)</f>
        <v>0.65586297216110312</v>
      </c>
      <c r="K39">
        <f>remunération!K34/(EBE!K34+remunération!K34)</f>
        <v>0.67903505167284528</v>
      </c>
      <c r="L39">
        <f>remunération!L34/(EBE!L34+remunération!L34)</f>
        <v>0.65142262362462655</v>
      </c>
      <c r="M39">
        <f>remunération!M34/(EBE!M34+remunération!M34)</f>
        <v>0.66150501323802746</v>
      </c>
      <c r="N39">
        <f>remunération!N34/(EBE!N34+remunération!N34)</f>
        <v>0.66360079193934618</v>
      </c>
      <c r="O39">
        <f>remunération!O34/(EBE!O34+remunération!O34)</f>
        <v>0.66792599181138446</v>
      </c>
      <c r="P39">
        <f>remunération!P34/(EBE!P34+remunération!P34)</f>
        <v>0.66345693701139241</v>
      </c>
      <c r="Q39">
        <f>remunération!Q34/(EBE!Q34+remunération!Q34)</f>
        <v>0.67423906128481514</v>
      </c>
      <c r="R39">
        <f>remunération!R34/(EBE!R34+remunération!R34)</f>
        <v>0.66933688249816892</v>
      </c>
      <c r="S39">
        <f>remunération!S34/(EBE!S34+remunération!S34)</f>
        <v>0.66806808338401236</v>
      </c>
      <c r="T39">
        <f>remunération!T34/(EBE!T34+remunération!T34)</f>
        <v>0.65432261226860855</v>
      </c>
      <c r="U39">
        <f>remunération!U34/(EBE!U34+remunération!U34)</f>
        <v>0.67130715261245577</v>
      </c>
      <c r="V39">
        <f>remunération!V34/(EBE!V34+remunération!V34)</f>
        <v>0.68154520503600724</v>
      </c>
      <c r="W39">
        <f>remunération!W34/(EBE!W34+remunération!W34)</f>
        <v>0.64450460154344702</v>
      </c>
      <c r="X39">
        <f>remunération!X34/(EBE!X34+remunération!X34)</f>
        <v>0.64271791341716478</v>
      </c>
      <c r="Y39">
        <f>remunération!Y34/(EBE!Y34+remunération!Y34)</f>
        <v>0.6579783422513904</v>
      </c>
    </row>
    <row r="40" spans="1:25" ht="12.75" customHeight="1">
      <c r="A40" t="str">
        <f>EBE!A35</f>
        <v>Tchéquie</v>
      </c>
      <c r="B40">
        <f>remunération!B35/(EBE!B35+remunération!B35)</f>
        <v>0.50150243465144395</v>
      </c>
      <c r="C40">
        <f>remunération!C35/(EBE!C35+remunération!C35)</f>
        <v>0.49083505575702069</v>
      </c>
      <c r="D40">
        <f>remunération!D35/(EBE!D35+remunération!D35)</f>
        <v>0.50193385829397985</v>
      </c>
      <c r="E40">
        <f>remunération!E35/(EBE!E35+remunération!E35)</f>
        <v>0.50977175565412214</v>
      </c>
      <c r="F40">
        <f>remunération!F35/(EBE!F35+remunération!F35)</f>
        <v>0.51097525243696151</v>
      </c>
      <c r="G40">
        <f>remunération!G35/(EBE!G35+remunération!G35)</f>
        <v>0.50933080529330022</v>
      </c>
      <c r="H40">
        <f>remunération!H35/(EBE!H35+remunération!H35)</f>
        <v>0.50007341668951311</v>
      </c>
      <c r="I40">
        <f>remunération!I35/(EBE!I35+remunération!I35)</f>
        <v>0.49944867936073734</v>
      </c>
      <c r="J40">
        <f>remunération!J35/(EBE!J35+remunération!J35)</f>
        <v>0.51872202412899504</v>
      </c>
      <c r="K40">
        <f>remunération!K35/(EBE!K35+remunération!K35)</f>
        <v>0.52261063765769811</v>
      </c>
      <c r="L40">
        <f>remunération!L35/(EBE!L35+remunération!L35)</f>
        <v>0.53227326652817963</v>
      </c>
      <c r="M40">
        <f>remunération!M35/(EBE!M35+remunération!M35)</f>
        <v>0.53645130368273353</v>
      </c>
      <c r="N40">
        <f>remunération!N35/(EBE!N35+remunération!N35)</f>
        <v>0.5407866781613756</v>
      </c>
      <c r="O40">
        <f>remunération!O35/(EBE!O35+remunération!O35)</f>
        <v>0.53892084162939835</v>
      </c>
      <c r="P40">
        <f>remunération!P35/(EBE!P35+remunération!P35)</f>
        <v>0.51701564977775294</v>
      </c>
      <c r="Q40">
        <f>remunération!Q35/(EBE!Q35+remunération!Q35)</f>
        <v>0.5113151941189702</v>
      </c>
      <c r="R40">
        <f>remunération!R35/(EBE!R35+remunération!R35)</f>
        <v>0.52052154424496244</v>
      </c>
      <c r="S40">
        <f>remunération!S35/(EBE!S35+remunération!S35)</f>
        <v>0.53458479399901992</v>
      </c>
      <c r="T40">
        <f>remunération!T35/(EBE!T35+remunération!T35)</f>
        <v>0.56004022755866023</v>
      </c>
      <c r="U40">
        <f>remunération!U35/(EBE!U35+remunération!U35)</f>
        <v>0.55559635010234787</v>
      </c>
      <c r="V40">
        <f>remunération!V35/(EBE!V35+remunération!V35)</f>
        <v>0.56523168948257141</v>
      </c>
      <c r="W40">
        <f>remunération!W35/(EBE!W35+remunération!W35)</f>
        <v>0.55978331528882175</v>
      </c>
      <c r="X40">
        <f>remunération!X35/(EBE!X35+remunération!X35)</f>
        <v>0.55048201266032282</v>
      </c>
      <c r="Y40">
        <f>remunération!Y35/(EBE!Y35+remunération!Y35)</f>
        <v>0.53500654265960568</v>
      </c>
    </row>
    <row r="41" spans="1:25" ht="12.75" customHeight="1">
      <c r="A41" t="str">
        <f>EBE!A36</f>
        <v>Türkiye</v>
      </c>
      <c r="B41" t="e">
        <f>remunération!B36/(EBE!B36+remunération!B36)</f>
        <v>#VALUE!</v>
      </c>
      <c r="C41" t="e">
        <f>remunération!C36/(EBE!C36+remunération!C36)</f>
        <v>#VALUE!</v>
      </c>
      <c r="D41" t="e">
        <f>remunération!D36/(EBE!D36+remunération!D36)</f>
        <v>#VALUE!</v>
      </c>
      <c r="E41" t="e">
        <f>remunération!E36/(EBE!E36+remunération!E36)</f>
        <v>#VALUE!</v>
      </c>
      <c r="F41" t="e">
        <f>remunération!F36/(EBE!F36+remunération!F36)</f>
        <v>#VALUE!</v>
      </c>
      <c r="G41" t="e">
        <f>remunération!G36/(EBE!G36+remunération!G36)</f>
        <v>#VALUE!</v>
      </c>
      <c r="H41" t="e">
        <f>remunération!H36/(EBE!H36+remunération!H36)</f>
        <v>#VALUE!</v>
      </c>
      <c r="I41" t="e">
        <f>remunération!I36/(EBE!I36+remunération!I36)</f>
        <v>#VALUE!</v>
      </c>
      <c r="J41" t="e">
        <f>remunération!J36/(EBE!J36+remunération!J36)</f>
        <v>#VALUE!</v>
      </c>
      <c r="K41">
        <f>remunération!K36/(EBE!K36+remunération!K36)</f>
        <v>0.35719828719608526</v>
      </c>
      <c r="L41">
        <f>remunération!L36/(EBE!L36+remunération!L36)</f>
        <v>0.3680607527654341</v>
      </c>
      <c r="M41">
        <f>remunération!M36/(EBE!M36+remunération!M36)</f>
        <v>0.35453641319384727</v>
      </c>
      <c r="N41">
        <f>remunération!N36/(EBE!N36+remunération!N36)</f>
        <v>0.37712344280860705</v>
      </c>
      <c r="O41">
        <f>remunération!O36/(EBE!O36+remunération!O36)</f>
        <v>0.37304180374087376</v>
      </c>
      <c r="P41">
        <f>remunération!P36/(EBE!P36+remunération!P36)</f>
        <v>0.3797116033411666</v>
      </c>
      <c r="Q41">
        <f>remunération!Q36/(EBE!Q36+remunération!Q36)</f>
        <v>0.38515383825335736</v>
      </c>
      <c r="R41">
        <f>remunération!R36/(EBE!R36+remunération!R36)</f>
        <v>0.42641193966417296</v>
      </c>
      <c r="S41">
        <f>remunération!S36/(EBE!S36+remunération!S36)</f>
        <v>0.40096911441714228</v>
      </c>
      <c r="T41">
        <f>remunération!T36/(EBE!T36+remunération!T36)</f>
        <v>0.38688096700281649</v>
      </c>
      <c r="U41">
        <f>remunération!U36/(EBE!U36+remunération!U36)</f>
        <v>0.39258139966328742</v>
      </c>
      <c r="V41">
        <f>remunération!V36/(EBE!V36+remunération!V36)</f>
        <v>0.36215325588093517</v>
      </c>
      <c r="W41">
        <f>remunération!W36/(EBE!W36+remunération!W36)</f>
        <v>0.34297065089101064</v>
      </c>
      <c r="X41">
        <f>remunération!X36/(EBE!X36+remunération!X36)</f>
        <v>0.30361831518174703</v>
      </c>
      <c r="Y41" t="e">
        <f>remunération!Y36/(EBE!Y36+remunération!Y36)</f>
        <v>#VALUE!</v>
      </c>
    </row>
    <row r="42" spans="1:25" ht="12.75" customHeight="1">
      <c r="A42" t="str">
        <f>EBE!A37</f>
        <v>Zone euro (20 pays)</v>
      </c>
      <c r="B42">
        <f>remunération!B37/(EBE!B37+remunération!B37)</f>
        <v>0.61025466925491179</v>
      </c>
      <c r="C42">
        <f>remunération!C37/(EBE!C37+remunération!C37)</f>
        <v>0.59909689436013069</v>
      </c>
      <c r="D42">
        <f>remunération!D37/(EBE!D37+remunération!D37)</f>
        <v>0.5996130870169587</v>
      </c>
      <c r="E42">
        <f>remunération!E37/(EBE!E37+remunération!E37)</f>
        <v>0.60114568855829531</v>
      </c>
      <c r="F42">
        <f>remunération!F37/(EBE!F37+remunération!F37)</f>
        <v>0.59593383953920898</v>
      </c>
      <c r="G42">
        <f>remunération!G37/(EBE!G37+remunération!G37)</f>
        <v>0.59317039266145177</v>
      </c>
      <c r="H42">
        <f>remunération!H37/(EBE!H37+remunération!H37)</f>
        <v>0.5879621082305132</v>
      </c>
      <c r="I42">
        <f>remunération!I37/(EBE!I37+remunération!I37)</f>
        <v>0.58015651438972604</v>
      </c>
      <c r="J42">
        <f>remunération!J37/(EBE!J37+remunération!J37)</f>
        <v>0.59143194780178276</v>
      </c>
      <c r="K42">
        <f>remunération!K37/(EBE!K37+remunération!K37)</f>
        <v>0.60841528352747498</v>
      </c>
      <c r="L42">
        <f>remunération!L37/(EBE!L37+remunération!L37)</f>
        <v>0.60238121600211514</v>
      </c>
      <c r="M42">
        <f>remunération!M37/(EBE!M37+remunération!M37)</f>
        <v>0.6027467355207704</v>
      </c>
      <c r="N42">
        <f>remunération!N37/(EBE!N37+remunération!N37)</f>
        <v>0.61339707102850183</v>
      </c>
      <c r="O42">
        <f>remunération!O37/(EBE!O37+remunération!O37)</f>
        <v>0.61024593754158718</v>
      </c>
      <c r="P42">
        <f>remunération!P37/(EBE!P37+remunération!P37)</f>
        <v>0.60802615795349335</v>
      </c>
      <c r="Q42">
        <f>remunération!Q37/(EBE!Q37+remunération!Q37)</f>
        <v>0.59717961541070508</v>
      </c>
      <c r="R42">
        <f>remunération!R37/(EBE!R37+remunération!R37)</f>
        <v>0.5962597311893304</v>
      </c>
      <c r="S42">
        <f>remunération!S37/(EBE!S37+remunération!S37)</f>
        <v>0.59437693841330441</v>
      </c>
      <c r="T42">
        <f>remunération!T37/(EBE!T37+remunération!T37)</f>
        <v>0.60152361305453061</v>
      </c>
      <c r="U42">
        <f>remunération!U37/(EBE!U37+remunération!U37)</f>
        <v>0.60571155819672196</v>
      </c>
      <c r="V42">
        <f>remunération!V37/(EBE!V37+remunération!V37)</f>
        <v>0.61047291458117225</v>
      </c>
      <c r="W42">
        <f>remunération!W37/(EBE!W37+remunération!W37)</f>
        <v>0.59195785094439113</v>
      </c>
      <c r="X42">
        <f>remunération!X37/(EBE!X37+remunération!X37)</f>
        <v>0.58835041313727343</v>
      </c>
      <c r="Y42">
        <f>remunération!Y37/(EBE!Y37+remunération!Y37)</f>
        <v>0.59159995561720369</v>
      </c>
    </row>
    <row r="43" spans="1:25" ht="12.75" customHeight="1">
      <c r="A43" s="17" t="s">
        <v>90</v>
      </c>
      <c r="B43">
        <f>remunération!B38/(EBE!B38+remunération!B38)</f>
        <v>0.60464068696656603</v>
      </c>
      <c r="C43">
        <f>remunération!C38/(EBE!C38+remunération!C38)</f>
        <v>0.5982082103328008</v>
      </c>
      <c r="D43">
        <f>remunération!D38/(EBE!D38+remunération!D38)</f>
        <v>0.59863771814951816</v>
      </c>
      <c r="E43">
        <f>remunération!E38/(EBE!E38+remunération!E38)</f>
        <v>0.59867647717642714</v>
      </c>
      <c r="F43">
        <f>remunération!F38/(EBE!F38+remunération!F38)</f>
        <v>0.59248254555837077</v>
      </c>
      <c r="G43">
        <f>remunération!G38/(EBE!G38+remunération!G38)</f>
        <v>0.5888690528184104</v>
      </c>
      <c r="H43">
        <f>remunération!H38/(EBE!H38+remunération!H38)</f>
        <v>0.58212307143224862</v>
      </c>
      <c r="I43">
        <f>remunération!I38/(EBE!I38+remunération!I38)</f>
        <v>0.57516696427384439</v>
      </c>
      <c r="J43">
        <f>remunération!J38/(EBE!J38+remunération!J38)</f>
        <v>0.58505867018662661</v>
      </c>
      <c r="K43">
        <f>remunération!K38/(EBE!K38+remunération!K38)</f>
        <v>0.59939556328588361</v>
      </c>
      <c r="L43">
        <f>remunération!L38/(EBE!L38+remunération!L38)</f>
        <v>0.59184378490720924</v>
      </c>
      <c r="M43">
        <f>remunération!M38/(EBE!M38+remunération!M38)</f>
        <v>0.59149591143641556</v>
      </c>
      <c r="N43">
        <f>remunération!N38/(EBE!N38+remunération!N38)</f>
        <v>0.60187851143797133</v>
      </c>
      <c r="O43">
        <f>remunération!O38/(EBE!O38+remunération!O38)</f>
        <v>0.60168627664539731</v>
      </c>
      <c r="P43">
        <f>remunération!P38/(EBE!P38+remunération!P38)</f>
        <v>0.60113958050874716</v>
      </c>
      <c r="Q43">
        <f>remunération!Q38/(EBE!Q38+remunération!Q38)</f>
        <v>0.59042772307186864</v>
      </c>
      <c r="R43">
        <f>remunération!R38/(EBE!R38+remunération!R38)</f>
        <v>0.59191866884589095</v>
      </c>
      <c r="S43">
        <f>remunération!S38/(EBE!S38+remunération!S38)</f>
        <v>0.59028184654136506</v>
      </c>
      <c r="T43">
        <f>remunération!T38/(EBE!T38+remunération!T38)</f>
        <v>0.5963185012626715</v>
      </c>
      <c r="U43">
        <f>remunération!U38/(EBE!U38+remunération!U38)</f>
        <v>0.59952889569831502</v>
      </c>
      <c r="V43">
        <f>remunération!V38/(EBE!V38+remunération!V38)</f>
        <v>0.60273101397247797</v>
      </c>
      <c r="W43">
        <f>remunération!W38/(EBE!W38+remunération!W38)</f>
        <v>0.58400933272470801</v>
      </c>
      <c r="X43">
        <f>remunération!X38/(EBE!X38+remunération!X38)</f>
        <v>0.57937069126312657</v>
      </c>
      <c r="Y43">
        <f>remunération!Y38/(EBE!Y38+remunération!Y38)</f>
        <v>0.58338799627640625</v>
      </c>
    </row>
    <row r="44" spans="1:25" ht="12.75" customHeight="1">
      <c r="A44" t="str">
        <f>EBE!A39</f>
        <v>Afrique du Sud</v>
      </c>
      <c r="B44">
        <f>remunération!B39/(EBE!B39+remunération!B39)</f>
        <v>0.5407468681958939</v>
      </c>
      <c r="C44">
        <f>remunération!C39/(EBE!C39+remunération!C39)</f>
        <v>0.52139438988097808</v>
      </c>
      <c r="D44">
        <f>remunération!D39/(EBE!D39+remunération!D39)</f>
        <v>0.47596065830879164</v>
      </c>
      <c r="E44">
        <f>remunération!E39/(EBE!E39+remunération!E39)</f>
        <v>0.48759062755734617</v>
      </c>
      <c r="F44">
        <f>remunération!F39/(EBE!F39+remunération!F39)</f>
        <v>0.4942030590966594</v>
      </c>
      <c r="G44">
        <f>remunération!G39/(EBE!G39+remunération!G39)</f>
        <v>0.48336174838362628</v>
      </c>
      <c r="H44">
        <f>remunération!H39/(EBE!H39+remunération!H39)</f>
        <v>0.48320981406553248</v>
      </c>
      <c r="I44">
        <f>remunération!I39/(EBE!I39+remunération!I39)</f>
        <v>0.48331357626444837</v>
      </c>
      <c r="J44">
        <f>remunération!J39/(EBE!J39+remunération!J39)</f>
        <v>0.49251953265776072</v>
      </c>
      <c r="K44">
        <f>remunération!K39/(EBE!K39+remunération!K39)</f>
        <v>0.48028823034722701</v>
      </c>
      <c r="L44">
        <f>remunération!L39/(EBE!L39+remunération!L39)</f>
        <v>0.49058034060748906</v>
      </c>
      <c r="M44">
        <f>remunération!M39/(EBE!M39+remunération!M39)</f>
        <v>0.49492093771937423</v>
      </c>
      <c r="N44">
        <f>remunération!N39/(EBE!N39+remunération!N39)</f>
        <v>0.50932336688320512</v>
      </c>
      <c r="O44">
        <f>remunération!O39/(EBE!O39+remunération!O39)</f>
        <v>0.52037510526387132</v>
      </c>
      <c r="P44">
        <f>remunération!P39/(EBE!P39+remunération!P39)</f>
        <v>0.52098351230685147</v>
      </c>
      <c r="Q44">
        <f>remunération!Q39/(EBE!Q39+remunération!Q39)</f>
        <v>0.53121172651589688</v>
      </c>
      <c r="R44">
        <f>remunération!R39/(EBE!R39+remunération!R39)</f>
        <v>0.52943454226422737</v>
      </c>
      <c r="S44">
        <f>remunération!S39/(EBE!S39+remunération!S39)</f>
        <v>0.52520010329241618</v>
      </c>
      <c r="T44">
        <f>remunération!T39/(EBE!T39+remunération!T39)</f>
        <v>0.52059482220654019</v>
      </c>
      <c r="U44">
        <f>remunération!U39/(EBE!U39+remunération!U39)</f>
        <v>0.51804303718205624</v>
      </c>
      <c r="V44">
        <f>remunération!V39/(EBE!V39+remunération!V39)</f>
        <v>0.50490736862741603</v>
      </c>
      <c r="W44">
        <f>remunération!W39/(EBE!W39+remunération!W39)</f>
        <v>0.47453114203625679</v>
      </c>
      <c r="X44">
        <f>remunération!X39/(EBE!X39+remunération!X39)</f>
        <v>0.46822416084157675</v>
      </c>
      <c r="Y44">
        <f>remunération!Y39/(EBE!Y39+remunération!Y39)</f>
        <v>0.47336486290312896</v>
      </c>
    </row>
    <row r="45" spans="1:25" ht="12.75" customHeight="1">
      <c r="A45" t="str">
        <f>EBE!A40</f>
        <v>Brésil</v>
      </c>
      <c r="B45">
        <f>remunération!B40/(EBE!B40+remunération!B40)</f>
        <v>0.51367130270784589</v>
      </c>
      <c r="C45">
        <f>remunération!C40/(EBE!C40+remunération!C40)</f>
        <v>0.5161257281670264</v>
      </c>
      <c r="D45">
        <f>remunération!D40/(EBE!D40+remunération!D40)</f>
        <v>0.50987886837568852</v>
      </c>
      <c r="E45">
        <f>remunération!E40/(EBE!E40+remunération!E40)</f>
        <v>0.49064669660990234</v>
      </c>
      <c r="F45">
        <f>remunération!F40/(EBE!F40+remunération!F40)</f>
        <v>0.47773939782891278</v>
      </c>
      <c r="G45">
        <f>remunération!G40/(EBE!G40+remunération!G40)</f>
        <v>0.48999095223830125</v>
      </c>
      <c r="H45">
        <f>remunération!H40/(EBE!H40+remunération!H40)</f>
        <v>0.49065196160243396</v>
      </c>
      <c r="I45">
        <f>remunération!I40/(EBE!I40+remunération!I40)</f>
        <v>0.49743206863615813</v>
      </c>
      <c r="J45">
        <f>remunération!J40/(EBE!J40+remunération!J40)</f>
        <v>0.50271226833124949</v>
      </c>
      <c r="K45">
        <f>remunération!K40/(EBE!K40+remunération!K40)</f>
        <v>0.52243290665417874</v>
      </c>
      <c r="L45">
        <f>remunération!L40/(EBE!L40+remunération!L40)</f>
        <v>0.51320025183593287</v>
      </c>
      <c r="M45">
        <f>remunération!M40/(EBE!M40+remunération!M40)</f>
        <v>0.52117031583026541</v>
      </c>
      <c r="N45">
        <f>remunération!N40/(EBE!N40+remunération!N40)</f>
        <v>0.53862012526450853</v>
      </c>
      <c r="O45">
        <f>remunération!O40/(EBE!O40+remunération!O40)</f>
        <v>0.54389657947686121</v>
      </c>
      <c r="P45">
        <f>remunération!P40/(EBE!P40+remunération!P40)</f>
        <v>0.54711426794666063</v>
      </c>
      <c r="Q45">
        <f>remunération!Q40/(EBE!Q40+remunération!Q40)</f>
        <v>0.57200975448761437</v>
      </c>
      <c r="R45">
        <f>remunération!R40/(EBE!R40+remunération!R40)</f>
        <v>0.57661519888849599</v>
      </c>
      <c r="S45">
        <f>remunération!S40/(EBE!S40+remunération!S40)</f>
        <v>0.56939721085008166</v>
      </c>
      <c r="T45">
        <f>remunération!T40/(EBE!T40+remunération!T40)</f>
        <v>0.55606516881115942</v>
      </c>
      <c r="U45">
        <f>remunération!U40/(EBE!U40+remunération!U40)</f>
        <v>0.55469079292107326</v>
      </c>
      <c r="V45">
        <f>remunération!V40/(EBE!V40+remunération!V40)</f>
        <v>0.51323703939230125</v>
      </c>
      <c r="W45">
        <f>remunération!W40/(EBE!W40+remunération!W40)</f>
        <v>0.46553923136081221</v>
      </c>
      <c r="X45" t="e">
        <f>remunération!X40/(EBE!X40+remunération!X40)</f>
        <v>#VALUE!</v>
      </c>
      <c r="Y45" t="e">
        <f>remunération!Y40/(EBE!Y40+remunération!Y40)</f>
        <v>#VALUE!</v>
      </c>
    </row>
    <row r="46" spans="1:25" ht="12.75" customHeight="1">
      <c r="A46" t="str">
        <f>EBE!A41</f>
        <v>Bulgarie</v>
      </c>
      <c r="B46">
        <f>remunération!B41/(EBE!B41+remunération!B41)</f>
        <v>0.53448649677733118</v>
      </c>
      <c r="C46">
        <f>remunération!C41/(EBE!C41+remunération!C41)</f>
        <v>0.50063753027494251</v>
      </c>
      <c r="D46">
        <f>remunération!D41/(EBE!D41+remunération!D41)</f>
        <v>0.45944510724241977</v>
      </c>
      <c r="E46">
        <f>remunération!E41/(EBE!E41+remunération!E41)</f>
        <v>0.4664226684919755</v>
      </c>
      <c r="F46">
        <f>remunération!F41/(EBE!F41+remunération!F41)</f>
        <v>0.45533928878254998</v>
      </c>
      <c r="G46">
        <f>remunération!G41/(EBE!G41+remunération!G41)</f>
        <v>0.47465265139328394</v>
      </c>
      <c r="H46">
        <f>remunération!H41/(EBE!H41+remunération!H41)</f>
        <v>0.4680548456001799</v>
      </c>
      <c r="I46">
        <f>remunération!I41/(EBE!I41+remunération!I41)</f>
        <v>0.47098912764988032</v>
      </c>
      <c r="J46">
        <f>remunération!J41/(EBE!J41+remunération!J41)</f>
        <v>0.50196424124882633</v>
      </c>
      <c r="K46">
        <f>remunération!K41/(EBE!K41+remunération!K41)</f>
        <v>0.46389702143347933</v>
      </c>
      <c r="L46">
        <f>remunération!L41/(EBE!L41+remunération!L41)</f>
        <v>0.49697510773526316</v>
      </c>
      <c r="M46">
        <f>remunération!M41/(EBE!M41+remunération!M41)</f>
        <v>0.4805132954986619</v>
      </c>
      <c r="N46">
        <f>remunération!N41/(EBE!N41+remunération!N41)</f>
        <v>0.4758491083604155</v>
      </c>
      <c r="O46">
        <f>remunération!O41/(EBE!O41+remunération!O41)</f>
        <v>0.5125083526754991</v>
      </c>
      <c r="P46">
        <f>remunération!P41/(EBE!P41+remunération!P41)</f>
        <v>0.51883591317841049</v>
      </c>
      <c r="Q46">
        <f>remunération!Q41/(EBE!Q41+remunération!Q41)</f>
        <v>0.50644998087120063</v>
      </c>
      <c r="R46">
        <f>remunération!R41/(EBE!R41+remunération!R41)</f>
        <v>0.52232357171773625</v>
      </c>
      <c r="S46">
        <f>remunération!S41/(EBE!S41+remunération!S41)</f>
        <v>0.5184261455385657</v>
      </c>
      <c r="T46">
        <f>remunération!T41/(EBE!T41+remunération!T41)</f>
        <v>0.52401554255118399</v>
      </c>
      <c r="U46">
        <f>remunération!U41/(EBE!U41+remunération!U41)</f>
        <v>0.50148140790865614</v>
      </c>
      <c r="V46">
        <f>remunération!V41/(EBE!V41+remunération!V41)</f>
        <v>0.50456708368219005</v>
      </c>
      <c r="W46">
        <f>remunération!W41/(EBE!W41+remunération!W41)</f>
        <v>0.48526169761363486</v>
      </c>
      <c r="X46">
        <f>remunération!X41/(EBE!X41+remunération!X41)</f>
        <v>0.46408359961166123</v>
      </c>
      <c r="Y46" t="e">
        <f>remunération!Y41/(EBE!Y41+remunération!Y41)</f>
        <v>#VALUE!</v>
      </c>
    </row>
    <row r="47" spans="1:25" ht="12.75" customHeight="1">
      <c r="A47" s="17" t="s">
        <v>89</v>
      </c>
      <c r="B47">
        <f>remunération!B42/(EBE!B42+remunération!B42)</f>
        <v>0.51699797171413264</v>
      </c>
      <c r="C47">
        <f>remunération!C42/(EBE!C42+remunération!C42)</f>
        <v>0.51033527760232522</v>
      </c>
      <c r="D47">
        <f>remunération!D42/(EBE!D42+remunération!D42)</f>
        <v>0.50957335651147639</v>
      </c>
      <c r="E47">
        <f>remunération!E42/(EBE!E42+remunération!E42)</f>
        <v>0.5119850058165446</v>
      </c>
      <c r="F47">
        <f>remunération!F42/(EBE!F42+remunération!F42)</f>
        <v>0.47627921909693383</v>
      </c>
      <c r="G47">
        <f>remunération!G42/(EBE!G42+remunération!G42)</f>
        <v>0.47482102203070925</v>
      </c>
      <c r="H47">
        <f>remunération!H42/(EBE!H42+remunération!H42)</f>
        <v>0.47163680586585782</v>
      </c>
      <c r="I47">
        <f>remunération!I42/(EBE!I42+remunération!I42)</f>
        <v>0.47460156503643164</v>
      </c>
      <c r="J47">
        <f>remunération!J42/(EBE!J42+remunération!J42)</f>
        <v>0.47441706247792298</v>
      </c>
      <c r="K47">
        <f>remunération!K42/(EBE!K42+remunération!K42)</f>
        <v>0.48239271957254903</v>
      </c>
      <c r="L47">
        <f>remunération!L42/(EBE!L42+remunération!L42)</f>
        <v>0.47761327764013628</v>
      </c>
      <c r="M47">
        <f>remunération!M42/(EBE!M42+remunération!M42)</f>
        <v>0.48243538178682788</v>
      </c>
      <c r="N47">
        <f>remunération!N42/(EBE!N42+remunération!N42)</f>
        <v>0.49577770458539683</v>
      </c>
      <c r="O47">
        <f>remunération!O42/(EBE!O42+remunération!O42)</f>
        <v>0.4995826265717902</v>
      </c>
      <c r="P47">
        <f>remunération!P42/(EBE!P42+remunération!P42)</f>
        <v>0.5051314891162042</v>
      </c>
      <c r="Q47">
        <f>remunération!Q42/(EBE!Q42+remunération!Q42)</f>
        <v>0.50764968670970367</v>
      </c>
      <c r="R47">
        <f>remunération!R42/(EBE!R42+remunération!R42)</f>
        <v>0.50660672762556469</v>
      </c>
      <c r="S47">
        <f>remunération!S42/(EBE!S42+remunération!S42)</f>
        <v>0.51106201105609184</v>
      </c>
      <c r="T47">
        <f>remunération!T42/(EBE!T42+remunération!T42)</f>
        <v>0.51237215748590259</v>
      </c>
      <c r="U47">
        <f>remunération!U42/(EBE!U42+remunération!U42)</f>
        <v>0.50923867417786617</v>
      </c>
      <c r="V47">
        <f>remunération!V42/(EBE!V42+remunération!V42)</f>
        <v>0.50679726594187069</v>
      </c>
      <c r="W47">
        <f>remunération!W42/(EBE!W42+remunération!W42)</f>
        <v>0.49371134584127291</v>
      </c>
      <c r="X47" t="e">
        <f>remunération!X42/(EBE!X42+remunération!X42)</f>
        <v>#VALUE!</v>
      </c>
      <c r="Y47" t="e">
        <f>remunération!Y42/(EBE!Y42+remunération!Y42)</f>
        <v>#VALUE!</v>
      </c>
    </row>
    <row r="48" spans="1:25" ht="12.75" customHeight="1">
      <c r="A48" t="str">
        <f>EBE!A43</f>
        <v>Croatie</v>
      </c>
      <c r="B48">
        <f>remunération!B43/(EBE!B43+remunération!B43)</f>
        <v>0.72645033177739715</v>
      </c>
      <c r="C48">
        <f>remunération!C43/(EBE!C43+remunération!C43)</f>
        <v>0.76124837075769436</v>
      </c>
      <c r="D48">
        <f>remunération!D43/(EBE!D43+remunération!D43)</f>
        <v>0.65978545920775589</v>
      </c>
      <c r="E48">
        <f>remunération!E43/(EBE!E43+remunération!E43)</f>
        <v>0.67713924778934864</v>
      </c>
      <c r="F48">
        <f>remunération!F43/(EBE!F43+remunération!F43)</f>
        <v>0.66492129245107479</v>
      </c>
      <c r="G48">
        <f>remunération!G43/(EBE!G43+remunération!G43)</f>
        <v>0.66952545486674642</v>
      </c>
      <c r="H48">
        <f>remunération!H43/(EBE!H43+remunération!H43)</f>
        <v>0.65019013121299063</v>
      </c>
      <c r="I48">
        <f>remunération!I43/(EBE!I43+remunération!I43)</f>
        <v>0.65356105792631258</v>
      </c>
      <c r="J48">
        <f>remunération!J43/(EBE!J43+remunération!J43)</f>
        <v>0.63344386263218755</v>
      </c>
      <c r="K48">
        <f>remunération!K43/(EBE!K43+remunération!K43)</f>
        <v>0.64169156093585955</v>
      </c>
      <c r="L48">
        <f>remunération!L43/(EBE!L43+remunération!L43)</f>
        <v>0.64887470152334259</v>
      </c>
      <c r="M48">
        <f>remunération!M43/(EBE!M43+remunération!M43)</f>
        <v>0.63384153961509626</v>
      </c>
      <c r="N48">
        <f>remunération!N43/(EBE!N43+remunération!N43)</f>
        <v>0.63435398831685208</v>
      </c>
      <c r="O48">
        <f>remunération!O43/(EBE!O43+remunération!O43)</f>
        <v>0.62512172560232093</v>
      </c>
      <c r="P48">
        <f>remunération!P43/(EBE!P43+remunération!P43)</f>
        <v>0.63936156383065945</v>
      </c>
      <c r="Q48">
        <f>remunération!Q43/(EBE!Q43+remunération!Q43)</f>
        <v>0.59564211673598833</v>
      </c>
      <c r="R48">
        <f>remunération!R43/(EBE!R43+remunération!R43)</f>
        <v>0.61557165246861945</v>
      </c>
      <c r="S48">
        <f>remunération!S43/(EBE!S43+remunération!S43)</f>
        <v>0.6035620132890922</v>
      </c>
      <c r="T48">
        <f>remunération!T43/(EBE!T43+remunération!T43)</f>
        <v>0.61873437221697014</v>
      </c>
      <c r="U48">
        <f>remunération!U43/(EBE!U43+remunération!U43)</f>
        <v>0.61158036678649508</v>
      </c>
      <c r="V48">
        <f>remunération!V43/(EBE!V43+remunération!V43)</f>
        <v>0.63339564720085262</v>
      </c>
      <c r="W48">
        <f>remunération!W43/(EBE!W43+remunération!W43)</f>
        <v>0.61582878387450146</v>
      </c>
      <c r="X48">
        <f>remunération!X43/(EBE!X43+remunération!X43)</f>
        <v>0.58655630753688359</v>
      </c>
      <c r="Y48">
        <f>remunération!Y43/(EBE!Y43+remunération!Y43)</f>
        <v>0.61478112504520299</v>
      </c>
    </row>
    <row r="49" spans="1:25" ht="12.75" customHeight="1">
      <c r="A49" t="str">
        <f>EBE!A44</f>
        <v>Roumanie</v>
      </c>
      <c r="B49">
        <f>remunération!B44/(EBE!B44+remunération!B44)</f>
        <v>0.56192201449217338</v>
      </c>
      <c r="C49">
        <f>remunération!C44/(EBE!C44+remunération!C44)</f>
        <v>0.64339796959575968</v>
      </c>
      <c r="D49">
        <f>remunération!D44/(EBE!D44+remunération!D44)</f>
        <v>0.55954377331285454</v>
      </c>
      <c r="E49">
        <f>remunération!E44/(EBE!E44+remunération!E44)</f>
        <v>0.51992617520349471</v>
      </c>
      <c r="F49">
        <f>remunération!F44/(EBE!F44+remunération!F44)</f>
        <v>0.534353588269042</v>
      </c>
      <c r="G49">
        <f>remunération!G44/(EBE!G44+remunération!G44)</f>
        <v>0.54777464781050755</v>
      </c>
      <c r="H49">
        <f>remunération!H44/(EBE!H44+remunération!H44)</f>
        <v>0.52309553114595586</v>
      </c>
      <c r="I49">
        <f>remunération!I44/(EBE!I44+remunération!I44)</f>
        <v>0.41403508006267103</v>
      </c>
      <c r="J49">
        <f>remunération!J44/(EBE!J44+remunération!J44)</f>
        <v>0.43473113423999166</v>
      </c>
      <c r="K49">
        <f>remunération!K44/(EBE!K44+remunération!K44)</f>
        <v>0.38385136844734052</v>
      </c>
      <c r="L49">
        <f>remunération!L44/(EBE!L44+remunération!L44)</f>
        <v>0.41643758623163329</v>
      </c>
      <c r="M49">
        <f>remunération!M44/(EBE!M44+remunération!M44)</f>
        <v>0.40729035727810536</v>
      </c>
      <c r="N49">
        <f>remunération!N44/(EBE!N44+remunération!N44)</f>
        <v>0.38363426698097663</v>
      </c>
      <c r="O49">
        <f>remunération!O44/(EBE!O44+remunération!O44)</f>
        <v>0.43698280598716105</v>
      </c>
      <c r="P49">
        <f>remunération!P44/(EBE!P44+remunération!P44)</f>
        <v>0.43240773657666332</v>
      </c>
      <c r="Q49">
        <f>remunération!Q44/(EBE!Q44+remunération!Q44)</f>
        <v>0.42767532257698387</v>
      </c>
      <c r="R49">
        <f>remunération!R44/(EBE!R44+remunération!R44)</f>
        <v>0.47258339637418223</v>
      </c>
      <c r="S49">
        <f>remunération!S44/(EBE!S44+remunération!S44)</f>
        <v>0.4736342020247572</v>
      </c>
      <c r="T49">
        <f>remunération!T44/(EBE!T44+remunération!T44)</f>
        <v>0.45469963552940745</v>
      </c>
      <c r="U49">
        <f>remunération!U44/(EBE!U44+remunération!U44)</f>
        <v>0.48033526396303938</v>
      </c>
      <c r="V49">
        <f>remunération!V44/(EBE!V44+remunération!V44)</f>
        <v>0.483398349224194</v>
      </c>
      <c r="W49">
        <f>remunération!W44/(EBE!W44+remunération!W44)</f>
        <v>0.46253590749186418</v>
      </c>
      <c r="X49">
        <f>remunération!X44/(EBE!X44+remunération!X44)</f>
        <v>0.45222824817029234</v>
      </c>
      <c r="Y49">
        <f>remunération!Y44/(EBE!Y44+remunération!Y44)</f>
        <v>0.46965017566519301</v>
      </c>
    </row>
    <row r="50" spans="1:25" ht="12.75" customHeight="1">
      <c r="A50" t="str">
        <f>EBE!A45</f>
        <v>Russie</v>
      </c>
      <c r="B50" t="e">
        <f>remunération!B45/(EBE!B45+remunération!B45)</f>
        <v>#VALUE!</v>
      </c>
      <c r="C50" t="e">
        <f>remunération!C45/(EBE!C45+remunération!C45)</f>
        <v>#VALUE!</v>
      </c>
      <c r="D50" t="e">
        <f>remunération!D45/(EBE!D45+remunération!D45)</f>
        <v>#VALUE!</v>
      </c>
      <c r="E50" t="e">
        <f>remunération!E45/(EBE!E45+remunération!E45)</f>
        <v>#VALUE!</v>
      </c>
      <c r="F50" t="e">
        <f>remunération!F45/(EBE!F45+remunération!F45)</f>
        <v>#VALUE!</v>
      </c>
      <c r="G50" t="e">
        <f>remunération!G45/(EBE!G45+remunération!G45)</f>
        <v>#VALUE!</v>
      </c>
      <c r="H50" t="e">
        <f>remunération!H45/(EBE!H45+remunération!H45)</f>
        <v>#VALUE!</v>
      </c>
      <c r="I50" t="e">
        <f>remunération!I45/(EBE!I45+remunération!I45)</f>
        <v>#VALUE!</v>
      </c>
      <c r="J50" t="e">
        <f>remunération!J45/(EBE!J45+remunération!J45)</f>
        <v>#VALUE!</v>
      </c>
      <c r="K50" t="e">
        <f>remunération!K45/(EBE!K45+remunération!K45)</f>
        <v>#VALUE!</v>
      </c>
      <c r="L50" t="e">
        <f>remunération!L45/(EBE!L45+remunération!L45)</f>
        <v>#VALUE!</v>
      </c>
      <c r="M50">
        <f>remunération!M45/(EBE!M45+remunération!M45)</f>
        <v>0.54738801950593829</v>
      </c>
      <c r="N50">
        <f>remunération!N45/(EBE!N45+remunération!N45)</f>
        <v>0.55729937888123438</v>
      </c>
      <c r="O50">
        <f>remunération!O45/(EBE!O45+remunération!O45)</f>
        <v>0.58230055618429055</v>
      </c>
      <c r="P50">
        <f>remunération!P45/(EBE!P45+remunération!P45)</f>
        <v>0.60031434825871322</v>
      </c>
      <c r="Q50">
        <f>remunération!Q45/(EBE!Q45+remunération!Q45)</f>
        <v>0.57996563430892234</v>
      </c>
      <c r="R50">
        <f>remunération!R45/(EBE!R45+remunération!R45)</f>
        <v>0.59255329533221979</v>
      </c>
      <c r="S50">
        <f>remunération!S45/(EBE!S45+remunération!S45)</f>
        <v>0.58629206102444897</v>
      </c>
      <c r="T50">
        <f>remunération!T45/(EBE!T45+remunération!T45)</f>
        <v>0.5349462341265665</v>
      </c>
      <c r="U50">
        <f>remunération!U45/(EBE!U45+remunération!U45)</f>
        <v>0.52391139810229803</v>
      </c>
      <c r="V50" t="e">
        <f>remunération!V45/(EBE!V45+remunération!V45)</f>
        <v>#VALUE!</v>
      </c>
      <c r="W50" t="e">
        <f>remunération!W45/(EBE!W45+remunération!W45)</f>
        <v>#VALUE!</v>
      </c>
      <c r="X50" t="e">
        <f>remunération!X45/(EBE!X45+remunération!X45)</f>
        <v>#VALUE!</v>
      </c>
      <c r="Y50" t="e">
        <f>remunération!Y45/(EBE!Y45+remunération!Y45)</f>
        <v>#VALUE!</v>
      </c>
    </row>
    <row r="51" spans="1:25" ht="12.75" customHeight="1"/>
    <row r="52" spans="1:25" ht="12.75" customHeight="1"/>
    <row r="53" spans="1:25" ht="12.75" customHeight="1"/>
    <row r="54" spans="1:25" ht="12.75" customHeight="1"/>
    <row r="55" spans="1:25" ht="12.75" customHeight="1"/>
    <row r="56" spans="1:25" ht="12.75" customHeight="1"/>
    <row r="57" spans="1:25" ht="12.75" customHeight="1"/>
    <row r="58" spans="1:25" ht="12.75" customHeight="1"/>
    <row r="59" spans="1:25" ht="12.75" customHeight="1"/>
    <row r="60" spans="1:25" ht="12.75" customHeight="1"/>
    <row r="61" spans="1:25" ht="12.75" customHeight="1"/>
    <row r="62" spans="1:25" ht="12.75" customHeight="1"/>
    <row r="63" spans="1:25" ht="12.75" customHeight="1"/>
    <row r="64" spans="1:25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</sheetData>
  <pageMargins left="0.7" right="0.7" top="0.75" bottom="0.75" header="0" footer="0"/>
  <pageSetup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Y85"/>
  <sheetViews>
    <sheetView topLeftCell="A24" workbookViewId="0">
      <selection activeCell="C40" sqref="C40"/>
    </sheetView>
  </sheetViews>
  <sheetFormatPr baseColWidth="10" defaultColWidth="14.42578125" defaultRowHeight="15" customHeight="1"/>
  <cols>
    <col min="1" max="24" width="10" customWidth="1"/>
    <col min="25" max="25" width="10.28515625" customWidth="1"/>
  </cols>
  <sheetData>
    <row r="1" spans="1:25" ht="12.75" customHeight="1">
      <c r="A1" t="e">
        <v>#NAME?</v>
      </c>
    </row>
    <row r="2" spans="1:25" ht="12.75" customHeight="1">
      <c r="A2" t="s">
        <v>0</v>
      </c>
    </row>
    <row r="3" spans="1:25" ht="12.75" customHeight="1">
      <c r="A3" t="s">
        <v>1</v>
      </c>
      <c r="B3" s="1" t="s">
        <v>43</v>
      </c>
    </row>
    <row r="4" spans="1:25" ht="12.75" customHeight="1">
      <c r="A4" t="s">
        <v>2</v>
      </c>
      <c r="B4" t="s">
        <v>3</v>
      </c>
      <c r="C4" t="s">
        <v>4</v>
      </c>
      <c r="D4" t="s">
        <v>5</v>
      </c>
      <c r="E4" t="s">
        <v>6</v>
      </c>
      <c r="F4" t="s">
        <v>7</v>
      </c>
      <c r="G4" t="s">
        <v>8</v>
      </c>
      <c r="H4" t="s">
        <v>9</v>
      </c>
      <c r="I4" t="s">
        <v>10</v>
      </c>
      <c r="J4" t="s">
        <v>11</v>
      </c>
      <c r="K4" t="s">
        <v>12</v>
      </c>
      <c r="L4" t="s">
        <v>13</v>
      </c>
      <c r="M4" t="s">
        <v>14</v>
      </c>
      <c r="N4" t="s">
        <v>15</v>
      </c>
      <c r="O4" t="s">
        <v>16</v>
      </c>
      <c r="P4" t="s">
        <v>17</v>
      </c>
      <c r="Q4" t="s">
        <v>18</v>
      </c>
      <c r="R4" t="s">
        <v>19</v>
      </c>
      <c r="S4" t="s">
        <v>20</v>
      </c>
      <c r="T4" t="s">
        <v>21</v>
      </c>
      <c r="U4" t="s">
        <v>22</v>
      </c>
      <c r="V4" t="s">
        <v>23</v>
      </c>
      <c r="W4" t="s">
        <v>24</v>
      </c>
      <c r="X4" t="s">
        <v>25</v>
      </c>
      <c r="Y4">
        <v>2023</v>
      </c>
    </row>
    <row r="5" spans="1:25" ht="12.75" customHeight="1">
      <c r="A5" t="s">
        <v>26</v>
      </c>
      <c r="B5" t="s">
        <v>27</v>
      </c>
    </row>
    <row r="6" spans="1:25" ht="12.75" customHeight="1">
      <c r="A6" t="s">
        <v>28</v>
      </c>
      <c r="B6" t="s">
        <v>29</v>
      </c>
    </row>
    <row r="7" spans="1:25" ht="12.75" customHeight="1">
      <c r="A7" t="s">
        <v>30</v>
      </c>
      <c r="B7" t="s">
        <v>31</v>
      </c>
      <c r="C7" t="s">
        <v>31</v>
      </c>
      <c r="D7" t="s">
        <v>31</v>
      </c>
      <c r="E7" t="s">
        <v>31</v>
      </c>
      <c r="F7" t="s">
        <v>31</v>
      </c>
      <c r="G7" t="s">
        <v>31</v>
      </c>
      <c r="H7" t="s">
        <v>31</v>
      </c>
      <c r="I7" t="s">
        <v>31</v>
      </c>
      <c r="J7" t="s">
        <v>31</v>
      </c>
      <c r="K7" t="s">
        <v>31</v>
      </c>
      <c r="L7" t="s">
        <v>31</v>
      </c>
      <c r="M7" t="s">
        <v>31</v>
      </c>
      <c r="N7" t="s">
        <v>31</v>
      </c>
      <c r="O7" t="s">
        <v>31</v>
      </c>
      <c r="P7" t="s">
        <v>31</v>
      </c>
      <c r="Q7" t="s">
        <v>31</v>
      </c>
      <c r="R7" t="s">
        <v>31</v>
      </c>
      <c r="S7" t="s">
        <v>31</v>
      </c>
      <c r="T7" t="s">
        <v>31</v>
      </c>
      <c r="U7" t="s">
        <v>31</v>
      </c>
      <c r="V7" t="s">
        <v>31</v>
      </c>
      <c r="W7" t="s">
        <v>31</v>
      </c>
      <c r="X7" t="s">
        <v>31</v>
      </c>
    </row>
    <row r="8" spans="1:25" ht="12.75" customHeight="1">
      <c r="A8" t="str">
        <f>EBE!A3</f>
        <v>Allemagne</v>
      </c>
      <c r="B8">
        <f>'cotisations sociales'!B3/(EBE!B3+remunération!B3)</f>
        <v>0.1158377417697616</v>
      </c>
      <c r="C8">
        <f>'cotisations sociales'!C3/(EBE!C3+remunération!C3)</f>
        <v>0.10959350427152528</v>
      </c>
      <c r="D8">
        <f>'cotisations sociales'!D3/(EBE!D3+remunération!D3)</f>
        <v>0.10683985776202089</v>
      </c>
      <c r="E8">
        <f>'cotisations sociales'!E3/(EBE!E3+remunération!E3)</f>
        <v>0.10863132390077394</v>
      </c>
      <c r="F8">
        <f>'cotisations sociales'!F3/(EBE!F3+remunération!F3)</f>
        <v>0.10453853522044824</v>
      </c>
      <c r="G8">
        <f>'cotisations sociales'!G3/(EBE!G3+remunération!G3)</f>
        <v>0.10200572797796764</v>
      </c>
      <c r="H8">
        <f>'cotisations sociales'!H3/(EBE!H3+remunération!H3)</f>
        <v>0.10009329601492736</v>
      </c>
      <c r="I8">
        <f>'cotisations sociales'!I3/(EBE!I3+remunération!I3)</f>
        <v>9.5771044847709652E-2</v>
      </c>
      <c r="J8">
        <f>'cotisations sociales'!J3/(EBE!J3+remunération!J3)</f>
        <v>9.6182673775649721E-2</v>
      </c>
      <c r="K8">
        <f>'cotisations sociales'!K3/(EBE!K3+remunération!K3)</f>
        <v>0.10362885252396949</v>
      </c>
      <c r="L8">
        <f>'cotisations sociales'!L3/(EBE!L3+remunération!L3)</f>
        <v>0.10185386699079226</v>
      </c>
      <c r="M8">
        <f>'cotisations sociales'!M3/(EBE!M3+remunération!M3)</f>
        <v>9.8539160204237711E-2</v>
      </c>
      <c r="N8">
        <f>'cotisations sociales'!N3/(EBE!N3+remunération!N3)</f>
        <v>0.10028964264213844</v>
      </c>
      <c r="O8">
        <f>'cotisations sociales'!O3/(EBE!O3+remunération!O3)</f>
        <v>9.9522959924529281E-2</v>
      </c>
      <c r="P8">
        <f>'cotisations sociales'!P3/(EBE!P3+remunération!P3)</f>
        <v>9.8331117724145142E-2</v>
      </c>
      <c r="Q8">
        <f>'cotisations sociales'!Q3/(EBE!Q3+remunération!Q3)</f>
        <v>9.8351340817316196E-2</v>
      </c>
      <c r="R8">
        <f>'cotisations sociales'!R3/(EBE!R3+remunération!R3)</f>
        <v>9.68282379817728E-2</v>
      </c>
      <c r="S8">
        <f>'cotisations sociales'!S3/(EBE!S3+remunération!S3)</f>
        <v>9.7932487485699785E-2</v>
      </c>
      <c r="T8">
        <f>'cotisations sociales'!T3/(EBE!T3+remunération!T3)</f>
        <v>9.8898522498455307E-2</v>
      </c>
      <c r="U8">
        <f>'cotisations sociales'!U3/(EBE!U3+remunération!U3)</f>
        <v>0.10211415127783686</v>
      </c>
      <c r="V8">
        <f>'cotisations sociales'!V3/(EBE!V3+remunération!V3)</f>
        <v>0.10550204426187358</v>
      </c>
      <c r="W8">
        <f>'cotisations sociales'!W3/(EBE!W3+remunération!W3)</f>
        <v>0.10047485732497805</v>
      </c>
      <c r="X8">
        <f>'cotisations sociales'!X3/(EBE!X3+remunération!X3)</f>
        <v>0.10043779554844957</v>
      </c>
      <c r="Y8">
        <f>'cotisations sociales'!Y3/(EBE!Y3+remunération!Y3)</f>
        <v>9.7469799964275752E-2</v>
      </c>
    </row>
    <row r="9" spans="1:25" ht="12.75" customHeight="1">
      <c r="A9" t="str">
        <f>EBE!A4</f>
        <v>Autriche</v>
      </c>
      <c r="B9">
        <f>'cotisations sociales'!B4/(EBE!B4+remunération!B4)</f>
        <v>9.7393826119077931E-2</v>
      </c>
      <c r="C9">
        <f>'cotisations sociales'!C4/(EBE!C4+remunération!C4)</f>
        <v>9.4476272264687008E-2</v>
      </c>
      <c r="D9">
        <f>'cotisations sociales'!D4/(EBE!D4+remunération!D4)</f>
        <v>9.2942932503847442E-2</v>
      </c>
      <c r="E9">
        <f>'cotisations sociales'!E4/(EBE!E4+remunération!E4)</f>
        <v>9.3013647499316246E-2</v>
      </c>
      <c r="F9">
        <f>'cotisations sociales'!F4/(EBE!F4+remunération!F4)</f>
        <v>8.9203423043137817E-2</v>
      </c>
      <c r="G9">
        <f>'cotisations sociales'!G4/(EBE!G4+remunération!G4)</f>
        <v>8.8005997457005325E-2</v>
      </c>
      <c r="H9">
        <f>'cotisations sociales'!H4/(EBE!H4+remunération!H4)</f>
        <v>8.7676474937999127E-2</v>
      </c>
      <c r="I9">
        <f>'cotisations sociales'!I4/(EBE!I4+remunération!I4)</f>
        <v>8.6387476403689087E-2</v>
      </c>
      <c r="J9">
        <f>'cotisations sociales'!J4/(EBE!J4+remunération!J4)</f>
        <v>9.0170794137937701E-2</v>
      </c>
      <c r="K9">
        <f>'cotisations sociales'!K4/(EBE!K4+remunération!K4)</f>
        <v>9.1070073192384124E-2</v>
      </c>
      <c r="L9">
        <f>'cotisations sociales'!L4/(EBE!L4+remunération!L4)</f>
        <v>9.0722392455815787E-2</v>
      </c>
      <c r="M9">
        <f>'cotisations sociales'!M4/(EBE!M4+remunération!M4)</f>
        <v>9.1941371363875715E-2</v>
      </c>
      <c r="N9">
        <f>'cotisations sociales'!N4/(EBE!N4+remunération!N4)</f>
        <v>9.3088383488272558E-2</v>
      </c>
      <c r="O9">
        <f>'cotisations sociales'!O4/(EBE!O4+remunération!O4)</f>
        <v>9.6365110875848342E-2</v>
      </c>
      <c r="P9">
        <f>'cotisations sociales'!P4/(EBE!P4+remunération!P4)</f>
        <v>9.6822093740452725E-2</v>
      </c>
      <c r="Q9">
        <f>'cotisations sociales'!Q4/(EBE!Q4+remunération!Q4)</f>
        <v>9.5633765899866954E-2</v>
      </c>
      <c r="R9">
        <f>'cotisations sociales'!R4/(EBE!R4+remunération!R4)</f>
        <v>9.5333251986010364E-2</v>
      </c>
      <c r="S9">
        <f>'cotisations sociales'!S4/(EBE!S4+remunération!S4)</f>
        <v>9.611916245129562E-2</v>
      </c>
      <c r="T9">
        <f>'cotisations sociales'!T4/(EBE!T4+remunération!T4)</f>
        <v>9.7504534548932723E-2</v>
      </c>
      <c r="U9">
        <f>'cotisations sociales'!U4/(EBE!U4+remunération!U4)</f>
        <v>9.8257164897570623E-2</v>
      </c>
      <c r="V9">
        <f>'cotisations sociales'!V4/(EBE!V4+remunération!V4)</f>
        <v>9.6241969603098845E-2</v>
      </c>
      <c r="W9">
        <f>'cotisations sociales'!W4/(EBE!W4+remunération!W4)</f>
        <v>9.4789148630261208E-2</v>
      </c>
      <c r="X9">
        <f>'cotisations sociales'!X4/(EBE!X4+remunération!X4)</f>
        <v>9.5251790751003484E-2</v>
      </c>
      <c r="Y9">
        <f>'cotisations sociales'!Y4/(EBE!Y4+remunération!Y4)</f>
        <v>9.8428270751691624E-2</v>
      </c>
    </row>
    <row r="10" spans="1:25" ht="12.75" customHeight="1">
      <c r="A10" t="str">
        <f>EBE!A5</f>
        <v>Belgique</v>
      </c>
      <c r="B10">
        <f>'cotisations sociales'!B5/(EBE!B5+remunération!B5)</f>
        <v>0.15807293933327532</v>
      </c>
      <c r="C10">
        <f>'cotisations sociales'!C5/(EBE!C5+remunération!C5)</f>
        <v>0.16144262404479998</v>
      </c>
      <c r="D10">
        <f>'cotisations sociales'!D5/(EBE!D5+remunération!D5)</f>
        <v>0.1652185594153838</v>
      </c>
      <c r="E10">
        <f>'cotisations sociales'!E5/(EBE!E5+remunération!E5)</f>
        <v>0.16138220290608335</v>
      </c>
      <c r="F10">
        <f>'cotisations sociales'!F5/(EBE!F5+remunération!F5)</f>
        <v>0.15490131007127164</v>
      </c>
      <c r="G10">
        <f>'cotisations sociales'!G5/(EBE!G5+remunération!G5)</f>
        <v>0.15287613310550552</v>
      </c>
      <c r="H10">
        <f>'cotisations sociales'!H5/(EBE!H5+remunération!H5)</f>
        <v>0.15246513353483232</v>
      </c>
      <c r="I10">
        <f>'cotisations sociales'!I5/(EBE!I5+remunération!I5)</f>
        <v>0.15413404613140896</v>
      </c>
      <c r="J10">
        <f>'cotisations sociales'!J5/(EBE!J5+remunération!J5)</f>
        <v>0.15866748123755173</v>
      </c>
      <c r="K10">
        <f>'cotisations sociales'!K5/(EBE!K5+remunération!K5)</f>
        <v>0.16638853379817936</v>
      </c>
      <c r="L10">
        <f>'cotisations sociales'!L5/(EBE!L5+remunération!L5)</f>
        <v>0.16116442665929373</v>
      </c>
      <c r="M10">
        <f>'cotisations sociales'!M5/(EBE!M5+remunération!M5)</f>
        <v>0.15640743569441623</v>
      </c>
      <c r="N10">
        <f>'cotisations sociales'!N5/(EBE!N5+remunération!N5)</f>
        <v>0.15969556919140948</v>
      </c>
      <c r="O10">
        <f>'cotisations sociales'!O5/(EBE!O5+remunération!O5)</f>
        <v>0.15911614469096932</v>
      </c>
      <c r="P10">
        <f>'cotisations sociales'!P5/(EBE!P5+remunération!P5)</f>
        <v>0.1554929681007193</v>
      </c>
      <c r="Q10">
        <f>'cotisations sociales'!Q5/(EBE!Q5+remunération!Q5)</f>
        <v>0.15138915319570842</v>
      </c>
      <c r="R10">
        <f>'cotisations sociales'!R5/(EBE!R5+remunération!R5)</f>
        <v>0.14157600624930558</v>
      </c>
      <c r="S10">
        <f>'cotisations sociales'!S5/(EBE!S5+remunération!S5)</f>
        <v>0.14043295260827179</v>
      </c>
      <c r="T10">
        <f>'cotisations sociales'!T5/(EBE!T5+remunération!T5)</f>
        <v>0.13719669101435186</v>
      </c>
      <c r="U10">
        <f>'cotisations sociales'!U5/(EBE!U5+remunération!U5)</f>
        <v>0.13550335358313667</v>
      </c>
      <c r="V10">
        <f>'cotisations sociales'!V5/(EBE!V5+remunération!V5)</f>
        <v>0.1351796564832243</v>
      </c>
      <c r="W10">
        <f>'cotisations sociales'!W5/(EBE!W5+remunération!W5)</f>
        <v>0.13064264914541393</v>
      </c>
      <c r="X10">
        <f>'cotisations sociales'!X5/(EBE!X5+remunération!X5)</f>
        <v>0.12541868950835633</v>
      </c>
      <c r="Y10">
        <f>'cotisations sociales'!Y5/(EBE!Y5+remunération!Y5)</f>
        <v>0.13017450148516274</v>
      </c>
    </row>
    <row r="11" spans="1:25" ht="12.75" customHeight="1">
      <c r="A11" t="str">
        <f>EBE!A6</f>
        <v>Chili</v>
      </c>
      <c r="B11" t="e">
        <f>'cotisations sociales'!B6/(EBE!B6+remunération!B6)</f>
        <v>#VALUE!</v>
      </c>
      <c r="C11" t="e">
        <f>'cotisations sociales'!C6/(EBE!C6+remunération!C6)</f>
        <v>#VALUE!</v>
      </c>
      <c r="D11" t="e">
        <f>'cotisations sociales'!D6/(EBE!D6+remunération!D6)</f>
        <v>#VALUE!</v>
      </c>
      <c r="E11">
        <f>'cotisations sociales'!E6/(EBE!E6+remunération!E6)</f>
        <v>0</v>
      </c>
      <c r="F11">
        <f>'cotisations sociales'!F6/(EBE!F6+remunération!F6)</f>
        <v>0</v>
      </c>
      <c r="G11">
        <f>'cotisations sociales'!G6/(EBE!G6+remunération!G6)</f>
        <v>0</v>
      </c>
      <c r="H11">
        <f>'cotisations sociales'!H6/(EBE!H6+remunération!H6)</f>
        <v>0</v>
      </c>
      <c r="I11">
        <f>'cotisations sociales'!I6/(EBE!I6+remunération!I6)</f>
        <v>0</v>
      </c>
      <c r="J11">
        <f>'cotisations sociales'!J6/(EBE!J6+remunération!J6)</f>
        <v>0</v>
      </c>
      <c r="K11">
        <f>'cotisations sociales'!K6/(EBE!K6+remunération!K6)</f>
        <v>0</v>
      </c>
      <c r="L11">
        <f>'cotisations sociales'!L6/(EBE!L6+remunération!L6)</f>
        <v>0</v>
      </c>
      <c r="M11">
        <f>'cotisations sociales'!M6/(EBE!M6+remunération!M6)</f>
        <v>0</v>
      </c>
      <c r="N11">
        <f>'cotisations sociales'!N6/(EBE!N6+remunération!N6)</f>
        <v>0</v>
      </c>
      <c r="O11">
        <f>'cotisations sociales'!O6/(EBE!O6+remunération!O6)</f>
        <v>0</v>
      </c>
      <c r="P11">
        <f>'cotisations sociales'!P6/(EBE!P6+remunération!P6)</f>
        <v>0</v>
      </c>
      <c r="Q11">
        <f>'cotisations sociales'!Q6/(EBE!Q6+remunération!Q6)</f>
        <v>0</v>
      </c>
      <c r="R11">
        <f>'cotisations sociales'!R6/(EBE!R6+remunération!R6)</f>
        <v>0</v>
      </c>
      <c r="S11">
        <f>'cotisations sociales'!S6/(EBE!S6+remunération!S6)</f>
        <v>0</v>
      </c>
      <c r="T11">
        <f>'cotisations sociales'!T6/(EBE!T6+remunération!T6)</f>
        <v>0</v>
      </c>
      <c r="U11">
        <f>'cotisations sociales'!U6/(EBE!U6+remunération!U6)</f>
        <v>0</v>
      </c>
      <c r="V11">
        <f>'cotisations sociales'!V6/(EBE!V6+remunération!V6)</f>
        <v>0</v>
      </c>
      <c r="W11">
        <f>'cotisations sociales'!W6/(EBE!W6+remunération!W6)</f>
        <v>0</v>
      </c>
      <c r="X11">
        <f>'cotisations sociales'!X6/(EBE!X6+remunération!X6)</f>
        <v>0</v>
      </c>
      <c r="Y11">
        <f>'cotisations sociales'!Y6/(EBE!Y6+remunération!Y6)</f>
        <v>0</v>
      </c>
    </row>
    <row r="12" spans="1:25" ht="12.75" customHeight="1">
      <c r="A12" t="str">
        <f>EBE!A7</f>
        <v>Colombie</v>
      </c>
      <c r="B12" t="e">
        <f>'cotisations sociales'!B7/(EBE!B7+remunération!B7)</f>
        <v>#VALUE!</v>
      </c>
      <c r="C12" t="e">
        <f>'cotisations sociales'!C7/(EBE!C7+remunération!C7)</f>
        <v>#VALUE!</v>
      </c>
      <c r="D12" t="e">
        <f>'cotisations sociales'!D7/(EBE!D7+remunération!D7)</f>
        <v>#VALUE!</v>
      </c>
      <c r="E12" t="e">
        <f>'cotisations sociales'!E7/(EBE!E7+remunération!E7)</f>
        <v>#VALUE!</v>
      </c>
      <c r="F12" t="e">
        <f>'cotisations sociales'!F7/(EBE!F7+remunération!F7)</f>
        <v>#VALUE!</v>
      </c>
      <c r="G12">
        <f>'cotisations sociales'!G7/(EBE!G7+remunération!G7)</f>
        <v>4.5756313868842366E-2</v>
      </c>
      <c r="H12">
        <f>'cotisations sociales'!H7/(EBE!H7+remunération!H7)</f>
        <v>4.6345297934058151E-2</v>
      </c>
      <c r="I12">
        <f>'cotisations sociales'!I7/(EBE!I7+remunération!I7)</f>
        <v>5.0361418400470363E-2</v>
      </c>
      <c r="J12">
        <f>'cotisations sociales'!J7/(EBE!J7+remunération!J7)</f>
        <v>5.2660087977948723E-2</v>
      </c>
      <c r="K12">
        <f>'cotisations sociales'!K7/(EBE!K7+remunération!K7)</f>
        <v>5.5896856891427434E-2</v>
      </c>
      <c r="L12">
        <f>'cotisations sociales'!L7/(EBE!L7+remunération!L7)</f>
        <v>5.6555977120849144E-2</v>
      </c>
      <c r="M12">
        <f>'cotisations sociales'!M7/(EBE!M7+remunération!M7)</f>
        <v>5.4498261391083769E-2</v>
      </c>
      <c r="N12">
        <f>'cotisations sociales'!N7/(EBE!N7+remunération!N7)</f>
        <v>5.6372916290775871E-2</v>
      </c>
      <c r="O12">
        <f>'cotisations sociales'!O7/(EBE!O7+remunération!O7)</f>
        <v>5.8910233382940748E-2</v>
      </c>
      <c r="P12">
        <f>'cotisations sociales'!P7/(EBE!P7+remunération!P7)</f>
        <v>6.1247908330800051E-2</v>
      </c>
      <c r="Q12">
        <f>'cotisations sociales'!Q7/(EBE!Q7+remunération!Q7)</f>
        <v>6.494575484428132E-2</v>
      </c>
      <c r="R12">
        <f>'cotisations sociales'!R7/(EBE!R7+remunération!R7)</f>
        <v>6.3678864652312581E-2</v>
      </c>
      <c r="S12">
        <f>'cotisations sociales'!S7/(EBE!S7+remunération!S7)</f>
        <v>6.50384365134829E-2</v>
      </c>
      <c r="T12">
        <f>'cotisations sociales'!T7/(EBE!T7+remunération!T7)</f>
        <v>6.5057049168610007E-2</v>
      </c>
      <c r="U12">
        <f>'cotisations sociales'!U7/(EBE!U7+remunération!U7)</f>
        <v>6.8257557848845116E-2</v>
      </c>
      <c r="V12">
        <f>'cotisations sociales'!V7/(EBE!V7+remunération!V7)</f>
        <v>8.0931375465024227E-2</v>
      </c>
      <c r="W12">
        <f>'cotisations sociales'!W7/(EBE!W7+remunération!W7)</f>
        <v>7.5095533276269111E-2</v>
      </c>
      <c r="X12">
        <f>'cotisations sociales'!X7/(EBE!X7+remunération!X7)</f>
        <v>6.9958452518852979E-2</v>
      </c>
      <c r="Y12">
        <f>'cotisations sociales'!Y7/(EBE!Y7+remunération!Y7)</f>
        <v>7.7081842470995532E-2</v>
      </c>
    </row>
    <row r="13" spans="1:25" ht="12.75" customHeight="1">
      <c r="A13" t="str">
        <f>EBE!A8</f>
        <v>Corée</v>
      </c>
      <c r="B13">
        <f>'cotisations sociales'!B8/(EBE!B8+remunération!B8)</f>
        <v>0</v>
      </c>
      <c r="C13">
        <f>'cotisations sociales'!C8/(EBE!C8+remunération!C8)</f>
        <v>0</v>
      </c>
      <c r="D13">
        <f>'cotisations sociales'!D8/(EBE!D8+remunération!D8)</f>
        <v>0</v>
      </c>
      <c r="E13">
        <f>'cotisations sociales'!E8/(EBE!E8+remunération!E8)</f>
        <v>0</v>
      </c>
      <c r="F13">
        <f>'cotisations sociales'!F8/(EBE!F8+remunération!F8)</f>
        <v>0</v>
      </c>
      <c r="G13">
        <f>'cotisations sociales'!G8/(EBE!G8+remunération!G8)</f>
        <v>0</v>
      </c>
      <c r="H13">
        <f>'cotisations sociales'!H8/(EBE!H8+remunération!H8)</f>
        <v>0</v>
      </c>
      <c r="I13">
        <f>'cotisations sociales'!I8/(EBE!I8+remunération!I8)</f>
        <v>0</v>
      </c>
      <c r="J13">
        <f>'cotisations sociales'!J8/(EBE!J8+remunération!J8)</f>
        <v>0</v>
      </c>
      <c r="K13">
        <f>'cotisations sociales'!K8/(EBE!K8+remunération!K8)</f>
        <v>0</v>
      </c>
      <c r="L13">
        <f>'cotisations sociales'!L8/(EBE!L8+remunération!L8)</f>
        <v>0</v>
      </c>
      <c r="M13">
        <f>'cotisations sociales'!M8/(EBE!M8+remunération!M8)</f>
        <v>0</v>
      </c>
      <c r="N13">
        <f>'cotisations sociales'!N8/(EBE!N8+remunération!N8)</f>
        <v>0</v>
      </c>
      <c r="O13">
        <f>'cotisations sociales'!O8/(EBE!O8+remunération!O8)</f>
        <v>0</v>
      </c>
      <c r="P13">
        <f>'cotisations sociales'!P8/(EBE!P8+remunération!P8)</f>
        <v>0</v>
      </c>
      <c r="Q13">
        <f>'cotisations sociales'!Q8/(EBE!Q8+remunération!Q8)</f>
        <v>0</v>
      </c>
      <c r="R13">
        <f>'cotisations sociales'!R8/(EBE!R8+remunération!R8)</f>
        <v>0</v>
      </c>
      <c r="S13">
        <f>'cotisations sociales'!S8/(EBE!S8+remunération!S8)</f>
        <v>0</v>
      </c>
      <c r="T13">
        <f>'cotisations sociales'!T8/(EBE!T8+remunération!T8)</f>
        <v>0</v>
      </c>
      <c r="U13">
        <f>'cotisations sociales'!U8/(EBE!U8+remunération!U8)</f>
        <v>0</v>
      </c>
      <c r="V13">
        <f>'cotisations sociales'!V8/(EBE!V8+remunération!V8)</f>
        <v>0</v>
      </c>
      <c r="W13">
        <f>'cotisations sociales'!W8/(EBE!W8+remunération!W8)</f>
        <v>0</v>
      </c>
      <c r="X13">
        <f>'cotisations sociales'!X8/(EBE!X8+remunération!X8)</f>
        <v>0</v>
      </c>
      <c r="Y13" t="e">
        <f>'cotisations sociales'!Y8/(EBE!Y8+remunération!Y8)</f>
        <v>#VALUE!</v>
      </c>
    </row>
    <row r="14" spans="1:25" ht="12.75" customHeight="1">
      <c r="A14" t="str">
        <f>EBE!A9</f>
        <v>Costa Rica</v>
      </c>
      <c r="B14" t="e">
        <f>'cotisations sociales'!B9/(EBE!B9+remunération!B9)</f>
        <v>#VALUE!</v>
      </c>
      <c r="C14" t="e">
        <f>'cotisations sociales'!C9/(EBE!C9+remunération!C9)</f>
        <v>#VALUE!</v>
      </c>
      <c r="D14" t="e">
        <f>'cotisations sociales'!D9/(EBE!D9+remunération!D9)</f>
        <v>#VALUE!</v>
      </c>
      <c r="E14" t="e">
        <f>'cotisations sociales'!E9/(EBE!E9+remunération!E9)</f>
        <v>#VALUE!</v>
      </c>
      <c r="F14" t="e">
        <f>'cotisations sociales'!F9/(EBE!F9+remunération!F9)</f>
        <v>#VALUE!</v>
      </c>
      <c r="G14" t="e">
        <f>'cotisations sociales'!G9/(EBE!G9+remunération!G9)</f>
        <v>#VALUE!</v>
      </c>
      <c r="H14" t="e">
        <f>'cotisations sociales'!H9/(EBE!H9+remunération!H9)</f>
        <v>#VALUE!</v>
      </c>
      <c r="I14" t="e">
        <f>'cotisations sociales'!I9/(EBE!I9+remunération!I9)</f>
        <v>#VALUE!</v>
      </c>
      <c r="J14" t="e">
        <f>'cotisations sociales'!J9/(EBE!J9+remunération!J9)</f>
        <v>#VALUE!</v>
      </c>
      <c r="K14" t="e">
        <f>'cotisations sociales'!K9/(EBE!K9+remunération!K9)</f>
        <v>#VALUE!</v>
      </c>
      <c r="L14" t="e">
        <f>'cotisations sociales'!L9/(EBE!L9+remunération!L9)</f>
        <v>#VALUE!</v>
      </c>
      <c r="M14" t="e">
        <f>'cotisations sociales'!M9/(EBE!M9+remunération!M9)</f>
        <v>#VALUE!</v>
      </c>
      <c r="N14">
        <f>'cotisations sociales'!N9/(EBE!N9+remunération!N9)</f>
        <v>8.6562365000152616E-2</v>
      </c>
      <c r="O14">
        <f>'cotisations sociales'!O9/(EBE!O9+remunération!O9)</f>
        <v>8.7943902801132304E-2</v>
      </c>
      <c r="P14">
        <f>'cotisations sociales'!P9/(EBE!P9+remunération!P9)</f>
        <v>9.0657862021997423E-2</v>
      </c>
      <c r="Q14">
        <f>'cotisations sociales'!Q9/(EBE!Q9+remunération!Q9)</f>
        <v>8.8902038009906342E-2</v>
      </c>
      <c r="R14">
        <f>'cotisations sociales'!R9/(EBE!R9+remunération!R9)</f>
        <v>8.3967091658168055E-2</v>
      </c>
      <c r="S14">
        <f>'cotisations sociales'!S9/(EBE!S9+remunération!S9)</f>
        <v>8.4362925462114269E-2</v>
      </c>
      <c r="T14">
        <f>'cotisations sociales'!T9/(EBE!T9+remunération!T9)</f>
        <v>8.3642723646998776E-2</v>
      </c>
      <c r="U14">
        <f>'cotisations sociales'!U9/(EBE!U9+remunération!U9)</f>
        <v>8.4403730338848529E-2</v>
      </c>
      <c r="V14">
        <f>'cotisations sociales'!V9/(EBE!V9+remunération!V9)</f>
        <v>8.4658197126788959E-2</v>
      </c>
      <c r="W14">
        <f>'cotisations sociales'!W9/(EBE!W9+remunération!W9)</f>
        <v>8.2433023442864045E-2</v>
      </c>
      <c r="X14" t="e">
        <f>'cotisations sociales'!X9/(EBE!X9+remunération!X9)</f>
        <v>#VALUE!</v>
      </c>
      <c r="Y14" t="e">
        <f>'cotisations sociales'!Y9/(EBE!Y9+remunération!Y9)</f>
        <v>#VALUE!</v>
      </c>
    </row>
    <row r="15" spans="1:25" ht="12.75" customHeight="1">
      <c r="A15" t="str">
        <f>EBE!A10</f>
        <v>Danemark</v>
      </c>
      <c r="B15">
        <f>'cotisations sociales'!B10/(EBE!B10+remunération!B10)</f>
        <v>2.7832061045979458E-2</v>
      </c>
      <c r="C15">
        <f>'cotisations sociales'!C10/(EBE!C10+remunération!C10)</f>
        <v>2.9734844080645535E-2</v>
      </c>
      <c r="D15">
        <f>'cotisations sociales'!D10/(EBE!D10+remunération!D10)</f>
        <v>3.2181404942838929E-2</v>
      </c>
      <c r="E15">
        <f>'cotisations sociales'!E10/(EBE!E10+remunération!E10)</f>
        <v>3.3891780078640979E-2</v>
      </c>
      <c r="F15">
        <f>'cotisations sociales'!F10/(EBE!F10+remunération!F10)</f>
        <v>3.5263721704948174E-2</v>
      </c>
      <c r="G15">
        <f>'cotisations sociales'!G10/(EBE!G10+remunération!G10)</f>
        <v>3.4983761466628849E-2</v>
      </c>
      <c r="H15">
        <f>'cotisations sociales'!H10/(EBE!H10+remunération!H10)</f>
        <v>3.5262487322956532E-2</v>
      </c>
      <c r="I15">
        <f>'cotisations sociales'!I10/(EBE!I10+remunération!I10)</f>
        <v>3.5737851974338715E-2</v>
      </c>
      <c r="J15">
        <f>'cotisations sociales'!J10/(EBE!J10+remunération!J10)</f>
        <v>3.8401036961051724E-2</v>
      </c>
      <c r="K15">
        <f>'cotisations sociales'!K10/(EBE!K10+remunération!K10)</f>
        <v>3.735092711004917E-2</v>
      </c>
      <c r="L15">
        <f>'cotisations sociales'!L10/(EBE!L10+remunération!L10)</f>
        <v>3.3325940319620946E-2</v>
      </c>
      <c r="M15">
        <f>'cotisations sociales'!M10/(EBE!M10+remunération!M10)</f>
        <v>3.1472604249909386E-2</v>
      </c>
      <c r="N15">
        <f>'cotisations sociales'!N10/(EBE!N10+remunération!N10)</f>
        <v>2.9125896590585929E-2</v>
      </c>
      <c r="O15">
        <f>'cotisations sociales'!O10/(EBE!O10+remunération!O10)</f>
        <v>2.4430753622476948E-2</v>
      </c>
      <c r="P15">
        <f>'cotisations sociales'!P10/(EBE!P10+remunération!P10)</f>
        <v>1.7774698546537338E-2</v>
      </c>
      <c r="Q15">
        <f>'cotisations sociales'!Q10/(EBE!Q10+remunération!Q10)</f>
        <v>1.9922430792154472E-2</v>
      </c>
      <c r="R15">
        <f>'cotisations sociales'!R10/(EBE!R10+remunération!R10)</f>
        <v>2.3219314330065612E-2</v>
      </c>
      <c r="S15">
        <f>'cotisations sociales'!S10/(EBE!S10+remunération!S10)</f>
        <v>2.1231637525876541E-2</v>
      </c>
      <c r="T15">
        <f>'cotisations sociales'!T10/(EBE!T10+remunération!T10)</f>
        <v>2.1435465663845677E-2</v>
      </c>
      <c r="U15">
        <f>'cotisations sociales'!U10/(EBE!U10+remunération!U10)</f>
        <v>2.4053224155578302E-2</v>
      </c>
      <c r="V15">
        <f>'cotisations sociales'!V10/(EBE!V10+remunération!V10)</f>
        <v>2.564006333196505E-2</v>
      </c>
      <c r="W15">
        <f>'cotisations sociales'!W10/(EBE!W10+remunération!W10)</f>
        <v>2.5854623829042838E-2</v>
      </c>
      <c r="X15">
        <f>'cotisations sociales'!X10/(EBE!X10+remunération!X10)</f>
        <v>2.3661612749312704E-2</v>
      </c>
      <c r="Y15">
        <f>'cotisations sociales'!Y10/(EBE!Y10+remunération!Y10)</f>
        <v>2.5476569693651543E-2</v>
      </c>
    </row>
    <row r="16" spans="1:25" ht="12.75" customHeight="1">
      <c r="A16" t="str">
        <f>EBE!A11</f>
        <v>Espagne</v>
      </c>
      <c r="B16">
        <f>'cotisations sociales'!B11/(EBE!B11+remunération!B11)</f>
        <v>0.14286152788350565</v>
      </c>
      <c r="C16">
        <f>'cotisations sociales'!C11/(EBE!C11+remunération!C11)</f>
        <v>0.14006966659557829</v>
      </c>
      <c r="D16">
        <f>'cotisations sociales'!D11/(EBE!D11+remunération!D11)</f>
        <v>0.14200453427543722</v>
      </c>
      <c r="E16">
        <f>'cotisations sociales'!E11/(EBE!E11+remunération!E11)</f>
        <v>0.13759178457187365</v>
      </c>
      <c r="F16">
        <f>'cotisations sociales'!F11/(EBE!F11+remunération!F11)</f>
        <v>0.14417784923628718</v>
      </c>
      <c r="G16">
        <f>'cotisations sociales'!G11/(EBE!G11+remunération!G11)</f>
        <v>0.14428826124507935</v>
      </c>
      <c r="H16">
        <f>'cotisations sociales'!H11/(EBE!H11+remunération!H11)</f>
        <v>0.14801967838447339</v>
      </c>
      <c r="I16">
        <f>'cotisations sociales'!I11/(EBE!I11+remunération!I11)</f>
        <v>0.14088380442973447</v>
      </c>
      <c r="J16">
        <f>'cotisations sociales'!J11/(EBE!J11+remunération!J11)</f>
        <v>0.13693620547926746</v>
      </c>
      <c r="K16">
        <f>'cotisations sociales'!K11/(EBE!K11+remunération!K11)</f>
        <v>0.12964751955960324</v>
      </c>
      <c r="L16">
        <f>'cotisations sociales'!L11/(EBE!L11+remunération!L11)</f>
        <v>0.13356371596960925</v>
      </c>
      <c r="M16">
        <f>'cotisations sociales'!M11/(EBE!M11+remunération!M11)</f>
        <v>0.13065295947470132</v>
      </c>
      <c r="N16">
        <f>'cotisations sociales'!N11/(EBE!N11+remunération!N11)</f>
        <v>0.12742468401375578</v>
      </c>
      <c r="O16">
        <f>'cotisations sociales'!O11/(EBE!O11+remunération!O11)</f>
        <v>0.12652412763432422</v>
      </c>
      <c r="P16">
        <f>'cotisations sociales'!P11/(EBE!P11+remunération!P11)</f>
        <v>0.12843396752859912</v>
      </c>
      <c r="Q16">
        <f>'cotisations sociales'!Q11/(EBE!Q11+remunération!Q11)</f>
        <v>0.1225441386746467</v>
      </c>
      <c r="R16">
        <f>'cotisations sociales'!R11/(EBE!R11+remunération!R11)</f>
        <v>0.12322627532126944</v>
      </c>
      <c r="S16">
        <f>'cotisations sociales'!S11/(EBE!S11+remunération!S11)</f>
        <v>0.12391368900326635</v>
      </c>
      <c r="T16">
        <f>'cotisations sociales'!T11/(EBE!T11+remunération!T11)</f>
        <v>0.12653087256347909</v>
      </c>
      <c r="U16">
        <f>'cotisations sociales'!U11/(EBE!U11+remunération!U11)</f>
        <v>0.13282104897385644</v>
      </c>
      <c r="V16">
        <f>'cotisations sociales'!V11/(EBE!V11+remunération!V11)</f>
        <v>0.14913541176144704</v>
      </c>
      <c r="W16">
        <f>'cotisations sociales'!W11/(EBE!W11+remunération!W11)</f>
        <v>0.14468307713900203</v>
      </c>
      <c r="X16">
        <f>'cotisations sociales'!X11/(EBE!X11+remunération!X11)</f>
        <v>0.13311374990033514</v>
      </c>
      <c r="Y16">
        <f>'cotisations sociales'!Y11/(EBE!Y11+remunération!Y11)</f>
        <v>0.13798653510163666</v>
      </c>
    </row>
    <row r="17" spans="1:25" ht="12.75" customHeight="1">
      <c r="A17" t="str">
        <f>EBE!A12</f>
        <v>Estonie</v>
      </c>
      <c r="B17">
        <f>'cotisations sociales'!B12/(EBE!B12+remunération!B12)</f>
        <v>0.12922448754379673</v>
      </c>
      <c r="C17">
        <f>'cotisations sociales'!C12/(EBE!C12+remunération!C12)</f>
        <v>0.12567406346933907</v>
      </c>
      <c r="D17">
        <f>'cotisations sociales'!D12/(EBE!D12+remunération!D12)</f>
        <v>0.12312318671777386</v>
      </c>
      <c r="E17">
        <f>'cotisations sociales'!E12/(EBE!E12+remunération!E12)</f>
        <v>0.12056110896338432</v>
      </c>
      <c r="F17">
        <f>'cotisations sociales'!F12/(EBE!F12+remunération!F12)</f>
        <v>0.11958294213569204</v>
      </c>
      <c r="G17">
        <f>'cotisations sociales'!G12/(EBE!G12+remunération!G12)</f>
        <v>0.11864549197546424</v>
      </c>
      <c r="H17">
        <f>'cotisations sociales'!H12/(EBE!H12+remunération!H12)</f>
        <v>0.12047645132341114</v>
      </c>
      <c r="I17">
        <f>'cotisations sociales'!I12/(EBE!I12+remunération!I12)</f>
        <v>0.12526786320311062</v>
      </c>
      <c r="J17">
        <f>'cotisations sociales'!J12/(EBE!J12+remunération!J12)</f>
        <v>0.1396653990923781</v>
      </c>
      <c r="K17">
        <f>'cotisations sociales'!K12/(EBE!K12+remunération!K12)</f>
        <v>0.14873417721518986</v>
      </c>
      <c r="L17">
        <f>'cotisations sociales'!L12/(EBE!L12+remunération!L12)</f>
        <v>0.13236430419153628</v>
      </c>
      <c r="M17">
        <f>'cotisations sociales'!M12/(EBE!M12+remunération!M12)</f>
        <v>0.12123807077136796</v>
      </c>
      <c r="N17">
        <f>'cotisations sociales'!N12/(EBE!N12+remunération!N12)</f>
        <v>0.12373761874101449</v>
      </c>
      <c r="O17">
        <f>'cotisations sociales'!O12/(EBE!O12+remunération!O12)</f>
        <v>0.1241014093903761</v>
      </c>
      <c r="P17">
        <f>'cotisations sociales'!P12/(EBE!P12+remunération!P12)</f>
        <v>0.1270167367335607</v>
      </c>
      <c r="Q17">
        <f>'cotisations sociales'!Q12/(EBE!Q12+remunération!Q12)</f>
        <v>0.13422829341905668</v>
      </c>
      <c r="R17">
        <f>'cotisations sociales'!R12/(EBE!R12+remunération!R12)</f>
        <v>0.13451049549448996</v>
      </c>
      <c r="S17">
        <f>'cotisations sociales'!S12/(EBE!S12+remunération!S12)</f>
        <v>0.1313972339531253</v>
      </c>
      <c r="T17">
        <f>'cotisations sociales'!T12/(EBE!T12+remunération!T12)</f>
        <v>0.13316592147975745</v>
      </c>
      <c r="U17">
        <f>'cotisations sociales'!U12/(EBE!U12+remunération!U12)</f>
        <v>0.13634277584644156</v>
      </c>
      <c r="V17">
        <f>'cotisations sociales'!V12/(EBE!V12+remunération!V12)</f>
        <v>0.13831159774042823</v>
      </c>
      <c r="W17">
        <f>'cotisations sociales'!W12/(EBE!W12+remunération!W12)</f>
        <v>0.13237130001885342</v>
      </c>
      <c r="X17">
        <f>'cotisations sociales'!X12/(EBE!X12+remunération!X12)</f>
        <v>0.13011201175205267</v>
      </c>
      <c r="Y17">
        <f>'cotisations sociales'!Y12/(EBE!Y12+remunération!Y12)</f>
        <v>0.13939622086356773</v>
      </c>
    </row>
    <row r="18" spans="1:25" ht="12.75" customHeight="1">
      <c r="A18" t="str">
        <f>EBE!A13</f>
        <v>États-Unis</v>
      </c>
      <c r="B18">
        <f>'cotisations sociales'!B13/(EBE!B13+remunération!B13)</f>
        <v>0.11661584908174842</v>
      </c>
      <c r="C18">
        <f>'cotisations sociales'!C13/(EBE!C13+remunération!C13)</f>
        <v>0.11761461741041081</v>
      </c>
      <c r="D18">
        <f>'cotisations sociales'!D13/(EBE!D13+remunération!D13)</f>
        <v>0.11874787618390988</v>
      </c>
      <c r="E18">
        <f>'cotisations sociales'!E13/(EBE!E13+remunération!E13)</f>
        <v>0.12096686124267347</v>
      </c>
      <c r="F18">
        <f>'cotisations sociales'!F13/(EBE!F13+remunération!F13)</f>
        <v>0.11877917690121893</v>
      </c>
      <c r="G18">
        <f>'cotisations sociales'!G13/(EBE!G13+remunération!G13)</f>
        <v>0.11597131827003412</v>
      </c>
      <c r="H18">
        <f>'cotisations sociales'!H13/(EBE!H13+remunération!H13)</f>
        <v>0.11119212976981382</v>
      </c>
      <c r="I18">
        <f>'cotisations sociales'!I13/(EBE!I13+remunération!I13)</f>
        <v>0.11136899727953663</v>
      </c>
      <c r="J18">
        <f>'cotisations sociales'!J13/(EBE!J13+remunération!J13)</f>
        <v>0.11113299968680239</v>
      </c>
      <c r="K18">
        <f>'cotisations sociales'!K13/(EBE!K13+remunération!K13)</f>
        <v>0.11368047381196558</v>
      </c>
      <c r="L18">
        <f>'cotisations sociales'!L13/(EBE!L13+remunération!L13)</f>
        <v>0.10830045205201813</v>
      </c>
      <c r="M18">
        <f>'cotisations sociales'!M13/(EBE!M13+remunération!M13)</f>
        <v>0.1070712498497584</v>
      </c>
      <c r="N18">
        <f>'cotisations sociales'!N13/(EBE!N13+remunération!N13)</f>
        <v>0.10464517639886849</v>
      </c>
      <c r="O18">
        <f>'cotisations sociales'!O13/(EBE!O13+remunération!O13)</f>
        <v>0.10536270848012326</v>
      </c>
      <c r="P18">
        <f>'cotisations sociales'!P13/(EBE!P13+remunération!P13)</f>
        <v>0.10349213972354249</v>
      </c>
      <c r="Q18">
        <f>'cotisations sociales'!Q13/(EBE!Q13+remunération!Q13)</f>
        <v>0.10315801884484344</v>
      </c>
      <c r="R18">
        <f>'cotisations sociales'!R13/(EBE!R13+remunération!R13)</f>
        <v>0.10299960215343079</v>
      </c>
      <c r="S18">
        <f>'cotisations sociales'!S13/(EBE!S13+remunération!S13)</f>
        <v>0.1039943133801635</v>
      </c>
      <c r="T18">
        <f>'cotisations sociales'!T13/(EBE!T13+remunération!T13)</f>
        <v>0.10405781714695715</v>
      </c>
      <c r="U18">
        <f>'cotisations sociales'!U13/(EBE!U13+remunération!U13)</f>
        <v>0.10384818460107335</v>
      </c>
      <c r="V18">
        <f>'cotisations sociales'!V13/(EBE!V13+remunération!V13)</f>
        <v>0.10054836175398499</v>
      </c>
      <c r="W18">
        <f>'cotisations sociales'!W13/(EBE!W13+remunération!W13)</f>
        <v>9.618363621762524E-2</v>
      </c>
      <c r="X18">
        <f>'cotisations sociales'!X13/(EBE!X13+remunération!X13)</f>
        <v>9.2755569624801831E-2</v>
      </c>
      <c r="Y18">
        <f>'cotisations sociales'!Y13/(EBE!Y13+remunération!Y13)</f>
        <v>9.4237907295702195E-2</v>
      </c>
    </row>
    <row r="19" spans="1:25" ht="12.75" customHeight="1">
      <c r="A19" t="str">
        <f>EBE!A14</f>
        <v>Finlande</v>
      </c>
      <c r="B19">
        <f>'cotisations sociales'!B14/(EBE!B14+remunération!B14)</f>
        <v>0.10374774447314787</v>
      </c>
      <c r="C19">
        <f>'cotisations sociales'!C14/(EBE!C14+remunération!C14)</f>
        <v>0.10520013063831331</v>
      </c>
      <c r="D19">
        <f>'cotisations sociales'!D14/(EBE!D14+remunération!D14)</f>
        <v>0.10329811536264992</v>
      </c>
      <c r="E19">
        <f>'cotisations sociales'!E14/(EBE!E14+remunération!E14)</f>
        <v>9.9744940131780938E-2</v>
      </c>
      <c r="F19">
        <f>'cotisations sociales'!F14/(EBE!F14+remunération!F14)</f>
        <v>9.7517809937721231E-2</v>
      </c>
      <c r="G19">
        <f>'cotisations sociales'!G14/(EBE!G14+remunération!G14)</f>
        <v>9.9488049042945184E-2</v>
      </c>
      <c r="H19">
        <f>'cotisations sociales'!H14/(EBE!H14+remunération!H14)</f>
        <v>0.10058659189080525</v>
      </c>
      <c r="I19">
        <f>'cotisations sociales'!I14/(EBE!I14+remunération!I14)</f>
        <v>9.6333464885080156E-2</v>
      </c>
      <c r="J19">
        <f>'cotisations sociales'!J14/(EBE!J14+remunération!J14)</f>
        <v>9.8236957916519818E-2</v>
      </c>
      <c r="K19">
        <f>'cotisations sociales'!K14/(EBE!K14+remunération!K14)</f>
        <v>0.10623452622102184</v>
      </c>
      <c r="L19">
        <f>'cotisations sociales'!L14/(EBE!L14+remunération!L14)</f>
        <v>9.8598084707276143E-2</v>
      </c>
      <c r="M19">
        <f>'cotisations sociales'!M14/(EBE!M14+remunération!M14)</f>
        <v>0.10217327264261211</v>
      </c>
      <c r="N19">
        <f>'cotisations sociales'!N14/(EBE!N14+remunération!N14)</f>
        <v>0.106646294881589</v>
      </c>
      <c r="O19">
        <f>'cotisations sociales'!O14/(EBE!O14+remunération!O14)</f>
        <v>0.10568920521945432</v>
      </c>
      <c r="P19">
        <f>'cotisations sociales'!P14/(EBE!P14+remunération!P14)</f>
        <v>0.10419783007971523</v>
      </c>
      <c r="Q19">
        <f>'cotisations sociales'!Q14/(EBE!Q14+remunération!Q14)</f>
        <v>0.10477809427547551</v>
      </c>
      <c r="R19">
        <f>'cotisations sociales'!R14/(EBE!R14+remunération!R14)</f>
        <v>0.1068987945151777</v>
      </c>
      <c r="S19">
        <f>'cotisations sociales'!S14/(EBE!S14+remunération!S14)</f>
        <v>9.5785249204842549E-2</v>
      </c>
      <c r="T19">
        <f>'cotisations sociales'!T14/(EBE!T14+remunération!T14)</f>
        <v>9.4199325935325359E-2</v>
      </c>
      <c r="U19">
        <f>'cotisations sociales'!U14/(EBE!U14+remunération!U14)</f>
        <v>9.2522209709709716E-2</v>
      </c>
      <c r="V19">
        <f>'cotisations sociales'!V14/(EBE!V14+remunération!V14)</f>
        <v>8.4188976626907913E-2</v>
      </c>
      <c r="W19">
        <f>'cotisations sociales'!W14/(EBE!W14+remunération!W14)</f>
        <v>9.3280193345492479E-2</v>
      </c>
      <c r="X19">
        <f>'cotisations sociales'!X14/(EBE!X14+remunération!X14)</f>
        <v>9.435773307737251E-2</v>
      </c>
      <c r="Y19">
        <f>'cotisations sociales'!Y14/(EBE!Y14+remunération!Y14)</f>
        <v>9.6778407215927842E-2</v>
      </c>
    </row>
    <row r="20" spans="1:25" ht="12.75" customHeight="1">
      <c r="A20" t="str">
        <f>EBE!A15</f>
        <v>France</v>
      </c>
      <c r="B20">
        <f>'cotisations sociales'!B15/(EBE!B15+remunération!B15)</f>
        <v>0.18071759787732736</v>
      </c>
      <c r="C20">
        <f>'cotisations sociales'!C15/(EBE!C15+remunération!C15)</f>
        <v>0.17889980844283238</v>
      </c>
      <c r="D20">
        <f>'cotisations sociales'!D15/(EBE!D15+remunération!D15)</f>
        <v>0.18020371955132305</v>
      </c>
      <c r="E20">
        <f>'cotisations sociales'!E15/(EBE!E15+remunération!E15)</f>
        <v>0.18022501522295703</v>
      </c>
      <c r="F20">
        <f>'cotisations sociales'!F15/(EBE!F15+remunération!F15)</f>
        <v>0.17820618755118806</v>
      </c>
      <c r="G20">
        <f>'cotisations sociales'!G15/(EBE!G15+remunération!G15)</f>
        <v>0.17560288644181812</v>
      </c>
      <c r="H20">
        <f>'cotisations sociales'!H15/(EBE!H15+remunération!H15)</f>
        <v>0.17390520646646165</v>
      </c>
      <c r="I20">
        <f>'cotisations sociales'!I15/(EBE!I15+remunération!I15)</f>
        <v>0.16985894973231211</v>
      </c>
      <c r="J20">
        <f>'cotisations sociales'!J15/(EBE!J15+remunération!J15)</f>
        <v>0.16959643243740635</v>
      </c>
      <c r="K20">
        <f>'cotisations sociales'!K15/(EBE!K15+remunération!K15)</f>
        <v>0.17471450374572026</v>
      </c>
      <c r="L20">
        <f>'cotisations sociales'!L15/(EBE!L15+remunération!L15)</f>
        <v>0.17160311866470421</v>
      </c>
      <c r="M20">
        <f>'cotisations sociales'!M15/(EBE!M15+remunération!M15)</f>
        <v>0.17583270575229731</v>
      </c>
      <c r="N20">
        <f>'cotisations sociales'!N15/(EBE!N15+remunération!N15)</f>
        <v>0.18079088230682583</v>
      </c>
      <c r="O20">
        <f>'cotisations sociales'!O15/(EBE!O15+remunération!O15)</f>
        <v>0.18265327906918929</v>
      </c>
      <c r="P20">
        <f>'cotisations sociales'!P15/(EBE!P15+remunération!P15)</f>
        <v>0.1856204282484373</v>
      </c>
      <c r="Q20">
        <f>'cotisations sociales'!Q15/(EBE!Q15+remunération!Q15)</f>
        <v>0.18276017925224067</v>
      </c>
      <c r="R20">
        <f>'cotisations sociales'!R15/(EBE!R15+remunération!R15)</f>
        <v>0.18263562524045582</v>
      </c>
      <c r="S20">
        <f>'cotisations sociales'!S15/(EBE!S15+remunération!S15)</f>
        <v>0.18187019218964301</v>
      </c>
      <c r="T20">
        <f>'cotisations sociales'!T15/(EBE!T15+remunération!T15)</f>
        <v>0.18355389007747647</v>
      </c>
      <c r="U20">
        <f>'cotisations sociales'!U15/(EBE!U15+remunération!U15)</f>
        <v>0.16522170620097956</v>
      </c>
      <c r="V20">
        <f>'cotisations sociales'!V15/(EBE!V15+remunération!V15)</f>
        <v>0.16613586589089388</v>
      </c>
      <c r="W20">
        <f>'cotisations sociales'!W15/(EBE!W15+remunération!W15)</f>
        <v>0.16145785655290193</v>
      </c>
      <c r="X20">
        <f>'cotisations sociales'!X15/(EBE!X15+remunération!X15)</f>
        <v>0.16199049954547351</v>
      </c>
      <c r="Y20">
        <f>'cotisations sociales'!Y15/(EBE!Y15+remunération!Y15)</f>
        <v>0.15794586524172208</v>
      </c>
    </row>
    <row r="21" spans="1:25" ht="12.75" customHeight="1">
      <c r="A21" t="str">
        <f>EBE!A16</f>
        <v>Grèce</v>
      </c>
      <c r="B21">
        <f>'cotisations sociales'!B16/(EBE!B16+remunération!B16)</f>
        <v>0.11227980970727279</v>
      </c>
      <c r="C21">
        <f>'cotisations sociales'!C16/(EBE!C16+remunération!C16)</f>
        <v>0.10821531252425788</v>
      </c>
      <c r="D21">
        <f>'cotisations sociales'!D16/(EBE!D16+remunération!D16)</f>
        <v>0.12173048385199792</v>
      </c>
      <c r="E21">
        <f>'cotisations sociales'!E16/(EBE!E16+remunération!E16)</f>
        <v>0.11597558248843978</v>
      </c>
      <c r="F21">
        <f>'cotisations sociales'!F16/(EBE!F16+remunération!F16)</f>
        <v>0.11036625619164883</v>
      </c>
      <c r="G21">
        <f>'cotisations sociales'!G16/(EBE!G16+remunération!G16)</f>
        <v>0.11403091575536801</v>
      </c>
      <c r="H21">
        <f>'cotisations sociales'!H16/(EBE!H16+remunération!H16)</f>
        <v>0.10531069328540604</v>
      </c>
      <c r="I21">
        <f>'cotisations sociales'!I16/(EBE!I16+remunération!I16)</f>
        <v>0.1060290043583422</v>
      </c>
      <c r="J21">
        <f>'cotisations sociales'!J16/(EBE!J16+remunération!J16)</f>
        <v>0.10531091255759008</v>
      </c>
      <c r="K21">
        <f>'cotisations sociales'!K16/(EBE!K16+remunération!K16)</f>
        <v>0.1038106138191601</v>
      </c>
      <c r="L21">
        <f>'cotisations sociales'!L16/(EBE!L16+remunération!L16)</f>
        <v>0.11772616118936481</v>
      </c>
      <c r="M21">
        <f>'cotisations sociales'!M16/(EBE!M16+remunération!M16)</f>
        <v>0.10976443533247046</v>
      </c>
      <c r="N21">
        <f>'cotisations sociales'!N16/(EBE!N16+remunération!N16)</f>
        <v>0.10483455631889202</v>
      </c>
      <c r="O21">
        <f>'cotisations sociales'!O16/(EBE!O16+remunération!O16)</f>
        <v>0.10134631249984903</v>
      </c>
      <c r="P21">
        <f>'cotisations sociales'!P16/(EBE!P16+remunération!P16)</f>
        <v>0.10223341137462884</v>
      </c>
      <c r="Q21">
        <f>'cotisations sociales'!Q16/(EBE!Q16+remunération!Q16)</f>
        <v>9.5468525374365204E-2</v>
      </c>
      <c r="R21">
        <f>'cotisations sociales'!R16/(EBE!R16+remunération!R16)</f>
        <v>0.10200416667582075</v>
      </c>
      <c r="S21">
        <f>'cotisations sociales'!S16/(EBE!S16+remunération!S16)</f>
        <v>0.11436081759544992</v>
      </c>
      <c r="T21">
        <f>'cotisations sociales'!T16/(EBE!T16+remunération!T16)</f>
        <v>0.11292766092919722</v>
      </c>
      <c r="U21">
        <f>'cotisations sociales'!U16/(EBE!U16+remunération!U16)</f>
        <v>0.11881385920433232</v>
      </c>
      <c r="V21">
        <f>'cotisations sociales'!V16/(EBE!V16+remunération!V16)</f>
        <v>0.11729759930815488</v>
      </c>
      <c r="W21">
        <f>'cotisations sociales'!W16/(EBE!W16+remunération!W16)</f>
        <v>0.12097949255131353</v>
      </c>
      <c r="X21">
        <f>'cotisations sociales'!X16/(EBE!X16+remunération!X16)</f>
        <v>0.10557728974892605</v>
      </c>
      <c r="Y21">
        <f>'cotisations sociales'!Y16/(EBE!Y16+remunération!Y16)</f>
        <v>0.10687818192902292</v>
      </c>
    </row>
    <row r="22" spans="1:25" ht="12.75" customHeight="1">
      <c r="A22" t="str">
        <f>EBE!A17</f>
        <v>Hongrie</v>
      </c>
      <c r="B22">
        <f>'cotisations sociales'!B17/(EBE!B17+remunération!B17)</f>
        <v>0.15593166727050753</v>
      </c>
      <c r="C22">
        <f>'cotisations sociales'!C17/(EBE!C17+remunération!C17)</f>
        <v>0.14240222844106423</v>
      </c>
      <c r="D22">
        <f>'cotisations sociales'!D17/(EBE!D17+remunération!D17)</f>
        <v>0.13320958570248859</v>
      </c>
      <c r="E22">
        <f>'cotisations sociales'!E17/(EBE!E17+remunération!E17)</f>
        <v>0.12566789855681215</v>
      </c>
      <c r="F22">
        <f>'cotisations sociales'!F17/(EBE!F17+remunération!F17)</f>
        <v>0.11953229845282107</v>
      </c>
      <c r="G22">
        <f>'cotisations sociales'!G17/(EBE!G17+remunération!G17)</f>
        <v>0.12301445950161785</v>
      </c>
      <c r="H22">
        <f>'cotisations sociales'!H17/(EBE!H17+remunération!H17)</f>
        <v>0.11725603662497401</v>
      </c>
      <c r="I22">
        <f>'cotisations sociales'!I17/(EBE!I17+remunération!I17)</f>
        <v>0.12292792594541328</v>
      </c>
      <c r="J22">
        <f>'cotisations sociales'!J17/(EBE!J17+remunération!J17)</f>
        <v>0.12551185513147831</v>
      </c>
      <c r="K22">
        <f>'cotisations sociales'!K17/(EBE!K17+remunération!K17)</f>
        <v>0.1179825440867316</v>
      </c>
      <c r="L22">
        <f>'cotisations sociales'!L17/(EBE!L17+remunération!L17)</f>
        <v>9.72490056657873E-2</v>
      </c>
      <c r="M22">
        <f>'cotisations sociales'!M17/(EBE!M17+remunération!M17)</f>
        <v>0.10007835973760215</v>
      </c>
      <c r="N22">
        <f>'cotisations sociales'!N17/(EBE!N17+remunération!N17)</f>
        <v>0.11123132622579947</v>
      </c>
      <c r="O22">
        <f>'cotisations sociales'!O17/(EBE!O17+remunération!O17)</f>
        <v>0.10242298812684633</v>
      </c>
      <c r="P22">
        <f>'cotisations sociales'!P17/(EBE!P17+remunération!P17)</f>
        <v>0.10205165546442893</v>
      </c>
      <c r="Q22">
        <f>'cotisations sociales'!Q17/(EBE!Q17+remunération!Q17)</f>
        <v>0.1020573612054035</v>
      </c>
      <c r="R22">
        <f>'cotisations sociales'!R17/(EBE!R17+remunération!R17)</f>
        <v>0.10855095319758352</v>
      </c>
      <c r="S22">
        <f>'cotisations sociales'!S17/(EBE!S17+remunération!S17)</f>
        <v>9.2257907596127189E-2</v>
      </c>
      <c r="T22">
        <f>'cotisations sociales'!T17/(EBE!T17+remunération!T17)</f>
        <v>8.411477965077066E-2</v>
      </c>
      <c r="U22">
        <f>'cotisations sociales'!U17/(EBE!U17+remunération!U17)</f>
        <v>7.9667030043579598E-2</v>
      </c>
      <c r="V22">
        <f>'cotisations sociales'!V17/(EBE!V17+remunération!V17)</f>
        <v>6.97410621335912E-2</v>
      </c>
      <c r="W22">
        <f>'cotisations sociales'!W17/(EBE!W17+remunération!W17)</f>
        <v>6.244096325174895E-2</v>
      </c>
      <c r="X22">
        <f>'cotisations sociales'!X17/(EBE!X17+remunération!X17)</f>
        <v>5.4733458467100135E-2</v>
      </c>
      <c r="Y22">
        <f>'cotisations sociales'!Y17/(EBE!Y17+remunération!Y17)</f>
        <v>5.377492898006582E-2</v>
      </c>
    </row>
    <row r="23" spans="1:25" ht="12.75" customHeight="1">
      <c r="A23" t="str">
        <f>EBE!A18</f>
        <v>Irlande</v>
      </c>
      <c r="B23">
        <f>'cotisations sociales'!B18/(EBE!B18+remunération!B18)</f>
        <v>5.9301035121998441E-2</v>
      </c>
      <c r="C23">
        <f>'cotisations sociales'!C18/(EBE!C18+remunération!C18)</f>
        <v>6.0914699499685934E-2</v>
      </c>
      <c r="D23">
        <f>'cotisations sociales'!D18/(EBE!D18+remunération!D18)</f>
        <v>5.3486682140273918E-2</v>
      </c>
      <c r="E23">
        <f>'cotisations sociales'!E18/(EBE!E18+remunération!E18)</f>
        <v>5.6867399820549065E-2</v>
      </c>
      <c r="F23">
        <f>'cotisations sociales'!F18/(EBE!F18+remunération!F18)</f>
        <v>5.8894081798243889E-2</v>
      </c>
      <c r="G23">
        <f>'cotisations sociales'!G18/(EBE!G18+remunération!G18)</f>
        <v>6.1882873092586332E-2</v>
      </c>
      <c r="H23">
        <f>'cotisations sociales'!H18/(EBE!H18+remunération!H18)</f>
        <v>6.5599133242199223E-2</v>
      </c>
      <c r="I23">
        <f>'cotisations sociales'!I18/(EBE!I18+remunération!I18)</f>
        <v>6.8646044116991337E-2</v>
      </c>
      <c r="J23">
        <f>'cotisations sociales'!J18/(EBE!J18+remunération!J18)</f>
        <v>7.1063746672985012E-2</v>
      </c>
      <c r="K23">
        <f>'cotisations sociales'!K18/(EBE!K18+remunération!K18)</f>
        <v>8.2250937600448784E-2</v>
      </c>
      <c r="L23">
        <f>'cotisations sociales'!L18/(EBE!L18+remunération!L18)</f>
        <v>7.4649947348006451E-2</v>
      </c>
      <c r="M23">
        <f>'cotisations sociales'!M18/(EBE!M18+remunération!M18)</f>
        <v>6.3613781493432331E-2</v>
      </c>
      <c r="N23">
        <f>'cotisations sociales'!N18/(EBE!N18+remunération!N18)</f>
        <v>6.6859078132104427E-2</v>
      </c>
      <c r="O23">
        <f>'cotisations sociales'!O18/(EBE!O18+remunération!O18)</f>
        <v>6.2452842284919791E-2</v>
      </c>
      <c r="P23">
        <f>'cotisations sociales'!P18/(EBE!P18+remunération!P18)</f>
        <v>5.9070629320883437E-2</v>
      </c>
      <c r="Q23">
        <f>'cotisations sociales'!Q18/(EBE!Q18+remunération!Q18)</f>
        <v>4.4867709190578454E-2</v>
      </c>
      <c r="R23">
        <f>'cotisations sociales'!R18/(EBE!R18+remunération!R18)</f>
        <v>4.8693253313264115E-2</v>
      </c>
      <c r="S23">
        <f>'cotisations sociales'!S18/(EBE!S18+remunération!S18)</f>
        <v>4.6451071706947636E-2</v>
      </c>
      <c r="T23">
        <f>'cotisations sociales'!T18/(EBE!T18+remunération!T18)</f>
        <v>4.2405846639895911E-2</v>
      </c>
      <c r="U23">
        <f>'cotisations sociales'!U18/(EBE!U18+remunération!U18)</f>
        <v>4.2668440502618407E-2</v>
      </c>
      <c r="V23">
        <f>'cotisations sociales'!V18/(EBE!V18+remunération!V18)</f>
        <v>3.7872825719067554E-2</v>
      </c>
      <c r="W23">
        <f>'cotisations sociales'!W18/(EBE!W18+remunération!W18)</f>
        <v>3.6859462165855492E-2</v>
      </c>
      <c r="X23">
        <f>'cotisations sociales'!X18/(EBE!X18+remunération!X18)</f>
        <v>3.4055179265230343E-2</v>
      </c>
      <c r="Y23">
        <f>'cotisations sociales'!Y18/(EBE!Y18+remunération!Y18)</f>
        <v>3.8147975134829461E-2</v>
      </c>
    </row>
    <row r="24" spans="1:25" ht="12.75" customHeight="1">
      <c r="A24" t="str">
        <f>EBE!A19</f>
        <v>Israël</v>
      </c>
      <c r="B24">
        <f>'cotisations sociales'!B19/(EBE!B19+remunération!B19)</f>
        <v>0</v>
      </c>
      <c r="C24">
        <f>'cotisations sociales'!C19/(EBE!C19+remunération!C19)</f>
        <v>0</v>
      </c>
      <c r="D24">
        <f>'cotisations sociales'!D19/(EBE!D19+remunération!D19)</f>
        <v>0</v>
      </c>
      <c r="E24">
        <f>'cotisations sociales'!E19/(EBE!E19+remunération!E19)</f>
        <v>0</v>
      </c>
      <c r="F24">
        <f>'cotisations sociales'!F19/(EBE!F19+remunération!F19)</f>
        <v>0</v>
      </c>
      <c r="G24">
        <f>'cotisations sociales'!G19/(EBE!G19+remunération!G19)</f>
        <v>0</v>
      </c>
      <c r="H24">
        <f>'cotisations sociales'!H19/(EBE!H19+remunération!H19)</f>
        <v>0</v>
      </c>
      <c r="I24">
        <f>'cotisations sociales'!I19/(EBE!I19+remunération!I19)</f>
        <v>0</v>
      </c>
      <c r="J24">
        <f>'cotisations sociales'!J19/(EBE!J19+remunération!J19)</f>
        <v>0</v>
      </c>
      <c r="K24">
        <f>'cotisations sociales'!K19/(EBE!K19+remunération!K19)</f>
        <v>0</v>
      </c>
      <c r="L24">
        <f>'cotisations sociales'!L19/(EBE!L19+remunération!L19)</f>
        <v>0</v>
      </c>
      <c r="M24">
        <f>'cotisations sociales'!M19/(EBE!M19+remunération!M19)</f>
        <v>0</v>
      </c>
      <c r="N24">
        <f>'cotisations sociales'!N19/(EBE!N19+remunération!N19)</f>
        <v>0</v>
      </c>
      <c r="O24">
        <f>'cotisations sociales'!O19/(EBE!O19+remunération!O19)</f>
        <v>0</v>
      </c>
      <c r="P24">
        <f>'cotisations sociales'!P19/(EBE!P19+remunération!P19)</f>
        <v>0</v>
      </c>
      <c r="Q24">
        <f>'cotisations sociales'!Q19/(EBE!Q19+remunération!Q19)</f>
        <v>0</v>
      </c>
      <c r="R24">
        <f>'cotisations sociales'!R19/(EBE!R19+remunération!R19)</f>
        <v>0</v>
      </c>
      <c r="S24">
        <f>'cotisations sociales'!S19/(EBE!S19+remunération!S19)</f>
        <v>0</v>
      </c>
      <c r="T24">
        <f>'cotisations sociales'!T19/(EBE!T19+remunération!T19)</f>
        <v>0</v>
      </c>
      <c r="U24">
        <f>'cotisations sociales'!U19/(EBE!U19+remunération!U19)</f>
        <v>0</v>
      </c>
      <c r="V24">
        <f>'cotisations sociales'!V19/(EBE!V19+remunération!V19)</f>
        <v>0</v>
      </c>
      <c r="W24">
        <f>'cotisations sociales'!W19/(EBE!W19+remunération!W19)</f>
        <v>0</v>
      </c>
      <c r="X24">
        <f>'cotisations sociales'!X19/(EBE!X19+remunération!X19)</f>
        <v>0</v>
      </c>
      <c r="Y24">
        <f>'cotisations sociales'!Y19/(EBE!Y19+remunération!Y19)</f>
        <v>0</v>
      </c>
    </row>
    <row r="25" spans="1:25" ht="12.75" customHeight="1">
      <c r="A25" t="str">
        <f>EBE!A20</f>
        <v>Italie</v>
      </c>
      <c r="B25">
        <f>'cotisations sociales'!B20/(EBE!B20+remunération!B20)</f>
        <v>0.1374209695338193</v>
      </c>
      <c r="C25">
        <f>'cotisations sociales'!C20/(EBE!C20+remunération!C20)</f>
        <v>0.13641032342593551</v>
      </c>
      <c r="D25">
        <f>'cotisations sociales'!D20/(EBE!D20+remunération!D20)</f>
        <v>0.13810947319583283</v>
      </c>
      <c r="E25">
        <f>'cotisations sociales'!E20/(EBE!E20+remunération!E20)</f>
        <v>0.14205871961622929</v>
      </c>
      <c r="F25">
        <f>'cotisations sociales'!F20/(EBE!F20+remunération!F20)</f>
        <v>0.14287292951825023</v>
      </c>
      <c r="G25">
        <f>'cotisations sociales'!G20/(EBE!G20+remunération!G20)</f>
        <v>0.14311631305429612</v>
      </c>
      <c r="H25">
        <f>'cotisations sociales'!H20/(EBE!H20+remunération!H20)</f>
        <v>0.14059947439448822</v>
      </c>
      <c r="I25">
        <f>'cotisations sociales'!I20/(EBE!I20+remunération!I20)</f>
        <v>0.14342891793929285</v>
      </c>
      <c r="J25">
        <f>'cotisations sociales'!J20/(EBE!J20+remunération!J20)</f>
        <v>0.14411680151306439</v>
      </c>
      <c r="K25">
        <f>'cotisations sociales'!K20/(EBE!K20+remunération!K20)</f>
        <v>0.1520028014338918</v>
      </c>
      <c r="L25">
        <f>'cotisations sociales'!L20/(EBE!L20+remunération!L20)</f>
        <v>0.15087290959502137</v>
      </c>
      <c r="M25">
        <f>'cotisations sociales'!M20/(EBE!M20+remunération!M20)</f>
        <v>0.14865844885782392</v>
      </c>
      <c r="N25">
        <f>'cotisations sociales'!N20/(EBE!N20+remunération!N20)</f>
        <v>0.15083865584901318</v>
      </c>
      <c r="O25">
        <f>'cotisations sociales'!O20/(EBE!O20+remunération!O20)</f>
        <v>0.15037495847838436</v>
      </c>
      <c r="P25">
        <f>'cotisations sociales'!P20/(EBE!P20+remunération!P20)</f>
        <v>0.14932285779616991</v>
      </c>
      <c r="Q25">
        <f>'cotisations sociales'!Q20/(EBE!Q20+remunération!Q20)</f>
        <v>0.14851977315348089</v>
      </c>
      <c r="R25">
        <f>'cotisations sociales'!R20/(EBE!R20+remunération!R20)</f>
        <v>0.14157196713971312</v>
      </c>
      <c r="S25">
        <f>'cotisations sociales'!S20/(EBE!S20+remunération!S20)</f>
        <v>0.14232411416426141</v>
      </c>
      <c r="T25">
        <f>'cotisations sociales'!T20/(EBE!T20+remunération!T20)</f>
        <v>0.14665283471219184</v>
      </c>
      <c r="U25">
        <f>'cotisations sociales'!U20/(EBE!U20+remunération!U20)</f>
        <v>0.14715091633512262</v>
      </c>
      <c r="V25">
        <f>'cotisations sociales'!V20/(EBE!V20+remunération!V20)</f>
        <v>0.15099931071907158</v>
      </c>
      <c r="W25">
        <f>'cotisations sociales'!W20/(EBE!W20+remunération!W20)</f>
        <v>0.14424837719958233</v>
      </c>
      <c r="X25">
        <f>'cotisations sociales'!X20/(EBE!X20+remunération!X20)</f>
        <v>0.14117392217340902</v>
      </c>
      <c r="Y25">
        <f>'cotisations sociales'!Y20/(EBE!Y20+remunération!Y20)</f>
        <v>0.14060752960732317</v>
      </c>
    </row>
    <row r="26" spans="1:25" ht="12.75" customHeight="1">
      <c r="A26" t="str">
        <f>EBE!A21</f>
        <v>Lettonie</v>
      </c>
      <c r="B26">
        <f>'cotisations sociales'!B21/(EBE!B21+remunération!B21)</f>
        <v>9.1678256318787871E-2</v>
      </c>
      <c r="C26">
        <f>'cotisations sociales'!C21/(EBE!C21+remunération!C21)</f>
        <v>7.7668838695882148E-2</v>
      </c>
      <c r="D26">
        <f>'cotisations sociales'!D21/(EBE!D21+remunération!D21)</f>
        <v>7.222447996673613E-2</v>
      </c>
      <c r="E26">
        <f>'cotisations sociales'!E21/(EBE!E21+remunération!E21)</f>
        <v>7.2127500655350354E-2</v>
      </c>
      <c r="F26">
        <f>'cotisations sociales'!F21/(EBE!F21+remunération!F21)</f>
        <v>6.7916695199881749E-2</v>
      </c>
      <c r="G26">
        <f>'cotisations sociales'!G21/(EBE!G21+remunération!G21)</f>
        <v>6.8468496791549399E-2</v>
      </c>
      <c r="H26">
        <f>'cotisations sociales'!H21/(EBE!H21+remunération!H21)</f>
        <v>7.3668794757253575E-2</v>
      </c>
      <c r="I26">
        <f>'cotisations sociales'!I21/(EBE!I21+remunération!I21)</f>
        <v>6.5709218756329832E-2</v>
      </c>
      <c r="J26">
        <f>'cotisations sociales'!J21/(EBE!J21+remunération!J21)</f>
        <v>7.8044931249829794E-2</v>
      </c>
      <c r="K26">
        <f>'cotisations sociales'!K21/(EBE!K21+remunération!K21)</f>
        <v>8.4800163460059308E-2</v>
      </c>
      <c r="L26">
        <f>'cotisations sociales'!L21/(EBE!L21+remunération!L21)</f>
        <v>7.5116906653509785E-2</v>
      </c>
      <c r="M26">
        <f>'cotisations sociales'!M21/(EBE!M21+remunération!M21)</f>
        <v>7.6764100900191243E-2</v>
      </c>
      <c r="N26">
        <f>'cotisations sociales'!N21/(EBE!N21+remunération!N21)</f>
        <v>7.4912088563654666E-2</v>
      </c>
      <c r="O26">
        <f>'cotisations sociales'!O21/(EBE!O21+remunération!O21)</f>
        <v>7.8113064854700168E-2</v>
      </c>
      <c r="P26">
        <f>'cotisations sociales'!P21/(EBE!P21+remunération!P21)</f>
        <v>7.821584687243302E-2</v>
      </c>
      <c r="Q26">
        <f>'cotisations sociales'!Q21/(EBE!Q21+remunération!Q21)</f>
        <v>8.2669139465351454E-2</v>
      </c>
      <c r="R26">
        <f>'cotisations sociales'!R21/(EBE!R21+remunération!R21)</f>
        <v>8.7616656895915052E-2</v>
      </c>
      <c r="S26">
        <f>'cotisations sociales'!S21/(EBE!S21+remunération!S21)</f>
        <v>8.810478096762904E-2</v>
      </c>
      <c r="T26">
        <f>'cotisations sociales'!T21/(EBE!T21+remunération!T21)</f>
        <v>9.5749377658570958E-2</v>
      </c>
      <c r="U26">
        <f>'cotisations sociales'!U21/(EBE!U21+remunération!U21)</f>
        <v>0.10008463469297436</v>
      </c>
      <c r="V26">
        <f>'cotisations sociales'!V21/(EBE!V21+remunération!V21)</f>
        <v>0.10249201810605041</v>
      </c>
      <c r="W26">
        <f>'cotisations sociales'!W21/(EBE!W21+remunération!W21)</f>
        <v>9.4464234986677442E-2</v>
      </c>
      <c r="X26">
        <f>'cotisations sociales'!X21/(EBE!X21+remunération!X21)</f>
        <v>0.10009451289189335</v>
      </c>
      <c r="Y26">
        <f>'cotisations sociales'!Y21/(EBE!Y21+remunération!Y21)</f>
        <v>0.10490285706338738</v>
      </c>
    </row>
    <row r="27" spans="1:25" ht="12.75" customHeight="1">
      <c r="A27" t="str">
        <f>EBE!A22</f>
        <v>Lituanie</v>
      </c>
      <c r="B27">
        <f>'cotisations sociales'!B22/(EBE!B22+remunération!B22)</f>
        <v>0.10298992001318003</v>
      </c>
      <c r="C27">
        <f>'cotisations sociales'!C22/(EBE!C22+remunération!C22)</f>
        <v>8.9621869978615057E-2</v>
      </c>
      <c r="D27">
        <f>'cotisations sociales'!D22/(EBE!D22+remunération!D22)</f>
        <v>8.297568074342479E-2</v>
      </c>
      <c r="E27">
        <f>'cotisations sociales'!E22/(EBE!E22+remunération!E22)</f>
        <v>8.060531308621717E-2</v>
      </c>
      <c r="F27">
        <f>'cotisations sociales'!F22/(EBE!F22+remunération!F22)</f>
        <v>8.2252771264765628E-2</v>
      </c>
      <c r="G27">
        <f>'cotisations sociales'!G22/(EBE!G22+remunération!G22)</f>
        <v>8.7659715960619514E-2</v>
      </c>
      <c r="H27">
        <f>'cotisations sociales'!H22/(EBE!H22+remunération!H22)</f>
        <v>9.5090290455080009E-2</v>
      </c>
      <c r="I27">
        <f>'cotisations sociales'!I22/(EBE!I22+remunération!I22)</f>
        <v>9.9607592374243756E-2</v>
      </c>
      <c r="J27">
        <f>'cotisations sociales'!J22/(EBE!J22+remunération!J22)</f>
        <v>0.10511366786831387</v>
      </c>
      <c r="K27">
        <f>'cotisations sociales'!K22/(EBE!K22+remunération!K22)</f>
        <v>0.10101832511406246</v>
      </c>
      <c r="L27">
        <f>'cotisations sociales'!L22/(EBE!L22+remunération!L22)</f>
        <v>8.7499118285096475E-2</v>
      </c>
      <c r="M27">
        <f>'cotisations sociales'!M22/(EBE!M22+remunération!M22)</f>
        <v>8.3407350005386988E-2</v>
      </c>
      <c r="N27">
        <f>'cotisations sociales'!N22/(EBE!N22+remunération!N22)</f>
        <v>8.1382771721089389E-2</v>
      </c>
      <c r="O27">
        <f>'cotisations sociales'!O22/(EBE!O22+remunération!O22)</f>
        <v>8.4982495822141582E-2</v>
      </c>
      <c r="P27">
        <f>'cotisations sociales'!P22/(EBE!P22+remunération!P22)</f>
        <v>8.8146845240192659E-2</v>
      </c>
      <c r="Q27">
        <f>'cotisations sociales'!Q22/(EBE!Q22+remunération!Q22)</f>
        <v>9.4339226433173037E-2</v>
      </c>
      <c r="R27">
        <f>'cotisations sociales'!R22/(EBE!R22+remunération!R22)</f>
        <v>0.10058750707090404</v>
      </c>
      <c r="S27">
        <f>'cotisations sociales'!S22/(EBE!S22+remunération!S22)</f>
        <v>0.10261068659524185</v>
      </c>
      <c r="T27">
        <f>'cotisations sociales'!T22/(EBE!T22+remunération!T22)</f>
        <v>0.10444999848831467</v>
      </c>
      <c r="U27">
        <f>'cotisations sociales'!U22/(EBE!U22+remunération!U22)</f>
        <v>1.4626931442465156E-2</v>
      </c>
      <c r="V27">
        <f>'cotisations sociales'!V22/(EBE!V22+remunération!V22)</f>
        <v>1.5736222884713026E-2</v>
      </c>
      <c r="W27">
        <f>'cotisations sociales'!W22/(EBE!W22+remunération!W22)</f>
        <v>1.6082717791300733E-2</v>
      </c>
      <c r="X27">
        <f>'cotisations sociales'!X22/(EBE!X22+remunération!X22)</f>
        <v>1.6208368159578143E-2</v>
      </c>
      <c r="Y27">
        <f>'cotisations sociales'!Y22/(EBE!Y22+remunération!Y22)</f>
        <v>1.701263385006755E-2</v>
      </c>
    </row>
    <row r="28" spans="1:25" ht="12.75" customHeight="1">
      <c r="A28" t="str">
        <f>EBE!A23</f>
        <v>Luxembourg</v>
      </c>
      <c r="B28">
        <f>'cotisations sociales'!B23/(EBE!B23+remunération!B23)</f>
        <v>6.5167255350093489E-2</v>
      </c>
      <c r="C28">
        <f>'cotisations sociales'!C23/(EBE!C23+remunération!C23)</f>
        <v>6.9480794396120399E-2</v>
      </c>
      <c r="D28">
        <f>'cotisations sociales'!D23/(EBE!D23+remunération!D23)</f>
        <v>7.0781453047381176E-2</v>
      </c>
      <c r="E28">
        <f>'cotisations sociales'!E23/(EBE!E23+remunération!E23)</f>
        <v>7.0223554830459889E-2</v>
      </c>
      <c r="F28">
        <f>'cotisations sociales'!F23/(EBE!F23+remunération!F23)</f>
        <v>7.1420802971614059E-2</v>
      </c>
      <c r="G28">
        <f>'cotisations sociales'!G23/(EBE!G23+remunération!G23)</f>
        <v>7.9797680216107031E-2</v>
      </c>
      <c r="H28">
        <f>'cotisations sociales'!H23/(EBE!H23+remunération!H23)</f>
        <v>7.5061312639554886E-2</v>
      </c>
      <c r="I28">
        <f>'cotisations sociales'!I23/(EBE!I23+remunération!I23)</f>
        <v>7.0656981436642452E-2</v>
      </c>
      <c r="J28">
        <f>'cotisations sociales'!J23/(EBE!J23+remunération!J23)</f>
        <v>7.0736249045072572E-2</v>
      </c>
      <c r="K28">
        <f>'cotisations sociales'!K23/(EBE!K23+remunération!K23)</f>
        <v>8.1064168571835724E-2</v>
      </c>
      <c r="L28">
        <f>'cotisations sociales'!L23/(EBE!L23+remunération!L23)</f>
        <v>7.5531046451222494E-2</v>
      </c>
      <c r="M28">
        <f>'cotisations sociales'!M23/(EBE!M23+remunération!M23)</f>
        <v>7.5391576383639886E-2</v>
      </c>
      <c r="N28">
        <f>'cotisations sociales'!N23/(EBE!N23+remunération!N23)</f>
        <v>7.3992567525484249E-2</v>
      </c>
      <c r="O28">
        <f>'cotisations sociales'!O23/(EBE!O23+remunération!O23)</f>
        <v>7.4965991759162506E-2</v>
      </c>
      <c r="P28">
        <f>'cotisations sociales'!P23/(EBE!P23+remunération!P23)</f>
        <v>7.322996978169391E-2</v>
      </c>
      <c r="Q28">
        <f>'cotisations sociales'!Q23/(EBE!Q23+remunération!Q23)</f>
        <v>7.0934285837242331E-2</v>
      </c>
      <c r="R28">
        <f>'cotisations sociales'!R23/(EBE!R23+remunération!R23)</f>
        <v>6.7057422985805429E-2</v>
      </c>
      <c r="S28">
        <f>'cotisations sociales'!S23/(EBE!S23+remunération!S23)</f>
        <v>7.0586957702123046E-2</v>
      </c>
      <c r="T28">
        <f>'cotisations sociales'!T23/(EBE!T23+remunération!T23)</f>
        <v>7.0906315431958217E-2</v>
      </c>
      <c r="U28">
        <f>'cotisations sociales'!U23/(EBE!U23+remunération!U23)</f>
        <v>7.0073852081772442E-2</v>
      </c>
      <c r="V28">
        <f>'cotisations sociales'!V23/(EBE!V23+remunération!V23)</f>
        <v>6.8968110452893777E-2</v>
      </c>
      <c r="W28">
        <f>'cotisations sociales'!W23/(EBE!W23+remunération!W23)</f>
        <v>6.5756668970072957E-2</v>
      </c>
      <c r="X28">
        <f>'cotisations sociales'!X23/(EBE!X23+remunération!X23)</f>
        <v>6.9417182655766477E-2</v>
      </c>
      <c r="Y28">
        <f>'cotisations sociales'!Y23/(EBE!Y23+remunération!Y23)</f>
        <v>7.0397627998093917E-2</v>
      </c>
    </row>
    <row r="29" spans="1:25" ht="12.75" customHeight="1">
      <c r="A29" t="str">
        <f>EBE!A24</f>
        <v>Mexique</v>
      </c>
      <c r="B29" t="e">
        <f>'cotisations sociales'!B24/(EBE!B24+remunération!B24)</f>
        <v>#VALUE!</v>
      </c>
      <c r="C29" t="e">
        <f>'cotisations sociales'!C24/(EBE!C24+remunération!C24)</f>
        <v>#VALUE!</v>
      </c>
      <c r="D29" t="e">
        <f>'cotisations sociales'!D24/(EBE!D24+remunération!D24)</f>
        <v>#VALUE!</v>
      </c>
      <c r="E29">
        <f>'cotisations sociales'!E24/(EBE!E24+remunération!E24)</f>
        <v>4.976839451925022E-2</v>
      </c>
      <c r="F29">
        <f>'cotisations sociales'!F24/(EBE!F24+remunération!F24)</f>
        <v>4.948914690705207E-2</v>
      </c>
      <c r="G29">
        <f>'cotisations sociales'!G24/(EBE!G24+remunération!G24)</f>
        <v>4.7126064937331055E-2</v>
      </c>
      <c r="H29">
        <f>'cotisations sociales'!H24/(EBE!H24+remunération!H24)</f>
        <v>4.0324096392133198E-2</v>
      </c>
      <c r="I29">
        <f>'cotisations sociales'!I24/(EBE!I24+remunération!I24)</f>
        <v>4.4420459994868766E-2</v>
      </c>
      <c r="J29">
        <f>'cotisations sociales'!J24/(EBE!J24+remunération!J24)</f>
        <v>3.9062246778906073E-2</v>
      </c>
      <c r="K29">
        <f>'cotisations sociales'!K24/(EBE!K24+remunération!K24)</f>
        <v>4.5468635128264309E-2</v>
      </c>
      <c r="L29">
        <f>'cotisations sociales'!L24/(EBE!L24+remunération!L24)</f>
        <v>4.2448331349574445E-2</v>
      </c>
      <c r="M29">
        <f>'cotisations sociales'!M24/(EBE!M24+remunération!M24)</f>
        <v>4.2094270700104554E-2</v>
      </c>
      <c r="N29">
        <f>'cotisations sociales'!N24/(EBE!N24+remunération!N24)</f>
        <v>3.9137123701981871E-2</v>
      </c>
      <c r="O29">
        <f>'cotisations sociales'!O24/(EBE!O24+remunération!O24)</f>
        <v>4.5860764497056922E-2</v>
      </c>
      <c r="P29">
        <f>'cotisations sociales'!P24/(EBE!P24+remunération!P24)</f>
        <v>4.5440400245357511E-2</v>
      </c>
      <c r="Q29">
        <f>'cotisations sociales'!Q24/(EBE!Q24+remunération!Q24)</f>
        <v>4.6416141953620135E-2</v>
      </c>
      <c r="R29">
        <f>'cotisations sociales'!R24/(EBE!R24+remunération!R24)</f>
        <v>4.5944626001168117E-2</v>
      </c>
      <c r="S29">
        <f>'cotisations sociales'!S24/(EBE!S24+remunération!S24)</f>
        <v>4.4206792280143958E-2</v>
      </c>
      <c r="T29">
        <f>'cotisations sociales'!T24/(EBE!T24+remunération!T24)</f>
        <v>4.6697707783683179E-2</v>
      </c>
      <c r="U29">
        <f>'cotisations sociales'!U24/(EBE!U24+remunération!U24)</f>
        <v>4.8408210108434303E-2</v>
      </c>
      <c r="V29">
        <f>'cotisations sociales'!V24/(EBE!V24+remunération!V24)</f>
        <v>5.0495192981957149E-2</v>
      </c>
      <c r="W29">
        <f>'cotisations sociales'!W24/(EBE!W24+remunération!W24)</f>
        <v>4.8262475249516663E-2</v>
      </c>
      <c r="X29">
        <f>'cotisations sociales'!X24/(EBE!X24+remunération!X24)</f>
        <v>4.6728059736683827E-2</v>
      </c>
      <c r="Y29">
        <f>'cotisations sociales'!Y24/(EBE!Y24+remunération!Y24)</f>
        <v>5.1193882655802152E-2</v>
      </c>
    </row>
    <row r="30" spans="1:25" ht="12.75" customHeight="1">
      <c r="A30" t="str">
        <f>EBE!A25</f>
        <v>Norvège</v>
      </c>
      <c r="B30">
        <f>'cotisations sociales'!B25/(EBE!B25+remunération!B25)</f>
        <v>7.2848478619545007E-2</v>
      </c>
      <c r="C30">
        <f>'cotisations sociales'!C25/(EBE!C25+remunération!C25)</f>
        <v>7.4832579606651975E-2</v>
      </c>
      <c r="D30">
        <f>'cotisations sociales'!D25/(EBE!D25+remunération!D25)</f>
        <v>7.7742641586846406E-2</v>
      </c>
      <c r="E30">
        <f>'cotisations sociales'!E25/(EBE!E25+remunération!E25)</f>
        <v>7.8513104913363899E-2</v>
      </c>
      <c r="F30">
        <f>'cotisations sociales'!F25/(EBE!F25+remunération!F25)</f>
        <v>7.296704243125493E-2</v>
      </c>
      <c r="G30">
        <f>'cotisations sociales'!G25/(EBE!G25+remunération!G25)</f>
        <v>6.9781756093852246E-2</v>
      </c>
      <c r="H30">
        <f>'cotisations sociales'!H25/(EBE!H25+remunération!H25)</f>
        <v>7.0054158684094175E-2</v>
      </c>
      <c r="I30">
        <f>'cotisations sociales'!I25/(EBE!I25+remunération!I25)</f>
        <v>7.6334435393533379E-2</v>
      </c>
      <c r="J30">
        <f>'cotisations sociales'!J25/(EBE!J25+remunération!J25)</f>
        <v>7.4021118243776857E-2</v>
      </c>
      <c r="K30">
        <f>'cotisations sociales'!K25/(EBE!K25+remunération!K25)</f>
        <v>8.3402332853686187E-2</v>
      </c>
      <c r="L30">
        <f>'cotisations sociales'!L25/(EBE!L25+remunération!L25)</f>
        <v>7.7373635386033035E-2</v>
      </c>
      <c r="M30">
        <f>'cotisations sociales'!M25/(EBE!M25+remunération!M25)</f>
        <v>7.6518048500695296E-2</v>
      </c>
      <c r="N30">
        <f>'cotisations sociales'!N25/(EBE!N25+remunération!N25)</f>
        <v>8.05966312576398E-2</v>
      </c>
      <c r="O30">
        <f>'cotisations sociales'!O25/(EBE!O25+remunération!O25)</f>
        <v>8.3627985503691049E-2</v>
      </c>
      <c r="P30">
        <f>'cotisations sociales'!P25/(EBE!P25+remunération!P25)</f>
        <v>8.5129881512334984E-2</v>
      </c>
      <c r="Q30">
        <f>'cotisations sociales'!Q25/(EBE!Q25+remunération!Q25)</f>
        <v>9.1083911682972821E-2</v>
      </c>
      <c r="R30">
        <f>'cotisations sociales'!R25/(EBE!R25+remunération!R25)</f>
        <v>9.4985872694468662E-2</v>
      </c>
      <c r="S30">
        <f>'cotisations sociales'!S25/(EBE!S25+remunération!S25)</f>
        <v>8.8984357313603268E-2</v>
      </c>
      <c r="T30">
        <f>'cotisations sociales'!T25/(EBE!T25+remunération!T25)</f>
        <v>8.5285410680714338E-2</v>
      </c>
      <c r="U30">
        <f>'cotisations sociales'!U25/(EBE!U25+remunération!U25)</f>
        <v>9.3314960750643938E-2</v>
      </c>
      <c r="V30">
        <f>'cotisations sociales'!V25/(EBE!V25+remunération!V25)</f>
        <v>9.9234158009939635E-2</v>
      </c>
      <c r="W30">
        <f>'cotisations sociales'!W25/(EBE!W25+remunération!W25)</f>
        <v>7.9232424292970019E-2</v>
      </c>
      <c r="X30">
        <f>'cotisations sociales'!X25/(EBE!X25+remunération!X25)</f>
        <v>5.8661541469967021E-2</v>
      </c>
      <c r="Y30" t="e">
        <f>'cotisations sociales'!Y25/(EBE!Y25+remunération!Y25)</f>
        <v>#VALUE!</v>
      </c>
    </row>
    <row r="31" spans="1:25" ht="12.75" customHeight="1">
      <c r="A31" t="str">
        <f>EBE!A26</f>
        <v>Nouvelle-Zélande</v>
      </c>
      <c r="B31">
        <f>'cotisations sociales'!B26/(EBE!B26+remunération!B26)</f>
        <v>0</v>
      </c>
      <c r="C31">
        <f>'cotisations sociales'!C26/(EBE!C26+remunération!C26)</f>
        <v>0</v>
      </c>
      <c r="D31">
        <f>'cotisations sociales'!D26/(EBE!D26+remunération!D26)</f>
        <v>0</v>
      </c>
      <c r="E31">
        <f>'cotisations sociales'!E26/(EBE!E26+remunération!E26)</f>
        <v>0</v>
      </c>
      <c r="F31">
        <f>'cotisations sociales'!F26/(EBE!F26+remunération!F26)</f>
        <v>0</v>
      </c>
      <c r="G31">
        <f>'cotisations sociales'!G26/(EBE!G26+remunération!G26)</f>
        <v>0</v>
      </c>
      <c r="H31">
        <f>'cotisations sociales'!H26/(EBE!H26+remunération!H26)</f>
        <v>0</v>
      </c>
      <c r="I31">
        <f>'cotisations sociales'!I26/(EBE!I26+remunération!I26)</f>
        <v>0</v>
      </c>
      <c r="J31">
        <f>'cotisations sociales'!J26/(EBE!J26+remunération!J26)</f>
        <v>0</v>
      </c>
      <c r="K31">
        <f>'cotisations sociales'!K26/(EBE!K26+remunération!K26)</f>
        <v>0</v>
      </c>
      <c r="L31">
        <f>'cotisations sociales'!L26/(EBE!L26+remunération!L26)</f>
        <v>0</v>
      </c>
      <c r="M31">
        <f>'cotisations sociales'!M26/(EBE!M26+remunération!M26)</f>
        <v>0</v>
      </c>
      <c r="N31">
        <f>'cotisations sociales'!N26/(EBE!N26+remunération!N26)</f>
        <v>0</v>
      </c>
      <c r="O31">
        <f>'cotisations sociales'!O26/(EBE!O26+remunération!O26)</f>
        <v>0</v>
      </c>
      <c r="P31">
        <f>'cotisations sociales'!P26/(EBE!P26+remunération!P26)</f>
        <v>0</v>
      </c>
      <c r="Q31">
        <f>'cotisations sociales'!Q26/(EBE!Q26+remunération!Q26)</f>
        <v>0</v>
      </c>
      <c r="R31">
        <f>'cotisations sociales'!R26/(EBE!R26+remunération!R26)</f>
        <v>0</v>
      </c>
      <c r="S31">
        <f>'cotisations sociales'!S26/(EBE!S26+remunération!S26)</f>
        <v>0</v>
      </c>
      <c r="T31">
        <f>'cotisations sociales'!T26/(EBE!T26+remunération!T26)</f>
        <v>0</v>
      </c>
      <c r="U31">
        <f>'cotisations sociales'!U26/(EBE!U26+remunération!U26)</f>
        <v>0</v>
      </c>
      <c r="V31">
        <f>'cotisations sociales'!V26/(EBE!V26+remunération!V26)</f>
        <v>0</v>
      </c>
      <c r="W31">
        <f>'cotisations sociales'!W26/(EBE!W26+remunération!W26)</f>
        <v>0</v>
      </c>
      <c r="X31">
        <f>'cotisations sociales'!X26/(EBE!X26+remunération!X26)</f>
        <v>0</v>
      </c>
      <c r="Y31" t="e">
        <f>'cotisations sociales'!Y26/(EBE!Y26+remunération!Y26)</f>
        <v>#VALUE!</v>
      </c>
    </row>
    <row r="32" spans="1:25" ht="12.75" customHeight="1">
      <c r="A32" t="str">
        <f>EBE!A27</f>
        <v>Pays-Bas</v>
      </c>
      <c r="B32">
        <f>'cotisations sociales'!B27/(EBE!B27+remunération!B27)</f>
        <v>0.13216369734214761</v>
      </c>
      <c r="C32">
        <f>'cotisations sociales'!C27/(EBE!C27+remunération!C27)</f>
        <v>0.11996493282984158</v>
      </c>
      <c r="D32">
        <f>'cotisations sociales'!D27/(EBE!D27+remunération!D27)</f>
        <v>0.12368628209200513</v>
      </c>
      <c r="E32">
        <f>'cotisations sociales'!E27/(EBE!E27+remunération!E27)</f>
        <v>0.1299398698891116</v>
      </c>
      <c r="F32">
        <f>'cotisations sociales'!F27/(EBE!F27+remunération!F27)</f>
        <v>0.127575371493831</v>
      </c>
      <c r="G32">
        <f>'cotisations sociales'!G27/(EBE!G27+remunération!G27)</f>
        <v>0.12124492127983748</v>
      </c>
      <c r="H32">
        <f>'cotisations sociales'!H27/(EBE!H27+remunération!H27)</f>
        <v>0.11363860550063819</v>
      </c>
      <c r="I32">
        <f>'cotisations sociales'!I27/(EBE!I27+remunération!I27)</f>
        <v>0.11104842133488257</v>
      </c>
      <c r="J32">
        <f>'cotisations sociales'!J27/(EBE!J27+remunération!J27)</f>
        <v>0.11774024498547848</v>
      </c>
      <c r="K32">
        <f>'cotisations sociales'!K27/(EBE!K27+remunération!K27)</f>
        <v>0.12581380929181984</v>
      </c>
      <c r="L32">
        <f>'cotisations sociales'!L27/(EBE!L27+remunération!L27)</f>
        <v>0.12088153724791724</v>
      </c>
      <c r="M32">
        <f>'cotisations sociales'!M27/(EBE!M27+remunération!M27)</f>
        <v>0.12348624050374478</v>
      </c>
      <c r="N32">
        <f>'cotisations sociales'!N27/(EBE!N27+remunération!N27)</f>
        <v>0.12823770371731666</v>
      </c>
      <c r="O32">
        <f>'cotisations sociales'!O27/(EBE!O27+remunération!O27)</f>
        <v>0.12549208050714325</v>
      </c>
      <c r="P32">
        <f>'cotisations sociales'!P27/(EBE!P27+remunération!P27)</f>
        <v>0.13194062815661523</v>
      </c>
      <c r="Q32">
        <f>'cotisations sociales'!Q27/(EBE!Q27+remunération!Q27)</f>
        <v>0.12014118353860018</v>
      </c>
      <c r="R32">
        <f>'cotisations sociales'!R27/(EBE!R27+remunération!R27)</f>
        <v>0.12232974919072304</v>
      </c>
      <c r="S32">
        <f>'cotisations sociales'!S27/(EBE!S27+remunération!S27)</f>
        <v>0.12050548876473322</v>
      </c>
      <c r="T32">
        <f>'cotisations sociales'!T27/(EBE!T27+remunération!T27)</f>
        <v>0.12481551341871008</v>
      </c>
      <c r="U32">
        <f>'cotisations sociales'!U27/(EBE!U27+remunération!U27)</f>
        <v>0.12776230850253939</v>
      </c>
      <c r="V32">
        <f>'cotisations sociales'!V27/(EBE!V27+remunération!V27)</f>
        <v>0.13269706215530144</v>
      </c>
      <c r="W32">
        <f>'cotisations sociales'!W27/(EBE!W27+remunération!W27)</f>
        <v>0.12485646683843662</v>
      </c>
      <c r="X32">
        <f>'cotisations sociales'!X27/(EBE!X27+remunération!X27)</f>
        <v>0.12553680929403196</v>
      </c>
      <c r="Y32">
        <f>'cotisations sociales'!Y27/(EBE!Y27+remunération!Y27)</f>
        <v>0.12349308562008134</v>
      </c>
    </row>
    <row r="33" spans="1:25" ht="12.75" customHeight="1">
      <c r="A33" t="str">
        <f>EBE!A28</f>
        <v>Pologne</v>
      </c>
      <c r="B33">
        <f>'cotisations sociales'!B28/(EBE!B28+remunération!B28)</f>
        <v>9.1505761523891838E-2</v>
      </c>
      <c r="C33">
        <f>'cotisations sociales'!C28/(EBE!C28+remunération!C28)</f>
        <v>9.5597982852917471E-2</v>
      </c>
      <c r="D33">
        <f>'cotisations sociales'!D28/(EBE!D28+remunération!D28)</f>
        <v>8.5836730896924715E-2</v>
      </c>
      <c r="E33">
        <f>'cotisations sociales'!E28/(EBE!E28+remunération!E28)</f>
        <v>7.8728007095258637E-2</v>
      </c>
      <c r="F33">
        <f>'cotisations sociales'!F28/(EBE!F28+remunération!F28)</f>
        <v>7.301833177210619E-2</v>
      </c>
      <c r="G33">
        <f>'cotisations sociales'!G28/(EBE!G28+remunération!G28)</f>
        <v>7.3951266922570952E-2</v>
      </c>
      <c r="H33">
        <f>'cotisations sociales'!H28/(EBE!H28+remunération!H28)</f>
        <v>7.189006555270501E-2</v>
      </c>
      <c r="I33">
        <f>'cotisations sociales'!I28/(EBE!I28+remunération!I28)</f>
        <v>7.5045082818052666E-2</v>
      </c>
      <c r="J33">
        <f>'cotisations sociales'!J28/(EBE!J28+remunération!J28)</f>
        <v>7.2702550637659416E-2</v>
      </c>
      <c r="K33">
        <f>'cotisations sociales'!K28/(EBE!K28+remunération!K28)</f>
        <v>6.952144203621291E-2</v>
      </c>
      <c r="L33">
        <f>'cotisations sociales'!L28/(EBE!L28+remunération!L28)</f>
        <v>7.3963983800049371E-2</v>
      </c>
      <c r="M33">
        <f>'cotisations sociales'!M28/(EBE!M28+remunération!M28)</f>
        <v>7.1307147262798423E-2</v>
      </c>
      <c r="N33">
        <f>'cotisations sociales'!N28/(EBE!N28+remunération!N28)</f>
        <v>7.6183557261859977E-2</v>
      </c>
      <c r="O33">
        <f>'cotisations sociales'!O28/(EBE!O28+remunération!O28)</f>
        <v>7.5284642529505452E-2</v>
      </c>
      <c r="P33">
        <f>'cotisations sociales'!P28/(EBE!P28+remunération!P28)</f>
        <v>7.5865435630404696E-2</v>
      </c>
      <c r="Q33">
        <f>'cotisations sociales'!Q28/(EBE!Q28+remunération!Q28)</f>
        <v>7.3457706435867756E-2</v>
      </c>
      <c r="R33">
        <f>'cotisations sociales'!R28/(EBE!R28+remunération!R28)</f>
        <v>7.7279331303631238E-2</v>
      </c>
      <c r="S33">
        <f>'cotisations sociales'!S28/(EBE!S28+remunération!S28)</f>
        <v>7.8268207387624855E-2</v>
      </c>
      <c r="T33">
        <f>'cotisations sociales'!T28/(EBE!T28+remunération!T28)</f>
        <v>7.9211754812024263E-2</v>
      </c>
      <c r="U33">
        <f>'cotisations sociales'!U28/(EBE!U28+remunération!U28)</f>
        <v>7.7481368269516515E-2</v>
      </c>
      <c r="V33">
        <f>'cotisations sociales'!V28/(EBE!V28+remunération!V28)</f>
        <v>7.5680850458428442E-2</v>
      </c>
      <c r="W33">
        <f>'cotisations sociales'!W28/(EBE!W28+remunération!W28)</f>
        <v>7.0744018428659919E-2</v>
      </c>
      <c r="X33">
        <f>'cotisations sociales'!X28/(EBE!X28+remunération!X28)</f>
        <v>6.7992255945724042E-2</v>
      </c>
      <c r="Y33">
        <f>'cotisations sociales'!Y28/(EBE!Y28+remunération!Y28)</f>
        <v>6.943073639859107E-2</v>
      </c>
    </row>
    <row r="34" spans="1:25" ht="12.75" customHeight="1">
      <c r="A34" t="str">
        <f>EBE!A29</f>
        <v>Portugal</v>
      </c>
      <c r="B34">
        <f>'cotisations sociales'!B29/(EBE!B29+remunération!B29)</f>
        <v>0.12585285034017565</v>
      </c>
      <c r="C34">
        <f>'cotisations sociales'!C29/(EBE!C29+remunération!C29)</f>
        <v>0.12829983029195338</v>
      </c>
      <c r="D34">
        <f>'cotisations sociales'!D29/(EBE!D29+remunération!D29)</f>
        <v>0.125127870317677</v>
      </c>
      <c r="E34">
        <f>'cotisations sociales'!E29/(EBE!E29+remunération!E29)</f>
        <v>0.11526391611781601</v>
      </c>
      <c r="F34">
        <f>'cotisations sociales'!F29/(EBE!F29+remunération!F29)</f>
        <v>0.11732756076905368</v>
      </c>
      <c r="G34">
        <f>'cotisations sociales'!G29/(EBE!G29+remunération!G29)</f>
        <v>0.12287195489290066</v>
      </c>
      <c r="H34">
        <f>'cotisations sociales'!H29/(EBE!H29+remunération!H29)</f>
        <v>0.12285976371967068</v>
      </c>
      <c r="I34">
        <f>'cotisations sociales'!I29/(EBE!I29+remunération!I29)</f>
        <v>0.12076617814116007</v>
      </c>
      <c r="J34">
        <f>'cotisations sociales'!J29/(EBE!J29+remunération!J29)</f>
        <v>0.12510836957642238</v>
      </c>
      <c r="K34">
        <f>'cotisations sociales'!K29/(EBE!K29+remunération!K29)</f>
        <v>0.11562447687895187</v>
      </c>
      <c r="L34">
        <f>'cotisations sociales'!L29/(EBE!L29+remunération!L29)</f>
        <v>0.12396745485604793</v>
      </c>
      <c r="M34">
        <f>'cotisations sociales'!M29/(EBE!M29+remunération!M29)</f>
        <v>0.12713565181389053</v>
      </c>
      <c r="N34">
        <f>'cotisations sociales'!N29/(EBE!N29+remunération!N29)</f>
        <v>0.12390365234120487</v>
      </c>
      <c r="O34">
        <f>'cotisations sociales'!O29/(EBE!O29+remunération!O29)</f>
        <v>0.12137910003324097</v>
      </c>
      <c r="P34">
        <f>'cotisations sociales'!P29/(EBE!P29+remunération!P29)</f>
        <v>0.11826102507189187</v>
      </c>
      <c r="Q34">
        <f>'cotisations sociales'!Q29/(EBE!Q29+remunération!Q29)</f>
        <v>0.11695834478373249</v>
      </c>
      <c r="R34">
        <f>'cotisations sociales'!R29/(EBE!R29+remunération!R29)</f>
        <v>0.1145664997941012</v>
      </c>
      <c r="S34">
        <f>'cotisations sociales'!S29/(EBE!S29+remunération!S29)</f>
        <v>0.11629843581767411</v>
      </c>
      <c r="T34">
        <f>'cotisations sociales'!T29/(EBE!T29+remunération!T29)</f>
        <v>0.12479708608186127</v>
      </c>
      <c r="U34">
        <f>'cotisations sociales'!U29/(EBE!U29+remunération!U29)</f>
        <v>0.12869064394878302</v>
      </c>
      <c r="V34">
        <f>'cotisations sociales'!V29/(EBE!V29+remunération!V29)</f>
        <v>0.13642351547394727</v>
      </c>
      <c r="W34">
        <f>'cotisations sociales'!W29/(EBE!W29+remunération!W29)</f>
        <v>0.1364345664402935</v>
      </c>
      <c r="X34">
        <f>'cotisations sociales'!X29/(EBE!X29+remunération!X29)</f>
        <v>0.13001804270872758</v>
      </c>
      <c r="Y34" t="e">
        <f>'cotisations sociales'!Y29/(EBE!Y29+remunération!Y29)</f>
        <v>#VALUE!</v>
      </c>
    </row>
    <row r="35" spans="1:25" ht="12.75" customHeight="1">
      <c r="A35" t="str">
        <f>EBE!A30</f>
        <v>République slovaque</v>
      </c>
      <c r="B35">
        <f>'cotisations sociales'!B30/(EBE!B30+remunération!B30)</f>
        <v>0.11299820025420251</v>
      </c>
      <c r="C35">
        <f>'cotisations sociales'!C30/(EBE!C30+remunération!C30)</f>
        <v>0.10730394936111819</v>
      </c>
      <c r="D35">
        <f>'cotisations sociales'!D30/(EBE!D30+remunération!D30)</f>
        <v>0.11152187864280197</v>
      </c>
      <c r="E35">
        <f>'cotisations sociales'!E30/(EBE!E30+remunération!E30)</f>
        <v>0.10802046975324034</v>
      </c>
      <c r="F35">
        <f>'cotisations sociales'!F30/(EBE!F30+remunération!F30)</f>
        <v>9.8659490752409734E-2</v>
      </c>
      <c r="G35">
        <f>'cotisations sociales'!G30/(EBE!G30+remunération!G30)</f>
        <v>9.8102289905941831E-2</v>
      </c>
      <c r="H35">
        <f>'cotisations sociales'!H30/(EBE!H30+remunération!H30)</f>
        <v>8.8701535921032332E-2</v>
      </c>
      <c r="I35">
        <f>'cotisations sociales'!I30/(EBE!I30+remunération!I30)</f>
        <v>8.7564510803456869E-2</v>
      </c>
      <c r="J35">
        <f>'cotisations sociales'!J30/(EBE!J30+remunération!J30)</f>
        <v>9.3893961796067793E-2</v>
      </c>
      <c r="K35">
        <f>'cotisations sociales'!K30/(EBE!K30+remunération!K30)</f>
        <v>9.8880236021734985E-2</v>
      </c>
      <c r="L35">
        <f>'cotisations sociales'!L30/(EBE!L30+remunération!L30)</f>
        <v>9.2573666392180343E-2</v>
      </c>
      <c r="M35">
        <f>'cotisations sociales'!M30/(EBE!M30+remunération!M30)</f>
        <v>8.7522444638156505E-2</v>
      </c>
      <c r="N35">
        <f>'cotisations sociales'!N30/(EBE!N30+remunération!N30)</f>
        <v>8.888857595702683E-2</v>
      </c>
      <c r="O35">
        <f>'cotisations sociales'!O30/(EBE!O30+remunération!O30)</f>
        <v>9.1931388818529594E-2</v>
      </c>
      <c r="P35">
        <f>'cotisations sociales'!P30/(EBE!P30+remunération!P30)</f>
        <v>9.528836962046093E-2</v>
      </c>
      <c r="Q35">
        <f>'cotisations sociales'!Q30/(EBE!Q30+remunération!Q30)</f>
        <v>9.74203733267546E-2</v>
      </c>
      <c r="R35">
        <f>'cotisations sociales'!R30/(EBE!R30+remunération!R30)</f>
        <v>9.9285546239390621E-2</v>
      </c>
      <c r="S35">
        <f>'cotisations sociales'!S30/(EBE!S30+remunération!S30)</f>
        <v>0.10791589813052718</v>
      </c>
      <c r="T35">
        <f>'cotisations sociales'!T30/(EBE!T30+remunération!T30)</f>
        <v>0.11699757234103643</v>
      </c>
      <c r="U35">
        <f>'cotisations sociales'!U30/(EBE!U30+remunération!U30)</f>
        <v>0.12191843543001031</v>
      </c>
      <c r="V35">
        <f>'cotisations sociales'!V30/(EBE!V30+remunération!V30)</f>
        <v>0.12386952874135052</v>
      </c>
      <c r="W35">
        <f>'cotisations sociales'!W30/(EBE!W30+remunération!W30)</f>
        <v>0.12256444492653436</v>
      </c>
      <c r="X35">
        <f>'cotisations sociales'!X30/(EBE!X30+remunération!X30)</f>
        <v>0.12596665589029757</v>
      </c>
      <c r="Y35">
        <f>'cotisations sociales'!Y30/(EBE!Y30+remunération!Y30)</f>
        <v>0.11437051125235331</v>
      </c>
    </row>
    <row r="36" spans="1:25" ht="12.75" customHeight="1">
      <c r="A36" t="str">
        <f>EBE!A31</f>
        <v>Royaume-Uni</v>
      </c>
      <c r="B36">
        <f>'cotisations sociales'!B31/(EBE!B31+remunération!B31)</f>
        <v>7.7828487824112419E-2</v>
      </c>
      <c r="C36">
        <f>'cotisations sociales'!C31/(EBE!C31+remunération!C31)</f>
        <v>7.8493900362905572E-2</v>
      </c>
      <c r="D36">
        <f>'cotisations sociales'!D31/(EBE!D31+remunération!D31)</f>
        <v>7.5668152965302063E-2</v>
      </c>
      <c r="E36">
        <f>'cotisations sociales'!E31/(EBE!E31+remunération!E31)</f>
        <v>8.2005240514092609E-2</v>
      </c>
      <c r="F36">
        <f>'cotisations sociales'!F31/(EBE!F31+remunération!F31)</f>
        <v>8.9436680437772087E-2</v>
      </c>
      <c r="G36">
        <f>'cotisations sociales'!G31/(EBE!G31+remunération!G31)</f>
        <v>9.4832909226334694E-2</v>
      </c>
      <c r="H36">
        <f>'cotisations sociales'!H31/(EBE!H31+remunération!H31)</f>
        <v>9.8034057907476643E-2</v>
      </c>
      <c r="I36">
        <f>'cotisations sociales'!I31/(EBE!I31+remunération!I31)</f>
        <v>9.9019443566035426E-2</v>
      </c>
      <c r="J36">
        <f>'cotisations sociales'!J31/(EBE!J31+remunération!J31)</f>
        <v>9.2848239608360278E-2</v>
      </c>
      <c r="K36">
        <f>'cotisations sociales'!K31/(EBE!K31+remunération!K31)</f>
        <v>9.675472540179228E-2</v>
      </c>
      <c r="L36">
        <f>'cotisations sociales'!L31/(EBE!L31+remunération!L31)</f>
        <v>0.10893423636946212</v>
      </c>
      <c r="M36">
        <f>'cotisations sociales'!M31/(EBE!M31+remunération!M31)</f>
        <v>0.1063680887472709</v>
      </c>
      <c r="N36">
        <f>'cotisations sociales'!N31/(EBE!N31+remunération!N31)</f>
        <v>0.10882713810234781</v>
      </c>
      <c r="O36">
        <f>'cotisations sociales'!O31/(EBE!O31+remunération!O31)</f>
        <v>0.10593126913033704</v>
      </c>
      <c r="P36">
        <f>'cotisations sociales'!P31/(EBE!P31+remunération!P31)</f>
        <v>9.5580768650095238E-2</v>
      </c>
      <c r="Q36">
        <f>'cotisations sociales'!Q31/(EBE!Q31+remunération!Q31)</f>
        <v>9.5442699232128766E-2</v>
      </c>
      <c r="R36">
        <f>'cotisations sociales'!R31/(EBE!R31+remunération!R31)</f>
        <v>9.9859932038947802E-2</v>
      </c>
      <c r="S36">
        <f>'cotisations sociales'!S31/(EBE!S31+remunération!S31)</f>
        <v>9.8167909613534596E-2</v>
      </c>
      <c r="T36">
        <f>'cotisations sociales'!T31/(EBE!T31+remunération!T31)</f>
        <v>0.10054576666450735</v>
      </c>
      <c r="U36">
        <f>'cotisations sociales'!U31/(EBE!U31+remunération!U31)</f>
        <v>0.10342048949825523</v>
      </c>
      <c r="V36">
        <f>'cotisations sociales'!V31/(EBE!V31+remunération!V31)</f>
        <v>0.10572647974969035</v>
      </c>
      <c r="W36">
        <f>'cotisations sociales'!W31/(EBE!W31+remunération!W31)</f>
        <v>0.10284601364335208</v>
      </c>
      <c r="X36">
        <f>'cotisations sociales'!X31/(EBE!X31+remunération!X31)</f>
        <v>0.1048622472857513</v>
      </c>
      <c r="Y36">
        <f>'cotisations sociales'!Y31/(EBE!Y31+remunération!Y31)</f>
        <v>9.9491769259533069E-2</v>
      </c>
    </row>
    <row r="37" spans="1:25" ht="12.75" customHeight="1">
      <c r="A37" t="str">
        <f>EBE!A32</f>
        <v>Slovénie</v>
      </c>
      <c r="B37">
        <f>'cotisations sociales'!B32/(EBE!B32+remunération!B32)</f>
        <v>8.9645571838221694E-2</v>
      </c>
      <c r="C37">
        <f>'cotisations sociales'!C32/(EBE!C32+remunération!C32)</f>
        <v>8.7706203186810633E-2</v>
      </c>
      <c r="D37">
        <f>'cotisations sociales'!D32/(EBE!D32+remunération!D32)</f>
        <v>9.3935302977084842E-2</v>
      </c>
      <c r="E37">
        <f>'cotisations sociales'!E32/(EBE!E32+remunération!E32)</f>
        <v>9.3284062477665297E-2</v>
      </c>
      <c r="F37">
        <f>'cotisations sociales'!F32/(EBE!F32+remunération!F32)</f>
        <v>9.3577136843976325E-2</v>
      </c>
      <c r="G37">
        <f>'cotisations sociales'!G32/(EBE!G32+remunération!G32)</f>
        <v>9.423016179239542E-2</v>
      </c>
      <c r="H37">
        <f>'cotisations sociales'!H32/(EBE!H32+remunération!H32)</f>
        <v>9.3016144043823287E-2</v>
      </c>
      <c r="I37">
        <f>'cotisations sociales'!I32/(EBE!I32+remunération!I32)</f>
        <v>8.870575332953301E-2</v>
      </c>
      <c r="J37">
        <f>'cotisations sociales'!J32/(EBE!J32+remunération!J32)</f>
        <v>8.9087965614179726E-2</v>
      </c>
      <c r="K37">
        <f>'cotisations sociales'!K32/(EBE!K32+remunération!K32)</f>
        <v>9.5033018038819458E-2</v>
      </c>
      <c r="L37">
        <f>'cotisations sociales'!L32/(EBE!L32+remunération!L32)</f>
        <v>9.5442089550106135E-2</v>
      </c>
      <c r="M37">
        <f>'cotisations sociales'!M32/(EBE!M32+remunération!M32)</f>
        <v>9.3362694872468469E-2</v>
      </c>
      <c r="N37">
        <f>'cotisations sociales'!N32/(EBE!N32+remunération!N32)</f>
        <v>9.3429951534446734E-2</v>
      </c>
      <c r="O37">
        <f>'cotisations sociales'!O32/(EBE!O32+remunération!O32)</f>
        <v>9.1214474933817333E-2</v>
      </c>
      <c r="P37">
        <f>'cotisations sociales'!P32/(EBE!P32+remunération!P32)</f>
        <v>8.9241485306134044E-2</v>
      </c>
      <c r="Q37">
        <f>'cotisations sociales'!Q32/(EBE!Q32+remunération!Q32)</f>
        <v>9.0716613041798858E-2</v>
      </c>
      <c r="R37">
        <f>'cotisations sociales'!R32/(EBE!R32+remunération!R32)</f>
        <v>8.8608444614104095E-2</v>
      </c>
      <c r="S37">
        <f>'cotisations sociales'!S32/(EBE!S32+remunération!S32)</f>
        <v>8.7447942154441405E-2</v>
      </c>
      <c r="T37">
        <f>'cotisations sociales'!T32/(EBE!T32+remunération!T32)</f>
        <v>8.8732989984666624E-2</v>
      </c>
      <c r="U37">
        <f>'cotisations sociales'!U32/(EBE!U32+remunération!U32)</f>
        <v>8.9108539604511511E-2</v>
      </c>
      <c r="V37">
        <f>'cotisations sociales'!V32/(EBE!V32+remunération!V32)</f>
        <v>9.0098524747604589E-2</v>
      </c>
      <c r="W37">
        <f>'cotisations sociales'!W32/(EBE!W32+remunération!W32)</f>
        <v>9.1008638351674179E-2</v>
      </c>
      <c r="X37">
        <f>'cotisations sociales'!X32/(EBE!X32+remunération!X32)</f>
        <v>9.284056240299908E-2</v>
      </c>
      <c r="Y37">
        <f>'cotisations sociales'!Y32/(EBE!Y32+remunération!Y32)</f>
        <v>8.8333316789280927E-2</v>
      </c>
    </row>
    <row r="38" spans="1:25" ht="12.75" customHeight="1">
      <c r="A38" t="str">
        <f>EBE!A33</f>
        <v>Suède</v>
      </c>
      <c r="B38">
        <f>'cotisations sociales'!B33/(EBE!B33+remunération!B33)</f>
        <v>7.6229870419911708E-2</v>
      </c>
      <c r="C38">
        <f>'cotisations sociales'!C33/(EBE!C33+remunération!C33)</f>
        <v>8.5384217448420105E-2</v>
      </c>
      <c r="D38">
        <f>'cotisations sociales'!D33/(EBE!D33+remunération!D33)</f>
        <v>8.5883259716005092E-2</v>
      </c>
      <c r="E38">
        <f>'cotisations sociales'!E33/(EBE!E33+remunération!E33)</f>
        <v>8.8438496681320575E-2</v>
      </c>
      <c r="F38">
        <f>'cotisations sociales'!F33/(EBE!F33+remunération!F33)</f>
        <v>9.0920154221336577E-2</v>
      </c>
      <c r="G38">
        <f>'cotisations sociales'!G33/(EBE!G33+remunération!G33)</f>
        <v>8.9040983418120195E-2</v>
      </c>
      <c r="H38">
        <f>'cotisations sociales'!H33/(EBE!H33+remunération!H33)</f>
        <v>8.104997059066113E-2</v>
      </c>
      <c r="I38">
        <f>'cotisations sociales'!I33/(EBE!I33+remunération!I33)</f>
        <v>8.881323189065439E-2</v>
      </c>
      <c r="J38">
        <f>'cotisations sociales'!J33/(EBE!J33+remunération!J33)</f>
        <v>8.793448976513886E-2</v>
      </c>
      <c r="K38">
        <f>'cotisations sociales'!K33/(EBE!K33+remunération!K33)</f>
        <v>9.2798030064211612E-2</v>
      </c>
      <c r="L38">
        <f>'cotisations sociales'!L33/(EBE!L33+remunération!L33)</f>
        <v>8.7336000518746307E-2</v>
      </c>
      <c r="M38">
        <f>'cotisations sociales'!M33/(EBE!M33+remunération!M33)</f>
        <v>9.0463570534708465E-2</v>
      </c>
      <c r="N38">
        <f>'cotisations sociales'!N33/(EBE!N33+remunération!N33)</f>
        <v>9.6888781550552583E-2</v>
      </c>
      <c r="O38">
        <f>'cotisations sociales'!O33/(EBE!O33+remunération!O33)</f>
        <v>9.9890950908081533E-2</v>
      </c>
      <c r="P38">
        <f>'cotisations sociales'!P33/(EBE!P33+remunération!P33)</f>
        <v>9.9443671438230352E-2</v>
      </c>
      <c r="Q38">
        <f>'cotisations sociales'!Q33/(EBE!Q33+remunération!Q33)</f>
        <v>9.6161089822494994E-2</v>
      </c>
      <c r="R38">
        <f>'cotisations sociales'!R33/(EBE!R33+remunération!R33)</f>
        <v>9.685649805723015E-2</v>
      </c>
      <c r="S38">
        <f>'cotisations sociales'!S33/(EBE!S33+remunération!S33)</f>
        <v>9.6856189953569302E-2</v>
      </c>
      <c r="T38">
        <f>'cotisations sociales'!T33/(EBE!T33+remunération!T33)</f>
        <v>0.10270513728830021</v>
      </c>
      <c r="U38">
        <f>'cotisations sociales'!U33/(EBE!U33+remunération!U33)</f>
        <v>9.8056343547226449E-2</v>
      </c>
      <c r="V38">
        <f>'cotisations sociales'!V33/(EBE!V33+remunération!V33)</f>
        <v>9.9258876950873293E-2</v>
      </c>
      <c r="W38">
        <f>'cotisations sociales'!W33/(EBE!W33+remunération!W33)</f>
        <v>9.665039232497491E-2</v>
      </c>
      <c r="X38">
        <f>'cotisations sociales'!X33/(EBE!X33+remunération!X33)</f>
        <v>9.3738896510449393E-2</v>
      </c>
      <c r="Y38">
        <f>'cotisations sociales'!Y33/(EBE!Y33+remunération!Y33)</f>
        <v>9.639676178099138E-2</v>
      </c>
    </row>
    <row r="39" spans="1:25" ht="12.75" customHeight="1">
      <c r="A39" t="str">
        <f>EBE!A34</f>
        <v>Suisse</v>
      </c>
      <c r="B39">
        <f>'cotisations sociales'!B34/(EBE!B34+remunération!B34)</f>
        <v>0.10428606218179146</v>
      </c>
      <c r="C39">
        <f>'cotisations sociales'!C34/(EBE!C34+remunération!C34)</f>
        <v>0.10459967287912322</v>
      </c>
      <c r="D39">
        <f>'cotisations sociales'!D34/(EBE!D34+remunération!D34)</f>
        <v>0.10736357110148961</v>
      </c>
      <c r="E39">
        <f>'cotisations sociales'!E34/(EBE!E34+remunération!E34)</f>
        <v>0.10604863662850106</v>
      </c>
      <c r="F39">
        <f>'cotisations sociales'!F34/(EBE!F34+remunération!F34)</f>
        <v>0.10539640525762696</v>
      </c>
      <c r="G39">
        <f>'cotisations sociales'!G34/(EBE!G34+remunération!G34)</f>
        <v>0.10307803330584016</v>
      </c>
      <c r="H39">
        <f>'cotisations sociales'!H34/(EBE!H34+remunération!H34)</f>
        <v>0.10020090717549927</v>
      </c>
      <c r="I39">
        <f>'cotisations sociales'!I34/(EBE!I34+remunération!I34)</f>
        <v>0.10086885390935557</v>
      </c>
      <c r="J39">
        <f>'cotisations sociales'!J34/(EBE!J34+remunération!J34)</f>
        <v>9.9046120597900175E-2</v>
      </c>
      <c r="K39">
        <f>'cotisations sociales'!K34/(EBE!K34+remunération!K34)</f>
        <v>0.10015811288193802</v>
      </c>
      <c r="L39">
        <f>'cotisations sociales'!L34/(EBE!L34+remunération!L34)</f>
        <v>9.6635671312082144E-2</v>
      </c>
      <c r="M39">
        <f>'cotisations sociales'!M34/(EBE!M34+remunération!M34)</f>
        <v>9.7686093194718021E-2</v>
      </c>
      <c r="N39">
        <f>'cotisations sociales'!N34/(EBE!N34+remunération!N34)</f>
        <v>9.797430267842247E-2</v>
      </c>
      <c r="O39">
        <f>'cotisations sociales'!O34/(EBE!O34+remunération!O34)</f>
        <v>9.9268976326915934E-2</v>
      </c>
      <c r="P39">
        <f>'cotisations sociales'!P34/(EBE!P34+remunération!P34)</f>
        <v>9.8188162074285573E-2</v>
      </c>
      <c r="Q39">
        <f>'cotisations sociales'!Q34/(EBE!Q34+remunération!Q34)</f>
        <v>0.10054718382625365</v>
      </c>
      <c r="R39">
        <f>'cotisations sociales'!R34/(EBE!R34+remunération!R34)</f>
        <v>9.9898293766021037E-2</v>
      </c>
      <c r="S39">
        <f>'cotisations sociales'!S34/(EBE!S34+remunération!S34)</f>
        <v>0.10065768208091271</v>
      </c>
      <c r="T39">
        <f>'cotisations sociales'!T34/(EBE!T34+remunération!T34)</f>
        <v>9.8643408331164917E-2</v>
      </c>
      <c r="U39">
        <f>'cotisations sociales'!U34/(EBE!U34+remunération!U34)</f>
        <v>0.10287115178488118</v>
      </c>
      <c r="V39">
        <f>'cotisations sociales'!V34/(EBE!V34+remunération!V34)</f>
        <v>0.11158033748303228</v>
      </c>
      <c r="W39">
        <f>'cotisations sociales'!W34/(EBE!W34+remunération!W34)</f>
        <v>0.10184035999929228</v>
      </c>
      <c r="X39">
        <f>'cotisations sociales'!X34/(EBE!X34+remunération!X34)</f>
        <v>0.10095758502639107</v>
      </c>
      <c r="Y39">
        <f>'cotisations sociales'!Y34/(EBE!Y34+remunération!Y34)</f>
        <v>0.10073132791133343</v>
      </c>
    </row>
    <row r="40" spans="1:25" ht="12.75" customHeight="1">
      <c r="A40" t="str">
        <f>EBE!A35</f>
        <v>Tchéquie</v>
      </c>
      <c r="B40">
        <f>'cotisations sociales'!B35/(EBE!B35+remunération!B35)</f>
        <v>0.12046577461016569</v>
      </c>
      <c r="C40">
        <f>'cotisations sociales'!C35/(EBE!C35+remunération!C35)</f>
        <v>0.11654553277677025</v>
      </c>
      <c r="D40">
        <f>'cotisations sociales'!D35/(EBE!D35+remunération!D35)</f>
        <v>0.12001595450464599</v>
      </c>
      <c r="E40">
        <f>'cotisations sociales'!E35/(EBE!E35+remunération!E35)</f>
        <v>0.12295239603217588</v>
      </c>
      <c r="F40">
        <f>'cotisations sociales'!F35/(EBE!F35+remunération!F35)</f>
        <v>0.12206721311071771</v>
      </c>
      <c r="G40">
        <f>'cotisations sociales'!G35/(EBE!G35+remunération!G35)</f>
        <v>0.12116354585846176</v>
      </c>
      <c r="H40">
        <f>'cotisations sociales'!H35/(EBE!H35+remunération!H35)</f>
        <v>0.11962915843937681</v>
      </c>
      <c r="I40">
        <f>'cotisations sociales'!I35/(EBE!I35+remunération!I35)</f>
        <v>0.12034853678341664</v>
      </c>
      <c r="J40">
        <f>'cotisations sociales'!J35/(EBE!J35+remunération!J35)</f>
        <v>0.12127910951927999</v>
      </c>
      <c r="K40">
        <f>'cotisations sociales'!K35/(EBE!K35+remunération!K35)</f>
        <v>0.11841703170372128</v>
      </c>
      <c r="L40">
        <f>'cotisations sociales'!L35/(EBE!L35+remunération!L35)</f>
        <v>0.12298400521436577</v>
      </c>
      <c r="M40">
        <f>'cotisations sociales'!M35/(EBE!M35+remunération!M35)</f>
        <v>0.12362163639071828</v>
      </c>
      <c r="N40">
        <f>'cotisations sociales'!N35/(EBE!N35+remunération!N35)</f>
        <v>0.12323115547074801</v>
      </c>
      <c r="O40">
        <f>'cotisations sociales'!O35/(EBE!O35+remunération!O35)</f>
        <v>0.12343654506226667</v>
      </c>
      <c r="P40">
        <f>'cotisations sociales'!P35/(EBE!P35+remunération!P35)</f>
        <v>0.11761214495753589</v>
      </c>
      <c r="Q40">
        <f>'cotisations sociales'!Q35/(EBE!Q35+remunération!Q35)</f>
        <v>0.1168241302780761</v>
      </c>
      <c r="R40">
        <f>'cotisations sociales'!R35/(EBE!R35+remunération!R35)</f>
        <v>0.11959894233830086</v>
      </c>
      <c r="S40">
        <f>'cotisations sociales'!S35/(EBE!S35+remunération!S35)</f>
        <v>0.12214052753763321</v>
      </c>
      <c r="T40">
        <f>'cotisations sociales'!T35/(EBE!T35+remunération!T35)</f>
        <v>0.12874806298872477</v>
      </c>
      <c r="U40">
        <f>'cotisations sociales'!U35/(EBE!U35+remunération!U35)</f>
        <v>0.12766997921115353</v>
      </c>
      <c r="V40">
        <f>'cotisations sociales'!V35/(EBE!V35+remunération!V35)</f>
        <v>0.13687155751216179</v>
      </c>
      <c r="W40">
        <f>'cotisations sociales'!W35/(EBE!W35+remunération!W35)</f>
        <v>0.13516067916086216</v>
      </c>
      <c r="X40">
        <f>'cotisations sociales'!X35/(EBE!X35+remunération!X35)</f>
        <v>0.12644187442507909</v>
      </c>
      <c r="Y40">
        <f>'cotisations sociales'!Y35/(EBE!Y35+remunération!Y35)</f>
        <v>0.12379311940568885</v>
      </c>
    </row>
    <row r="41" spans="1:25" ht="12.75" customHeight="1"/>
    <row r="42" spans="1:25" ht="12.75" customHeight="1"/>
    <row r="43" spans="1:25" ht="12.75" customHeight="1"/>
    <row r="44" spans="1:25" ht="12.75" customHeight="1"/>
    <row r="45" spans="1:25" ht="12.75" customHeight="1"/>
    <row r="46" spans="1:25" ht="12.75" customHeight="1"/>
    <row r="47" spans="1:25" ht="12.75" customHeight="1"/>
    <row r="48" spans="1:25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</sheetData>
  <pageMargins left="0.7" right="0.7" top="0.75" bottom="0.75" header="0" footer="0"/>
  <pageSetup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K62"/>
  <sheetViews>
    <sheetView topLeftCell="A3" workbookViewId="0">
      <selection activeCell="C15" sqref="C15"/>
    </sheetView>
  </sheetViews>
  <sheetFormatPr baseColWidth="10" defaultColWidth="14.42578125" defaultRowHeight="15" customHeight="1"/>
  <cols>
    <col min="1" max="1" width="4.28515625" customWidth="1"/>
    <col min="2" max="2" width="25.42578125" customWidth="1"/>
    <col min="3" max="11" width="10" customWidth="1"/>
  </cols>
  <sheetData>
    <row r="1" spans="2:11" ht="12.75" customHeight="1"/>
    <row r="2" spans="2:11" ht="12.75" customHeight="1">
      <c r="B2" t="s">
        <v>0</v>
      </c>
    </row>
    <row r="3" spans="2:11" ht="12.75" customHeight="1">
      <c r="B3" t="s">
        <v>1</v>
      </c>
      <c r="C3" s="1" t="s">
        <v>43</v>
      </c>
    </row>
    <row r="4" spans="2:11" ht="6" customHeight="1">
      <c r="C4" s="2"/>
    </row>
    <row r="5" spans="2:11" ht="15" customHeight="1">
      <c r="B5" s="3"/>
      <c r="C5" s="4" t="s">
        <v>3</v>
      </c>
      <c r="D5" s="4" t="s">
        <v>10</v>
      </c>
      <c r="E5" s="4" t="s">
        <v>12</v>
      </c>
      <c r="F5" s="4">
        <v>1017</v>
      </c>
      <c r="G5" s="4" t="s">
        <v>22</v>
      </c>
      <c r="H5" s="4" t="s">
        <v>23</v>
      </c>
      <c r="I5" s="4" t="s">
        <v>24</v>
      </c>
      <c r="J5" s="5" t="s">
        <v>25</v>
      </c>
      <c r="K5" s="5" t="s">
        <v>45</v>
      </c>
    </row>
    <row r="6" spans="2:11" ht="15" customHeight="1">
      <c r="B6" s="6" t="str">
        <f>'Taux de marge'!A8</f>
        <v>Allemagne</v>
      </c>
      <c r="C6" s="18">
        <f>'Taux de marge'!B8</f>
        <v>0.38359016597719392</v>
      </c>
      <c r="D6" s="19">
        <f>'Taux de marge'!I8</f>
        <v>0.45770684859305438</v>
      </c>
      <c r="E6" s="19">
        <f>'Taux de marge'!K8</f>
        <v>0.41134356403703987</v>
      </c>
      <c r="F6" s="19">
        <f>'Taux de marge'!S8</f>
        <v>0.40044970086814757</v>
      </c>
      <c r="G6" s="19">
        <f>'Taux de marge'!U8</f>
        <v>0.37213320085958529</v>
      </c>
      <c r="H6" s="19">
        <f>'Taux de marge'!V8</f>
        <v>0.37618769609127084</v>
      </c>
      <c r="I6" s="19">
        <f>'Taux de marge'!W8</f>
        <v>0.40192887550672057</v>
      </c>
      <c r="J6" s="19">
        <f>'Taux de marge'!X8</f>
        <v>0.39341633629474987</v>
      </c>
      <c r="K6" s="19">
        <f>'Taux de marge'!Y8</f>
        <v>0.3918335704807171</v>
      </c>
    </row>
    <row r="7" spans="2:11" ht="15" customHeight="1">
      <c r="B7" s="20" t="s">
        <v>93</v>
      </c>
      <c r="C7" s="21">
        <f>C6/$G6*$G7</f>
        <v>0.35459082068289971</v>
      </c>
      <c r="D7" s="21">
        <f t="shared" ref="D7:H7" si="0">D6/$G6*$G7</f>
        <v>0.42310429586050496</v>
      </c>
      <c r="E7" s="21">
        <f t="shared" si="0"/>
        <v>0.38024606700473856</v>
      </c>
      <c r="F7" s="21">
        <f t="shared" si="0"/>
        <v>0.37017577786783096</v>
      </c>
      <c r="G7" s="19">
        <v>0.34399999999999997</v>
      </c>
      <c r="H7" s="21">
        <f t="shared" si="0"/>
        <v>0.34774797614531061</v>
      </c>
      <c r="I7" s="21">
        <f t="shared" ref="I7" si="1">I6/$G6*$G7</f>
        <v>0.37154312717849108</v>
      </c>
      <c r="J7" s="21">
        <f t="shared" ref="J7" si="2">J6/$G6*$G7</f>
        <v>0.3636741343497033</v>
      </c>
      <c r="K7" s="21">
        <f t="shared" ref="K7" si="3">K6/$G6*$G7</f>
        <v>0.36221102533720562</v>
      </c>
    </row>
    <row r="8" spans="2:11" ht="15" customHeight="1">
      <c r="B8" s="6" t="str">
        <f>'Taux de marge'!A9</f>
        <v>Autriche</v>
      </c>
      <c r="C8" s="18">
        <f>'Taux de marge'!B9</f>
        <v>0.41371614135968321</v>
      </c>
      <c r="D8" s="19">
        <f>'Taux de marge'!I9</f>
        <v>0.46667054371711997</v>
      </c>
      <c r="E8" s="19">
        <f>'Taux de marge'!K9</f>
        <v>0.4297401180070704</v>
      </c>
      <c r="F8" s="19">
        <f>'Taux de marge'!S9</f>
        <v>0.41449505591175501</v>
      </c>
      <c r="G8" s="19">
        <f>'Taux de marge'!U9</f>
        <v>0.40553148535661282</v>
      </c>
      <c r="H8" s="19">
        <f>'Taux de marge'!V9</f>
        <v>0.43906499161152429</v>
      </c>
      <c r="I8" s="19">
        <f>'Taux de marge'!W9</f>
        <v>0.44114478677645602</v>
      </c>
      <c r="J8" s="19">
        <f>'Taux de marge'!X9</f>
        <v>0.41679843012104506</v>
      </c>
      <c r="K8" s="19">
        <f>'Taux de marge'!Y9</f>
        <v>0.38538455603634941</v>
      </c>
    </row>
    <row r="9" spans="2:11" ht="15" customHeight="1">
      <c r="B9" s="6" t="str">
        <f>'Taux de marge'!A10</f>
        <v>Belgique</v>
      </c>
      <c r="C9" s="18">
        <f>'Taux de marge'!B10</f>
        <v>0.36618998200738417</v>
      </c>
      <c r="D9" s="19">
        <f>'Taux de marge'!I10</f>
        <v>0.4158470513982308</v>
      </c>
      <c r="E9" s="19">
        <f>'Taux de marge'!K10</f>
        <v>0.37789542822518696</v>
      </c>
      <c r="F9" s="19">
        <f>'Taux de marge'!S10</f>
        <v>0.40703980156015585</v>
      </c>
      <c r="G9" s="19">
        <f>'Taux de marge'!U10</f>
        <v>0.41740500740899983</v>
      </c>
      <c r="H9" s="19">
        <f>'Taux de marge'!V10</f>
        <v>0.43186136417466803</v>
      </c>
      <c r="I9" s="19">
        <f>'Taux de marge'!W10</f>
        <v>0.43768211674552782</v>
      </c>
      <c r="J9" s="19">
        <f>'Taux de marge'!X10</f>
        <v>0.45204671576474253</v>
      </c>
      <c r="K9" s="19">
        <f>'Taux de marge'!Y10</f>
        <v>0.42431778263096087</v>
      </c>
    </row>
    <row r="10" spans="2:11" ht="15" customHeight="1">
      <c r="B10" s="6" t="str">
        <f>'Taux de marge'!A13</f>
        <v>Corée</v>
      </c>
      <c r="C10" s="18">
        <f>'Taux de marge'!B13</f>
        <v>0.51613049613205608</v>
      </c>
      <c r="D10" s="19">
        <f>'Taux de marge'!I13</f>
        <v>0.50285664461317758</v>
      </c>
      <c r="E10" s="19">
        <f>'Taux de marge'!K13</f>
        <v>0.5154353422547262</v>
      </c>
      <c r="F10" s="19">
        <f>'Taux de marge'!S13</f>
        <v>0.50727010027440711</v>
      </c>
      <c r="G10" s="19">
        <f>'Taux de marge'!U13</f>
        <v>0.47678875278017296</v>
      </c>
      <c r="H10" s="19">
        <f>'Taux de marge'!V13</f>
        <v>0.46427389921151091</v>
      </c>
      <c r="I10" s="19">
        <f>'Taux de marge'!W13</f>
        <v>0.47832933473181893</v>
      </c>
      <c r="J10" s="19">
        <f>'Taux de marge'!X13</f>
        <v>0.46210157383771566</v>
      </c>
      <c r="K10" s="19"/>
    </row>
    <row r="11" spans="2:11" ht="15" customHeight="1">
      <c r="B11" s="6" t="str">
        <f>'Taux de marge'!A15</f>
        <v>Danemark</v>
      </c>
      <c r="C11" s="18">
        <f>'Taux de marge'!B15</f>
        <v>0.43989158115775834</v>
      </c>
      <c r="D11" s="19">
        <f>'Taux de marge'!I15</f>
        <v>0.3997601894256772</v>
      </c>
      <c r="E11" s="19">
        <f>'Taux de marge'!K15</f>
        <v>0.3756130881332897</v>
      </c>
      <c r="F11" s="19">
        <f>'Taux de marge'!S15</f>
        <v>0.42496775866451125</v>
      </c>
      <c r="G11" s="19">
        <f>'Taux de marge'!U15</f>
        <v>0.41341896497523267</v>
      </c>
      <c r="H11" s="19">
        <f>'Taux de marge'!V15</f>
        <v>0.43613615711470038</v>
      </c>
      <c r="I11" s="19">
        <f>'Taux de marge'!W15</f>
        <v>0.46495834242671663</v>
      </c>
      <c r="J11" s="19">
        <f>'Taux de marge'!X15</f>
        <v>0.48676701358415692</v>
      </c>
      <c r="K11" s="19">
        <f>'Taux de marge'!Y15</f>
        <v>0.43732475156435058</v>
      </c>
    </row>
    <row r="12" spans="2:11" ht="15" customHeight="1">
      <c r="B12" s="6" t="str">
        <f>'Taux de marge'!A16</f>
        <v>Espagne</v>
      </c>
      <c r="C12" s="18">
        <f>'Taux de marge'!B16</f>
        <v>0.36806696921378634</v>
      </c>
      <c r="D12" s="19">
        <f>'Taux de marge'!I16</f>
        <v>0.38350683058847435</v>
      </c>
      <c r="E12" s="19">
        <f>'Taux de marge'!K16</f>
        <v>0.41201683981189646</v>
      </c>
      <c r="F12" s="19">
        <f>'Taux de marge'!S16</f>
        <v>0.43636453088869576</v>
      </c>
      <c r="G12" s="19">
        <f>'Taux de marge'!U16</f>
        <v>0.41530154815271553</v>
      </c>
      <c r="H12" s="19">
        <f>'Taux de marge'!V16</f>
        <v>0.37612249897066258</v>
      </c>
      <c r="I12" s="19">
        <f>'Taux de marge'!W16</f>
        <v>0.37805790796258371</v>
      </c>
      <c r="J12" s="19">
        <f>'Taux de marge'!X16</f>
        <v>0.40271356177936862</v>
      </c>
      <c r="K12" s="19">
        <f>'Taux de marge'!Y16</f>
        <v>0.39686123711654414</v>
      </c>
    </row>
    <row r="13" spans="2:11" ht="15" customHeight="1">
      <c r="B13" s="6" t="str">
        <f>'Taux de marge'!A18</f>
        <v>États-Unis</v>
      </c>
      <c r="C13" s="18">
        <f>'Taux de marge'!B18</f>
        <v>0.26641034371614114</v>
      </c>
      <c r="D13" s="19">
        <f>'Taux de marge'!I18</f>
        <v>0.31870582346885212</v>
      </c>
      <c r="E13" s="19">
        <f>'Taux de marge'!K18</f>
        <v>0.31830658759727015</v>
      </c>
      <c r="F13" s="19">
        <f>'Taux de marge'!S18</f>
        <v>0.32984437123272348</v>
      </c>
      <c r="G13" s="19">
        <f>'Taux de marge'!U18</f>
        <v>0.32710686883449031</v>
      </c>
      <c r="H13" s="19">
        <f>'Taux de marge'!V18</f>
        <v>0.34739412780468276</v>
      </c>
      <c r="I13" s="19">
        <f>'Taux de marge'!W18</f>
        <v>0.36098251372579698</v>
      </c>
      <c r="J13" s="19">
        <f>'Taux de marge'!X18</f>
        <v>0.35521487262040075</v>
      </c>
      <c r="K13" s="19">
        <f>'Taux de marge'!Y18</f>
        <v>0.35455986591301342</v>
      </c>
    </row>
    <row r="14" spans="2:11" ht="15" customHeight="1">
      <c r="B14" s="6" t="str">
        <f>'Taux de marge'!A19</f>
        <v>Finlande</v>
      </c>
      <c r="C14" s="18">
        <f>'Taux de marge'!B19</f>
        <v>0.46974439227960357</v>
      </c>
      <c r="D14" s="19">
        <f>'Taux de marge'!I19</f>
        <v>0.4793418889035892</v>
      </c>
      <c r="E14" s="19">
        <f>'Taux de marge'!K19</f>
        <v>0.41747111721403718</v>
      </c>
      <c r="F14" s="19">
        <f>'Taux de marge'!S19</f>
        <v>0.42681220962182143</v>
      </c>
      <c r="G14" s="19">
        <f>'Taux de marge'!U19</f>
        <v>0.4175465450456079</v>
      </c>
      <c r="H14" s="19">
        <f>'Taux de marge'!V19</f>
        <v>0.43294251074229667</v>
      </c>
      <c r="I14" s="19">
        <f>'Taux de marge'!W19</f>
        <v>0.41965190304093392</v>
      </c>
      <c r="J14" s="19">
        <f>'Taux de marge'!X19</f>
        <v>0.41512550225189276</v>
      </c>
      <c r="K14" s="19">
        <f>'Taux de marge'!Y19</f>
        <v>0.39926795163545636</v>
      </c>
    </row>
    <row r="15" spans="2:11" ht="15" customHeight="1">
      <c r="B15" s="6" t="str">
        <f>'Taux de marge'!A20</f>
        <v>France</v>
      </c>
      <c r="C15" s="18">
        <f>'Taux de marge'!B20</f>
        <v>0.32144949046653271</v>
      </c>
      <c r="D15" s="19">
        <f>'Taux de marge'!I20</f>
        <v>0.33180906708863556</v>
      </c>
      <c r="E15" s="19">
        <f>'Taux de marge'!K20</f>
        <v>0.30649278299296467</v>
      </c>
      <c r="F15" s="19">
        <f>'Taux de marge'!S20</f>
        <v>0.30801989898772075</v>
      </c>
      <c r="G15" s="19">
        <f>'Taux de marge'!U20</f>
        <v>0.30731754562204094</v>
      </c>
      <c r="H15" s="19">
        <f>'Taux de marge'!V20</f>
        <v>0.31255365740428065</v>
      </c>
      <c r="I15" s="19">
        <f>'Taux de marge'!W20</f>
        <v>0.33470486927956705</v>
      </c>
      <c r="J15" s="19">
        <f>'Taux de marge'!X20</f>
        <v>0.31026785600112122</v>
      </c>
      <c r="K15" s="19">
        <f>'Taux de marge'!Y20</f>
        <v>0.32747256944698411</v>
      </c>
    </row>
    <row r="16" spans="2:11" ht="15" customHeight="1">
      <c r="B16" s="6" t="str">
        <f>'Taux de marge'!A21</f>
        <v>Grèce</v>
      </c>
      <c r="C16" s="18">
        <f>'Taux de marge'!B21</f>
        <v>0.5396252851650466</v>
      </c>
      <c r="D16" s="19">
        <f>'Taux de marge'!I21</f>
        <v>0.53873030572793212</v>
      </c>
      <c r="E16" s="19">
        <f>'Taux de marge'!K21</f>
        <v>0.53647099029223744</v>
      </c>
      <c r="F16" s="19">
        <f>'Taux de marge'!S21</f>
        <v>0.39631174795721508</v>
      </c>
      <c r="G16" s="19">
        <f>'Taux de marge'!U21</f>
        <v>0.37908824120460666</v>
      </c>
      <c r="H16" s="19">
        <f>'Taux de marge'!V21</f>
        <v>0.39200068832819435</v>
      </c>
      <c r="I16" s="19">
        <f>'Taux de marge'!W21</f>
        <v>0.40066025245100934</v>
      </c>
      <c r="J16" s="19">
        <f>'Taux de marge'!X21</f>
        <v>0.45217921379441428</v>
      </c>
      <c r="K16" s="19">
        <f>'Taux de marge'!Y21</f>
        <v>0.4185053987797876</v>
      </c>
    </row>
    <row r="17" spans="2:11" ht="15" customHeight="1">
      <c r="B17" s="6" t="str">
        <f>'Taux de marge'!A22</f>
        <v>Hongrie</v>
      </c>
      <c r="C17" s="18">
        <f>'Taux de marge'!B22</f>
        <v>0.37557737503389677</v>
      </c>
      <c r="D17" s="19">
        <f>'Taux de marge'!I22</f>
        <v>0.41767323987820171</v>
      </c>
      <c r="E17" s="19">
        <f>'Taux de marge'!K22</f>
        <v>0.41906329085467509</v>
      </c>
      <c r="F17" s="19">
        <f>'Taux de marge'!S22</f>
        <v>0.45280421495453005</v>
      </c>
      <c r="G17" s="19">
        <f>'Taux de marge'!U22</f>
        <v>0.43736617190228644</v>
      </c>
      <c r="H17" s="19">
        <f>'Taux de marge'!V22</f>
        <v>0.44107769427849508</v>
      </c>
      <c r="I17" s="19">
        <f>'Taux de marge'!W22</f>
        <v>0.45760993359052998</v>
      </c>
      <c r="J17" s="19">
        <f>'Taux de marge'!X22</f>
        <v>0.43942380609552711</v>
      </c>
      <c r="K17" s="19">
        <f>'Taux de marge'!Y22</f>
        <v>0.44028139720424336</v>
      </c>
    </row>
    <row r="18" spans="2:11" ht="15" customHeight="1">
      <c r="B18" s="6" t="str">
        <f>'Taux de marge'!A24</f>
        <v>Israël</v>
      </c>
      <c r="C18" s="18">
        <f>'Taux de marge'!B24</f>
        <v>0.43285831695407945</v>
      </c>
      <c r="D18" s="19">
        <f>'Taux de marge'!I24</f>
        <v>0.43003685571004174</v>
      </c>
      <c r="E18" s="19">
        <f>'Taux de marge'!K24</f>
        <v>0.44649529169839369</v>
      </c>
      <c r="F18" s="19">
        <f>'Taux de marge'!S24</f>
        <v>0.42212733616269893</v>
      </c>
      <c r="G18" s="19">
        <f>'Taux de marge'!U24</f>
        <v>0.42999091881725859</v>
      </c>
      <c r="H18" s="19">
        <f>'Taux de marge'!V24</f>
        <v>0.48440332094856081</v>
      </c>
      <c r="I18" s="19">
        <f>'Taux de marge'!W24</f>
        <v>0.48600552256164475</v>
      </c>
      <c r="J18" s="19">
        <f>'Taux de marge'!X24</f>
        <v>0.4581570300227738</v>
      </c>
      <c r="K18" s="19">
        <f>'Taux de marge'!Y24</f>
        <v>0.46423349000486874</v>
      </c>
    </row>
    <row r="19" spans="2:11" ht="15" customHeight="1">
      <c r="B19" s="6" t="str">
        <f>'Taux de marge'!A25</f>
        <v>Italie</v>
      </c>
      <c r="C19" s="18">
        <f>'Taux de marge'!B25</f>
        <v>0.49336368972572797</v>
      </c>
      <c r="D19" s="19">
        <f>'Taux de marge'!I25</f>
        <v>0.45557009095582346</v>
      </c>
      <c r="E19" s="19">
        <f>'Taux de marge'!K25</f>
        <v>0.43182848692243858</v>
      </c>
      <c r="F19" s="19">
        <f>'Taux de marge'!S25</f>
        <v>0.44088507069521626</v>
      </c>
      <c r="G19" s="19">
        <f>'Taux de marge'!U25</f>
        <v>0.43325465029664018</v>
      </c>
      <c r="H19" s="19">
        <f>'Taux de marge'!V25</f>
        <v>0.42863569724764139</v>
      </c>
      <c r="I19" s="19">
        <f>'Taux de marge'!W25</f>
        <v>0.44956762501077063</v>
      </c>
      <c r="J19" s="19">
        <f>'Taux de marge'!X25</f>
        <v>0.45967106607787639</v>
      </c>
      <c r="K19" s="19">
        <f>'Taux de marge'!Y25</f>
        <v>0.46067998092294837</v>
      </c>
    </row>
    <row r="20" spans="2:11" ht="15" customHeight="1">
      <c r="B20" s="20" t="s">
        <v>94</v>
      </c>
      <c r="C20" s="21">
        <f>C19/$G19*$G20</f>
        <v>0.43499805333004554</v>
      </c>
      <c r="D20" s="21">
        <f t="shared" ref="D20" si="4">D19/$G19*$G20</f>
        <v>0.40167549182904672</v>
      </c>
      <c r="E20" s="21">
        <f t="shared" ref="E20" si="5">E19/$G19*$G20</f>
        <v>0.38074255381085464</v>
      </c>
      <c r="F20" s="21">
        <f t="shared" ref="F20" si="6">F19/$G19*$G20</f>
        <v>0.3887277306550786</v>
      </c>
      <c r="G20" s="19">
        <v>0.38200000000000001</v>
      </c>
      <c r="H20" s="21">
        <f t="shared" ref="H20" si="7">H19/$G19*$G20</f>
        <v>0.37792747576163471</v>
      </c>
      <c r="I20" s="21">
        <f t="shared" ref="I20" si="8">I19/$G19*$G20</f>
        <v>0.39638312626657607</v>
      </c>
      <c r="J20" s="21">
        <f t="shared" ref="J20" si="9">J19/$G19*$G20</f>
        <v>0.40529131567664212</v>
      </c>
      <c r="K20" s="21">
        <f t="shared" ref="K20" si="10">K19/$G19*$G20</f>
        <v>0.40618087443972428</v>
      </c>
    </row>
    <row r="21" spans="2:11" ht="15" customHeight="1">
      <c r="B21" s="6" t="str">
        <f>'Taux de marge'!A28</f>
        <v>Luxembourg</v>
      </c>
      <c r="C21" s="18">
        <f>'Taux de marge'!B28</f>
        <v>0.41487199899442745</v>
      </c>
      <c r="D21" s="19">
        <f>'Taux de marge'!I28</f>
        <v>0.40114985284232918</v>
      </c>
      <c r="E21" s="19">
        <f>'Taux de marge'!K28</f>
        <v>0.35891055060212335</v>
      </c>
      <c r="F21" s="19">
        <f>'Taux de marge'!S28</f>
        <v>0.39574312876506024</v>
      </c>
      <c r="G21" s="19">
        <f>'Taux de marge'!U28</f>
        <v>0.3767535865740323</v>
      </c>
      <c r="H21" s="19">
        <f>'Taux de marge'!V28</f>
        <v>0.39764007302886167</v>
      </c>
      <c r="I21" s="19">
        <f>'Taux de marge'!W28</f>
        <v>0.41121443612720765</v>
      </c>
      <c r="J21" s="19">
        <f>'Taux de marge'!X28</f>
        <v>0.38835811115931895</v>
      </c>
      <c r="K21" s="19">
        <f>'Taux de marge'!Y28</f>
        <v>0.44645055065872574</v>
      </c>
    </row>
    <row r="22" spans="2:11" ht="15" customHeight="1">
      <c r="B22" s="6" t="str">
        <f>'Taux de marge'!A30</f>
        <v>Norvège</v>
      </c>
      <c r="C22" s="18">
        <f>'Taux de marge'!B30</f>
        <v>0.56345045090521229</v>
      </c>
      <c r="D22" s="19">
        <f>'Taux de marge'!I30</f>
        <v>0.57603846284993354</v>
      </c>
      <c r="E22" s="19">
        <f>'Taux de marge'!K30</f>
        <v>0.53289296986855739</v>
      </c>
      <c r="F22" s="19">
        <f>'Taux de marge'!S30</f>
        <v>0.50239540083040557</v>
      </c>
      <c r="G22" s="19">
        <f>'Taux de marge'!U30</f>
        <v>0.49168002114848219</v>
      </c>
      <c r="H22" s="19">
        <f>'Taux de marge'!V30</f>
        <v>0.4632756091321531</v>
      </c>
      <c r="I22" s="19">
        <f>'Taux de marge'!W30</f>
        <v>0.57301013458026995</v>
      </c>
      <c r="J22" s="19">
        <f>'Taux de marge'!X30</f>
        <v>0.68608098602963463</v>
      </c>
    </row>
    <row r="23" spans="2:11" ht="15" customHeight="1">
      <c r="B23" s="6" t="str">
        <f>'Taux de marge'!A31</f>
        <v>Nouvelle-Zélande</v>
      </c>
      <c r="C23" s="18">
        <f>'Taux de marge'!B31</f>
        <v>0.54097605334949983</v>
      </c>
      <c r="D23" s="19">
        <f>'Taux de marge'!I31</f>
        <v>0.51479327100456085</v>
      </c>
      <c r="E23" s="19">
        <f>'Taux de marge'!K31</f>
        <v>0.50444014103523571</v>
      </c>
      <c r="F23" s="19">
        <f>'Taux de marge'!S31</f>
        <v>0.50754520889627941</v>
      </c>
      <c r="G23" s="19">
        <f>'Taux de marge'!U31</f>
        <v>0.51155473070364688</v>
      </c>
      <c r="H23" s="19">
        <f>'Taux de marge'!V31</f>
        <v>0.5410357259914782</v>
      </c>
      <c r="I23" s="19">
        <f>'Taux de marge'!W31</f>
        <v>0.52469732206983821</v>
      </c>
      <c r="J23" s="19">
        <f>'Taux de marge'!X31</f>
        <v>0.50015958767273883</v>
      </c>
    </row>
    <row r="24" spans="2:11" ht="15" customHeight="1">
      <c r="B24" s="6" t="str">
        <f>'Taux de marge'!A32</f>
        <v>Pays-Bas</v>
      </c>
      <c r="C24" s="18">
        <f>'Taux de marge'!B32</f>
        <v>0.37358630806845966</v>
      </c>
      <c r="D24" s="19">
        <f>'Taux de marge'!I32</f>
        <v>0.42709025392714373</v>
      </c>
      <c r="E24" s="19">
        <f>'Taux de marge'!K32</f>
        <v>0.39047264649019481</v>
      </c>
      <c r="F24" s="19">
        <f>'Taux de marge'!S32</f>
        <v>0.4080739727932145</v>
      </c>
      <c r="G24" s="19">
        <f>'Taux de marge'!U32</f>
        <v>0.40135769972967267</v>
      </c>
      <c r="H24" s="19">
        <f>'Taux de marge'!V32</f>
        <v>0.4037542038702468</v>
      </c>
      <c r="I24" s="19">
        <f>'Taux de marge'!W32</f>
        <v>0.43369413407821228</v>
      </c>
      <c r="J24" s="19">
        <f>'Taux de marge'!X32</f>
        <v>0.44349156514319438</v>
      </c>
      <c r="K24" s="19">
        <f>'Taux de marge'!Y32</f>
        <v>0.44015635278770204</v>
      </c>
    </row>
    <row r="25" spans="2:11" ht="15" customHeight="1">
      <c r="B25" s="6" t="str">
        <f>'Taux de marge'!A33</f>
        <v>Pologne</v>
      </c>
      <c r="C25" s="18">
        <f>'Taux de marge'!B33</f>
        <v>0.37092561950519326</v>
      </c>
      <c r="D25" s="19">
        <f>'Taux de marge'!I33</f>
        <v>0.46922684430016631</v>
      </c>
      <c r="E25" s="19">
        <f>'Taux de marge'!K33</f>
        <v>0.4996824811708821</v>
      </c>
      <c r="F25" s="19">
        <f>'Taux de marge'!S33</f>
        <v>0.45584113652444797</v>
      </c>
      <c r="G25" s="19">
        <f>'Taux de marge'!U33</f>
        <v>0.44990264176454065</v>
      </c>
      <c r="H25" s="19">
        <f>'Taux de marge'!V33</f>
        <v>0.46769536888923569</v>
      </c>
      <c r="I25" s="19">
        <f>'Taux de marge'!W33</f>
        <v>0.47654867960547248</v>
      </c>
      <c r="J25" s="19">
        <f>'Taux de marge'!X33</f>
        <v>0.48724013346232059</v>
      </c>
      <c r="K25" s="19">
        <f>'Taux de marge'!Y33</f>
        <v>0.47802353182638996</v>
      </c>
    </row>
    <row r="26" spans="2:11" ht="15" customHeight="1">
      <c r="B26" s="6" t="str">
        <f>'Taux de marge'!A34</f>
        <v>Portugal</v>
      </c>
      <c r="C26" s="18">
        <f>'Taux de marge'!B34</f>
        <v>0.37763288660112426</v>
      </c>
      <c r="D26" s="19">
        <f>'Taux de marge'!I34</f>
        <v>0.38051478952602608</v>
      </c>
      <c r="E26" s="19">
        <f>'Taux de marge'!K34</f>
        <v>0.38258120027893844</v>
      </c>
      <c r="F26" s="19">
        <f>'Taux de marge'!S34</f>
        <v>0.4176524322060024</v>
      </c>
      <c r="G26" s="19">
        <f>'Taux de marge'!U34</f>
        <v>0.38745705791613927</v>
      </c>
      <c r="H26" s="19">
        <f>'Taux de marge'!V34</f>
        <v>0.35906138049293779</v>
      </c>
      <c r="I26" s="19">
        <f>'Taux de marge'!W34</f>
        <v>0.36021099884229496</v>
      </c>
      <c r="J26" s="19">
        <f>'Taux de marge'!X34</f>
        <v>0.36813982227385211</v>
      </c>
      <c r="K26" s="19">
        <f>'Taux de marge'!Y34</f>
        <v>0.34795742750816649</v>
      </c>
    </row>
    <row r="27" spans="2:11" ht="15" customHeight="1">
      <c r="B27" s="20" t="s">
        <v>92</v>
      </c>
      <c r="C27" s="18">
        <f>'Taux de marge'!B35</f>
        <v>0.50944287438310221</v>
      </c>
      <c r="D27" s="19">
        <f>'Taux de marge'!I35</f>
        <v>0.59567793014188553</v>
      </c>
      <c r="E27" s="19">
        <f>'Taux de marge'!K35</f>
        <v>0.55163479205719257</v>
      </c>
      <c r="F27" s="19">
        <f>'Taux de marge'!S35</f>
        <v>0.51799194387279113</v>
      </c>
      <c r="G27" s="19">
        <f>'Taux de marge'!U35</f>
        <v>0.47716482233176472</v>
      </c>
      <c r="H27" s="19">
        <f>'Taux de marge'!V35</f>
        <v>0.47345368965142776</v>
      </c>
      <c r="I27" s="19">
        <f>'Taux de marge'!W35</f>
        <v>0.47776381367196502</v>
      </c>
      <c r="J27" s="19">
        <f>'Taux de marge'!X35</f>
        <v>0.453711015535191</v>
      </c>
      <c r="K27" s="19">
        <f>'Taux de marge'!Y35</f>
        <v>0.51666739446945442</v>
      </c>
    </row>
    <row r="28" spans="2:11" ht="15" customHeight="1">
      <c r="B28" s="6" t="str">
        <f>'Taux de marge'!A36</f>
        <v>Royaume-Uni</v>
      </c>
      <c r="C28" s="18">
        <f>'Taux de marge'!B36</f>
        <v>0.34893606991516507</v>
      </c>
      <c r="D28" s="19">
        <f>'Taux de marge'!I36</f>
        <v>0.33665756733607338</v>
      </c>
      <c r="E28" s="19">
        <f>'Taux de marge'!K36</f>
        <v>0.33464574721003815</v>
      </c>
      <c r="F28" s="19">
        <f>'Taux de marge'!S36</f>
        <v>0.34616287384124056</v>
      </c>
      <c r="G28" s="19">
        <f>'Taux de marge'!U36</f>
        <v>0.34186255897001844</v>
      </c>
      <c r="H28" s="19">
        <f>'Taux de marge'!V36</f>
        <v>0.36296727594474359</v>
      </c>
      <c r="I28" s="19">
        <f>'Taux de marge'!W36</f>
        <v>0.34614027285150489</v>
      </c>
      <c r="J28" s="19">
        <f>'Taux de marge'!X36</f>
        <v>0.33537198691702957</v>
      </c>
      <c r="K28" s="19">
        <f>'Taux de marge'!Y36</f>
        <v>0.33948551592286952</v>
      </c>
    </row>
    <row r="29" spans="2:11" ht="15" customHeight="1">
      <c r="B29" s="6" t="str">
        <f>'Taux de marge'!A37</f>
        <v>Slovénie</v>
      </c>
      <c r="C29" s="18">
        <f>'Taux de marge'!B37</f>
        <v>0.30020830730548748</v>
      </c>
      <c r="D29" s="19">
        <f>'Taux de marge'!I37</f>
        <v>0.36128230819226398</v>
      </c>
      <c r="E29" s="19">
        <f>'Taux de marge'!K37</f>
        <v>0.33507623659393587</v>
      </c>
      <c r="F29" s="19">
        <f>'Taux de marge'!S37</f>
        <v>0.36352731366558422</v>
      </c>
      <c r="G29" s="19">
        <f>'Taux de marge'!U37</f>
        <v>0.34824614920819702</v>
      </c>
      <c r="H29" s="19">
        <f>'Taux de marge'!V37</f>
        <v>0.36745613436674252</v>
      </c>
      <c r="I29" s="19">
        <f>'Taux de marge'!W37</f>
        <v>0.35209713938049275</v>
      </c>
      <c r="J29" s="19">
        <f>'Taux de marge'!X37</f>
        <v>0.32381926680343132</v>
      </c>
      <c r="K29" s="19">
        <f>'Taux de marge'!Y37</f>
        <v>0.35329742587801022</v>
      </c>
    </row>
    <row r="30" spans="2:11" ht="15" customHeight="1">
      <c r="B30" s="6" t="str">
        <f>'Taux de marge'!A38</f>
        <v>Suède</v>
      </c>
      <c r="C30" s="18">
        <f>'Taux de marge'!B38</f>
        <v>0.39101534739331684</v>
      </c>
      <c r="D30" s="19">
        <f>'Taux de marge'!I38</f>
        <v>0.39569616517809175</v>
      </c>
      <c r="E30" s="19">
        <f>'Taux de marge'!K38</f>
        <v>0.35707526448299265</v>
      </c>
      <c r="F30" s="19">
        <f>'Taux de marge'!S38</f>
        <v>0.35592059630491557</v>
      </c>
      <c r="G30" s="19">
        <f>'Taux de marge'!U38</f>
        <v>0.36697258251386505</v>
      </c>
      <c r="H30" s="19">
        <f>'Taux de marge'!V38</f>
        <v>0.38201881266545074</v>
      </c>
      <c r="I30" s="19">
        <f>'Taux de marge'!W38</f>
        <v>0.39297478620339554</v>
      </c>
      <c r="J30" s="19">
        <f>'Taux de marge'!X38</f>
        <v>0.38480523604886413</v>
      </c>
      <c r="K30" s="19">
        <f>'Taux de marge'!Y38</f>
        <v>0.37908536005247689</v>
      </c>
    </row>
    <row r="31" spans="2:11" ht="15" customHeight="1">
      <c r="B31" s="6" t="str">
        <f>'Taux de marge'!A39</f>
        <v>Suisse</v>
      </c>
      <c r="C31" s="18">
        <f>'Taux de marge'!B39</f>
        <v>0.33174190402290776</v>
      </c>
      <c r="D31" s="19">
        <f>'Taux de marge'!I39</f>
        <v>0.34766391795100648</v>
      </c>
      <c r="E31" s="19">
        <f>'Taux de marge'!K39</f>
        <v>0.32236394259581463</v>
      </c>
      <c r="F31" s="19">
        <f>'Taux de marge'!S39</f>
        <v>0.3329439535821378</v>
      </c>
      <c r="G31" s="19">
        <f>'Taux de marge'!U39</f>
        <v>0.329395680885609</v>
      </c>
      <c r="H31" s="19">
        <f>'Taux de marge'!V39</f>
        <v>0.31956515143448411</v>
      </c>
      <c r="I31" s="19">
        <f>'Taux de marge'!W39</f>
        <v>0.36000079299690102</v>
      </c>
      <c r="J31" s="19">
        <f>'Taux de marge'!X39</f>
        <v>0.35909413426392078</v>
      </c>
      <c r="K31" s="19">
        <f>'Taux de marge'!Y39</f>
        <v>0.34317294012763722</v>
      </c>
    </row>
    <row r="32" spans="2:11" ht="15" customHeight="1">
      <c r="B32" s="6" t="str">
        <f>'Taux de marge'!A40</f>
        <v>Tchéquie</v>
      </c>
      <c r="C32" s="18">
        <f>'Taux de marge'!B40</f>
        <v>0.5054285290676499</v>
      </c>
      <c r="D32" s="19">
        <f>'Taux de marge'!I40</f>
        <v>0.50644620940527463</v>
      </c>
      <c r="E32" s="19">
        <f>'Taux de marge'!K40</f>
        <v>0.48538147480740029</v>
      </c>
      <c r="F32" s="19">
        <f>'Taux de marge'!S40</f>
        <v>0.46948897113972449</v>
      </c>
      <c r="G32" s="19">
        <f>'Taux de marge'!U40</f>
        <v>0.44768745388298326</v>
      </c>
      <c r="H32" s="19">
        <f>'Taux de marge'!V40</f>
        <v>0.44291560806097569</v>
      </c>
      <c r="I32" s="19">
        <f>'Taux de marge'!W40</f>
        <v>0.44970376919643346</v>
      </c>
      <c r="J32" s="19">
        <f>'Taux de marge'!X40</f>
        <v>0.45424035113749023</v>
      </c>
      <c r="K32" s="19">
        <f>'Taux de marge'!Y40</f>
        <v>0.47023762770201977</v>
      </c>
    </row>
    <row r="33" spans="2:11" ht="15" customHeight="1">
      <c r="B33" s="6" t="str">
        <f>'Taux de marge'!A42</f>
        <v>Zone euro (20 pays)</v>
      </c>
      <c r="C33" s="18">
        <f>'Taux de marge'!B42</f>
        <v>0.3873249818941491</v>
      </c>
      <c r="D33" s="19">
        <f>'Taux de marge'!I42</f>
        <v>0.41750394733042095</v>
      </c>
      <c r="E33" s="19">
        <f>'Taux de marge'!K42</f>
        <v>0.39014851283223939</v>
      </c>
      <c r="F33" s="19">
        <f>'Taux de marge'!S42</f>
        <v>0.40655151231572412</v>
      </c>
      <c r="G33" s="19">
        <f>'Taux de marge'!U42</f>
        <v>0.39340603937075164</v>
      </c>
      <c r="H33" s="19">
        <f>'Taux de marge'!V42</f>
        <v>0.39570314622656283</v>
      </c>
      <c r="I33" s="19">
        <f>'Taux de marge'!W42</f>
        <v>0.41524901060876668</v>
      </c>
      <c r="J33" s="19">
        <f>'Taux de marge'!X42</f>
        <v>0.41185808860305134</v>
      </c>
      <c r="K33" s="19">
        <f>'Taux de marge'!Y42</f>
        <v>0.40771521218016332</v>
      </c>
    </row>
    <row r="34" spans="2:11" ht="15" customHeight="1">
      <c r="B34" s="6" t="str">
        <f>'Taux de marge'!A43</f>
        <v>UE 27 pays</v>
      </c>
      <c r="C34" s="18">
        <f>'Taux de marge'!B43</f>
        <v>0.3914973998074805</v>
      </c>
      <c r="D34" s="19">
        <f>'Taux de marge'!I43</f>
        <v>0.42114148993920741</v>
      </c>
      <c r="E34" s="19">
        <f>'Taux de marge'!K43</f>
        <v>0.39842468083748978</v>
      </c>
      <c r="F34" s="19">
        <f>'Taux de marge'!S43</f>
        <v>0.40898119390406534</v>
      </c>
      <c r="G34" s="19">
        <f>'Taux de marge'!U43</f>
        <v>0.39828160430710191</v>
      </c>
      <c r="H34" s="19">
        <f>'Taux de marge'!V43</f>
        <v>0.402322177394489</v>
      </c>
      <c r="I34" s="19">
        <f>'Taux de marge'!W43</f>
        <v>0.42114092332629433</v>
      </c>
      <c r="J34" s="19">
        <f>'Taux de marge'!X43</f>
        <v>0.41896784672967247</v>
      </c>
      <c r="K34" s="19">
        <f>'Taux de marge'!Y43</f>
        <v>0.41404919678425084</v>
      </c>
    </row>
    <row r="35" spans="2:11" ht="15" customHeight="1">
      <c r="B35" s="6" t="str">
        <f>'Taux de marge'!A44</f>
        <v>Afrique du Sud</v>
      </c>
      <c r="C35" s="18">
        <f>'Taux de marge'!B44</f>
        <v>0.45172594499535434</v>
      </c>
      <c r="D35" s="19">
        <f>'Taux de marge'!I44</f>
        <v>0.51087575219938564</v>
      </c>
      <c r="E35" s="19">
        <f>'Taux de marge'!K44</f>
        <v>0.51382049813136255</v>
      </c>
      <c r="F35" s="19">
        <f>'Taux de marge'!S44</f>
        <v>0.46562985366598059</v>
      </c>
      <c r="G35" s="19">
        <f>'Taux de marge'!U44</f>
        <v>0.47144758895644984</v>
      </c>
      <c r="H35" s="19">
        <f>'Taux de marge'!V44</f>
        <v>0.48413019026483434</v>
      </c>
      <c r="I35" s="19">
        <f>'Taux de marge'!W44</f>
        <v>0.51404216235523292</v>
      </c>
      <c r="J35" s="19">
        <f>'Taux de marge'!X44</f>
        <v>0.52080997236671456</v>
      </c>
      <c r="K35" s="19">
        <f>'Taux de marge'!Y44</f>
        <v>0.51534006403152977</v>
      </c>
    </row>
    <row r="36" spans="2:11" ht="15" customHeight="1">
      <c r="B36" s="6" t="str">
        <f>'Taux de marge'!A45</f>
        <v>Brésil</v>
      </c>
      <c r="C36" s="18">
        <f>'Taux de marge'!B45</f>
        <v>0.4788586456498522</v>
      </c>
      <c r="D36" s="19">
        <f>'Taux de marge'!I45</f>
        <v>0.49120997617007717</v>
      </c>
      <c r="E36" s="19">
        <f>'Taux de marge'!K45</f>
        <v>0.46493189524427053</v>
      </c>
      <c r="F36" s="19">
        <f>'Taux de marge'!S45</f>
        <v>0.42126735687329842</v>
      </c>
      <c r="G36" s="19">
        <f>'Taux de marge'!U45</f>
        <v>0.43432706784605252</v>
      </c>
      <c r="H36" s="19">
        <f>'Taux de marge'!V45</f>
        <v>0.4761507500424384</v>
      </c>
      <c r="I36" s="19">
        <f>'Taux de marge'!W45</f>
        <v>0.52305248290325801</v>
      </c>
    </row>
    <row r="37" spans="2:11" ht="15" customHeight="1">
      <c r="B37" s="6" t="str">
        <f>'Taux de marge'!A46</f>
        <v>Bulgarie</v>
      </c>
      <c r="C37" s="18">
        <f>'Taux de marge'!B46</f>
        <v>0.46309556678481184</v>
      </c>
      <c r="D37" s="19">
        <f>'Taux de marge'!I46</f>
        <v>0.52712069792121763</v>
      </c>
      <c r="E37" s="19">
        <f>'Taux de marge'!K46</f>
        <v>0.53296852125930771</v>
      </c>
      <c r="F37" s="19">
        <f>'Taux de marge'!S46</f>
        <v>0.49336498078433111</v>
      </c>
      <c r="G37" s="19">
        <f>'Taux de marge'!U46</f>
        <v>0.51778216315852243</v>
      </c>
      <c r="H37" s="19">
        <f>'Taux de marge'!V46</f>
        <v>0.52342968869891127</v>
      </c>
      <c r="I37" s="19">
        <f>'Taux de marge'!W46</f>
        <v>0.54197681808405362</v>
      </c>
      <c r="J37" s="19">
        <f>'Taux de marge'!X46</f>
        <v>0.54375309354206569</v>
      </c>
    </row>
    <row r="38" spans="2:11" ht="15" customHeight="1">
      <c r="B38" s="6" t="str">
        <f>'Taux de marge'!A47</f>
        <v>Chine</v>
      </c>
      <c r="C38" s="18">
        <f>'Taux de marge'!B47</f>
        <v>0.41319078272368787</v>
      </c>
      <c r="D38" s="19">
        <f>'Taux de marge'!I47</f>
        <v>0.43328291542993952</v>
      </c>
      <c r="E38" s="19">
        <f>'Taux de marge'!K47</f>
        <v>0.4278327059315819</v>
      </c>
      <c r="F38" s="19">
        <f>'Taux de marge'!S47</f>
        <v>0.4112334764806837</v>
      </c>
      <c r="G38" s="19">
        <f>'Taux de marge'!U47</f>
        <v>0.41977600986350699</v>
      </c>
      <c r="H38" s="19">
        <f>'Taux de marge'!V47</f>
        <v>0.43080788048774132</v>
      </c>
      <c r="I38" s="19">
        <f>'Taux de marge'!W47</f>
        <v>0.4439828527403511</v>
      </c>
    </row>
    <row r="39" spans="2:11" ht="15" customHeight="1">
      <c r="B39" s="6" t="str">
        <f>'Taux de marge'!A48</f>
        <v>Croatie</v>
      </c>
      <c r="C39" s="18">
        <f>'Taux de marge'!B48</f>
        <v>0.27177043967431286</v>
      </c>
      <c r="D39" s="19">
        <f>'Taux de marge'!I48</f>
        <v>0.34309988776943184</v>
      </c>
      <c r="E39" s="19">
        <f>'Taux de marge'!K48</f>
        <v>0.35529665482473832</v>
      </c>
      <c r="F39" s="19">
        <f>'Taux de marge'!S48</f>
        <v>0.39458094583265196</v>
      </c>
      <c r="G39" s="19">
        <f>'Taux de marge'!U48</f>
        <v>0.3860424269544992</v>
      </c>
      <c r="H39" s="19">
        <f>'Taux de marge'!V48</f>
        <v>0.37940379118335232</v>
      </c>
      <c r="I39" s="19">
        <f>'Taux de marge'!W48</f>
        <v>0.39082373616951593</v>
      </c>
      <c r="J39" s="19">
        <f>'Taux de marge'!X48</f>
        <v>0.41270912722996356</v>
      </c>
      <c r="K39" s="19">
        <f>'Taux de marge'!Y48</f>
        <v>0.3839928982481825</v>
      </c>
    </row>
    <row r="40" spans="2:11" ht="15" customHeight="1">
      <c r="B40" s="6" t="str">
        <f>'Taux de marge'!A49</f>
        <v>Roumanie</v>
      </c>
      <c r="C40" s="18">
        <f>'Taux de marge'!B49</f>
        <v>0.44021371550694577</v>
      </c>
      <c r="D40" s="19">
        <f>'Taux de marge'!I49</f>
        <v>0.58900333843676933</v>
      </c>
      <c r="E40" s="19">
        <f>'Taux de marge'!K49</f>
        <v>0.62053712668464334</v>
      </c>
      <c r="F40" s="19">
        <f>'Taux de marge'!S49</f>
        <v>0.53084504717390923</v>
      </c>
      <c r="G40" s="19">
        <f>'Taux de marge'!U49</f>
        <v>0.52506627666851102</v>
      </c>
      <c r="H40" s="19">
        <f>'Taux de marge'!V49</f>
        <v>0.52802834396173348</v>
      </c>
      <c r="I40" s="19">
        <f>'Taux de marge'!W49</f>
        <v>0.54319057358112255</v>
      </c>
      <c r="J40" s="19">
        <f>'Taux de marge'!X49</f>
        <v>0.55013068591009584</v>
      </c>
      <c r="K40" s="19">
        <f>'Taux de marge'!Y49</f>
        <v>0.52813159360618256</v>
      </c>
    </row>
    <row r="41" spans="2:11" ht="15" customHeight="1">
      <c r="B41" s="6"/>
      <c r="F41" s="19"/>
      <c r="G41" s="19"/>
    </row>
    <row r="42" spans="2:11" ht="12.75" customHeight="1"/>
    <row r="43" spans="2:11" ht="12.75" customHeight="1"/>
    <row r="44" spans="2:11" ht="12.75" customHeight="1"/>
    <row r="45" spans="2:11" ht="12.75" customHeight="1"/>
    <row r="46" spans="2:11" ht="12.75" customHeight="1"/>
    <row r="47" spans="2:11" ht="12.75" customHeight="1"/>
    <row r="48" spans="2:11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14</vt:i4>
      </vt:variant>
    </vt:vector>
  </HeadingPairs>
  <TitlesOfParts>
    <vt:vector size="14" baseType="lpstr">
      <vt:lpstr>EBE</vt:lpstr>
      <vt:lpstr>VA</vt:lpstr>
      <vt:lpstr>FBCF</vt:lpstr>
      <vt:lpstr>remunération</vt:lpstr>
      <vt:lpstr>cotisations sociales</vt:lpstr>
      <vt:lpstr>Taux de marge</vt:lpstr>
      <vt:lpstr>Taux de remun</vt:lpstr>
      <vt:lpstr>Taux de cotis</vt:lpstr>
      <vt:lpstr>Taux de marge (oublié)</vt:lpstr>
      <vt:lpstr>Taux de marge (oublié) (2)</vt:lpstr>
      <vt:lpstr>Taux de remun (oublié)</vt:lpstr>
      <vt:lpstr>Taux de remun (oublié) (2)</vt:lpstr>
      <vt:lpstr>Taux de cotis pub</vt:lpstr>
      <vt:lpstr>Taux de cotis pub (2)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OECD.Stat</dc:creator>
  <cp:lastModifiedBy>pc</cp:lastModifiedBy>
  <dcterms:created xsi:type="dcterms:W3CDTF">2023-11-16T14:17:11Z</dcterms:created>
  <dcterms:modified xsi:type="dcterms:W3CDTF">2025-08-19T09:40:34Z</dcterms:modified>
</cp:coreProperties>
</file>