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25A3EA9E-CE33-4C7C-AF15-C08001448AD1}" xr6:coauthVersionLast="36" xr6:coauthVersionMax="36" xr10:uidLastSave="{00000000-0000-0000-0000-000000000000}"/>
  <bookViews>
    <workbookView xWindow="0" yWindow="0" windowWidth="16170" windowHeight="5115" activeTab="2" xr2:uid="{00000000-000D-0000-FFFF-FFFF00000000}"/>
  </bookViews>
  <sheets>
    <sheet name="Sommaire" sheetId="1" r:id="rId1"/>
    <sheet name="Structure" sheetId="2" r:id="rId2"/>
    <sheet name="ensemble crédit" sheetId="3" r:id="rId3"/>
    <sheet name="ensemble débit" sheetId="5" r:id="rId4"/>
    <sheet name="ensemble solde" sheetId="21" r:id="rId5"/>
    <sheet name="ensemble solde (2)" sheetId="24" r:id="rId6"/>
    <sheet name="biens crédit" sheetId="9" r:id="rId7"/>
    <sheet name="biens débit" sheetId="11" r:id="rId8"/>
    <sheet name="biens solde" sheetId="22" r:id="rId9"/>
    <sheet name="biens solde (3)" sheetId="25" r:id="rId10"/>
    <sheet name="services crédit" sheetId="15" r:id="rId11"/>
    <sheet name="services débit" sheetId="17" r:id="rId12"/>
    <sheet name="services solde" sheetId="23" r:id="rId13"/>
    <sheet name="services solde (4)" sheetId="26" r:id="rId14"/>
    <sheet name="PIB" sheetId="27" r:id="rId15"/>
    <sheet name="ratio solde  PIB" sheetId="28" r:id="rId16"/>
  </sheets>
  <calcPr calcId="191029"/>
</workbook>
</file>

<file path=xl/calcChain.xml><?xml version="1.0" encoding="utf-8"?>
<calcChain xmlns="http://schemas.openxmlformats.org/spreadsheetml/2006/main">
  <c r="L48" i="5" l="1"/>
  <c r="K48" i="5"/>
  <c r="J48" i="5"/>
  <c r="I48" i="5"/>
  <c r="H48" i="5"/>
  <c r="G48" i="5"/>
  <c r="F48" i="5"/>
  <c r="E48" i="5"/>
  <c r="D48" i="5"/>
  <c r="C48" i="5"/>
  <c r="B48" i="5"/>
  <c r="L47" i="5"/>
  <c r="K47" i="5"/>
  <c r="J47" i="5"/>
  <c r="I47" i="5"/>
  <c r="H47" i="5"/>
  <c r="G47" i="5"/>
  <c r="F47" i="5"/>
  <c r="E47" i="5"/>
  <c r="D47" i="5"/>
  <c r="C47" i="5"/>
  <c r="B47" i="5"/>
  <c r="L46" i="5"/>
  <c r="K46" i="5"/>
  <c r="J46" i="5"/>
  <c r="I46" i="5"/>
  <c r="H46" i="5"/>
  <c r="G46" i="5"/>
  <c r="F46" i="5"/>
  <c r="E46" i="5"/>
  <c r="D46" i="5"/>
  <c r="C46" i="5"/>
  <c r="B46" i="5"/>
  <c r="L45" i="5"/>
  <c r="K45" i="5"/>
  <c r="J45" i="5"/>
  <c r="I45" i="5"/>
  <c r="H45" i="5"/>
  <c r="G45" i="5"/>
  <c r="F45" i="5"/>
  <c r="E45" i="5"/>
  <c r="D45" i="5"/>
  <c r="C45" i="5"/>
  <c r="B45" i="5"/>
  <c r="L44" i="5"/>
  <c r="K44" i="5"/>
  <c r="J44" i="5"/>
  <c r="I44" i="5"/>
  <c r="H44" i="5"/>
  <c r="G44" i="5"/>
  <c r="F44" i="5"/>
  <c r="E44" i="5"/>
  <c r="D44" i="5"/>
  <c r="C44" i="5"/>
  <c r="B44" i="5"/>
  <c r="L43" i="5"/>
  <c r="K43" i="5"/>
  <c r="J43" i="5"/>
  <c r="I43" i="5"/>
  <c r="H43" i="5"/>
  <c r="G43" i="5"/>
  <c r="F43" i="5"/>
  <c r="E43" i="5"/>
  <c r="D43" i="5"/>
  <c r="C43" i="5"/>
  <c r="B43" i="5"/>
  <c r="L42" i="5"/>
  <c r="K42" i="5"/>
  <c r="J42" i="5"/>
  <c r="I42" i="5"/>
  <c r="H42" i="5"/>
  <c r="G42" i="5"/>
  <c r="F42" i="5"/>
  <c r="E42" i="5"/>
  <c r="D42" i="5"/>
  <c r="C42" i="5"/>
  <c r="B42" i="5"/>
  <c r="L41" i="5"/>
  <c r="K41" i="5"/>
  <c r="J41" i="5"/>
  <c r="I41" i="5"/>
  <c r="H41" i="5"/>
  <c r="G41" i="5"/>
  <c r="F41" i="5"/>
  <c r="E41" i="5"/>
  <c r="D41" i="5"/>
  <c r="C41" i="5"/>
  <c r="B41" i="5"/>
  <c r="L40" i="5"/>
  <c r="K40" i="5"/>
  <c r="J40" i="5"/>
  <c r="I40" i="5"/>
  <c r="H40" i="5"/>
  <c r="G40" i="5"/>
  <c r="F40" i="5"/>
  <c r="E40" i="5"/>
  <c r="D40" i="5"/>
  <c r="C40" i="5"/>
  <c r="B40" i="5"/>
  <c r="L39" i="5"/>
  <c r="K39" i="5"/>
  <c r="J39" i="5"/>
  <c r="I39" i="5"/>
  <c r="H39" i="5"/>
  <c r="G39" i="5"/>
  <c r="F39" i="5"/>
  <c r="E39" i="5"/>
  <c r="D39" i="5"/>
  <c r="C39" i="5"/>
  <c r="B39" i="5"/>
  <c r="L38" i="5"/>
  <c r="K38" i="5"/>
  <c r="J38" i="5"/>
  <c r="I38" i="5"/>
  <c r="H38" i="5"/>
  <c r="G38" i="5"/>
  <c r="F38" i="5"/>
  <c r="E38" i="5"/>
  <c r="D38" i="5"/>
  <c r="C38" i="5"/>
  <c r="B38" i="5"/>
  <c r="L37" i="5"/>
  <c r="K37" i="5"/>
  <c r="J37" i="5"/>
  <c r="I37" i="5"/>
  <c r="H37" i="5"/>
  <c r="G37" i="5"/>
  <c r="F37" i="5"/>
  <c r="E37" i="5"/>
  <c r="D37" i="5"/>
  <c r="C37" i="5"/>
  <c r="B37" i="5"/>
  <c r="L36" i="5"/>
  <c r="K36" i="5"/>
  <c r="J36" i="5"/>
  <c r="I36" i="5"/>
  <c r="H36" i="5"/>
  <c r="G36" i="5"/>
  <c r="F36" i="5"/>
  <c r="E36" i="5"/>
  <c r="D36" i="5"/>
  <c r="C36" i="5"/>
  <c r="B36" i="5"/>
  <c r="L35" i="5"/>
  <c r="K35" i="5"/>
  <c r="J35" i="5"/>
  <c r="I35" i="5"/>
  <c r="H35" i="5"/>
  <c r="G35" i="5"/>
  <c r="F35" i="5"/>
  <c r="E35" i="5"/>
  <c r="D35" i="5"/>
  <c r="C35" i="5"/>
  <c r="B35" i="5"/>
  <c r="L34" i="5"/>
  <c r="K34" i="5"/>
  <c r="J34" i="5"/>
  <c r="I34" i="5"/>
  <c r="H34" i="5"/>
  <c r="G34" i="5"/>
  <c r="F34" i="5"/>
  <c r="E34" i="5"/>
  <c r="D34" i="5"/>
  <c r="C34" i="5"/>
  <c r="B34" i="5"/>
  <c r="L33" i="5"/>
  <c r="K33" i="5"/>
  <c r="J33" i="5"/>
  <c r="I33" i="5"/>
  <c r="H33" i="5"/>
  <c r="G33" i="5"/>
  <c r="F33" i="5"/>
  <c r="E33" i="5"/>
  <c r="D33" i="5"/>
  <c r="C33" i="5"/>
  <c r="B33" i="5"/>
  <c r="C33" i="3"/>
  <c r="D33" i="3"/>
  <c r="E33" i="3"/>
  <c r="F33" i="3"/>
  <c r="G33" i="3"/>
  <c r="H33" i="3"/>
  <c r="I33" i="3"/>
  <c r="J33" i="3"/>
  <c r="K33" i="3"/>
  <c r="L33" i="3"/>
  <c r="C34" i="3"/>
  <c r="D34" i="3"/>
  <c r="E34" i="3"/>
  <c r="F34" i="3"/>
  <c r="G34" i="3"/>
  <c r="H34" i="3"/>
  <c r="I34" i="3"/>
  <c r="J34" i="3"/>
  <c r="K34" i="3"/>
  <c r="L34" i="3"/>
  <c r="C35" i="3"/>
  <c r="D35" i="3"/>
  <c r="E35" i="3"/>
  <c r="F35" i="3"/>
  <c r="G35" i="3"/>
  <c r="H35" i="3"/>
  <c r="I35" i="3"/>
  <c r="J35" i="3"/>
  <c r="K35" i="3"/>
  <c r="L35" i="3"/>
  <c r="C36" i="3"/>
  <c r="D36" i="3"/>
  <c r="E36" i="3"/>
  <c r="F36" i="3"/>
  <c r="G36" i="3"/>
  <c r="H36" i="3"/>
  <c r="I36" i="3"/>
  <c r="J36" i="3"/>
  <c r="K36" i="3"/>
  <c r="L36" i="3"/>
  <c r="C37" i="3"/>
  <c r="D37" i="3"/>
  <c r="E37" i="3"/>
  <c r="F37" i="3"/>
  <c r="G37" i="3"/>
  <c r="H37" i="3"/>
  <c r="I37" i="3"/>
  <c r="J37" i="3"/>
  <c r="K37" i="3"/>
  <c r="L37" i="3"/>
  <c r="C38" i="3"/>
  <c r="D38" i="3"/>
  <c r="E38" i="3"/>
  <c r="F38" i="3"/>
  <c r="G38" i="3"/>
  <c r="H38" i="3"/>
  <c r="I38" i="3"/>
  <c r="J38" i="3"/>
  <c r="K38" i="3"/>
  <c r="L38" i="3"/>
  <c r="C39" i="3"/>
  <c r="D39" i="3"/>
  <c r="E39" i="3"/>
  <c r="F39" i="3"/>
  <c r="G39" i="3"/>
  <c r="H39" i="3"/>
  <c r="I39" i="3"/>
  <c r="J39" i="3"/>
  <c r="K39" i="3"/>
  <c r="L39" i="3"/>
  <c r="C40" i="3"/>
  <c r="D40" i="3"/>
  <c r="E40" i="3"/>
  <c r="F40" i="3"/>
  <c r="G40" i="3"/>
  <c r="H40" i="3"/>
  <c r="I40" i="3"/>
  <c r="J40" i="3"/>
  <c r="K40" i="3"/>
  <c r="L40" i="3"/>
  <c r="C41" i="3"/>
  <c r="D41" i="3"/>
  <c r="E41" i="3"/>
  <c r="F41" i="3"/>
  <c r="G41" i="3"/>
  <c r="H41" i="3"/>
  <c r="I41" i="3"/>
  <c r="J41" i="3"/>
  <c r="K41" i="3"/>
  <c r="L41" i="3"/>
  <c r="C42" i="3"/>
  <c r="D42" i="3"/>
  <c r="E42" i="3"/>
  <c r="F42" i="3"/>
  <c r="G42" i="3"/>
  <c r="H42" i="3"/>
  <c r="I42" i="3"/>
  <c r="J42" i="3"/>
  <c r="K42" i="3"/>
  <c r="L42" i="3"/>
  <c r="C43" i="3"/>
  <c r="D43" i="3"/>
  <c r="E43" i="3"/>
  <c r="F43" i="3"/>
  <c r="G43" i="3"/>
  <c r="H43" i="3"/>
  <c r="I43" i="3"/>
  <c r="J43" i="3"/>
  <c r="K43" i="3"/>
  <c r="L43" i="3"/>
  <c r="C44" i="3"/>
  <c r="D44" i="3"/>
  <c r="E44" i="3"/>
  <c r="F44" i="3"/>
  <c r="G44" i="3"/>
  <c r="H44" i="3"/>
  <c r="I44" i="3"/>
  <c r="J44" i="3"/>
  <c r="K44" i="3"/>
  <c r="L44" i="3"/>
  <c r="C45" i="3"/>
  <c r="D45" i="3"/>
  <c r="E45" i="3"/>
  <c r="F45" i="3"/>
  <c r="G45" i="3"/>
  <c r="H45" i="3"/>
  <c r="I45" i="3"/>
  <c r="J45" i="3"/>
  <c r="K45" i="3"/>
  <c r="L45" i="3"/>
  <c r="C46" i="3"/>
  <c r="D46" i="3"/>
  <c r="E46" i="3"/>
  <c r="F46" i="3"/>
  <c r="G46" i="3"/>
  <c r="H46" i="3"/>
  <c r="I46" i="3"/>
  <c r="J46" i="3"/>
  <c r="K46" i="3"/>
  <c r="L46" i="3"/>
  <c r="C47" i="3"/>
  <c r="D47" i="3"/>
  <c r="E47" i="3"/>
  <c r="F47" i="3"/>
  <c r="G47" i="3"/>
  <c r="H47" i="3"/>
  <c r="I47" i="3"/>
  <c r="J47" i="3"/>
  <c r="K47" i="3"/>
  <c r="L47" i="3"/>
  <c r="C48" i="3"/>
  <c r="D48" i="3"/>
  <c r="E48" i="3"/>
  <c r="F48" i="3"/>
  <c r="G48" i="3"/>
  <c r="H48" i="3"/>
  <c r="I48" i="3"/>
  <c r="J48" i="3"/>
  <c r="K48" i="3"/>
  <c r="L48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33" i="3"/>
  <c r="C15" i="23"/>
  <c r="D14" i="26" s="1"/>
  <c r="D15" i="23"/>
  <c r="E14" i="26" s="1"/>
  <c r="E15" i="23"/>
  <c r="F14" i="26" s="1"/>
  <c r="F15" i="23"/>
  <c r="G14" i="26" s="1"/>
  <c r="G15" i="23"/>
  <c r="H14" i="26" s="1"/>
  <c r="H15" i="23"/>
  <c r="I14" i="26" s="1"/>
  <c r="I15" i="23"/>
  <c r="J14" i="26" s="1"/>
  <c r="J15" i="23"/>
  <c r="K14" i="26" s="1"/>
  <c r="K15" i="23"/>
  <c r="L14" i="26" s="1"/>
  <c r="L15" i="23"/>
  <c r="M14" i="26" s="1"/>
  <c r="M15" i="23"/>
  <c r="N14" i="26" s="1"/>
  <c r="C16" i="23"/>
  <c r="D15" i="26" s="1"/>
  <c r="D16" i="23"/>
  <c r="E15" i="26" s="1"/>
  <c r="E16" i="23"/>
  <c r="F15" i="26" s="1"/>
  <c r="F16" i="23"/>
  <c r="G15" i="26" s="1"/>
  <c r="G16" i="23"/>
  <c r="H15" i="26" s="1"/>
  <c r="H16" i="23"/>
  <c r="I15" i="26" s="1"/>
  <c r="I16" i="23"/>
  <c r="J15" i="26" s="1"/>
  <c r="J16" i="23"/>
  <c r="K15" i="26" s="1"/>
  <c r="K16" i="23"/>
  <c r="L15" i="26" s="1"/>
  <c r="L16" i="23"/>
  <c r="M15" i="26" s="1"/>
  <c r="M16" i="23"/>
  <c r="N15" i="26" s="1"/>
  <c r="C17" i="23"/>
  <c r="D16" i="26" s="1"/>
  <c r="D17" i="23"/>
  <c r="E16" i="26" s="1"/>
  <c r="E17" i="23"/>
  <c r="F16" i="26" s="1"/>
  <c r="F17" i="23"/>
  <c r="G16" i="26" s="1"/>
  <c r="G17" i="23"/>
  <c r="H16" i="26" s="1"/>
  <c r="H17" i="23"/>
  <c r="I16" i="26" s="1"/>
  <c r="I17" i="23"/>
  <c r="J16" i="26" s="1"/>
  <c r="J17" i="23"/>
  <c r="K16" i="26" s="1"/>
  <c r="K17" i="23"/>
  <c r="L16" i="26" s="1"/>
  <c r="L17" i="23"/>
  <c r="M16" i="26" s="1"/>
  <c r="M17" i="23"/>
  <c r="N16" i="26" s="1"/>
  <c r="C18" i="23"/>
  <c r="D17" i="26" s="1"/>
  <c r="D18" i="23"/>
  <c r="E17" i="26" s="1"/>
  <c r="E18" i="23"/>
  <c r="F17" i="26" s="1"/>
  <c r="F18" i="23"/>
  <c r="G17" i="26" s="1"/>
  <c r="G18" i="23"/>
  <c r="H17" i="26" s="1"/>
  <c r="H18" i="23"/>
  <c r="I17" i="26" s="1"/>
  <c r="I18" i="23"/>
  <c r="J17" i="26" s="1"/>
  <c r="J18" i="23"/>
  <c r="K17" i="26" s="1"/>
  <c r="K18" i="23"/>
  <c r="L17" i="26" s="1"/>
  <c r="L18" i="23"/>
  <c r="M17" i="26" s="1"/>
  <c r="M18" i="23"/>
  <c r="N17" i="26" s="1"/>
  <c r="C19" i="23"/>
  <c r="D18" i="26" s="1"/>
  <c r="D19" i="23"/>
  <c r="E18" i="26" s="1"/>
  <c r="E19" i="23"/>
  <c r="F18" i="26" s="1"/>
  <c r="F19" i="23"/>
  <c r="G18" i="26" s="1"/>
  <c r="G19" i="23"/>
  <c r="H18" i="26" s="1"/>
  <c r="H19" i="23"/>
  <c r="I18" i="26" s="1"/>
  <c r="I19" i="23"/>
  <c r="J18" i="26" s="1"/>
  <c r="J19" i="23"/>
  <c r="K18" i="26" s="1"/>
  <c r="K19" i="23"/>
  <c r="L18" i="26" s="1"/>
  <c r="L19" i="23"/>
  <c r="M18" i="26" s="1"/>
  <c r="M19" i="23"/>
  <c r="N18" i="26" s="1"/>
  <c r="C20" i="23"/>
  <c r="D19" i="26" s="1"/>
  <c r="D20" i="23"/>
  <c r="E19" i="26" s="1"/>
  <c r="E20" i="23"/>
  <c r="F19" i="26" s="1"/>
  <c r="F20" i="23"/>
  <c r="G19" i="26" s="1"/>
  <c r="G20" i="23"/>
  <c r="H19" i="26" s="1"/>
  <c r="H20" i="23"/>
  <c r="I19" i="26" s="1"/>
  <c r="I20" i="23"/>
  <c r="J19" i="26" s="1"/>
  <c r="J20" i="23"/>
  <c r="K19" i="26" s="1"/>
  <c r="K20" i="23"/>
  <c r="L19" i="26" s="1"/>
  <c r="L20" i="23"/>
  <c r="M19" i="26" s="1"/>
  <c r="M20" i="23"/>
  <c r="N19" i="26" s="1"/>
  <c r="C21" i="23"/>
  <c r="D20" i="26" s="1"/>
  <c r="D21" i="23"/>
  <c r="E20" i="26" s="1"/>
  <c r="E21" i="23"/>
  <c r="F20" i="26" s="1"/>
  <c r="F21" i="23"/>
  <c r="G20" i="26" s="1"/>
  <c r="G21" i="23"/>
  <c r="H20" i="26" s="1"/>
  <c r="H21" i="23"/>
  <c r="I20" i="26" s="1"/>
  <c r="I21" i="23"/>
  <c r="J20" i="26" s="1"/>
  <c r="J21" i="23"/>
  <c r="K20" i="26" s="1"/>
  <c r="K21" i="23"/>
  <c r="L20" i="26" s="1"/>
  <c r="L21" i="23"/>
  <c r="M20" i="26" s="1"/>
  <c r="M21" i="23"/>
  <c r="N20" i="26" s="1"/>
  <c r="C22" i="23"/>
  <c r="D21" i="26" s="1"/>
  <c r="D22" i="23"/>
  <c r="E21" i="26" s="1"/>
  <c r="E22" i="23"/>
  <c r="F21" i="26" s="1"/>
  <c r="F22" i="23"/>
  <c r="G21" i="26" s="1"/>
  <c r="G22" i="23"/>
  <c r="H21" i="26" s="1"/>
  <c r="H22" i="23"/>
  <c r="I21" i="26" s="1"/>
  <c r="I22" i="23"/>
  <c r="J21" i="26" s="1"/>
  <c r="J22" i="23"/>
  <c r="K21" i="26" s="1"/>
  <c r="K22" i="23"/>
  <c r="L21" i="26" s="1"/>
  <c r="L22" i="23"/>
  <c r="M21" i="26" s="1"/>
  <c r="M22" i="23"/>
  <c r="N21" i="26" s="1"/>
  <c r="C23" i="23"/>
  <c r="D22" i="26" s="1"/>
  <c r="D23" i="23"/>
  <c r="E22" i="26" s="1"/>
  <c r="E23" i="23"/>
  <c r="F22" i="26" s="1"/>
  <c r="F23" i="23"/>
  <c r="G22" i="26" s="1"/>
  <c r="G23" i="23"/>
  <c r="H22" i="26" s="1"/>
  <c r="H23" i="23"/>
  <c r="I22" i="26" s="1"/>
  <c r="I23" i="23"/>
  <c r="J22" i="26" s="1"/>
  <c r="J23" i="23"/>
  <c r="K22" i="26" s="1"/>
  <c r="K23" i="23"/>
  <c r="L22" i="26" s="1"/>
  <c r="L23" i="23"/>
  <c r="M22" i="26" s="1"/>
  <c r="M23" i="23"/>
  <c r="N22" i="26" s="1"/>
  <c r="C24" i="23"/>
  <c r="D23" i="26" s="1"/>
  <c r="D24" i="23"/>
  <c r="E23" i="26" s="1"/>
  <c r="E24" i="23"/>
  <c r="F23" i="26" s="1"/>
  <c r="F24" i="23"/>
  <c r="G23" i="26" s="1"/>
  <c r="G24" i="23"/>
  <c r="H23" i="26" s="1"/>
  <c r="H24" i="23"/>
  <c r="I23" i="26" s="1"/>
  <c r="I24" i="23"/>
  <c r="J23" i="26" s="1"/>
  <c r="J24" i="23"/>
  <c r="K23" i="26" s="1"/>
  <c r="K24" i="23"/>
  <c r="L23" i="26" s="1"/>
  <c r="L24" i="23"/>
  <c r="M23" i="26" s="1"/>
  <c r="M24" i="23"/>
  <c r="N23" i="26" s="1"/>
  <c r="C25" i="23"/>
  <c r="D24" i="26" s="1"/>
  <c r="D25" i="23"/>
  <c r="E24" i="26" s="1"/>
  <c r="E25" i="23"/>
  <c r="F24" i="26" s="1"/>
  <c r="F25" i="23"/>
  <c r="G24" i="26" s="1"/>
  <c r="G25" i="23"/>
  <c r="H24" i="26" s="1"/>
  <c r="H25" i="23"/>
  <c r="I24" i="26" s="1"/>
  <c r="I25" i="23"/>
  <c r="J24" i="26" s="1"/>
  <c r="J25" i="23"/>
  <c r="K24" i="26" s="1"/>
  <c r="K25" i="23"/>
  <c r="L24" i="26" s="1"/>
  <c r="L25" i="23"/>
  <c r="M24" i="26" s="1"/>
  <c r="M25" i="23"/>
  <c r="N24" i="26" s="1"/>
  <c r="C26" i="23"/>
  <c r="D25" i="26" s="1"/>
  <c r="D26" i="23"/>
  <c r="E25" i="26" s="1"/>
  <c r="E26" i="23"/>
  <c r="F25" i="26" s="1"/>
  <c r="F26" i="23"/>
  <c r="G25" i="26" s="1"/>
  <c r="G26" i="23"/>
  <c r="H25" i="26" s="1"/>
  <c r="H26" i="23"/>
  <c r="I25" i="26" s="1"/>
  <c r="I26" i="23"/>
  <c r="J25" i="26" s="1"/>
  <c r="J26" i="23"/>
  <c r="K25" i="26" s="1"/>
  <c r="K26" i="23"/>
  <c r="L25" i="26" s="1"/>
  <c r="L26" i="23"/>
  <c r="M25" i="26" s="1"/>
  <c r="M26" i="23"/>
  <c r="N25" i="26" s="1"/>
  <c r="C27" i="23"/>
  <c r="D26" i="26" s="1"/>
  <c r="D27" i="23"/>
  <c r="E26" i="26" s="1"/>
  <c r="E27" i="23"/>
  <c r="F26" i="26" s="1"/>
  <c r="F27" i="23"/>
  <c r="G26" i="26" s="1"/>
  <c r="G27" i="23"/>
  <c r="H26" i="26" s="1"/>
  <c r="H27" i="23"/>
  <c r="I26" i="26" s="1"/>
  <c r="I27" i="23"/>
  <c r="J26" i="26" s="1"/>
  <c r="J27" i="23"/>
  <c r="K26" i="26" s="1"/>
  <c r="K27" i="23"/>
  <c r="L26" i="26" s="1"/>
  <c r="L27" i="23"/>
  <c r="M26" i="26" s="1"/>
  <c r="M27" i="23"/>
  <c r="N26" i="26" s="1"/>
  <c r="C28" i="23"/>
  <c r="D27" i="26" s="1"/>
  <c r="D28" i="23"/>
  <c r="E27" i="26" s="1"/>
  <c r="E28" i="23"/>
  <c r="F27" i="26" s="1"/>
  <c r="F28" i="23"/>
  <c r="G27" i="26" s="1"/>
  <c r="G28" i="23"/>
  <c r="H27" i="26" s="1"/>
  <c r="H28" i="23"/>
  <c r="I27" i="26" s="1"/>
  <c r="I28" i="23"/>
  <c r="J27" i="26" s="1"/>
  <c r="J28" i="23"/>
  <c r="K27" i="26" s="1"/>
  <c r="K28" i="23"/>
  <c r="L27" i="26" s="1"/>
  <c r="L28" i="23"/>
  <c r="M27" i="26" s="1"/>
  <c r="M28" i="23"/>
  <c r="N27" i="26" s="1"/>
  <c r="C29" i="23"/>
  <c r="D28" i="26" s="1"/>
  <c r="D29" i="23"/>
  <c r="E28" i="26" s="1"/>
  <c r="E29" i="23"/>
  <c r="F28" i="26" s="1"/>
  <c r="F29" i="23"/>
  <c r="G28" i="26" s="1"/>
  <c r="G29" i="23"/>
  <c r="H28" i="26" s="1"/>
  <c r="H29" i="23"/>
  <c r="I28" i="26" s="1"/>
  <c r="I29" i="23"/>
  <c r="J28" i="26" s="1"/>
  <c r="J29" i="23"/>
  <c r="K28" i="26" s="1"/>
  <c r="K29" i="23"/>
  <c r="L28" i="26" s="1"/>
  <c r="L29" i="23"/>
  <c r="M28" i="26" s="1"/>
  <c r="M29" i="23"/>
  <c r="N28" i="26" s="1"/>
  <c r="C30" i="23"/>
  <c r="D29" i="26" s="1"/>
  <c r="D30" i="23"/>
  <c r="E29" i="26" s="1"/>
  <c r="E30" i="23"/>
  <c r="F29" i="26" s="1"/>
  <c r="F30" i="23"/>
  <c r="G29" i="26" s="1"/>
  <c r="G30" i="23"/>
  <c r="H29" i="26" s="1"/>
  <c r="H30" i="23"/>
  <c r="I29" i="26" s="1"/>
  <c r="I30" i="23"/>
  <c r="J29" i="26" s="1"/>
  <c r="J30" i="23"/>
  <c r="K29" i="26" s="1"/>
  <c r="K30" i="23"/>
  <c r="L29" i="26" s="1"/>
  <c r="L30" i="23"/>
  <c r="M29" i="26" s="1"/>
  <c r="M30" i="23"/>
  <c r="N29" i="26" s="1"/>
  <c r="C31" i="23"/>
  <c r="D30" i="26" s="1"/>
  <c r="D31" i="23"/>
  <c r="E30" i="26" s="1"/>
  <c r="E31" i="23"/>
  <c r="F30" i="26" s="1"/>
  <c r="F31" i="23"/>
  <c r="G30" i="26" s="1"/>
  <c r="G31" i="23"/>
  <c r="H30" i="26" s="1"/>
  <c r="H31" i="23"/>
  <c r="I30" i="26" s="1"/>
  <c r="I31" i="23"/>
  <c r="J31" i="23"/>
  <c r="K31" i="23"/>
  <c r="L31" i="23"/>
  <c r="M31" i="23"/>
  <c r="B16" i="23"/>
  <c r="C15" i="26" s="1"/>
  <c r="B17" i="23"/>
  <c r="B18" i="23"/>
  <c r="C17" i="26" s="1"/>
  <c r="B19" i="23"/>
  <c r="C18" i="26" s="1"/>
  <c r="B20" i="23"/>
  <c r="C19" i="26" s="1"/>
  <c r="B21" i="23"/>
  <c r="C20" i="26" s="1"/>
  <c r="B22" i="23"/>
  <c r="C21" i="26" s="1"/>
  <c r="B23" i="23"/>
  <c r="C22" i="26" s="1"/>
  <c r="B24" i="23"/>
  <c r="B25" i="23"/>
  <c r="C24" i="26" s="1"/>
  <c r="B26" i="23"/>
  <c r="B27" i="23"/>
  <c r="C26" i="26" s="1"/>
  <c r="B28" i="23"/>
  <c r="C27" i="26" s="1"/>
  <c r="B29" i="23"/>
  <c r="C28" i="26" s="1"/>
  <c r="B30" i="23"/>
  <c r="C29" i="26" s="1"/>
  <c r="B31" i="23"/>
  <c r="C30" i="26" s="1"/>
  <c r="B15" i="23"/>
  <c r="C14" i="26" s="1"/>
  <c r="C15" i="22"/>
  <c r="D14" i="25" s="1"/>
  <c r="D15" i="22"/>
  <c r="E14" i="25" s="1"/>
  <c r="E15" i="22"/>
  <c r="F14" i="25" s="1"/>
  <c r="F15" i="22"/>
  <c r="G14" i="25" s="1"/>
  <c r="G15" i="22"/>
  <c r="H14" i="25" s="1"/>
  <c r="H15" i="22"/>
  <c r="I14" i="25" s="1"/>
  <c r="I15" i="22"/>
  <c r="J14" i="25" s="1"/>
  <c r="J15" i="22"/>
  <c r="K14" i="25" s="1"/>
  <c r="K15" i="22"/>
  <c r="L14" i="25" s="1"/>
  <c r="L15" i="22"/>
  <c r="M14" i="25" s="1"/>
  <c r="M15" i="22"/>
  <c r="N14" i="25" s="1"/>
  <c r="C16" i="22"/>
  <c r="D15" i="25" s="1"/>
  <c r="D16" i="22"/>
  <c r="E15" i="25" s="1"/>
  <c r="E16" i="22"/>
  <c r="F15" i="25" s="1"/>
  <c r="F16" i="22"/>
  <c r="G15" i="25" s="1"/>
  <c r="G16" i="22"/>
  <c r="H15" i="25" s="1"/>
  <c r="H16" i="22"/>
  <c r="I15" i="25" s="1"/>
  <c r="I16" i="22"/>
  <c r="J15" i="25" s="1"/>
  <c r="J16" i="22"/>
  <c r="K15" i="25" s="1"/>
  <c r="K16" i="22"/>
  <c r="L15" i="25" s="1"/>
  <c r="L16" i="22"/>
  <c r="M15" i="25" s="1"/>
  <c r="M16" i="22"/>
  <c r="N15" i="25" s="1"/>
  <c r="C17" i="22"/>
  <c r="D16" i="25" s="1"/>
  <c r="D17" i="22"/>
  <c r="E16" i="25" s="1"/>
  <c r="E17" i="22"/>
  <c r="F16" i="25" s="1"/>
  <c r="F17" i="22"/>
  <c r="G16" i="25" s="1"/>
  <c r="G17" i="22"/>
  <c r="H16" i="25" s="1"/>
  <c r="H17" i="22"/>
  <c r="I16" i="25" s="1"/>
  <c r="I17" i="22"/>
  <c r="J16" i="25" s="1"/>
  <c r="J17" i="22"/>
  <c r="K16" i="25" s="1"/>
  <c r="K17" i="22"/>
  <c r="L16" i="25" s="1"/>
  <c r="L17" i="22"/>
  <c r="M16" i="25" s="1"/>
  <c r="M17" i="22"/>
  <c r="N16" i="25" s="1"/>
  <c r="C18" i="22"/>
  <c r="D17" i="25" s="1"/>
  <c r="D18" i="22"/>
  <c r="E17" i="25" s="1"/>
  <c r="E18" i="22"/>
  <c r="F17" i="25" s="1"/>
  <c r="F18" i="22"/>
  <c r="G17" i="25" s="1"/>
  <c r="G18" i="22"/>
  <c r="H17" i="25" s="1"/>
  <c r="H18" i="22"/>
  <c r="I17" i="25" s="1"/>
  <c r="I18" i="22"/>
  <c r="J17" i="25" s="1"/>
  <c r="J18" i="22"/>
  <c r="K17" i="25" s="1"/>
  <c r="K18" i="22"/>
  <c r="L17" i="25" s="1"/>
  <c r="L18" i="22"/>
  <c r="M17" i="25" s="1"/>
  <c r="M18" i="22"/>
  <c r="N17" i="25" s="1"/>
  <c r="C19" i="22"/>
  <c r="D18" i="25" s="1"/>
  <c r="D19" i="22"/>
  <c r="E18" i="25" s="1"/>
  <c r="E19" i="22"/>
  <c r="F18" i="25" s="1"/>
  <c r="F19" i="22"/>
  <c r="G18" i="25" s="1"/>
  <c r="G19" i="22"/>
  <c r="H18" i="25" s="1"/>
  <c r="H19" i="22"/>
  <c r="I18" i="25" s="1"/>
  <c r="I19" i="22"/>
  <c r="J18" i="25" s="1"/>
  <c r="J19" i="22"/>
  <c r="K18" i="25" s="1"/>
  <c r="K19" i="22"/>
  <c r="L18" i="25" s="1"/>
  <c r="L19" i="22"/>
  <c r="M18" i="25" s="1"/>
  <c r="M19" i="22"/>
  <c r="N18" i="25" s="1"/>
  <c r="C20" i="22"/>
  <c r="D19" i="25" s="1"/>
  <c r="D20" i="22"/>
  <c r="E19" i="25" s="1"/>
  <c r="E20" i="22"/>
  <c r="F19" i="25" s="1"/>
  <c r="F20" i="22"/>
  <c r="G19" i="25" s="1"/>
  <c r="G20" i="22"/>
  <c r="H19" i="25" s="1"/>
  <c r="H20" i="22"/>
  <c r="I19" i="25" s="1"/>
  <c r="I20" i="22"/>
  <c r="J19" i="25" s="1"/>
  <c r="J20" i="22"/>
  <c r="K19" i="25" s="1"/>
  <c r="K20" i="22"/>
  <c r="L19" i="25" s="1"/>
  <c r="L20" i="22"/>
  <c r="M19" i="25" s="1"/>
  <c r="M20" i="22"/>
  <c r="N19" i="25" s="1"/>
  <c r="C21" i="22"/>
  <c r="D20" i="25" s="1"/>
  <c r="D21" i="22"/>
  <c r="E20" i="25" s="1"/>
  <c r="E21" i="22"/>
  <c r="F20" i="25" s="1"/>
  <c r="F21" i="22"/>
  <c r="G20" i="25" s="1"/>
  <c r="G21" i="22"/>
  <c r="H20" i="25" s="1"/>
  <c r="H21" i="22"/>
  <c r="I20" i="25" s="1"/>
  <c r="I21" i="22"/>
  <c r="J20" i="25" s="1"/>
  <c r="J21" i="22"/>
  <c r="K20" i="25" s="1"/>
  <c r="K21" i="22"/>
  <c r="L20" i="25" s="1"/>
  <c r="L21" i="22"/>
  <c r="M20" i="25" s="1"/>
  <c r="M21" i="22"/>
  <c r="N20" i="25" s="1"/>
  <c r="C22" i="22"/>
  <c r="D21" i="25" s="1"/>
  <c r="D22" i="22"/>
  <c r="E21" i="25" s="1"/>
  <c r="E22" i="22"/>
  <c r="F21" i="25" s="1"/>
  <c r="F22" i="22"/>
  <c r="G21" i="25" s="1"/>
  <c r="G22" i="22"/>
  <c r="H21" i="25" s="1"/>
  <c r="H22" i="22"/>
  <c r="I21" i="25" s="1"/>
  <c r="I22" i="22"/>
  <c r="J21" i="25" s="1"/>
  <c r="J22" i="22"/>
  <c r="K21" i="25" s="1"/>
  <c r="K22" i="22"/>
  <c r="L21" i="25" s="1"/>
  <c r="L22" i="22"/>
  <c r="M21" i="25" s="1"/>
  <c r="M22" i="22"/>
  <c r="N21" i="25" s="1"/>
  <c r="C23" i="22"/>
  <c r="D22" i="25" s="1"/>
  <c r="D23" i="22"/>
  <c r="E22" i="25" s="1"/>
  <c r="E23" i="22"/>
  <c r="F22" i="25" s="1"/>
  <c r="F23" i="22"/>
  <c r="G22" i="25" s="1"/>
  <c r="G23" i="22"/>
  <c r="H22" i="25" s="1"/>
  <c r="H23" i="22"/>
  <c r="I22" i="25" s="1"/>
  <c r="I23" i="22"/>
  <c r="J22" i="25" s="1"/>
  <c r="J23" i="22"/>
  <c r="K22" i="25" s="1"/>
  <c r="K23" i="22"/>
  <c r="L22" i="25" s="1"/>
  <c r="L23" i="22"/>
  <c r="M22" i="25" s="1"/>
  <c r="M23" i="22"/>
  <c r="N22" i="25" s="1"/>
  <c r="C24" i="22"/>
  <c r="D23" i="25" s="1"/>
  <c r="D24" i="22"/>
  <c r="E23" i="25" s="1"/>
  <c r="E24" i="22"/>
  <c r="F23" i="25" s="1"/>
  <c r="F24" i="22"/>
  <c r="G23" i="25" s="1"/>
  <c r="G24" i="22"/>
  <c r="H23" i="25" s="1"/>
  <c r="H24" i="22"/>
  <c r="I23" i="25" s="1"/>
  <c r="I24" i="22"/>
  <c r="J23" i="25" s="1"/>
  <c r="J24" i="22"/>
  <c r="K23" i="25" s="1"/>
  <c r="K24" i="22"/>
  <c r="L23" i="25" s="1"/>
  <c r="L24" i="22"/>
  <c r="M23" i="25" s="1"/>
  <c r="M24" i="22"/>
  <c r="N23" i="25" s="1"/>
  <c r="C25" i="22"/>
  <c r="D24" i="25" s="1"/>
  <c r="D25" i="22"/>
  <c r="E24" i="25" s="1"/>
  <c r="E25" i="22"/>
  <c r="F24" i="25" s="1"/>
  <c r="F25" i="22"/>
  <c r="G24" i="25" s="1"/>
  <c r="G25" i="22"/>
  <c r="H24" i="25" s="1"/>
  <c r="H25" i="22"/>
  <c r="I24" i="25" s="1"/>
  <c r="I25" i="22"/>
  <c r="J24" i="25" s="1"/>
  <c r="J25" i="22"/>
  <c r="K24" i="25" s="1"/>
  <c r="K25" i="22"/>
  <c r="L24" i="25" s="1"/>
  <c r="L25" i="22"/>
  <c r="M24" i="25" s="1"/>
  <c r="M25" i="22"/>
  <c r="N24" i="25" s="1"/>
  <c r="C26" i="22"/>
  <c r="D25" i="25" s="1"/>
  <c r="D26" i="22"/>
  <c r="E25" i="25" s="1"/>
  <c r="E26" i="22"/>
  <c r="F25" i="25" s="1"/>
  <c r="F26" i="22"/>
  <c r="G25" i="25" s="1"/>
  <c r="G26" i="22"/>
  <c r="H25" i="25" s="1"/>
  <c r="H26" i="22"/>
  <c r="I25" i="25" s="1"/>
  <c r="I26" i="22"/>
  <c r="J25" i="25" s="1"/>
  <c r="J26" i="22"/>
  <c r="K25" i="25" s="1"/>
  <c r="K26" i="22"/>
  <c r="L25" i="25" s="1"/>
  <c r="L26" i="22"/>
  <c r="M25" i="25" s="1"/>
  <c r="M26" i="22"/>
  <c r="N25" i="25" s="1"/>
  <c r="C27" i="22"/>
  <c r="D26" i="25" s="1"/>
  <c r="D27" i="22"/>
  <c r="E26" i="25" s="1"/>
  <c r="E27" i="22"/>
  <c r="F26" i="25" s="1"/>
  <c r="F27" i="22"/>
  <c r="G26" i="25" s="1"/>
  <c r="G27" i="22"/>
  <c r="H26" i="25" s="1"/>
  <c r="H27" i="22"/>
  <c r="I26" i="25" s="1"/>
  <c r="I27" i="22"/>
  <c r="J26" i="25" s="1"/>
  <c r="J27" i="22"/>
  <c r="K26" i="25" s="1"/>
  <c r="K27" i="22"/>
  <c r="L26" i="25" s="1"/>
  <c r="L27" i="22"/>
  <c r="M26" i="25" s="1"/>
  <c r="M27" i="22"/>
  <c r="N26" i="25" s="1"/>
  <c r="C28" i="22"/>
  <c r="D27" i="25" s="1"/>
  <c r="D28" i="22"/>
  <c r="E27" i="25" s="1"/>
  <c r="E28" i="22"/>
  <c r="F27" i="25" s="1"/>
  <c r="F28" i="22"/>
  <c r="G27" i="25" s="1"/>
  <c r="G28" i="22"/>
  <c r="H27" i="25" s="1"/>
  <c r="H28" i="22"/>
  <c r="I27" i="25" s="1"/>
  <c r="I28" i="22"/>
  <c r="J27" i="25" s="1"/>
  <c r="J28" i="22"/>
  <c r="K27" i="25" s="1"/>
  <c r="K28" i="22"/>
  <c r="L27" i="25" s="1"/>
  <c r="L28" i="22"/>
  <c r="M27" i="25" s="1"/>
  <c r="M28" i="22"/>
  <c r="N27" i="25" s="1"/>
  <c r="C29" i="22"/>
  <c r="D28" i="25" s="1"/>
  <c r="D29" i="22"/>
  <c r="E28" i="25" s="1"/>
  <c r="E29" i="22"/>
  <c r="F28" i="25" s="1"/>
  <c r="F29" i="22"/>
  <c r="G28" i="25" s="1"/>
  <c r="G29" i="22"/>
  <c r="H28" i="25" s="1"/>
  <c r="H29" i="22"/>
  <c r="I28" i="25" s="1"/>
  <c r="I29" i="22"/>
  <c r="J28" i="25" s="1"/>
  <c r="J29" i="22"/>
  <c r="K28" i="25" s="1"/>
  <c r="K29" i="22"/>
  <c r="L28" i="25" s="1"/>
  <c r="L29" i="22"/>
  <c r="M28" i="25" s="1"/>
  <c r="M29" i="22"/>
  <c r="N28" i="25" s="1"/>
  <c r="C30" i="22"/>
  <c r="D29" i="25" s="1"/>
  <c r="D30" i="22"/>
  <c r="E29" i="25" s="1"/>
  <c r="E30" i="22"/>
  <c r="F29" i="25" s="1"/>
  <c r="F30" i="22"/>
  <c r="G29" i="25" s="1"/>
  <c r="G30" i="22"/>
  <c r="H29" i="25" s="1"/>
  <c r="H30" i="22"/>
  <c r="I29" i="25" s="1"/>
  <c r="I30" i="22"/>
  <c r="J29" i="25" s="1"/>
  <c r="J30" i="22"/>
  <c r="K29" i="25" s="1"/>
  <c r="K30" i="22"/>
  <c r="L29" i="25" s="1"/>
  <c r="L30" i="22"/>
  <c r="M29" i="25" s="1"/>
  <c r="M30" i="22"/>
  <c r="N29" i="25" s="1"/>
  <c r="C31" i="22"/>
  <c r="D30" i="25" s="1"/>
  <c r="D31" i="22"/>
  <c r="E30" i="25" s="1"/>
  <c r="E31" i="22"/>
  <c r="F30" i="25" s="1"/>
  <c r="F31" i="22"/>
  <c r="G30" i="25" s="1"/>
  <c r="G31" i="22"/>
  <c r="H30" i="25" s="1"/>
  <c r="H31" i="22"/>
  <c r="I30" i="25" s="1"/>
  <c r="I31" i="22"/>
  <c r="J31" i="22"/>
  <c r="K31" i="22"/>
  <c r="L31" i="22"/>
  <c r="M31" i="22"/>
  <c r="B16" i="22"/>
  <c r="C15" i="25" s="1"/>
  <c r="B17" i="22"/>
  <c r="B18" i="22"/>
  <c r="C17" i="25" s="1"/>
  <c r="B19" i="22"/>
  <c r="C18" i="25" s="1"/>
  <c r="B20" i="22"/>
  <c r="C19" i="25" s="1"/>
  <c r="B21" i="22"/>
  <c r="C20" i="25" s="1"/>
  <c r="B22" i="22"/>
  <c r="C21" i="25" s="1"/>
  <c r="B23" i="22"/>
  <c r="C22" i="25" s="1"/>
  <c r="B24" i="22"/>
  <c r="B25" i="22"/>
  <c r="C24" i="25" s="1"/>
  <c r="B26" i="22"/>
  <c r="B27" i="22"/>
  <c r="C26" i="25" s="1"/>
  <c r="B28" i="22"/>
  <c r="C27" i="25" s="1"/>
  <c r="B29" i="22"/>
  <c r="C28" i="25" s="1"/>
  <c r="B30" i="22"/>
  <c r="C29" i="25" s="1"/>
  <c r="B31" i="22"/>
  <c r="C30" i="25" s="1"/>
  <c r="B15" i="22"/>
  <c r="C14" i="25" s="1"/>
  <c r="C15" i="21"/>
  <c r="D14" i="24" s="1"/>
  <c r="D15" i="21"/>
  <c r="E14" i="24" s="1"/>
  <c r="E15" i="21"/>
  <c r="F14" i="24" s="1"/>
  <c r="F15" i="21"/>
  <c r="G14" i="24" s="1"/>
  <c r="G15" i="21"/>
  <c r="H14" i="24" s="1"/>
  <c r="H15" i="21"/>
  <c r="I14" i="24" s="1"/>
  <c r="I15" i="21"/>
  <c r="J14" i="24" s="1"/>
  <c r="J15" i="21"/>
  <c r="K14" i="24" s="1"/>
  <c r="K15" i="21"/>
  <c r="L14" i="24" s="1"/>
  <c r="L15" i="21"/>
  <c r="M14" i="24" s="1"/>
  <c r="M15" i="21"/>
  <c r="N14" i="24" s="1"/>
  <c r="C16" i="21"/>
  <c r="D15" i="24" s="1"/>
  <c r="D16" i="21"/>
  <c r="E15" i="24" s="1"/>
  <c r="E16" i="21"/>
  <c r="F15" i="24" s="1"/>
  <c r="F16" i="21"/>
  <c r="G15" i="24" s="1"/>
  <c r="G16" i="21"/>
  <c r="H15" i="24" s="1"/>
  <c r="H16" i="21"/>
  <c r="I15" i="24" s="1"/>
  <c r="I16" i="21"/>
  <c r="J15" i="24" s="1"/>
  <c r="J16" i="21"/>
  <c r="K15" i="24" s="1"/>
  <c r="K16" i="21"/>
  <c r="L15" i="24" s="1"/>
  <c r="L16" i="21"/>
  <c r="M15" i="24" s="1"/>
  <c r="M16" i="21"/>
  <c r="N15" i="24" s="1"/>
  <c r="C17" i="21"/>
  <c r="D16" i="24" s="1"/>
  <c r="D17" i="21"/>
  <c r="E16" i="24" s="1"/>
  <c r="E17" i="21"/>
  <c r="F16" i="24" s="1"/>
  <c r="F17" i="21"/>
  <c r="G16" i="24" s="1"/>
  <c r="G17" i="21"/>
  <c r="H16" i="24" s="1"/>
  <c r="H17" i="21"/>
  <c r="I16" i="24" s="1"/>
  <c r="I17" i="21"/>
  <c r="J16" i="24" s="1"/>
  <c r="J17" i="21"/>
  <c r="K16" i="24" s="1"/>
  <c r="K17" i="21"/>
  <c r="L16" i="24" s="1"/>
  <c r="L17" i="21"/>
  <c r="M16" i="24" s="1"/>
  <c r="M17" i="21"/>
  <c r="N16" i="24" s="1"/>
  <c r="C18" i="21"/>
  <c r="D17" i="24" s="1"/>
  <c r="D18" i="21"/>
  <c r="E17" i="24" s="1"/>
  <c r="E18" i="21"/>
  <c r="F17" i="24" s="1"/>
  <c r="F18" i="21"/>
  <c r="G17" i="24" s="1"/>
  <c r="G18" i="21"/>
  <c r="H17" i="24" s="1"/>
  <c r="H18" i="21"/>
  <c r="I17" i="24" s="1"/>
  <c r="I18" i="21"/>
  <c r="J17" i="24" s="1"/>
  <c r="J18" i="21"/>
  <c r="K17" i="24" s="1"/>
  <c r="K18" i="21"/>
  <c r="L17" i="24" s="1"/>
  <c r="L18" i="21"/>
  <c r="M17" i="24" s="1"/>
  <c r="M18" i="21"/>
  <c r="N17" i="24" s="1"/>
  <c r="C19" i="21"/>
  <c r="D18" i="24" s="1"/>
  <c r="D19" i="21"/>
  <c r="E18" i="24" s="1"/>
  <c r="E19" i="21"/>
  <c r="F18" i="24" s="1"/>
  <c r="F19" i="21"/>
  <c r="G18" i="24" s="1"/>
  <c r="G19" i="21"/>
  <c r="H18" i="24" s="1"/>
  <c r="H19" i="21"/>
  <c r="I18" i="24" s="1"/>
  <c r="I19" i="21"/>
  <c r="J18" i="24" s="1"/>
  <c r="J19" i="21"/>
  <c r="K18" i="24" s="1"/>
  <c r="K19" i="21"/>
  <c r="L18" i="24" s="1"/>
  <c r="L19" i="21"/>
  <c r="M18" i="24" s="1"/>
  <c r="M19" i="21"/>
  <c r="N18" i="24" s="1"/>
  <c r="C20" i="21"/>
  <c r="D19" i="24" s="1"/>
  <c r="D20" i="21"/>
  <c r="E19" i="24" s="1"/>
  <c r="E20" i="21"/>
  <c r="F19" i="24" s="1"/>
  <c r="F20" i="21"/>
  <c r="G19" i="24" s="1"/>
  <c r="G20" i="21"/>
  <c r="H19" i="24" s="1"/>
  <c r="H20" i="21"/>
  <c r="I19" i="24" s="1"/>
  <c r="I20" i="21"/>
  <c r="J19" i="24" s="1"/>
  <c r="J20" i="21"/>
  <c r="K19" i="24" s="1"/>
  <c r="K20" i="21"/>
  <c r="L19" i="24" s="1"/>
  <c r="L20" i="21"/>
  <c r="M19" i="24" s="1"/>
  <c r="M20" i="21"/>
  <c r="N19" i="24" s="1"/>
  <c r="C21" i="21"/>
  <c r="D20" i="24" s="1"/>
  <c r="D21" i="21"/>
  <c r="E20" i="24" s="1"/>
  <c r="E21" i="21"/>
  <c r="F20" i="24" s="1"/>
  <c r="F21" i="21"/>
  <c r="G20" i="24" s="1"/>
  <c r="G21" i="21"/>
  <c r="H20" i="24" s="1"/>
  <c r="H21" i="21"/>
  <c r="I20" i="24" s="1"/>
  <c r="I21" i="21"/>
  <c r="J20" i="24" s="1"/>
  <c r="J21" i="21"/>
  <c r="K20" i="24" s="1"/>
  <c r="K21" i="21"/>
  <c r="L20" i="24" s="1"/>
  <c r="L21" i="21"/>
  <c r="M20" i="24" s="1"/>
  <c r="M21" i="21"/>
  <c r="N20" i="24" s="1"/>
  <c r="C22" i="21"/>
  <c r="D21" i="24" s="1"/>
  <c r="D22" i="21"/>
  <c r="E21" i="24" s="1"/>
  <c r="E22" i="21"/>
  <c r="F21" i="24" s="1"/>
  <c r="F22" i="21"/>
  <c r="G21" i="24" s="1"/>
  <c r="G22" i="21"/>
  <c r="H21" i="24" s="1"/>
  <c r="H22" i="21"/>
  <c r="I21" i="24" s="1"/>
  <c r="I22" i="21"/>
  <c r="J21" i="24" s="1"/>
  <c r="J22" i="21"/>
  <c r="K21" i="24" s="1"/>
  <c r="K22" i="21"/>
  <c r="L21" i="24" s="1"/>
  <c r="L22" i="21"/>
  <c r="M21" i="24" s="1"/>
  <c r="M22" i="21"/>
  <c r="N21" i="24" s="1"/>
  <c r="C23" i="21"/>
  <c r="D22" i="24" s="1"/>
  <c r="D23" i="21"/>
  <c r="E22" i="24" s="1"/>
  <c r="E23" i="21"/>
  <c r="F22" i="24" s="1"/>
  <c r="F23" i="21"/>
  <c r="G22" i="24" s="1"/>
  <c r="G23" i="21"/>
  <c r="H22" i="24" s="1"/>
  <c r="H23" i="21"/>
  <c r="I22" i="24" s="1"/>
  <c r="I23" i="21"/>
  <c r="J22" i="24" s="1"/>
  <c r="J23" i="21"/>
  <c r="K22" i="24" s="1"/>
  <c r="K23" i="21"/>
  <c r="L22" i="24" s="1"/>
  <c r="L23" i="21"/>
  <c r="M22" i="24" s="1"/>
  <c r="M23" i="21"/>
  <c r="N22" i="24" s="1"/>
  <c r="C24" i="21"/>
  <c r="D23" i="24" s="1"/>
  <c r="D24" i="21"/>
  <c r="E23" i="24" s="1"/>
  <c r="E24" i="21"/>
  <c r="F23" i="24" s="1"/>
  <c r="F24" i="21"/>
  <c r="G23" i="24" s="1"/>
  <c r="G24" i="21"/>
  <c r="H23" i="24" s="1"/>
  <c r="H24" i="21"/>
  <c r="I23" i="24" s="1"/>
  <c r="I24" i="21"/>
  <c r="J23" i="24" s="1"/>
  <c r="J24" i="21"/>
  <c r="K23" i="24" s="1"/>
  <c r="K24" i="21"/>
  <c r="L23" i="24" s="1"/>
  <c r="L24" i="21"/>
  <c r="M23" i="24" s="1"/>
  <c r="M24" i="21"/>
  <c r="N23" i="24" s="1"/>
  <c r="C25" i="21"/>
  <c r="D24" i="24" s="1"/>
  <c r="D25" i="21"/>
  <c r="E24" i="24" s="1"/>
  <c r="E25" i="21"/>
  <c r="F24" i="24" s="1"/>
  <c r="F25" i="21"/>
  <c r="G24" i="24" s="1"/>
  <c r="G25" i="21"/>
  <c r="H24" i="24" s="1"/>
  <c r="H25" i="21"/>
  <c r="I24" i="24" s="1"/>
  <c r="I25" i="21"/>
  <c r="J24" i="24" s="1"/>
  <c r="J25" i="21"/>
  <c r="K24" i="24" s="1"/>
  <c r="K25" i="21"/>
  <c r="L24" i="24" s="1"/>
  <c r="L25" i="21"/>
  <c r="M24" i="24" s="1"/>
  <c r="M25" i="21"/>
  <c r="N24" i="24" s="1"/>
  <c r="C26" i="21"/>
  <c r="D25" i="24" s="1"/>
  <c r="D26" i="21"/>
  <c r="E25" i="24" s="1"/>
  <c r="E26" i="21"/>
  <c r="F25" i="24" s="1"/>
  <c r="F26" i="21"/>
  <c r="G25" i="24" s="1"/>
  <c r="G26" i="21"/>
  <c r="H25" i="24" s="1"/>
  <c r="H26" i="21"/>
  <c r="I25" i="24" s="1"/>
  <c r="I26" i="21"/>
  <c r="J25" i="24" s="1"/>
  <c r="J26" i="21"/>
  <c r="K25" i="24" s="1"/>
  <c r="K26" i="21"/>
  <c r="L25" i="24" s="1"/>
  <c r="L26" i="21"/>
  <c r="M25" i="24" s="1"/>
  <c r="M26" i="21"/>
  <c r="N25" i="24" s="1"/>
  <c r="C27" i="21"/>
  <c r="D26" i="24" s="1"/>
  <c r="D27" i="21"/>
  <c r="E26" i="24" s="1"/>
  <c r="E27" i="21"/>
  <c r="F26" i="24" s="1"/>
  <c r="F27" i="21"/>
  <c r="G26" i="24" s="1"/>
  <c r="G27" i="21"/>
  <c r="H26" i="24" s="1"/>
  <c r="H27" i="21"/>
  <c r="I26" i="24" s="1"/>
  <c r="I27" i="21"/>
  <c r="J26" i="24" s="1"/>
  <c r="J27" i="21"/>
  <c r="K26" i="24" s="1"/>
  <c r="K27" i="21"/>
  <c r="L26" i="24" s="1"/>
  <c r="L27" i="21"/>
  <c r="M26" i="24" s="1"/>
  <c r="M27" i="21"/>
  <c r="N26" i="24" s="1"/>
  <c r="C28" i="21"/>
  <c r="D27" i="24" s="1"/>
  <c r="D28" i="21"/>
  <c r="E27" i="24" s="1"/>
  <c r="E28" i="21"/>
  <c r="F27" i="24" s="1"/>
  <c r="F28" i="21"/>
  <c r="G27" i="24" s="1"/>
  <c r="G28" i="21"/>
  <c r="H27" i="24" s="1"/>
  <c r="H28" i="21"/>
  <c r="I27" i="24" s="1"/>
  <c r="I28" i="21"/>
  <c r="J27" i="24" s="1"/>
  <c r="J28" i="21"/>
  <c r="K27" i="24" s="1"/>
  <c r="K28" i="21"/>
  <c r="L27" i="24" s="1"/>
  <c r="L28" i="21"/>
  <c r="M27" i="24" s="1"/>
  <c r="M28" i="21"/>
  <c r="N27" i="24" s="1"/>
  <c r="C29" i="21"/>
  <c r="D28" i="24" s="1"/>
  <c r="D29" i="21"/>
  <c r="E28" i="24" s="1"/>
  <c r="E29" i="21"/>
  <c r="F28" i="24" s="1"/>
  <c r="F29" i="21"/>
  <c r="G28" i="24" s="1"/>
  <c r="G29" i="21"/>
  <c r="H28" i="24" s="1"/>
  <c r="H29" i="21"/>
  <c r="I28" i="24" s="1"/>
  <c r="I29" i="21"/>
  <c r="J28" i="24" s="1"/>
  <c r="J29" i="21"/>
  <c r="K28" i="24" s="1"/>
  <c r="K29" i="21"/>
  <c r="L28" i="24" s="1"/>
  <c r="L29" i="21"/>
  <c r="M28" i="24" s="1"/>
  <c r="M29" i="21"/>
  <c r="N28" i="24" s="1"/>
  <c r="C30" i="21"/>
  <c r="D29" i="24" s="1"/>
  <c r="D30" i="21"/>
  <c r="E29" i="24" s="1"/>
  <c r="E30" i="21"/>
  <c r="F29" i="24" s="1"/>
  <c r="F30" i="21"/>
  <c r="G29" i="24" s="1"/>
  <c r="G30" i="21"/>
  <c r="H29" i="24" s="1"/>
  <c r="H30" i="21"/>
  <c r="I29" i="24" s="1"/>
  <c r="I30" i="21"/>
  <c r="J29" i="24" s="1"/>
  <c r="J30" i="21"/>
  <c r="K29" i="24" s="1"/>
  <c r="K30" i="21"/>
  <c r="L29" i="24" s="1"/>
  <c r="L30" i="21"/>
  <c r="M29" i="24" s="1"/>
  <c r="M30" i="21"/>
  <c r="N29" i="24" s="1"/>
  <c r="C31" i="21"/>
  <c r="D30" i="24" s="1"/>
  <c r="D31" i="21"/>
  <c r="E30" i="24" s="1"/>
  <c r="E31" i="21"/>
  <c r="F30" i="24" s="1"/>
  <c r="F31" i="21"/>
  <c r="G30" i="24" s="1"/>
  <c r="G31" i="21"/>
  <c r="H30" i="24" s="1"/>
  <c r="H31" i="21"/>
  <c r="I30" i="24" s="1"/>
  <c r="I31" i="21"/>
  <c r="J31" i="21"/>
  <c r="K31" i="21"/>
  <c r="L31" i="21"/>
  <c r="M31" i="21"/>
  <c r="B16" i="21"/>
  <c r="C15" i="24" s="1"/>
  <c r="B17" i="21"/>
  <c r="B18" i="21"/>
  <c r="C17" i="24" s="1"/>
  <c r="B19" i="21"/>
  <c r="C18" i="24" s="1"/>
  <c r="B20" i="21"/>
  <c r="C19" i="24" s="1"/>
  <c r="B21" i="21"/>
  <c r="C20" i="24" s="1"/>
  <c r="B22" i="21"/>
  <c r="C21" i="24" s="1"/>
  <c r="B23" i="21"/>
  <c r="C22" i="24" s="1"/>
  <c r="B24" i="21"/>
  <c r="B25" i="21"/>
  <c r="C24" i="24" s="1"/>
  <c r="B26" i="21"/>
  <c r="B27" i="21"/>
  <c r="C26" i="24" s="1"/>
  <c r="B28" i="21"/>
  <c r="C27" i="24" s="1"/>
  <c r="B29" i="21"/>
  <c r="C28" i="24" s="1"/>
  <c r="B30" i="21"/>
  <c r="C29" i="24" s="1"/>
  <c r="B31" i="21"/>
  <c r="C30" i="24" s="1"/>
  <c r="B15" i="21"/>
  <c r="C14" i="24" s="1"/>
  <c r="C14" i="28" l="1"/>
  <c r="C29" i="28"/>
  <c r="C27" i="28"/>
  <c r="C24" i="28"/>
  <c r="C21" i="28"/>
  <c r="C19" i="28"/>
  <c r="C17" i="28"/>
  <c r="I30" i="28"/>
  <c r="G30" i="28"/>
  <c r="E30" i="28"/>
  <c r="N29" i="28"/>
  <c r="L29" i="28"/>
  <c r="J29" i="28"/>
  <c r="H29" i="28"/>
  <c r="F29" i="28"/>
  <c r="D29" i="28"/>
  <c r="M28" i="28"/>
  <c r="K28" i="28"/>
  <c r="I28" i="28"/>
  <c r="G28" i="28"/>
  <c r="E28" i="28"/>
  <c r="N27" i="28"/>
  <c r="L27" i="28"/>
  <c r="J27" i="28"/>
  <c r="H27" i="28"/>
  <c r="F27" i="28"/>
  <c r="D27" i="28"/>
  <c r="M26" i="28"/>
  <c r="K26" i="28"/>
  <c r="I26" i="28"/>
  <c r="G26" i="28"/>
  <c r="E26" i="28"/>
  <c r="N25" i="28"/>
  <c r="L25" i="28"/>
  <c r="J25" i="28"/>
  <c r="H25" i="28"/>
  <c r="F25" i="28"/>
  <c r="D25" i="28"/>
  <c r="M24" i="28"/>
  <c r="K24" i="28"/>
  <c r="I24" i="28"/>
  <c r="G24" i="28"/>
  <c r="E24" i="28"/>
  <c r="N23" i="28"/>
  <c r="L23" i="28"/>
  <c r="J23" i="28"/>
  <c r="H23" i="28"/>
  <c r="F23" i="28"/>
  <c r="D23" i="28"/>
  <c r="M22" i="28"/>
  <c r="K22" i="28"/>
  <c r="I22" i="28"/>
  <c r="G22" i="28"/>
  <c r="E22" i="28"/>
  <c r="N21" i="28"/>
  <c r="L21" i="28"/>
  <c r="J21" i="28"/>
  <c r="H21" i="28"/>
  <c r="F21" i="28"/>
  <c r="D21" i="28"/>
  <c r="M20" i="28"/>
  <c r="K20" i="28"/>
  <c r="I20" i="28"/>
  <c r="G20" i="28"/>
  <c r="E20" i="28"/>
  <c r="N19" i="28"/>
  <c r="L19" i="28"/>
  <c r="J19" i="28"/>
  <c r="H19" i="28"/>
  <c r="F19" i="28"/>
  <c r="D19" i="28"/>
  <c r="M18" i="28"/>
  <c r="K18" i="28"/>
  <c r="I18" i="28"/>
  <c r="G18" i="28"/>
  <c r="E18" i="28"/>
  <c r="N17" i="28"/>
  <c r="L17" i="28"/>
  <c r="J17" i="28"/>
  <c r="H17" i="28"/>
  <c r="F17" i="28"/>
  <c r="D17" i="28"/>
  <c r="M16" i="28"/>
  <c r="K16" i="28"/>
  <c r="I16" i="28"/>
  <c r="G16" i="28"/>
  <c r="E16" i="28"/>
  <c r="N15" i="28"/>
  <c r="L15" i="28"/>
  <c r="J15" i="28"/>
  <c r="H15" i="28"/>
  <c r="F15" i="28"/>
  <c r="D15" i="28"/>
  <c r="M14" i="28"/>
  <c r="K14" i="28"/>
  <c r="I14" i="28"/>
  <c r="G14" i="28"/>
  <c r="E14" i="28"/>
  <c r="C30" i="28"/>
  <c r="C28" i="28"/>
  <c r="C26" i="28"/>
  <c r="C22" i="28"/>
  <c r="C20" i="28"/>
  <c r="C18" i="28"/>
  <c r="C15" i="28"/>
  <c r="H30" i="28"/>
  <c r="F30" i="28"/>
  <c r="D30" i="28"/>
  <c r="M29" i="28"/>
  <c r="K29" i="28"/>
  <c r="I29" i="28"/>
  <c r="G29" i="28"/>
  <c r="E29" i="28"/>
  <c r="N28" i="28"/>
  <c r="L28" i="28"/>
  <c r="J28" i="28"/>
  <c r="H28" i="28"/>
  <c r="F28" i="28"/>
  <c r="D28" i="28"/>
  <c r="M27" i="28"/>
  <c r="K27" i="28"/>
  <c r="I27" i="28"/>
  <c r="G27" i="28"/>
  <c r="E27" i="28"/>
  <c r="N26" i="28"/>
  <c r="L26" i="28"/>
  <c r="J26" i="28"/>
  <c r="H26" i="28"/>
  <c r="F26" i="28"/>
  <c r="D26" i="28"/>
  <c r="M25" i="28"/>
  <c r="K25" i="28"/>
  <c r="I25" i="28"/>
  <c r="G25" i="28"/>
  <c r="E25" i="28"/>
  <c r="N24" i="28"/>
  <c r="L24" i="28"/>
  <c r="J24" i="28"/>
  <c r="H24" i="28"/>
  <c r="F24" i="28"/>
  <c r="D24" i="28"/>
  <c r="M23" i="28"/>
  <c r="K23" i="28"/>
  <c r="I23" i="28"/>
  <c r="G23" i="28"/>
  <c r="E23" i="28"/>
  <c r="N22" i="28"/>
  <c r="L22" i="28"/>
  <c r="J22" i="28"/>
  <c r="H22" i="28"/>
  <c r="F22" i="28"/>
  <c r="D22" i="28"/>
  <c r="M21" i="28"/>
  <c r="K21" i="28"/>
  <c r="I21" i="28"/>
  <c r="G21" i="28"/>
  <c r="E21" i="28"/>
  <c r="N20" i="28"/>
  <c r="L20" i="28"/>
  <c r="J20" i="28"/>
  <c r="H20" i="28"/>
  <c r="F20" i="28"/>
  <c r="D20" i="28"/>
  <c r="M19" i="28"/>
  <c r="K19" i="28"/>
  <c r="I19" i="28"/>
  <c r="G19" i="28"/>
  <c r="E19" i="28"/>
  <c r="N18" i="28"/>
  <c r="L18" i="28"/>
  <c r="J18" i="28"/>
  <c r="H18" i="28"/>
  <c r="F18" i="28"/>
  <c r="D18" i="28"/>
  <c r="M17" i="28"/>
  <c r="K17" i="28"/>
  <c r="I17" i="28"/>
  <c r="G17" i="28"/>
  <c r="E17" i="28"/>
  <c r="N16" i="28"/>
  <c r="L16" i="28"/>
  <c r="J16" i="28"/>
  <c r="H16" i="28"/>
  <c r="F16" i="28"/>
  <c r="D16" i="28"/>
  <c r="M15" i="28"/>
  <c r="K15" i="28"/>
  <c r="I15" i="28"/>
  <c r="G15" i="28"/>
  <c r="E15" i="28"/>
  <c r="N14" i="28"/>
  <c r="L14" i="28"/>
  <c r="J14" i="28"/>
  <c r="H14" i="28"/>
  <c r="F14" i="28"/>
  <c r="D14" i="28"/>
</calcChain>
</file>

<file path=xl/sharedStrings.xml><?xml version="1.0" encoding="utf-8"?>
<sst xmlns="http://schemas.openxmlformats.org/spreadsheetml/2006/main" count="1234" uniqueCount="102">
  <si>
    <t>Balance des paiements par pays - données annuelles (BPM6) [bop_c6_a__custom_17954338]</t>
  </si>
  <si>
    <t>Ouvrir la page produit</t>
  </si>
  <si>
    <t>Ouvrir dans le Data Browser</t>
  </si>
  <si>
    <t>Description:</t>
  </si>
  <si>
    <t>-</t>
  </si>
  <si>
    <t>Dernière mise à jour des données:</t>
  </si>
  <si>
    <t>18/07/2025 23:00</t>
  </si>
  <si>
    <t>Dernière modification de la structure de données:</t>
  </si>
  <si>
    <t>03/04/2025 23:00</t>
  </si>
  <si>
    <t>Source(s) institutionnelle(s)</t>
  </si>
  <si>
    <t>Eurostat</t>
  </si>
  <si>
    <t>Contenus</t>
  </si>
  <si>
    <t>Fréquence (relative au temps)</t>
  </si>
  <si>
    <t>Monnaie</t>
  </si>
  <si>
    <t>Poste de la balance des paiements</t>
  </si>
  <si>
    <t>Secteur (SEC 2010)</t>
  </si>
  <si>
    <t>Secteur de contrepartie (SEC 2010)</t>
  </si>
  <si>
    <t>Stock ou flux</t>
  </si>
  <si>
    <t>Entité géopolitique (partenaire)</t>
  </si>
  <si>
    <t>Feuille 1</t>
  </si>
  <si>
    <t>Annuel</t>
  </si>
  <si>
    <t>Millions d'euros</t>
  </si>
  <si>
    <t>Biens et services</t>
  </si>
  <si>
    <t>Economie totale</t>
  </si>
  <si>
    <t>Crédit</t>
  </si>
  <si>
    <t>Reste du monde</t>
  </si>
  <si>
    <t>Flags  1</t>
  </si>
  <si>
    <t>Feuille 2</t>
  </si>
  <si>
    <t>Débit</t>
  </si>
  <si>
    <t>Flags  2</t>
  </si>
  <si>
    <t>Feuille 3</t>
  </si>
  <si>
    <t>Net</t>
  </si>
  <si>
    <t>Flags  3</t>
  </si>
  <si>
    <t>Feuille 4</t>
  </si>
  <si>
    <t>Biens</t>
  </si>
  <si>
    <t>Flags  4</t>
  </si>
  <si>
    <t>Feuille 5</t>
  </si>
  <si>
    <t>Flags  5</t>
  </si>
  <si>
    <t>Feuille 6</t>
  </si>
  <si>
    <t>Flags  6</t>
  </si>
  <si>
    <t>Feuille 7</t>
  </si>
  <si>
    <t>Services</t>
  </si>
  <si>
    <t>Flags  7</t>
  </si>
  <si>
    <t>Feuille 8</t>
  </si>
  <si>
    <t>Flags  8</t>
  </si>
  <si>
    <t>Feuille 9</t>
  </si>
  <si>
    <t>Flags  9</t>
  </si>
  <si>
    <t>Structure</t>
  </si>
  <si>
    <t>Dimension</t>
  </si>
  <si>
    <t>Position</t>
  </si>
  <si>
    <t>Libellé</t>
  </si>
  <si>
    <t>Entité géopolitique (déclarante)</t>
  </si>
  <si>
    <t>Belgique</t>
  </si>
  <si>
    <t>Tchéquie</t>
  </si>
  <si>
    <t>Danemark</t>
  </si>
  <si>
    <t>Allemagne</t>
  </si>
  <si>
    <t>Grèce</t>
  </si>
  <si>
    <t>Espagne</t>
  </si>
  <si>
    <t>France</t>
  </si>
  <si>
    <t>Italie</t>
  </si>
  <si>
    <t>Hongrie</t>
  </si>
  <si>
    <t>Pays-Bas</t>
  </si>
  <si>
    <t>Autriche</t>
  </si>
  <si>
    <t>Pologne</t>
  </si>
  <si>
    <t>Portugal</t>
  </si>
  <si>
    <t>Roumanie</t>
  </si>
  <si>
    <t>Finlande</t>
  </si>
  <si>
    <t>Suède</t>
  </si>
  <si>
    <t>United Kingdom</t>
  </si>
  <si>
    <t>Temps</t>
  </si>
  <si>
    <t>2002</t>
  </si>
  <si>
    <t>2008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</si>
  <si>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</si>
  <si>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</si>
  <si>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</si>
  <si>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</si>
  <si>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</si>
  <si>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</si>
  <si>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</si>
  <si>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</si>
  <si>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</si>
  <si>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</si>
  <si>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Données extraites le04/09/2025 14:19:06 depuis [ESTAT]</t>
  </si>
  <si>
    <t xml:space="preserve">Dataset: </t>
  </si>
  <si>
    <t>Dernière mise à jour:</t>
  </si>
  <si>
    <t>TIME</t>
  </si>
  <si>
    <t>GEO (Libellés)</t>
  </si>
  <si>
    <t/>
  </si>
  <si>
    <t>:</t>
  </si>
  <si>
    <t>Valeur spéciale</t>
  </si>
  <si>
    <t>Non disponible</t>
  </si>
  <si>
    <t>Données extraites le04/09/2025 14:19:07 depuis [ESTAT]</t>
  </si>
  <si>
    <t>sokde</t>
  </si>
  <si>
    <t>Source : Eurostat</t>
  </si>
  <si>
    <t>Données extraites le04/09/2025 15:03:16 depuis [ESTAT]</t>
  </si>
  <si>
    <t>Produit intérieur brut (PIB) et principales composantes (production, dépenses et revenu) [nama_10_gdp__custom_17955414]</t>
  </si>
  <si>
    <t>04/09/2025 11:00</t>
  </si>
  <si>
    <t>Unité de mesure</t>
  </si>
  <si>
    <t>Prix courants, millions d'euros</t>
  </si>
  <si>
    <t>Indicateur des comptes nationaux (SEC 2010)</t>
  </si>
  <si>
    <t>Produit intérieur brut aux prix du marché</t>
  </si>
  <si>
    <t>Source : Eurosat, Balance des Paiements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</si>
</sst>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%"/>
  </numFmts>
  <fonts count="15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indexed="9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4"/>
      <color indexed="8"/>
      <name val="Calibri"/>
      <family val="2"/>
      <scheme val="minor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1" fillId="7" borderId="5" xfId="0" applyFont="1" applyFill="1" applyBorder="1" applyAlignment="1">
      <alignment horizontal="left" vertical="center"/>
    </xf>
    <xf numFmtId="164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0" fontId="7" fillId="0" borderId="0" xfId="0" applyFont="1" applyAlignment="1">
      <alignment horizontal="left" vertical="center"/>
    </xf>
    <xf numFmtId="0" fontId="0" fillId="8" borderId="0" xfId="0" applyFill="1"/>
    <xf numFmtId="0" fontId="9" fillId="8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2" borderId="5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164" fontId="7" fillId="0" borderId="0" xfId="0" applyNumberFormat="1" applyFont="1" applyAlignment="1">
      <alignment horizontal="right" vertical="center" shrinkToFit="1"/>
    </xf>
    <xf numFmtId="165" fontId="7" fillId="0" borderId="0" xfId="0" applyNumberFormat="1" applyFont="1" applyAlignment="1">
      <alignment horizontal="right" vertical="center" shrinkToFit="1"/>
    </xf>
    <xf numFmtId="164" fontId="7" fillId="6" borderId="0" xfId="0" applyNumberFormat="1" applyFont="1" applyFill="1" applyAlignment="1">
      <alignment horizontal="right" vertical="center" shrinkToFit="1"/>
    </xf>
    <xf numFmtId="165" fontId="7" fillId="6" borderId="0" xfId="0" applyNumberFormat="1" applyFont="1" applyFill="1" applyAlignment="1">
      <alignment horizontal="right" vertical="center" shrinkToFit="1"/>
    </xf>
    <xf numFmtId="3" fontId="7" fillId="0" borderId="0" xfId="0" applyNumberFormat="1" applyFont="1" applyAlignment="1">
      <alignment horizontal="right" vertical="center" shrinkToFit="1"/>
    </xf>
    <xf numFmtId="9" fontId="0" fillId="0" borderId="0" xfId="0" applyNumberFormat="1"/>
    <xf numFmtId="0" fontId="2" fillId="0" borderId="0" xfId="0" applyFont="1" applyAlignment="1">
      <alignment horizontal="left" vertical="top" wrapText="1"/>
    </xf>
    <xf numFmtId="0" fontId="0" fillId="0" borderId="0" xfId="0"/>
    <xf numFmtId="165" fontId="11" fillId="8" borderId="0" xfId="0" applyNumberFormat="1" applyFont="1" applyFill="1" applyBorder="1" applyAlignment="1">
      <alignment horizontal="right" vertical="center" shrinkToFit="1"/>
    </xf>
    <xf numFmtId="0" fontId="11" fillId="8" borderId="4" xfId="0" applyFont="1" applyFill="1" applyBorder="1" applyAlignment="1">
      <alignment horizontal="right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left" vertical="center"/>
    </xf>
    <xf numFmtId="165" fontId="11" fillId="8" borderId="6" xfId="0" applyNumberFormat="1" applyFont="1" applyFill="1" applyBorder="1" applyAlignment="1">
      <alignment horizontal="right" vertical="center" shrinkToFit="1"/>
    </xf>
    <xf numFmtId="165" fontId="11" fillId="8" borderId="7" xfId="0" applyNumberFormat="1" applyFont="1" applyFill="1" applyBorder="1" applyAlignment="1">
      <alignment horizontal="right" vertical="center" shrinkToFit="1"/>
    </xf>
    <xf numFmtId="165" fontId="11" fillId="8" borderId="8" xfId="0" applyNumberFormat="1" applyFont="1" applyFill="1" applyBorder="1" applyAlignment="1">
      <alignment horizontal="right" vertical="center" shrinkToFit="1"/>
    </xf>
    <xf numFmtId="0" fontId="11" fillId="8" borderId="14" xfId="0" applyFont="1" applyFill="1" applyBorder="1" applyAlignment="1">
      <alignment horizontal="left" vertical="center"/>
    </xf>
    <xf numFmtId="165" fontId="11" fillId="8" borderId="9" xfId="0" applyNumberFormat="1" applyFont="1" applyFill="1" applyBorder="1" applyAlignment="1">
      <alignment horizontal="right" vertical="center" shrinkToFit="1"/>
    </xf>
    <xf numFmtId="165" fontId="11" fillId="8" borderId="10" xfId="0" applyNumberFormat="1" applyFont="1" applyFill="1" applyBorder="1" applyAlignment="1">
      <alignment horizontal="right" vertical="center" shrinkToFit="1"/>
    </xf>
    <xf numFmtId="0" fontId="12" fillId="7" borderId="14" xfId="0" applyFont="1" applyFill="1" applyBorder="1" applyAlignment="1">
      <alignment horizontal="left" vertical="center"/>
    </xf>
    <xf numFmtId="165" fontId="12" fillId="7" borderId="9" xfId="0" applyNumberFormat="1" applyFont="1" applyFill="1" applyBorder="1" applyAlignment="1">
      <alignment horizontal="right" vertical="center" shrinkToFit="1"/>
    </xf>
    <xf numFmtId="165" fontId="12" fillId="7" borderId="0" xfId="0" applyNumberFormat="1" applyFont="1" applyFill="1" applyBorder="1" applyAlignment="1">
      <alignment horizontal="right" vertical="center" shrinkToFit="1"/>
    </xf>
    <xf numFmtId="165" fontId="12" fillId="7" borderId="10" xfId="0" applyNumberFormat="1" applyFont="1" applyFill="1" applyBorder="1" applyAlignment="1">
      <alignment horizontal="right" vertical="center" shrinkToFit="1"/>
    </xf>
    <xf numFmtId="0" fontId="11" fillId="8" borderId="15" xfId="0" applyFont="1" applyFill="1" applyBorder="1" applyAlignment="1">
      <alignment horizontal="left" vertical="center"/>
    </xf>
    <xf numFmtId="165" fontId="11" fillId="8" borderId="11" xfId="0" applyNumberFormat="1" applyFont="1" applyFill="1" applyBorder="1" applyAlignment="1">
      <alignment horizontal="right" vertical="center" shrinkToFit="1"/>
    </xf>
    <xf numFmtId="165" fontId="11" fillId="8" borderId="1" xfId="0" applyNumberFormat="1" applyFont="1" applyFill="1" applyBorder="1" applyAlignment="1">
      <alignment horizontal="right" vertical="center" shrinkToFit="1"/>
    </xf>
    <xf numFmtId="0" fontId="13" fillId="0" borderId="12" xfId="0" applyFont="1" applyBorder="1"/>
    <xf numFmtId="0" fontId="13" fillId="0" borderId="1" xfId="0" applyFont="1" applyBorder="1"/>
    <xf numFmtId="166" fontId="11" fillId="8" borderId="6" xfId="0" applyNumberFormat="1" applyFont="1" applyFill="1" applyBorder="1" applyAlignment="1">
      <alignment horizontal="right" vertical="center" shrinkToFit="1"/>
    </xf>
    <xf numFmtId="166" fontId="11" fillId="8" borderId="7" xfId="0" applyNumberFormat="1" applyFont="1" applyFill="1" applyBorder="1" applyAlignment="1">
      <alignment horizontal="right" vertical="center" shrinkToFit="1"/>
    </xf>
    <xf numFmtId="166" fontId="11" fillId="8" borderId="8" xfId="0" applyNumberFormat="1" applyFont="1" applyFill="1" applyBorder="1" applyAlignment="1">
      <alignment horizontal="right" vertical="center" shrinkToFit="1"/>
    </xf>
    <xf numFmtId="166" fontId="11" fillId="8" borderId="9" xfId="0" applyNumberFormat="1" applyFont="1" applyFill="1" applyBorder="1" applyAlignment="1">
      <alignment horizontal="right" vertical="center" shrinkToFit="1"/>
    </xf>
    <xf numFmtId="166" fontId="11" fillId="8" borderId="0" xfId="0" applyNumberFormat="1" applyFont="1" applyFill="1" applyBorder="1" applyAlignment="1">
      <alignment horizontal="right" vertical="center" shrinkToFit="1"/>
    </xf>
    <xf numFmtId="166" fontId="11" fillId="8" borderId="10" xfId="0" applyNumberFormat="1" applyFont="1" applyFill="1" applyBorder="1" applyAlignment="1">
      <alignment horizontal="right" vertical="center" shrinkToFit="1"/>
    </xf>
    <xf numFmtId="166" fontId="12" fillId="7" borderId="9" xfId="0" applyNumberFormat="1" applyFont="1" applyFill="1" applyBorder="1" applyAlignment="1">
      <alignment horizontal="right" vertical="center" shrinkToFit="1"/>
    </xf>
    <xf numFmtId="166" fontId="12" fillId="7" borderId="0" xfId="0" applyNumberFormat="1" applyFont="1" applyFill="1" applyBorder="1" applyAlignment="1">
      <alignment horizontal="right" vertical="center" shrinkToFit="1"/>
    </xf>
    <xf numFmtId="166" fontId="12" fillId="7" borderId="10" xfId="0" applyNumberFormat="1" applyFont="1" applyFill="1" applyBorder="1" applyAlignment="1">
      <alignment horizontal="right" vertical="center" shrinkToFit="1"/>
    </xf>
    <xf numFmtId="166" fontId="11" fillId="8" borderId="11" xfId="0" applyNumberFormat="1" applyFont="1" applyFill="1" applyBorder="1" applyAlignment="1">
      <alignment horizontal="right" vertical="center" shrinkToFit="1"/>
    </xf>
    <xf numFmtId="166" fontId="11" fillId="8" borderId="1" xfId="0" applyNumberFormat="1" applyFont="1" applyFill="1" applyBorder="1" applyAlignment="1">
      <alignment horizontal="right" vertical="center" shrinkToFit="1"/>
    </xf>
    <xf numFmtId="166" fontId="13" fillId="0" borderId="1" xfId="0" applyNumberFormat="1" applyFont="1" applyBorder="1"/>
    <xf numFmtId="166" fontId="13" fillId="0" borderId="12" xfId="0" applyNumberFormat="1" applyFont="1" applyBorder="1"/>
    <xf numFmtId="1" fontId="0" fillId="0" borderId="0" xfId="0" applyNumberFormat="1"/>
    <xf numFmtId="1" fontId="8" fillId="0" borderId="0" xfId="0" applyNumberFormat="1" applyFont="1" applyAlignment="1">
      <alignment horizontal="right" vertical="center"/>
    </xf>
    <xf numFmtId="1" fontId="0" fillId="0" borderId="0" xfId="0" applyNumberFormat="1" applyAlignment="1">
      <alignment horizontal="right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'ensemble crédit'!$A$51</c:f>
              <c:strCache>
                <c:ptCount val="1"/>
                <c:pt idx="0">
                  <c:v>Pologne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crédit'!$B$51:$L$51</c:f>
              <c:numCache>
                <c:formatCode>0</c:formatCode>
                <c:ptCount val="11"/>
                <c:pt idx="0">
                  <c:v>100</c:v>
                </c:pt>
                <c:pt idx="1">
                  <c:v>147.06483278493752</c:v>
                </c:pt>
                <c:pt idx="2">
                  <c:v>153.85422283998858</c:v>
                </c:pt>
                <c:pt idx="3">
                  <c:v>174.86850035614486</c:v>
                </c:pt>
                <c:pt idx="4">
                  <c:v>189.74360453212367</c:v>
                </c:pt>
                <c:pt idx="5">
                  <c:v>204.24771245411208</c:v>
                </c:pt>
                <c:pt idx="6">
                  <c:v>201.08306970923005</c:v>
                </c:pt>
                <c:pt idx="7">
                  <c:v>239.6833338620234</c:v>
                </c:pt>
                <c:pt idx="8">
                  <c:v>299.38482101917992</c:v>
                </c:pt>
                <c:pt idx="9">
                  <c:v>314.66992435886715</c:v>
                </c:pt>
                <c:pt idx="10">
                  <c:v>319.01373825226591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87-4A24-B29E-BF0C5115A686}"/>
            </c:ext>
          </c:extLst>
        </c:ser>
        <c:ser>
          <c:idx val="1"/>
          <c:order val="1"/>
          <c:tx>
            <c:strRef>
              <c:f>'ensemble crédit'!$A$52</c:f>
              <c:strCache>
                <c:ptCount val="1"/>
                <c:pt idx="0">
                  <c:v>Tchéquie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crédit'!$B$52:$L$52</c:f>
              <c:numCache>
                <c:formatCode>0</c:formatCode>
                <c:ptCount val="11"/>
                <c:pt idx="0">
                  <c:v>100</c:v>
                </c:pt>
                <c:pt idx="1">
                  <c:v>134.01526495830495</c:v>
                </c:pt>
                <c:pt idx="2">
                  <c:v>137.73239417270324</c:v>
                </c:pt>
                <c:pt idx="3">
                  <c:v>150.97834683916449</c:v>
                </c:pt>
                <c:pt idx="4">
                  <c:v>159.72969366066573</c:v>
                </c:pt>
                <c:pt idx="5">
                  <c:v>163.99134109076348</c:v>
                </c:pt>
                <c:pt idx="6">
                  <c:v>146.61739278908331</c:v>
                </c:pt>
                <c:pt idx="7">
                  <c:v>170.2302893041275</c:v>
                </c:pt>
                <c:pt idx="8">
                  <c:v>204.70195257225734</c:v>
                </c:pt>
                <c:pt idx="9">
                  <c:v>214.278172365676</c:v>
                </c:pt>
                <c:pt idx="10">
                  <c:v>217.03756184584708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7-4A24-B29E-BF0C5115A686}"/>
            </c:ext>
          </c:extLst>
        </c:ser>
        <c:ser>
          <c:idx val="2"/>
          <c:order val="2"/>
          <c:tx>
            <c:strRef>
              <c:f>'ensemble crédit'!$A$53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crédit'!$B$53:$L$53</c:f>
              <c:numCache>
                <c:formatCode>0</c:formatCode>
                <c:ptCount val="11"/>
                <c:pt idx="0">
                  <c:v>100</c:v>
                </c:pt>
                <c:pt idx="1">
                  <c:v>115.99629846807886</c:v>
                </c:pt>
                <c:pt idx="2">
                  <c:v>115.8290118253561</c:v>
                </c:pt>
                <c:pt idx="3">
                  <c:v>124.38605573065553</c:v>
                </c:pt>
                <c:pt idx="4">
                  <c:v>130.9632992499206</c:v>
                </c:pt>
                <c:pt idx="5">
                  <c:v>138.87601089691904</c:v>
                </c:pt>
                <c:pt idx="6">
                  <c:v>131.15410222580567</c:v>
                </c:pt>
                <c:pt idx="7">
                  <c:v>155.20505020889834</c:v>
                </c:pt>
                <c:pt idx="8">
                  <c:v>205.59543660973878</c:v>
                </c:pt>
                <c:pt idx="9">
                  <c:v>198.01958880011728</c:v>
                </c:pt>
                <c:pt idx="10">
                  <c:v>212.72348151677298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87-4A24-B29E-BF0C5115A686}"/>
            </c:ext>
          </c:extLst>
        </c:ser>
        <c:ser>
          <c:idx val="3"/>
          <c:order val="3"/>
          <c:tx>
            <c:strRef>
              <c:f>'ensemble crédit'!$A$54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crédit'!$B$54:$L$54</c:f>
              <c:numCache>
                <c:formatCode>0</c:formatCode>
                <c:ptCount val="11"/>
                <c:pt idx="0">
                  <c:v>100</c:v>
                </c:pt>
                <c:pt idx="1">
                  <c:v>127.37252859771782</c:v>
                </c:pt>
                <c:pt idx="2">
                  <c:v>132.67335442169451</c:v>
                </c:pt>
                <c:pt idx="3">
                  <c:v>143.68105671690105</c:v>
                </c:pt>
                <c:pt idx="4">
                  <c:v>148.76056030766958</c:v>
                </c:pt>
                <c:pt idx="5">
                  <c:v>152.96603460227092</c:v>
                </c:pt>
                <c:pt idx="6">
                  <c:v>121.11041129341558</c:v>
                </c:pt>
                <c:pt idx="7">
                  <c:v>146.74860398098528</c:v>
                </c:pt>
                <c:pt idx="8">
                  <c:v>192.14886647126505</c:v>
                </c:pt>
                <c:pt idx="9">
                  <c:v>200.65059588108417</c:v>
                </c:pt>
                <c:pt idx="10">
                  <c:v>208.94402201258967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87-4A24-B29E-BF0C5115A686}"/>
            </c:ext>
          </c:extLst>
        </c:ser>
        <c:ser>
          <c:idx val="4"/>
          <c:order val="4"/>
          <c:tx>
            <c:strRef>
              <c:f>'ensemble crédit'!$A$55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crédit'!$B$55:$L$55</c:f>
              <c:numCache>
                <c:formatCode>0</c:formatCode>
                <c:ptCount val="11"/>
                <c:pt idx="0">
                  <c:v>100</c:v>
                </c:pt>
                <c:pt idx="1">
                  <c:v>128.32054680176469</c:v>
                </c:pt>
                <c:pt idx="2">
                  <c:v>127.32413693643298</c:v>
                </c:pt>
                <c:pt idx="3">
                  <c:v>139.75522405018759</c:v>
                </c:pt>
                <c:pt idx="4">
                  <c:v>149.76127680309762</c:v>
                </c:pt>
                <c:pt idx="5">
                  <c:v>154.69809436613255</c:v>
                </c:pt>
                <c:pt idx="6">
                  <c:v>144.93983301394317</c:v>
                </c:pt>
                <c:pt idx="7">
                  <c:v>168.41621088927394</c:v>
                </c:pt>
                <c:pt idx="8">
                  <c:v>209.4374872990519</c:v>
                </c:pt>
                <c:pt idx="9">
                  <c:v>200.75036655209411</c:v>
                </c:pt>
                <c:pt idx="10">
                  <c:v>202.1765874273178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87-4A24-B29E-BF0C5115A686}"/>
            </c:ext>
          </c:extLst>
        </c:ser>
        <c:ser>
          <c:idx val="6"/>
          <c:order val="5"/>
          <c:tx>
            <c:strRef>
              <c:f>'ensemble crédit'!$A$57</c:f>
              <c:strCache>
                <c:ptCount val="1"/>
                <c:pt idx="0">
                  <c:v>Suède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crédit'!$B$57:$L$57</c:f>
              <c:numCache>
                <c:formatCode>0</c:formatCode>
                <c:ptCount val="11"/>
                <c:pt idx="0">
                  <c:v>100</c:v>
                </c:pt>
                <c:pt idx="1">
                  <c:v>115.94578353322186</c:v>
                </c:pt>
                <c:pt idx="2">
                  <c:v>116.74401882599032</c:v>
                </c:pt>
                <c:pt idx="3">
                  <c:v>121.81457041741496</c:v>
                </c:pt>
                <c:pt idx="4">
                  <c:v>124.88526191934274</c:v>
                </c:pt>
                <c:pt idx="5">
                  <c:v>133.68379767565074</c:v>
                </c:pt>
                <c:pt idx="6">
                  <c:v>123.10019885640365</c:v>
                </c:pt>
                <c:pt idx="7">
                  <c:v>147.36475126894237</c:v>
                </c:pt>
                <c:pt idx="8">
                  <c:v>172.56704809480883</c:v>
                </c:pt>
                <c:pt idx="9">
                  <c:v>172.08716653707742</c:v>
                </c:pt>
                <c:pt idx="10">
                  <c:v>176.91579910686639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87-4A24-B29E-BF0C5115A686}"/>
            </c:ext>
          </c:extLst>
        </c:ser>
        <c:ser>
          <c:idx val="7"/>
          <c:order val="6"/>
          <c:tx>
            <c:strRef>
              <c:f>'ensemble crédit'!$A$58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crédit'!$B$58:$L$58</c:f>
              <c:numCache>
                <c:formatCode>0</c:formatCode>
                <c:ptCount val="11"/>
                <c:pt idx="0">
                  <c:v>100</c:v>
                </c:pt>
                <c:pt idx="1">
                  <c:v>122.51398414276808</c:v>
                </c:pt>
                <c:pt idx="2">
                  <c:v>122.74271120162069</c:v>
                </c:pt>
                <c:pt idx="3">
                  <c:v>129.02060663008211</c:v>
                </c:pt>
                <c:pt idx="4">
                  <c:v>135.22855926680174</c:v>
                </c:pt>
                <c:pt idx="5">
                  <c:v>139.79656538502977</c:v>
                </c:pt>
                <c:pt idx="6">
                  <c:v>115.54231273965561</c:v>
                </c:pt>
                <c:pt idx="7">
                  <c:v>138.5700938045876</c:v>
                </c:pt>
                <c:pt idx="8">
                  <c:v>171.71343943678391</c:v>
                </c:pt>
                <c:pt idx="9">
                  <c:v>171.97978723967947</c:v>
                </c:pt>
                <c:pt idx="10">
                  <c:v>174.81158718916524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E87-4A24-B29E-BF0C5115A686}"/>
            </c:ext>
          </c:extLst>
        </c:ser>
        <c:ser>
          <c:idx val="8"/>
          <c:order val="7"/>
          <c:tx>
            <c:strRef>
              <c:f>'ensemble crédit'!$A$59</c:f>
              <c:strCache>
                <c:ptCount val="1"/>
                <c:pt idx="0">
                  <c:v>Belgique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crédit'!$B$59:$L$59</c:f>
              <c:numCache>
                <c:formatCode>0</c:formatCode>
                <c:ptCount val="11"/>
                <c:pt idx="0">
                  <c:v>100</c:v>
                </c:pt>
                <c:pt idx="1">
                  <c:v>115.89449188742846</c:v>
                </c:pt>
                <c:pt idx="2">
                  <c:v>122.1139513352946</c:v>
                </c:pt>
                <c:pt idx="3">
                  <c:v>132.33339648473105</c:v>
                </c:pt>
                <c:pt idx="4">
                  <c:v>136.62578507315433</c:v>
                </c:pt>
                <c:pt idx="5">
                  <c:v>142.19180628487476</c:v>
                </c:pt>
                <c:pt idx="6">
                  <c:v>131.28675143252391</c:v>
                </c:pt>
                <c:pt idx="7">
                  <c:v>162.12488963399593</c:v>
                </c:pt>
                <c:pt idx="8">
                  <c:v>191.91209325435835</c:v>
                </c:pt>
                <c:pt idx="9">
                  <c:v>179.38416663389944</c:v>
                </c:pt>
                <c:pt idx="10">
                  <c:v>173.58472355773526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E87-4A24-B29E-BF0C5115A686}"/>
            </c:ext>
          </c:extLst>
        </c:ser>
        <c:ser>
          <c:idx val="9"/>
          <c:order val="8"/>
          <c:tx>
            <c:strRef>
              <c:f>'ensemble crédit'!$A$60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crédit'!$B$60:$L$60</c:f>
              <c:numCache>
                <c:formatCode>0</c:formatCode>
                <c:ptCount val="11"/>
                <c:pt idx="0">
                  <c:v>100</c:v>
                </c:pt>
                <c:pt idx="1">
                  <c:v>123.98514653693388</c:v>
                </c:pt>
                <c:pt idx="2">
                  <c:v>125.43082093586219</c:v>
                </c:pt>
                <c:pt idx="3">
                  <c:v>132.95504007144703</c:v>
                </c:pt>
                <c:pt idx="4">
                  <c:v>137.92803591153728</c:v>
                </c:pt>
                <c:pt idx="5">
                  <c:v>141.12153047075137</c:v>
                </c:pt>
                <c:pt idx="6">
                  <c:v>127.2091941056194</c:v>
                </c:pt>
                <c:pt idx="7">
                  <c:v>147.58795741380527</c:v>
                </c:pt>
                <c:pt idx="8">
                  <c:v>171.24783191144328</c:v>
                </c:pt>
                <c:pt idx="9">
                  <c:v>170.24569320078027</c:v>
                </c:pt>
                <c:pt idx="10">
                  <c:v>168.45406472537545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E87-4A24-B29E-BF0C5115A686}"/>
            </c:ext>
          </c:extLst>
        </c:ser>
        <c:ser>
          <c:idx val="10"/>
          <c:order val="9"/>
          <c:tx>
            <c:strRef>
              <c:f>'ensemble crédit'!$A$61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'ensemble crédit'!$B$50:$L$50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crédit'!$B$61:$L$61</c:f>
              <c:numCache>
                <c:formatCode>0</c:formatCode>
                <c:ptCount val="11"/>
                <c:pt idx="0">
                  <c:v>100</c:v>
                </c:pt>
                <c:pt idx="1">
                  <c:v>110.2259058403538</c:v>
                </c:pt>
                <c:pt idx="2">
                  <c:v>111.66638243687257</c:v>
                </c:pt>
                <c:pt idx="3">
                  <c:v>119.62049637891242</c:v>
                </c:pt>
                <c:pt idx="4">
                  <c:v>124.66182339097513</c:v>
                </c:pt>
                <c:pt idx="5">
                  <c:v>127.08800891344634</c:v>
                </c:pt>
                <c:pt idx="6">
                  <c:v>109.10399399706675</c:v>
                </c:pt>
                <c:pt idx="7">
                  <c:v>130.56538990643156</c:v>
                </c:pt>
                <c:pt idx="8">
                  <c:v>159.45018588628534</c:v>
                </c:pt>
                <c:pt idx="9">
                  <c:v>162.81160112327615</c:v>
                </c:pt>
                <c:pt idx="10">
                  <c:v>163.66883818229363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E87-4A24-B29E-BF0C5115A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573424"/>
        <c:axId val="488574408"/>
      </c:lineChart>
      <c:catAx>
        <c:axId val="48857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88574408"/>
        <c:crosses val="autoZero"/>
        <c:auto val="1"/>
        <c:lblAlgn val="ctr"/>
        <c:lblOffset val="100"/>
        <c:noMultiLvlLbl val="0"/>
      </c:catAx>
      <c:valAx>
        <c:axId val="488574408"/>
        <c:scaling>
          <c:orientation val="minMax"/>
          <c:max val="3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8857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'ensemble débit'!$A$51</c:f>
              <c:strCache>
                <c:ptCount val="1"/>
                <c:pt idx="0">
                  <c:v>Pologne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débit'!$B$51:$L$51</c:f>
              <c:numCache>
                <c:formatCode>0</c:formatCode>
                <c:ptCount val="11"/>
                <c:pt idx="0">
                  <c:v>100</c:v>
                </c:pt>
                <c:pt idx="1">
                  <c:v>123.45401001387968</c:v>
                </c:pt>
                <c:pt idx="2">
                  <c:v>127.09538628626328</c:v>
                </c:pt>
                <c:pt idx="3">
                  <c:v>145.14536960912199</c:v>
                </c:pt>
                <c:pt idx="4">
                  <c:v>160.11720201239615</c:v>
                </c:pt>
                <c:pt idx="5">
                  <c:v>166.8842606393516</c:v>
                </c:pt>
                <c:pt idx="6">
                  <c:v>157.6963266618439</c:v>
                </c:pt>
                <c:pt idx="7">
                  <c:v>198.5507659143282</c:v>
                </c:pt>
                <c:pt idx="8">
                  <c:v>253.98621651676225</c:v>
                </c:pt>
                <c:pt idx="9">
                  <c:v>248.26674818529284</c:v>
                </c:pt>
                <c:pt idx="10">
                  <c:v>258.62853772166829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C-46A1-B95B-9467E605C5E4}"/>
            </c:ext>
          </c:extLst>
        </c:ser>
        <c:ser>
          <c:idx val="1"/>
          <c:order val="1"/>
          <c:tx>
            <c:strRef>
              <c:f>'ensemble débit'!$A$52</c:f>
              <c:strCache>
                <c:ptCount val="1"/>
                <c:pt idx="0">
                  <c:v>Tchéquie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débit'!$B$52:$L$52</c:f>
              <c:numCache>
                <c:formatCode>0</c:formatCode>
                <c:ptCount val="11"/>
                <c:pt idx="0">
                  <c:v>100</c:v>
                </c:pt>
                <c:pt idx="1">
                  <c:v>128.46462404705898</c:v>
                </c:pt>
                <c:pt idx="2">
                  <c:v>128.79001235561847</c:v>
                </c:pt>
                <c:pt idx="3">
                  <c:v>141.05750692655769</c:v>
                </c:pt>
                <c:pt idx="4">
                  <c:v>152.06883003359468</c:v>
                </c:pt>
                <c:pt idx="5">
                  <c:v>155.49885936422879</c:v>
                </c:pt>
                <c:pt idx="6">
                  <c:v>136.73111148788246</c:v>
                </c:pt>
                <c:pt idx="7">
                  <c:v>166.98410216685264</c:v>
                </c:pt>
                <c:pt idx="8">
                  <c:v>208.65715646152145</c:v>
                </c:pt>
                <c:pt idx="9">
                  <c:v>205.71059019652236</c:v>
                </c:pt>
                <c:pt idx="10">
                  <c:v>203.4117547922439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C-46A1-B95B-9467E605C5E4}"/>
            </c:ext>
          </c:extLst>
        </c:ser>
        <c:ser>
          <c:idx val="2"/>
          <c:order val="2"/>
          <c:tx>
            <c:strRef>
              <c:f>'ensemble débit'!$A$53</c:f>
              <c:strCache>
                <c:ptCount val="1"/>
                <c:pt idx="0">
                  <c:v>Pays-Bas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débit'!$B$53:$L$53</c:f>
              <c:numCache>
                <c:formatCode>0</c:formatCode>
                <c:ptCount val="11"/>
                <c:pt idx="0">
                  <c:v>100</c:v>
                </c:pt>
                <c:pt idx="1">
                  <c:v>133.04781373086703</c:v>
                </c:pt>
                <c:pt idx="2">
                  <c:v>125.77304681657277</c:v>
                </c:pt>
                <c:pt idx="3">
                  <c:v>139.38774492695816</c:v>
                </c:pt>
                <c:pt idx="4">
                  <c:v>150.14334147679114</c:v>
                </c:pt>
                <c:pt idx="5">
                  <c:v>155.87500623223812</c:v>
                </c:pt>
                <c:pt idx="6">
                  <c:v>144.49344368549635</c:v>
                </c:pt>
                <c:pt idx="7">
                  <c:v>170.47963304581941</c:v>
                </c:pt>
                <c:pt idx="8">
                  <c:v>217.18552126439647</c:v>
                </c:pt>
                <c:pt idx="9">
                  <c:v>203.00119658971931</c:v>
                </c:pt>
                <c:pt idx="10">
                  <c:v>199.79034750959764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1C-46A1-B95B-9467E605C5E4}"/>
            </c:ext>
          </c:extLst>
        </c:ser>
        <c:ser>
          <c:idx val="3"/>
          <c:order val="3"/>
          <c:tx>
            <c:strRef>
              <c:f>'ensemble débit'!$A$54</c:f>
              <c:strCache>
                <c:ptCount val="1"/>
                <c:pt idx="0">
                  <c:v>Danemark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débit'!$B$54:$L$54</c:f>
              <c:numCache>
                <c:formatCode>0</c:formatCode>
                <c:ptCount val="11"/>
                <c:pt idx="0">
                  <c:v>100</c:v>
                </c:pt>
                <c:pt idx="1">
                  <c:v>109.51861125592832</c:v>
                </c:pt>
                <c:pt idx="2">
                  <c:v>109.87180208912092</c:v>
                </c:pt>
                <c:pt idx="3">
                  <c:v>117.36207485948653</c:v>
                </c:pt>
                <c:pt idx="4">
                  <c:v>127.29131431210189</c:v>
                </c:pt>
                <c:pt idx="5">
                  <c:v>133.27010328119098</c:v>
                </c:pt>
                <c:pt idx="6">
                  <c:v>125.78546002514516</c:v>
                </c:pt>
                <c:pt idx="7">
                  <c:v>148.5574981459317</c:v>
                </c:pt>
                <c:pt idx="8">
                  <c:v>189.89755099809656</c:v>
                </c:pt>
                <c:pt idx="9">
                  <c:v>183.84549675568641</c:v>
                </c:pt>
                <c:pt idx="10">
                  <c:v>194.26515665143432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1C-46A1-B95B-9467E605C5E4}"/>
            </c:ext>
          </c:extLst>
        </c:ser>
        <c:ser>
          <c:idx val="4"/>
          <c:order val="4"/>
          <c:tx>
            <c:strRef>
              <c:f>'ensemble débit'!$A$55</c:f>
              <c:strCache>
                <c:ptCount val="1"/>
                <c:pt idx="0">
                  <c:v>Suède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débit'!$B$55:$L$55</c:f>
              <c:numCache>
                <c:formatCode>0</c:formatCode>
                <c:ptCount val="11"/>
                <c:pt idx="0">
                  <c:v>100</c:v>
                </c:pt>
                <c:pt idx="1">
                  <c:v>121.13889817731706</c:v>
                </c:pt>
                <c:pt idx="2">
                  <c:v>123.70993509833022</c:v>
                </c:pt>
                <c:pt idx="3">
                  <c:v>131.75873291499556</c:v>
                </c:pt>
                <c:pt idx="4">
                  <c:v>135.84622795301945</c:v>
                </c:pt>
                <c:pt idx="5">
                  <c:v>138.50767224167902</c:v>
                </c:pt>
                <c:pt idx="6">
                  <c:v>126.31929900721367</c:v>
                </c:pt>
                <c:pt idx="7">
                  <c:v>153.19375270097714</c:v>
                </c:pt>
                <c:pt idx="8">
                  <c:v>190.47267996248127</c:v>
                </c:pt>
                <c:pt idx="9">
                  <c:v>184.82674963025534</c:v>
                </c:pt>
                <c:pt idx="10">
                  <c:v>188.80623817354953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1C-46A1-B95B-9467E605C5E4}"/>
            </c:ext>
          </c:extLst>
        </c:ser>
        <c:ser>
          <c:idx val="6"/>
          <c:order val="5"/>
          <c:tx>
            <c:strRef>
              <c:f>'ensemble débit'!$A$56</c:f>
              <c:strCache>
                <c:ptCount val="1"/>
                <c:pt idx="0">
                  <c:v>Allemagne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débit'!$B$56:$L$56</c:f>
              <c:numCache>
                <c:formatCode>0</c:formatCode>
                <c:ptCount val="11"/>
                <c:pt idx="0">
                  <c:v>100</c:v>
                </c:pt>
                <c:pt idx="1">
                  <c:v>119.33673229204186</c:v>
                </c:pt>
                <c:pt idx="2">
                  <c:v>120.66646449540572</c:v>
                </c:pt>
                <c:pt idx="3">
                  <c:v>129.01522524761418</c:v>
                </c:pt>
                <c:pt idx="4">
                  <c:v>138.21146311049608</c:v>
                </c:pt>
                <c:pt idx="5">
                  <c:v>142.5839457772299</c:v>
                </c:pt>
                <c:pt idx="6">
                  <c:v>127.9570010192497</c:v>
                </c:pt>
                <c:pt idx="7">
                  <c:v>150.9099348928255</c:v>
                </c:pt>
                <c:pt idx="8">
                  <c:v>188.34880454381732</c:v>
                </c:pt>
                <c:pt idx="9">
                  <c:v>180.34161834080163</c:v>
                </c:pt>
                <c:pt idx="10">
                  <c:v>178.43416533740887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1C-46A1-B95B-9467E605C5E4}"/>
            </c:ext>
          </c:extLst>
        </c:ser>
        <c:ser>
          <c:idx val="7"/>
          <c:order val="6"/>
          <c:tx>
            <c:strRef>
              <c:f>'ensemble débit'!$A$57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débit'!$B$57:$L$57</c:f>
              <c:numCache>
                <c:formatCode>0</c:formatCode>
                <c:ptCount val="11"/>
                <c:pt idx="0">
                  <c:v>100</c:v>
                </c:pt>
                <c:pt idx="1">
                  <c:v>111.88732037906695</c:v>
                </c:pt>
                <c:pt idx="2">
                  <c:v>118.27528753409634</c:v>
                </c:pt>
                <c:pt idx="3">
                  <c:v>128.50348696605832</c:v>
                </c:pt>
                <c:pt idx="4">
                  <c:v>134.89075110373724</c:v>
                </c:pt>
                <c:pt idx="5">
                  <c:v>139.03328084137115</c:v>
                </c:pt>
                <c:pt idx="6">
                  <c:v>126.74734962458874</c:v>
                </c:pt>
                <c:pt idx="7">
                  <c:v>156.10183909338883</c:v>
                </c:pt>
                <c:pt idx="8">
                  <c:v>191.60983943083716</c:v>
                </c:pt>
                <c:pt idx="9">
                  <c:v>177.64721183318804</c:v>
                </c:pt>
                <c:pt idx="10">
                  <c:v>172.49796124968364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1C-46A1-B95B-9467E605C5E4}"/>
            </c:ext>
          </c:extLst>
        </c:ser>
        <c:ser>
          <c:idx val="8"/>
          <c:order val="7"/>
          <c:tx>
            <c:strRef>
              <c:f>'ensemble débit'!$A$58</c:f>
              <c:strCache>
                <c:ptCount val="1"/>
                <c:pt idx="0">
                  <c:v>France</c:v>
                </c:pt>
              </c:strCache>
            </c:strRef>
          </c:tx>
          <c:spPr>
            <a:ln w="571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débit'!$B$58:$L$58</c:f>
              <c:numCache>
                <c:formatCode>0</c:formatCode>
                <c:ptCount val="11"/>
                <c:pt idx="0">
                  <c:v>100</c:v>
                </c:pt>
                <c:pt idx="1">
                  <c:v>118.91351667245424</c:v>
                </c:pt>
                <c:pt idx="2">
                  <c:v>119.59887862182283</c:v>
                </c:pt>
                <c:pt idx="3">
                  <c:v>126.81381226232118</c:v>
                </c:pt>
                <c:pt idx="4">
                  <c:v>133.66607661621595</c:v>
                </c:pt>
                <c:pt idx="5">
                  <c:v>136.39905478999569</c:v>
                </c:pt>
                <c:pt idx="6">
                  <c:v>117.77655438768855</c:v>
                </c:pt>
                <c:pt idx="7">
                  <c:v>137.20451600335397</c:v>
                </c:pt>
                <c:pt idx="8">
                  <c:v>175.99945794408353</c:v>
                </c:pt>
                <c:pt idx="9">
                  <c:v>171.52072093436888</c:v>
                </c:pt>
                <c:pt idx="10">
                  <c:v>168.23653965054334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B1C-46A1-B95B-9467E605C5E4}"/>
            </c:ext>
          </c:extLst>
        </c:ser>
        <c:ser>
          <c:idx val="9"/>
          <c:order val="8"/>
          <c:tx>
            <c:strRef>
              <c:f>'ensemble débit'!$A$59</c:f>
              <c:strCache>
                <c:ptCount val="1"/>
                <c:pt idx="0">
                  <c:v>Espagne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débit'!$B$59:$L$59</c:f>
              <c:numCache>
                <c:formatCode>0</c:formatCode>
                <c:ptCount val="11"/>
                <c:pt idx="0">
                  <c:v>100</c:v>
                </c:pt>
                <c:pt idx="1">
                  <c:v>97.733992780126343</c:v>
                </c:pt>
                <c:pt idx="2">
                  <c:v>98.717819313162025</c:v>
                </c:pt>
                <c:pt idx="3">
                  <c:v>108.60447442169762</c:v>
                </c:pt>
                <c:pt idx="4">
                  <c:v>115.64860114947989</c:v>
                </c:pt>
                <c:pt idx="5">
                  <c:v>117.94934213651261</c:v>
                </c:pt>
                <c:pt idx="6">
                  <c:v>97.099582007314865</c:v>
                </c:pt>
                <c:pt idx="7">
                  <c:v>120.18269367786064</c:v>
                </c:pt>
                <c:pt idx="8">
                  <c:v>158.51749156889755</c:v>
                </c:pt>
                <c:pt idx="9">
                  <c:v>151.82367121075382</c:v>
                </c:pt>
                <c:pt idx="10">
                  <c:v>155.87416282715051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B1C-46A1-B95B-9467E605C5E4}"/>
            </c:ext>
          </c:extLst>
        </c:ser>
        <c:ser>
          <c:idx val="10"/>
          <c:order val="9"/>
          <c:tx>
            <c:strRef>
              <c:f>'ensemble débit'!$A$60</c:f>
              <c:strCache>
                <c:ptCount val="1"/>
                <c:pt idx="0">
                  <c:v>Italie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'ensemble débit'!$B$50:$L$50</c:f>
              <c:strCache>
                <c:ptCount val="11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'ensemble débit'!$B$60:$L$60</c:f>
              <c:numCache>
                <c:formatCode>0</c:formatCode>
                <c:ptCount val="11"/>
                <c:pt idx="0">
                  <c:v>100</c:v>
                </c:pt>
                <c:pt idx="1">
                  <c:v>96.659055694193626</c:v>
                </c:pt>
                <c:pt idx="2">
                  <c:v>96.594955538806019</c:v>
                </c:pt>
                <c:pt idx="3">
                  <c:v>105.81874686406567</c:v>
                </c:pt>
                <c:pt idx="4">
                  <c:v>111.83775145496301</c:v>
                </c:pt>
                <c:pt idx="5">
                  <c:v>110.6335526737501</c:v>
                </c:pt>
                <c:pt idx="6">
                  <c:v>93.071878377691377</c:v>
                </c:pt>
                <c:pt idx="7">
                  <c:v>118.63634655638492</c:v>
                </c:pt>
                <c:pt idx="8">
                  <c:v>163.0402924735366</c:v>
                </c:pt>
                <c:pt idx="9">
                  <c:v>151.21094034927953</c:v>
                </c:pt>
                <c:pt idx="10">
                  <c:v>146.50002099832676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B1C-46A1-B95B-9467E605C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8573424"/>
        <c:axId val="488574408"/>
      </c:lineChart>
      <c:catAx>
        <c:axId val="48857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88574408"/>
        <c:crosses val="autoZero"/>
        <c:auto val="1"/>
        <c:lblAlgn val="ctr"/>
        <c:lblOffset val="100"/>
        <c:noMultiLvlLbl val="0"/>
      </c:catAx>
      <c:valAx>
        <c:axId val="488574408"/>
        <c:scaling>
          <c:orientation val="minMax"/>
          <c:max val="26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48857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'ratio solde  PIB'!$B$34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PIB'!$C$34:$L$34</c:f>
              <c:numCache>
                <c:formatCode>0%</c:formatCode>
                <c:ptCount val="10"/>
                <c:pt idx="0">
                  <c:v>6.4985139221067398E-2</c:v>
                </c:pt>
                <c:pt idx="1">
                  <c:v>6.0356381288370405E-2</c:v>
                </c:pt>
                <c:pt idx="2">
                  <c:v>6.4762616568429215E-2</c:v>
                </c:pt>
                <c:pt idx="3">
                  <c:v>5.1516972612537557E-2</c:v>
                </c:pt>
                <c:pt idx="4">
                  <c:v>6.0097645020421558E-2</c:v>
                </c:pt>
                <c:pt idx="5">
                  <c:v>5.6398807759750091E-2</c:v>
                </c:pt>
                <c:pt idx="6">
                  <c:v>6.1726920708636238E-2</c:v>
                </c:pt>
                <c:pt idx="7">
                  <c:v>9.5961714009134683E-2</c:v>
                </c:pt>
                <c:pt idx="8">
                  <c:v>9.0908337734142655E-2</c:v>
                </c:pt>
                <c:pt idx="9">
                  <c:v>0.10321694125418232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9E-4F31-B5CA-FC4D1D448161}"/>
            </c:ext>
          </c:extLst>
        </c:ser>
        <c:ser>
          <c:idx val="1"/>
          <c:order val="1"/>
          <c:tx>
            <c:strRef>
              <c:f>'ratio solde  PIB'!$B$35</c:f>
              <c:strCache>
                <c:ptCount val="1"/>
                <c:pt idx="0">
                  <c:v>Tchéquie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PIB'!$C$35:$L$35</c:f>
              <c:numCache>
                <c:formatCode>0%</c:formatCode>
                <c:ptCount val="10"/>
                <c:pt idx="0">
                  <c:v>5.8850987495843762E-2</c:v>
                </c:pt>
                <c:pt idx="1">
                  <c:v>7.5375434213119014E-2</c:v>
                </c:pt>
                <c:pt idx="2">
                  <c:v>7.5829005681139497E-2</c:v>
                </c:pt>
                <c:pt idx="3">
                  <c:v>6.0845299463151835E-2</c:v>
                </c:pt>
                <c:pt idx="4">
                  <c:v>6.0831701951163636E-2</c:v>
                </c:pt>
                <c:pt idx="5">
                  <c:v>6.688647754579212E-2</c:v>
                </c:pt>
                <c:pt idx="6">
                  <c:v>3.658516261178809E-2</c:v>
                </c:pt>
                <c:pt idx="7">
                  <c:v>1.0740589483191633E-2</c:v>
                </c:pt>
                <c:pt idx="8">
                  <c:v>4.9337024140776314E-2</c:v>
                </c:pt>
                <c:pt idx="9">
                  <c:v>6.4911110716193154E-2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E-4F31-B5CA-FC4D1D448161}"/>
            </c:ext>
          </c:extLst>
        </c:ser>
        <c:ser>
          <c:idx val="2"/>
          <c:order val="2"/>
          <c:tx>
            <c:strRef>
              <c:f>'ratio solde  PIB'!$B$36</c:f>
              <c:strCache>
                <c:ptCount val="1"/>
                <c:pt idx="0">
                  <c:v>Allemagne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PIB'!$C$36:$L$36</c:f>
              <c:numCache>
                <c:formatCode>0%</c:formatCode>
                <c:ptCount val="10"/>
                <c:pt idx="0">
                  <c:v>7.4122700459665111E-2</c:v>
                </c:pt>
                <c:pt idx="1">
                  <c:v>7.2624647519255389E-2</c:v>
                </c:pt>
                <c:pt idx="2">
                  <c:v>7.07534404805122E-2</c:v>
                </c:pt>
                <c:pt idx="3">
                  <c:v>5.9617417436656057E-2</c:v>
                </c:pt>
                <c:pt idx="4">
                  <c:v>5.6189784240998734E-2</c:v>
                </c:pt>
                <c:pt idx="5">
                  <c:v>5.3430878193536424E-2</c:v>
                </c:pt>
                <c:pt idx="6">
                  <c:v>5.2003074132209413E-2</c:v>
                </c:pt>
                <c:pt idx="7">
                  <c:v>2.5366284068491673E-2</c:v>
                </c:pt>
                <c:pt idx="8">
                  <c:v>3.8791887773119302E-2</c:v>
                </c:pt>
                <c:pt idx="9">
                  <c:v>3.7431536832087081E-2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9E-4F31-B5CA-FC4D1D448161}"/>
            </c:ext>
          </c:extLst>
        </c:ser>
        <c:ser>
          <c:idx val="3"/>
          <c:order val="3"/>
          <c:tx>
            <c:strRef>
              <c:f>'ratio solde  PIB'!$B$37</c:f>
              <c:strCache>
                <c:ptCount val="1"/>
                <c:pt idx="0">
                  <c:v>Pologne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PIB'!$C$37:$L$37</c:f>
              <c:numCache>
                <c:formatCode>0%</c:formatCode>
                <c:ptCount val="10"/>
                <c:pt idx="0">
                  <c:v>2.0652469977048945E-2</c:v>
                </c:pt>
                <c:pt idx="1">
                  <c:v>2.9453166614678145E-2</c:v>
                </c:pt>
                <c:pt idx="2">
                  <c:v>2.8194440417574095E-2</c:v>
                </c:pt>
                <c:pt idx="3">
                  <c:v>2.0245023821760449E-2</c:v>
                </c:pt>
                <c:pt idx="4">
                  <c:v>3.6456061074600178E-2</c:v>
                </c:pt>
                <c:pt idx="5">
                  <c:v>5.5950859244935501E-2</c:v>
                </c:pt>
                <c:pt idx="6">
                  <c:v>3.2156698079970347E-2</c:v>
                </c:pt>
                <c:pt idx="7">
                  <c:v>2.1111138481179809E-2</c:v>
                </c:pt>
                <c:pt idx="8">
                  <c:v>5.8792440855997913E-2</c:v>
                </c:pt>
                <c:pt idx="9">
                  <c:v>4.0041771324583988E-2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9E-4F31-B5CA-FC4D1D448161}"/>
            </c:ext>
          </c:extLst>
        </c:ser>
        <c:ser>
          <c:idx val="4"/>
          <c:order val="4"/>
          <c:tx>
            <c:strRef>
              <c:f>'ratio solde  PIB'!$B$38</c:f>
              <c:strCache>
                <c:ptCount val="1"/>
                <c:pt idx="0">
                  <c:v>Suède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PIB'!$C$38:$L$38</c:f>
              <c:numCache>
                <c:formatCode>0%</c:formatCode>
                <c:ptCount val="10"/>
                <c:pt idx="0">
                  <c:v>3.6165276700656113E-2</c:v>
                </c:pt>
                <c:pt idx="1">
                  <c:v>2.9760811590304116E-2</c:v>
                </c:pt>
                <c:pt idx="2">
                  <c:v>2.1694337144736918E-2</c:v>
                </c:pt>
                <c:pt idx="3">
                  <c:v>2.015144068759149E-2</c:v>
                </c:pt>
                <c:pt idx="4">
                  <c:v>4.3540222972065321E-2</c:v>
                </c:pt>
                <c:pt idx="5">
                  <c:v>4.3689810793360213E-2</c:v>
                </c:pt>
                <c:pt idx="6">
                  <c:v>4.1155635995337447E-2</c:v>
                </c:pt>
                <c:pt idx="7">
                  <c:v>1.5963730357842449E-2</c:v>
                </c:pt>
                <c:pt idx="8">
                  <c:v>3.0943232217839102E-2</c:v>
                </c:pt>
                <c:pt idx="9">
                  <c:v>3.3825086319296496E-2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9E-4F31-B5CA-FC4D1D448161}"/>
            </c:ext>
          </c:extLst>
        </c:ser>
        <c:ser>
          <c:idx val="5"/>
          <c:order val="5"/>
          <c:tx>
            <c:strRef>
              <c:f>'ratio solde  PIB'!$B$39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PIB'!$C$39:$L$39</c:f>
              <c:numCache>
                <c:formatCode>0%</c:formatCode>
                <c:ptCount val="10"/>
                <c:pt idx="0">
                  <c:v>2.8531014394048572E-2</c:v>
                </c:pt>
                <c:pt idx="1">
                  <c:v>3.1721141137551326E-2</c:v>
                </c:pt>
                <c:pt idx="2">
                  <c:v>2.7131665188682329E-2</c:v>
                </c:pt>
                <c:pt idx="3">
                  <c:v>2.3777883929770784E-2</c:v>
                </c:pt>
                <c:pt idx="4">
                  <c:v>3.2365209536587003E-2</c:v>
                </c:pt>
                <c:pt idx="5">
                  <c:v>3.5179390039076969E-2</c:v>
                </c:pt>
                <c:pt idx="6">
                  <c:v>2.0339674076749976E-2</c:v>
                </c:pt>
                <c:pt idx="7">
                  <c:v>-1.8209548541929858E-2</c:v>
                </c:pt>
                <c:pt idx="8">
                  <c:v>1.4974734797479579E-2</c:v>
                </c:pt>
                <c:pt idx="9">
                  <c:v>2.6001495496540978E-2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9E-4F31-B5CA-FC4D1D448161}"/>
            </c:ext>
          </c:extLst>
        </c:ser>
        <c:ser>
          <c:idx val="6"/>
          <c:order val="6"/>
          <c:tx>
            <c:strRef>
              <c:f>'ratio solde  PIB'!$B$40</c:f>
              <c:strCache>
                <c:ptCount val="1"/>
                <c:pt idx="0">
                  <c:v>Espagne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PIB'!$C$40:$L$40</c:f>
              <c:numCache>
                <c:formatCode>0%</c:formatCode>
                <c:ptCount val="10"/>
                <c:pt idx="0">
                  <c:v>3.0152367005423543E-2</c:v>
                </c:pt>
                <c:pt idx="1">
                  <c:v>3.9653881191522099E-2</c:v>
                </c:pt>
                <c:pt idx="2">
                  <c:v>3.6333442732798642E-2</c:v>
                </c:pt>
                <c:pt idx="3">
                  <c:v>2.7402175742157725E-2</c:v>
                </c:pt>
                <c:pt idx="4">
                  <c:v>2.984821051120275E-2</c:v>
                </c:pt>
                <c:pt idx="5">
                  <c:v>1.5160102513783923E-2</c:v>
                </c:pt>
                <c:pt idx="6">
                  <c:v>9.8974158905812664E-3</c:v>
                </c:pt>
                <c:pt idx="7">
                  <c:v>8.8277111214163356E-3</c:v>
                </c:pt>
                <c:pt idx="8">
                  <c:v>3.926787530600858E-2</c:v>
                </c:pt>
                <c:pt idx="9">
                  <c:v>4.3202333209979474E-2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9E-4F31-B5CA-FC4D1D448161}"/>
            </c:ext>
          </c:extLst>
        </c:ser>
        <c:ser>
          <c:idx val="7"/>
          <c:order val="7"/>
          <c:tx>
            <c:strRef>
              <c:f>'ratio solde  PIB'!$B$41</c:f>
              <c:strCache>
                <c:ptCount val="1"/>
                <c:pt idx="0">
                  <c:v>Belgique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PIB'!$C$41:$L$41</c:f>
              <c:numCache>
                <c:formatCode>0%</c:formatCode>
                <c:ptCount val="10"/>
                <c:pt idx="0">
                  <c:v>1.4222525978370209E-2</c:v>
                </c:pt>
                <c:pt idx="1">
                  <c:v>1.1986918015408885E-2</c:v>
                </c:pt>
                <c:pt idx="2">
                  <c:v>1.0435103444418585E-2</c:v>
                </c:pt>
                <c:pt idx="3">
                  <c:v>-3.3428235280803706E-3</c:v>
                </c:pt>
                <c:pt idx="4">
                  <c:v>4.6929271747389529E-3</c:v>
                </c:pt>
                <c:pt idx="5">
                  <c:v>1.4436629664761835E-2</c:v>
                </c:pt>
                <c:pt idx="6">
                  <c:v>1.8684027893050292E-2</c:v>
                </c:pt>
                <c:pt idx="7">
                  <c:v>-1.4601466532910067E-2</c:v>
                </c:pt>
                <c:pt idx="8">
                  <c:v>-5.964414451662162E-3</c:v>
                </c:pt>
                <c:pt idx="9">
                  <c:v>-8.3568966547819899E-3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9E-4F31-B5CA-FC4D1D448161}"/>
            </c:ext>
          </c:extLst>
        </c:ser>
        <c:ser>
          <c:idx val="8"/>
          <c:order val="8"/>
          <c:tx>
            <c:strRef>
              <c:f>'ratio solde  PIB'!$B$42</c:f>
              <c:strCache>
                <c:ptCount val="1"/>
                <c:pt idx="0">
                  <c:v>France</c:v>
                </c:pt>
              </c:strCache>
            </c:strRef>
          </c:tx>
          <c:spPr>
            <a:ln w="571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PIB'!$C$42:$L$42</c:f>
              <c:numCache>
                <c:formatCode>0%</c:formatCode>
                <c:ptCount val="10"/>
                <c:pt idx="0">
                  <c:v>-3.7948550596129302E-3</c:v>
                </c:pt>
                <c:pt idx="1">
                  <c:v>-4.9757614774530116E-3</c:v>
                </c:pt>
                <c:pt idx="2">
                  <c:v>-7.9216976362979051E-3</c:v>
                </c:pt>
                <c:pt idx="3">
                  <c:v>-9.9593998852321192E-3</c:v>
                </c:pt>
                <c:pt idx="4">
                  <c:v>-5.644668043852193E-3</c:v>
                </c:pt>
                <c:pt idx="5">
                  <c:v>-1.7734728933506715E-2</c:v>
                </c:pt>
                <c:pt idx="6">
                  <c:v>-1.0138342443208955E-2</c:v>
                </c:pt>
                <c:pt idx="7">
                  <c:v>-2.5170335522584575E-2</c:v>
                </c:pt>
                <c:pt idx="8">
                  <c:v>-1.3746127555530318E-2</c:v>
                </c:pt>
                <c:pt idx="9">
                  <c:v>-1.1757252363343003E-3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9E-4F31-B5CA-FC4D1D448161}"/>
            </c:ext>
          </c:extLst>
        </c:ser>
        <c:ser>
          <c:idx val="9"/>
          <c:order val="9"/>
          <c:tx>
            <c:strRef>
              <c:f>'ratio solde  PIB'!$B$43</c:f>
              <c:strCache>
                <c:ptCount val="1"/>
                <c:pt idx="0">
                  <c:v>Grèce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PIB'!$C$43:$L$43</c:f>
              <c:numCache>
                <c:formatCode>0%</c:formatCode>
                <c:ptCount val="10"/>
                <c:pt idx="0">
                  <c:v>-6.1757646571766319E-3</c:v>
                </c:pt>
                <c:pt idx="1">
                  <c:v>-9.5271834275160189E-3</c:v>
                </c:pt>
                <c:pt idx="2">
                  <c:v>-1.0102690010345109E-2</c:v>
                </c:pt>
                <c:pt idx="3">
                  <c:v>-1.7623052702505929E-2</c:v>
                </c:pt>
                <c:pt idx="4">
                  <c:v>-9.2827997658509603E-3</c:v>
                </c:pt>
                <c:pt idx="5">
                  <c:v>-6.7148344121833958E-2</c:v>
                </c:pt>
                <c:pt idx="6">
                  <c:v>-7.5167439073415304E-2</c:v>
                </c:pt>
                <c:pt idx="7">
                  <c:v>-9.7015119251860196E-2</c:v>
                </c:pt>
                <c:pt idx="8">
                  <c:v>-4.9765338688054765E-2</c:v>
                </c:pt>
                <c:pt idx="9">
                  <c:v>-5.49177643625086E-2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9E-4F31-B5CA-FC4D1D448161}"/>
            </c:ext>
          </c:extLst>
        </c:ser>
        <c:ser>
          <c:idx val="10"/>
          <c:order val="10"/>
          <c:tx>
            <c:strRef>
              <c:f>'ratio solde  PIB'!$B$44</c:f>
              <c:strCache>
                <c:ptCount val="1"/>
                <c:pt idx="0">
                  <c:v>Roumanie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'ratio solde  PIB'!$C$33:$L$33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'ratio solde  PIB'!$C$44:$L$44</c:f>
              <c:numCache>
                <c:formatCode>0%</c:formatCode>
                <c:ptCount val="10"/>
                <c:pt idx="0">
                  <c:v>-8.2120419991389831E-3</c:v>
                </c:pt>
                <c:pt idx="1">
                  <c:v>-1.0586451944541199E-2</c:v>
                </c:pt>
                <c:pt idx="2">
                  <c:v>-2.4776393890102548E-2</c:v>
                </c:pt>
                <c:pt idx="3">
                  <c:v>-3.4979427859779685E-2</c:v>
                </c:pt>
                <c:pt idx="4">
                  <c:v>-4.208039066163511E-2</c:v>
                </c:pt>
                <c:pt idx="5">
                  <c:v>-4.3934764367829067E-2</c:v>
                </c:pt>
                <c:pt idx="6">
                  <c:v>-5.6504075779615644E-2</c:v>
                </c:pt>
                <c:pt idx="7">
                  <c:v>-6.9016195972904704E-2</c:v>
                </c:pt>
                <c:pt idx="8">
                  <c:v>-4.8402342273573949E-2</c:v>
                </c:pt>
                <c:pt idx="9">
                  <c:v>-6.0992405484014404E-2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69E-4F31-B5CA-FC4D1D448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032000"/>
        <c:axId val="90033536"/>
      </c:lineChart>
      <c:catAx>
        <c:axId val="9003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033536"/>
        <c:crosses val="autoZero"/>
        <c:auto val="1"/>
        <c:lblAlgn val="ctr"/>
        <c:lblOffset val="100"/>
        <c:noMultiLvlLbl val="0"/>
      </c:catAx>
      <c:valAx>
        <c:axId val="90033536"/>
        <c:scaling>
          <c:orientation val="minMax"/>
          <c:max val="0.1"/>
          <c:min val="-0.1"/>
        </c:scaling>
        <c:delete val="0"/>
        <c:axPos val="l"/>
        <c:majorGridlines/>
        <c:numFmt formatCode="0%" sourceLinked="1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900320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1516459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495300</xdr:colOff>
      <xdr:row>33</xdr:row>
      <xdr:rowOff>0</xdr:rowOff>
    </xdr:from>
    <xdr:to>
      <xdr:col>25</xdr:col>
      <xdr:colOff>361950</xdr:colOff>
      <xdr:row>62</xdr:row>
      <xdr:rowOff>85725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C556A03-69EA-414B-84C5-B640271603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41</xdr:row>
      <xdr:rowOff>0</xdr:rowOff>
    </xdr:from>
    <xdr:to>
      <xdr:col>25</xdr:col>
      <xdr:colOff>533400</xdr:colOff>
      <xdr:row>70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433EBF7-0BF9-4C43-B4C3-B809BE2AA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46</xdr:row>
      <xdr:rowOff>53340</xdr:rowOff>
    </xdr:from>
    <xdr:to>
      <xdr:col>12</xdr:col>
      <xdr:colOff>274320</xdr:colOff>
      <xdr:row>79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bop_c6_a__custom_17954338/default/table" TargetMode="External"/><Relationship Id="rId1" Type="http://schemas.openxmlformats.org/officeDocument/2006/relationships/hyperlink" Target="https://ec.europa.eu/eurostat/databrowser/product/page/bop_c6_a__custom_1795433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3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9.42578125" customWidth="1"/>
    <col min="3" max="3" width="26.85546875" customWidth="1"/>
    <col min="4" max="4" width="11" customWidth="1"/>
    <col min="5" max="5" width="31.28515625" customWidth="1"/>
    <col min="6" max="6" width="17.7109375" customWidth="1"/>
    <col min="7" max="7" width="31.42578125" customWidth="1"/>
    <col min="8" max="8" width="12.42578125" customWidth="1"/>
    <col min="9" max="9" width="28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39" t="s">
        <v>4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  <c r="G15" s="11" t="s">
        <v>16</v>
      </c>
      <c r="H15" s="11" t="s">
        <v>17</v>
      </c>
      <c r="I15" s="11" t="s">
        <v>18</v>
      </c>
    </row>
    <row r="16" spans="1:15" x14ac:dyDescent="0.25">
      <c r="B16" s="15" t="s">
        <v>19</v>
      </c>
      <c r="C16" s="2" t="s">
        <v>20</v>
      </c>
      <c r="D16" s="2" t="s">
        <v>21</v>
      </c>
      <c r="E16" s="2" t="s">
        <v>22</v>
      </c>
      <c r="F16" s="2" t="s">
        <v>23</v>
      </c>
      <c r="G16" s="2" t="s">
        <v>23</v>
      </c>
      <c r="H16" s="2" t="s">
        <v>24</v>
      </c>
      <c r="I16" s="2" t="s">
        <v>25</v>
      </c>
    </row>
    <row r="17" spans="2:9" x14ac:dyDescent="0.25">
      <c r="B17" s="14" t="s">
        <v>26</v>
      </c>
      <c r="C17" s="13" t="s">
        <v>20</v>
      </c>
      <c r="D17" s="13" t="s">
        <v>21</v>
      </c>
      <c r="E17" s="13" t="s">
        <v>22</v>
      </c>
      <c r="F17" s="13" t="s">
        <v>23</v>
      </c>
      <c r="G17" s="13" t="s">
        <v>23</v>
      </c>
      <c r="H17" s="13" t="s">
        <v>24</v>
      </c>
      <c r="I17" s="13" t="s">
        <v>25</v>
      </c>
    </row>
    <row r="18" spans="2:9" x14ac:dyDescent="0.25">
      <c r="B18" s="15" t="s">
        <v>27</v>
      </c>
      <c r="C18" s="2" t="s">
        <v>20</v>
      </c>
      <c r="D18" s="2" t="s">
        <v>21</v>
      </c>
      <c r="E18" s="2" t="s">
        <v>22</v>
      </c>
      <c r="F18" s="2" t="s">
        <v>23</v>
      </c>
      <c r="G18" s="2" t="s">
        <v>23</v>
      </c>
      <c r="H18" s="2" t="s">
        <v>28</v>
      </c>
      <c r="I18" s="2" t="s">
        <v>25</v>
      </c>
    </row>
    <row r="19" spans="2:9" x14ac:dyDescent="0.25">
      <c r="B19" s="14" t="s">
        <v>29</v>
      </c>
      <c r="C19" s="13" t="s">
        <v>20</v>
      </c>
      <c r="D19" s="13" t="s">
        <v>21</v>
      </c>
      <c r="E19" s="13" t="s">
        <v>22</v>
      </c>
      <c r="F19" s="13" t="s">
        <v>23</v>
      </c>
      <c r="G19" s="13" t="s">
        <v>23</v>
      </c>
      <c r="H19" s="13" t="s">
        <v>28</v>
      </c>
      <c r="I19" s="13" t="s">
        <v>25</v>
      </c>
    </row>
    <row r="20" spans="2:9" x14ac:dyDescent="0.25">
      <c r="B20" s="15" t="s">
        <v>30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23</v>
      </c>
      <c r="H20" s="2" t="s">
        <v>31</v>
      </c>
      <c r="I20" s="2" t="s">
        <v>25</v>
      </c>
    </row>
    <row r="21" spans="2:9" x14ac:dyDescent="0.25">
      <c r="B21" s="14" t="s">
        <v>32</v>
      </c>
      <c r="C21" s="13" t="s">
        <v>20</v>
      </c>
      <c r="D21" s="13" t="s">
        <v>21</v>
      </c>
      <c r="E21" s="13" t="s">
        <v>22</v>
      </c>
      <c r="F21" s="13" t="s">
        <v>23</v>
      </c>
      <c r="G21" s="13" t="s">
        <v>23</v>
      </c>
      <c r="H21" s="13" t="s">
        <v>31</v>
      </c>
      <c r="I21" s="13" t="s">
        <v>25</v>
      </c>
    </row>
    <row r="22" spans="2:9" x14ac:dyDescent="0.25">
      <c r="B22" s="15" t="s">
        <v>33</v>
      </c>
      <c r="C22" s="2" t="s">
        <v>20</v>
      </c>
      <c r="D22" s="2" t="s">
        <v>21</v>
      </c>
      <c r="E22" s="2" t="s">
        <v>34</v>
      </c>
      <c r="F22" s="2" t="s">
        <v>23</v>
      </c>
      <c r="G22" s="2" t="s">
        <v>23</v>
      </c>
      <c r="H22" s="2" t="s">
        <v>24</v>
      </c>
      <c r="I22" s="2" t="s">
        <v>25</v>
      </c>
    </row>
    <row r="23" spans="2:9" x14ac:dyDescent="0.25">
      <c r="B23" s="14" t="s">
        <v>35</v>
      </c>
      <c r="C23" s="13" t="s">
        <v>20</v>
      </c>
      <c r="D23" s="13" t="s">
        <v>21</v>
      </c>
      <c r="E23" s="13" t="s">
        <v>34</v>
      </c>
      <c r="F23" s="13" t="s">
        <v>23</v>
      </c>
      <c r="G23" s="13" t="s">
        <v>23</v>
      </c>
      <c r="H23" s="13" t="s">
        <v>24</v>
      </c>
      <c r="I23" s="13" t="s">
        <v>25</v>
      </c>
    </row>
    <row r="24" spans="2:9" x14ac:dyDescent="0.25">
      <c r="B24" s="15" t="s">
        <v>36</v>
      </c>
      <c r="C24" s="2" t="s">
        <v>20</v>
      </c>
      <c r="D24" s="2" t="s">
        <v>21</v>
      </c>
      <c r="E24" s="2" t="s">
        <v>34</v>
      </c>
      <c r="F24" s="2" t="s">
        <v>23</v>
      </c>
      <c r="G24" s="2" t="s">
        <v>23</v>
      </c>
      <c r="H24" s="2" t="s">
        <v>28</v>
      </c>
      <c r="I24" s="2" t="s">
        <v>25</v>
      </c>
    </row>
    <row r="25" spans="2:9" x14ac:dyDescent="0.25">
      <c r="B25" s="14" t="s">
        <v>37</v>
      </c>
      <c r="C25" s="13" t="s">
        <v>20</v>
      </c>
      <c r="D25" s="13" t="s">
        <v>21</v>
      </c>
      <c r="E25" s="13" t="s">
        <v>34</v>
      </c>
      <c r="F25" s="13" t="s">
        <v>23</v>
      </c>
      <c r="G25" s="13" t="s">
        <v>23</v>
      </c>
      <c r="H25" s="13" t="s">
        <v>28</v>
      </c>
      <c r="I25" s="13" t="s">
        <v>25</v>
      </c>
    </row>
    <row r="26" spans="2:9" x14ac:dyDescent="0.25">
      <c r="B26" s="15" t="s">
        <v>38</v>
      </c>
      <c r="C26" s="2" t="s">
        <v>20</v>
      </c>
      <c r="D26" s="2" t="s">
        <v>21</v>
      </c>
      <c r="E26" s="2" t="s">
        <v>34</v>
      </c>
      <c r="F26" s="2" t="s">
        <v>23</v>
      </c>
      <c r="G26" s="2" t="s">
        <v>23</v>
      </c>
      <c r="H26" s="2" t="s">
        <v>31</v>
      </c>
      <c r="I26" s="2" t="s">
        <v>25</v>
      </c>
    </row>
    <row r="27" spans="2:9" x14ac:dyDescent="0.25">
      <c r="B27" s="14" t="s">
        <v>39</v>
      </c>
      <c r="C27" s="13" t="s">
        <v>20</v>
      </c>
      <c r="D27" s="13" t="s">
        <v>21</v>
      </c>
      <c r="E27" s="13" t="s">
        <v>34</v>
      </c>
      <c r="F27" s="13" t="s">
        <v>23</v>
      </c>
      <c r="G27" s="13" t="s">
        <v>23</v>
      </c>
      <c r="H27" s="13" t="s">
        <v>31</v>
      </c>
      <c r="I27" s="13" t="s">
        <v>25</v>
      </c>
    </row>
    <row r="28" spans="2:9" x14ac:dyDescent="0.25">
      <c r="B28" s="15" t="s">
        <v>40</v>
      </c>
      <c r="C28" s="2" t="s">
        <v>20</v>
      </c>
      <c r="D28" s="2" t="s">
        <v>21</v>
      </c>
      <c r="E28" s="2" t="s">
        <v>41</v>
      </c>
      <c r="F28" s="2" t="s">
        <v>23</v>
      </c>
      <c r="G28" s="2" t="s">
        <v>23</v>
      </c>
      <c r="H28" s="2" t="s">
        <v>24</v>
      </c>
      <c r="I28" s="2" t="s">
        <v>25</v>
      </c>
    </row>
    <row r="29" spans="2:9" x14ac:dyDescent="0.25">
      <c r="B29" s="14" t="s">
        <v>42</v>
      </c>
      <c r="C29" s="13" t="s">
        <v>20</v>
      </c>
      <c r="D29" s="13" t="s">
        <v>21</v>
      </c>
      <c r="E29" s="13" t="s">
        <v>41</v>
      </c>
      <c r="F29" s="13" t="s">
        <v>23</v>
      </c>
      <c r="G29" s="13" t="s">
        <v>23</v>
      </c>
      <c r="H29" s="13" t="s">
        <v>24</v>
      </c>
      <c r="I29" s="13" t="s">
        <v>25</v>
      </c>
    </row>
    <row r="30" spans="2:9" x14ac:dyDescent="0.25">
      <c r="B30" s="15" t="s">
        <v>43</v>
      </c>
      <c r="C30" s="2" t="s">
        <v>20</v>
      </c>
      <c r="D30" s="2" t="s">
        <v>21</v>
      </c>
      <c r="E30" s="2" t="s">
        <v>41</v>
      </c>
      <c r="F30" s="2" t="s">
        <v>23</v>
      </c>
      <c r="G30" s="2" t="s">
        <v>23</v>
      </c>
      <c r="H30" s="2" t="s">
        <v>28</v>
      </c>
      <c r="I30" s="2" t="s">
        <v>25</v>
      </c>
    </row>
    <row r="31" spans="2:9" x14ac:dyDescent="0.25">
      <c r="B31" s="14" t="s">
        <v>44</v>
      </c>
      <c r="C31" s="13" t="s">
        <v>20</v>
      </c>
      <c r="D31" s="13" t="s">
        <v>21</v>
      </c>
      <c r="E31" s="13" t="s">
        <v>41</v>
      </c>
      <c r="F31" s="13" t="s">
        <v>23</v>
      </c>
      <c r="G31" s="13" t="s">
        <v>23</v>
      </c>
      <c r="H31" s="13" t="s">
        <v>28</v>
      </c>
      <c r="I31" s="13" t="s">
        <v>25</v>
      </c>
    </row>
    <row r="32" spans="2:9" x14ac:dyDescent="0.25">
      <c r="B32" s="15" t="s">
        <v>45</v>
      </c>
      <c r="C32" s="2" t="s">
        <v>20</v>
      </c>
      <c r="D32" s="2" t="s">
        <v>21</v>
      </c>
      <c r="E32" s="2" t="s">
        <v>41</v>
      </c>
      <c r="F32" s="2" t="s">
        <v>23</v>
      </c>
      <c r="G32" s="2" t="s">
        <v>23</v>
      </c>
      <c r="H32" s="2" t="s">
        <v>31</v>
      </c>
      <c r="I32" s="2" t="s">
        <v>25</v>
      </c>
    </row>
    <row r="33" spans="2:9" x14ac:dyDescent="0.25">
      <c r="B33" s="14" t="s">
        <v>46</v>
      </c>
      <c r="C33" s="13" t="s">
        <v>20</v>
      </c>
      <c r="D33" s="13" t="s">
        <v>21</v>
      </c>
      <c r="E33" s="13" t="s">
        <v>41</v>
      </c>
      <c r="F33" s="13" t="s">
        <v>23</v>
      </c>
      <c r="G33" s="13" t="s">
        <v>23</v>
      </c>
      <c r="H33" s="13" t="s">
        <v>31</v>
      </c>
      <c r="I33" s="13" t="s">
        <v>25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  <hyperlink ref="B17" location="'Flags  1'!A1" display="Flags  1" xr:uid="{00000000-0004-0000-0000-000003000000}"/>
    <hyperlink ref="B18" location="'Feuille 2'!A1" display="Feuille 2" xr:uid="{00000000-0004-0000-0000-000004000000}"/>
    <hyperlink ref="B19" location="'Flags  2'!A1" display="Flags  2" xr:uid="{00000000-0004-0000-0000-000005000000}"/>
    <hyperlink ref="B20" location="'Feuille 3'!A1" display="Feuille 3" xr:uid="{00000000-0004-0000-0000-000006000000}"/>
    <hyperlink ref="B21" location="'Flags  3'!A1" display="Flags  3" xr:uid="{00000000-0004-0000-0000-000007000000}"/>
    <hyperlink ref="B22" location="'Feuille 4'!A1" display="Feuille 4" xr:uid="{00000000-0004-0000-0000-000008000000}"/>
    <hyperlink ref="B23" location="'Flags  4'!A1" display="Flags  4" xr:uid="{00000000-0004-0000-0000-000009000000}"/>
    <hyperlink ref="B24" location="'Feuille 5'!A1" display="Feuille 5" xr:uid="{00000000-0004-0000-0000-00000A000000}"/>
    <hyperlink ref="B25" location="'Flags  5'!A1" display="Flags  5" xr:uid="{00000000-0004-0000-0000-00000B000000}"/>
    <hyperlink ref="B26" location="'Feuille 6'!A1" display="Feuille 6" xr:uid="{00000000-0004-0000-0000-00000C000000}"/>
    <hyperlink ref="B27" location="'Flags  6'!A1" display="Flags  6" xr:uid="{00000000-0004-0000-0000-00000D000000}"/>
    <hyperlink ref="B28" location="'Feuille 7'!A1" display="Feuille 7" xr:uid="{00000000-0004-0000-0000-00000E000000}"/>
    <hyperlink ref="B29" location="'Flags  7'!A1" display="Flags  7" xr:uid="{00000000-0004-0000-0000-00000F000000}"/>
    <hyperlink ref="B30" location="'Feuille 8'!A1" display="Feuille 8" xr:uid="{00000000-0004-0000-0000-000010000000}"/>
    <hyperlink ref="B31" location="'Flags  8'!A1" display="Flags  8" xr:uid="{00000000-0004-0000-0000-000011000000}"/>
    <hyperlink ref="B32" location="'Feuille 9'!A1" display="Feuille 9" xr:uid="{00000000-0004-0000-0000-000012000000}"/>
    <hyperlink ref="B33" location="'Flags  9'!A1" display="Flags  9" xr:uid="{00000000-0004-0000-0000-000013000000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3"/>
  <sheetViews>
    <sheetView topLeftCell="A12" workbookViewId="0">
      <selection activeCell="R17" sqref="R17"/>
    </sheetView>
  </sheetViews>
  <sheetFormatPr baseColWidth="10" defaultColWidth="8.85546875" defaultRowHeight="11.45" customHeight="1" x14ac:dyDescent="0.25"/>
  <cols>
    <col min="1" max="1" width="8.85546875" style="26"/>
    <col min="2" max="2" width="21" customWidth="1"/>
    <col min="3" max="14" width="8.7109375" customWidth="1"/>
    <col min="15" max="15" width="8.85546875" style="26"/>
  </cols>
  <sheetData>
    <row r="1" spans="2:14" ht="15" x14ac:dyDescent="0.25">
      <c r="B1" s="3" t="s">
        <v>82</v>
      </c>
    </row>
    <row r="2" spans="2:14" ht="15" x14ac:dyDescent="0.25">
      <c r="B2" s="3" t="s">
        <v>83</v>
      </c>
      <c r="C2" s="1" t="s">
        <v>0</v>
      </c>
    </row>
    <row r="3" spans="2:14" ht="15" x14ac:dyDescent="0.25">
      <c r="B3" s="3" t="s">
        <v>84</v>
      </c>
      <c r="C3" s="3" t="s">
        <v>6</v>
      </c>
    </row>
    <row r="5" spans="2:14" ht="15" x14ac:dyDescent="0.25">
      <c r="B5" s="1" t="s">
        <v>12</v>
      </c>
      <c r="D5" s="3" t="s">
        <v>20</v>
      </c>
    </row>
    <row r="6" spans="2:14" ht="15" x14ac:dyDescent="0.25">
      <c r="B6" s="1" t="s">
        <v>13</v>
      </c>
      <c r="D6" s="3" t="s">
        <v>21</v>
      </c>
    </row>
    <row r="7" spans="2:14" ht="15" x14ac:dyDescent="0.25">
      <c r="B7" s="1" t="s">
        <v>14</v>
      </c>
      <c r="D7" s="3" t="s">
        <v>22</v>
      </c>
    </row>
    <row r="8" spans="2:14" ht="15" x14ac:dyDescent="0.25">
      <c r="B8" s="1" t="s">
        <v>15</v>
      </c>
      <c r="D8" s="3" t="s">
        <v>23</v>
      </c>
    </row>
    <row r="9" spans="2:14" ht="15" x14ac:dyDescent="0.25">
      <c r="B9" s="1" t="s">
        <v>16</v>
      </c>
      <c r="D9" s="3" t="s">
        <v>23</v>
      </c>
    </row>
    <row r="10" spans="2:14" ht="15" x14ac:dyDescent="0.25">
      <c r="B10" s="1" t="s">
        <v>17</v>
      </c>
      <c r="D10" s="3" t="s">
        <v>24</v>
      </c>
    </row>
    <row r="11" spans="2:14" ht="15" x14ac:dyDescent="0.25">
      <c r="B11" s="1" t="s">
        <v>18</v>
      </c>
      <c r="D11" s="3" t="s">
        <v>25</v>
      </c>
    </row>
    <row r="13" spans="2:14" ht="18" customHeight="1" x14ac:dyDescent="0.25">
      <c r="B13" s="42"/>
      <c r="C13" s="43" t="s">
        <v>70</v>
      </c>
      <c r="D13" s="44" t="s">
        <v>71</v>
      </c>
      <c r="E13" s="44" t="s">
        <v>72</v>
      </c>
      <c r="F13" s="44" t="s">
        <v>73</v>
      </c>
      <c r="G13" s="44" t="s">
        <v>74</v>
      </c>
      <c r="H13" s="44" t="s">
        <v>75</v>
      </c>
      <c r="I13" s="44" t="s">
        <v>76</v>
      </c>
      <c r="J13" s="44" t="s">
        <v>77</v>
      </c>
      <c r="K13" s="44" t="s">
        <v>78</v>
      </c>
      <c r="L13" s="44" t="s">
        <v>79</v>
      </c>
      <c r="M13" s="44" t="s">
        <v>80</v>
      </c>
      <c r="N13" s="45" t="s">
        <v>81</v>
      </c>
    </row>
    <row r="14" spans="2:14" ht="18" customHeight="1" x14ac:dyDescent="0.25">
      <c r="B14" s="46" t="s">
        <v>52</v>
      </c>
      <c r="C14" s="47">
        <f>'biens solde'!B15/1000</f>
        <v>10.606399999999994</v>
      </c>
      <c r="D14" s="48">
        <f>'biens solde'!C15/1000</f>
        <v>-9.9740000000000002</v>
      </c>
      <c r="E14" s="48">
        <f>'biens solde'!D15/1000</f>
        <v>1.681</v>
      </c>
      <c r="F14" s="48">
        <f>'biens solde'!E15/1000</f>
        <v>1.7769999999999999</v>
      </c>
      <c r="G14" s="48">
        <f>'biens solde'!F15/1000</f>
        <v>2.355</v>
      </c>
      <c r="H14" s="48">
        <f>'biens solde'!G15/1000</f>
        <v>-1.8029999999999999</v>
      </c>
      <c r="I14" s="48">
        <f>'biens solde'!H15/1000</f>
        <v>5.68</v>
      </c>
      <c r="J14" s="48">
        <f>'biens solde'!I15/1000</f>
        <v>8.9450000000000003</v>
      </c>
      <c r="K14" s="48">
        <f>'biens solde'!J15/1000</f>
        <v>10.81</v>
      </c>
      <c r="L14" s="48">
        <f>'biens solde'!K15/1000</f>
        <v>-1.33</v>
      </c>
      <c r="M14" s="48">
        <f>'biens solde'!L15/1000</f>
        <v>2.831</v>
      </c>
      <c r="N14" s="49">
        <f>'biens solde'!M15/1000</f>
        <v>4.8319999999999999</v>
      </c>
    </row>
    <row r="15" spans="2:14" ht="18" customHeight="1" x14ac:dyDescent="0.25">
      <c r="B15" s="50" t="s">
        <v>53</v>
      </c>
      <c r="C15" s="51">
        <f>'biens solde'!B16/1000</f>
        <v>-5.648200000000001</v>
      </c>
      <c r="D15" s="41">
        <f>'biens solde'!C16/1000</f>
        <v>-0.17249999999999999</v>
      </c>
      <c r="E15" s="41">
        <f>'biens solde'!D16/1000</f>
        <v>6.8602999999999881</v>
      </c>
      <c r="F15" s="41">
        <f>'biens solde'!E16/1000</f>
        <v>9.5615000000000006</v>
      </c>
      <c r="G15" s="41">
        <f>'biens solde'!F16/1000</f>
        <v>9.7921000000000067</v>
      </c>
      <c r="H15" s="41">
        <f>'biens solde'!G16/1000</f>
        <v>7.8532000000000117</v>
      </c>
      <c r="I15" s="41">
        <f>'biens solde'!H16/1000</f>
        <v>9.3406000000000056</v>
      </c>
      <c r="J15" s="41">
        <f>'biens solde'!I16/1000</f>
        <v>10.600200000000012</v>
      </c>
      <c r="K15" s="41">
        <f>'biens solde'!J16/1000</f>
        <v>4.2233000000000178</v>
      </c>
      <c r="L15" s="41">
        <f>'biens solde'!K16/1000</f>
        <v>-0.92009999999997671</v>
      </c>
      <c r="M15" s="41">
        <f>'biens solde'!L16/1000</f>
        <v>12.085300000000018</v>
      </c>
      <c r="N15" s="52">
        <f>'biens solde'!M16/1000</f>
        <v>16.646399999999993</v>
      </c>
    </row>
    <row r="16" spans="2:14" ht="18" customHeight="1" x14ac:dyDescent="0.25">
      <c r="B16" s="50" t="s">
        <v>54</v>
      </c>
      <c r="C16" s="51"/>
      <c r="D16" s="41">
        <f>'biens solde'!C17/1000</f>
        <v>3.1261999999999972</v>
      </c>
      <c r="E16" s="41">
        <f>'biens solde'!D17/1000</f>
        <v>12.891900000000009</v>
      </c>
      <c r="F16" s="41">
        <f>'biens solde'!E17/1000</f>
        <v>15.107099999999992</v>
      </c>
      <c r="G16" s="41">
        <f>'biens solde'!F17/1000</f>
        <v>13.22990000000001</v>
      </c>
      <c r="H16" s="41">
        <f>'biens solde'!G17/1000</f>
        <v>10.672300000000003</v>
      </c>
      <c r="I16" s="41">
        <f>'biens solde'!H17/1000</f>
        <v>15.314400000000008</v>
      </c>
      <c r="J16" s="41">
        <f>'biens solde'!I17/1000</f>
        <v>15.709</v>
      </c>
      <c r="K16" s="41">
        <f>'biens solde'!J17/1000</f>
        <v>10.033099999999992</v>
      </c>
      <c r="L16" s="41">
        <f>'biens solde'!K17/1000</f>
        <v>9.0754999999999999</v>
      </c>
      <c r="M16" s="41">
        <f>'biens solde'!L17/1000</f>
        <v>28.582300000000004</v>
      </c>
      <c r="N16" s="52">
        <f>'biens solde'!M17/1000</f>
        <v>37.396000000000001</v>
      </c>
    </row>
    <row r="17" spans="1:15" ht="18" customHeight="1" x14ac:dyDescent="0.25">
      <c r="B17" s="50" t="s">
        <v>55</v>
      </c>
      <c r="C17" s="51">
        <f>'biens solde'!B18/1000</f>
        <v>138.49199999999999</v>
      </c>
      <c r="D17" s="41">
        <f>'biens solde'!C18/1000</f>
        <v>178.851</v>
      </c>
      <c r="E17" s="41">
        <f>'biens solde'!D18/1000</f>
        <v>245.053</v>
      </c>
      <c r="F17" s="41">
        <f>'biens solde'!E18/1000</f>
        <v>250.398</v>
      </c>
      <c r="G17" s="41">
        <f>'biens solde'!F18/1000</f>
        <v>257.04000000000002</v>
      </c>
      <c r="H17" s="41">
        <f>'biens solde'!G18/1000</f>
        <v>218.74100000000001</v>
      </c>
      <c r="I17" s="41">
        <f>'biens solde'!H18/1000</f>
        <v>213.2</v>
      </c>
      <c r="J17" s="41">
        <f>'biens solde'!I18/1000</f>
        <v>177.74100000000001</v>
      </c>
      <c r="K17" s="41">
        <f>'biens solde'!J18/1000</f>
        <v>187.661</v>
      </c>
      <c r="L17" s="41">
        <f>'biens solde'!K18/1000</f>
        <v>133.23099999999999</v>
      </c>
      <c r="M17" s="41">
        <f>'biens solde'!L18/1000</f>
        <v>227.114</v>
      </c>
      <c r="N17" s="52">
        <f>'biens solde'!M18/1000</f>
        <v>236.86600000000001</v>
      </c>
    </row>
    <row r="18" spans="1:15" ht="18" customHeight="1" x14ac:dyDescent="0.25">
      <c r="B18" s="50" t="s">
        <v>56</v>
      </c>
      <c r="C18" s="51">
        <f>'biens solde'!B19/1000</f>
        <v>-22.524999999999999</v>
      </c>
      <c r="D18" s="41">
        <f>'biens solde'!C19/1000</f>
        <v>-44.363999999999997</v>
      </c>
      <c r="E18" s="41">
        <f>'biens solde'!D19/1000</f>
        <v>-17.664999999999999</v>
      </c>
      <c r="F18" s="41">
        <f>'biens solde'!E19/1000</f>
        <v>-17.96</v>
      </c>
      <c r="G18" s="41">
        <f>'biens solde'!F19/1000</f>
        <v>-19.834</v>
      </c>
      <c r="H18" s="41">
        <f>'biens solde'!G19/1000</f>
        <v>-22.488</v>
      </c>
      <c r="I18" s="41">
        <f>'biens solde'!H19/1000</f>
        <v>-22.834</v>
      </c>
      <c r="J18" s="41">
        <f>'biens solde'!I19/1000</f>
        <v>-18.529</v>
      </c>
      <c r="K18" s="41">
        <f>'biens solde'!J19/1000</f>
        <v>-26.719000000000001</v>
      </c>
      <c r="L18" s="41">
        <f>'biens solde'!K19/1000</f>
        <v>-39.557000000000002</v>
      </c>
      <c r="M18" s="41">
        <f>'biens solde'!L19/1000</f>
        <v>-33.027000000000001</v>
      </c>
      <c r="N18" s="52">
        <f>'biens solde'!M19/1000</f>
        <v>-35.665999999999997</v>
      </c>
    </row>
    <row r="19" spans="1:15" ht="18" customHeight="1" x14ac:dyDescent="0.25">
      <c r="B19" s="50" t="s">
        <v>57</v>
      </c>
      <c r="C19" s="51">
        <f>'biens solde'!B20/1000</f>
        <v>-38.823</v>
      </c>
      <c r="D19" s="41">
        <f>'biens solde'!C20/1000</f>
        <v>-87.88</v>
      </c>
      <c r="E19" s="41">
        <f>'biens solde'!D20/1000</f>
        <v>-20.675999999999998</v>
      </c>
      <c r="F19" s="41">
        <f>'biens solde'!E20/1000</f>
        <v>-13.742000000000001</v>
      </c>
      <c r="G19" s="41">
        <f>'biens solde'!F20/1000</f>
        <v>-21.187000000000001</v>
      </c>
      <c r="H19" s="41">
        <f>'biens solde'!G20/1000</f>
        <v>-28.25</v>
      </c>
      <c r="I19" s="41">
        <f>'biens solde'!H20/1000</f>
        <v>-25.193000000000001</v>
      </c>
      <c r="J19" s="41">
        <f>'biens solde'!I20/1000</f>
        <v>-7.0309999999999997</v>
      </c>
      <c r="K19" s="41">
        <f>'biens solde'!J20/1000</f>
        <v>-21.303000000000001</v>
      </c>
      <c r="L19" s="41">
        <f>'biens solde'!K20/1000</f>
        <v>-60.081000000000003</v>
      </c>
      <c r="M19" s="41">
        <f>'biens solde'!L20/1000</f>
        <v>-34.630000000000003</v>
      </c>
      <c r="N19" s="52">
        <f>'biens solde'!M20/1000</f>
        <v>-32.264000000000003</v>
      </c>
    </row>
    <row r="20" spans="1:15" s="24" customFormat="1" ht="18" customHeight="1" x14ac:dyDescent="0.25">
      <c r="A20" s="26"/>
      <c r="B20" s="53" t="s">
        <v>58</v>
      </c>
      <c r="C20" s="54">
        <f>'biens solde'!B21/1000</f>
        <v>9.7509999999999994</v>
      </c>
      <c r="D20" s="55">
        <f>'biens solde'!C21/1000</f>
        <v>-48.822000000000003</v>
      </c>
      <c r="E20" s="55">
        <f>'biens solde'!D21/1000</f>
        <v>-24.085000000000001</v>
      </c>
      <c r="F20" s="55">
        <f>'biens solde'!E21/1000</f>
        <v>-26.416</v>
      </c>
      <c r="G20" s="55">
        <f>'biens solde'!F21/1000</f>
        <v>-37.773000000000003</v>
      </c>
      <c r="H20" s="55">
        <f>'biens solde'!G21/1000</f>
        <v>-41.621000000000002</v>
      </c>
      <c r="I20" s="55">
        <f>'biens solde'!H21/1000</f>
        <v>-36.548000000000002</v>
      </c>
      <c r="J20" s="55">
        <f>'biens solde'!I21/1000</f>
        <v>-51.918999999999997</v>
      </c>
      <c r="K20" s="55">
        <f>'biens solde'!J21/1000</f>
        <v>-65.417000000000002</v>
      </c>
      <c r="L20" s="55">
        <f>'biens solde'!K21/1000</f>
        <v>-134.89699999999999</v>
      </c>
      <c r="M20" s="55">
        <f>'biens solde'!L21/1000</f>
        <v>-78.337999999999994</v>
      </c>
      <c r="N20" s="56">
        <f>'biens solde'!M21/1000</f>
        <v>-59.978999999999999</v>
      </c>
      <c r="O20" s="26"/>
    </row>
    <row r="21" spans="1:15" ht="18" customHeight="1" x14ac:dyDescent="0.25">
      <c r="B21" s="50" t="s">
        <v>59</v>
      </c>
      <c r="C21" s="51">
        <f>'biens solde'!B22/1000</f>
        <v>13.624000000000001</v>
      </c>
      <c r="D21" s="41">
        <f>'biens solde'!C22/1000</f>
        <v>-1.732</v>
      </c>
      <c r="E21" s="41">
        <f>'biens solde'!D22/1000</f>
        <v>51.671999999999997</v>
      </c>
      <c r="F21" s="41">
        <f>'biens solde'!E22/1000</f>
        <v>57.78</v>
      </c>
      <c r="G21" s="41">
        <f>'biens solde'!F22/1000</f>
        <v>51.335999999999999</v>
      </c>
      <c r="H21" s="41">
        <f>'biens solde'!G22/1000</f>
        <v>45.173000000000002</v>
      </c>
      <c r="I21" s="41">
        <f>'biens solde'!H22/1000</f>
        <v>58.38</v>
      </c>
      <c r="J21" s="41">
        <f>'biens solde'!I22/1000</f>
        <v>66.525000000000006</v>
      </c>
      <c r="K21" s="41">
        <f>'biens solde'!J22/1000</f>
        <v>46.408999999999999</v>
      </c>
      <c r="L21" s="41">
        <f>'biens solde'!K22/1000</f>
        <v>-26.227</v>
      </c>
      <c r="M21" s="41">
        <f>'biens solde'!L22/1000</f>
        <v>36.503</v>
      </c>
      <c r="N21" s="52">
        <f>'biens solde'!M22/1000</f>
        <v>64.045000000000002</v>
      </c>
    </row>
    <row r="22" spans="1:15" ht="18" customHeight="1" x14ac:dyDescent="0.25">
      <c r="B22" s="50" t="s">
        <v>60</v>
      </c>
      <c r="C22" s="51">
        <f>'biens solde'!B23/1000</f>
        <v>-3.0620000000000038</v>
      </c>
      <c r="D22" s="41">
        <f>'biens solde'!C23/1000</f>
        <v>-1.4157999999999884</v>
      </c>
      <c r="E22" s="41">
        <f>'biens solde'!D23/1000</f>
        <v>3.6758000000000028</v>
      </c>
      <c r="F22" s="41">
        <f>'biens solde'!E23/1000</f>
        <v>3.5193999999999943</v>
      </c>
      <c r="G22" s="41">
        <f>'biens solde'!F23/1000</f>
        <v>1.3017000000000116</v>
      </c>
      <c r="H22" s="41">
        <f>'biens solde'!G23/1000</f>
        <v>-2.4395999999999911</v>
      </c>
      <c r="I22" s="41">
        <f>'biens solde'!H23/1000</f>
        <v>-3.8235000000000001</v>
      </c>
      <c r="J22" s="41">
        <f>'biens solde'!I23/1000</f>
        <v>-1.41</v>
      </c>
      <c r="K22" s="41">
        <f>'biens solde'!J23/1000</f>
        <v>-4.5698000000000025</v>
      </c>
      <c r="L22" s="41">
        <f>'biens solde'!K23/1000</f>
        <v>-15.319000000000001</v>
      </c>
      <c r="M22" s="41">
        <f>'biens solde'!L23/1000</f>
        <v>-0.35790000000000871</v>
      </c>
      <c r="N22" s="52">
        <f>'biens solde'!M23/1000</f>
        <v>1.4111999999999971</v>
      </c>
    </row>
    <row r="23" spans="1:15" ht="18" customHeight="1" x14ac:dyDescent="0.25">
      <c r="B23" s="50" t="s">
        <v>61</v>
      </c>
      <c r="C23" s="51"/>
      <c r="D23" s="41">
        <f>'biens solde'!C24/1000</f>
        <v>59.067999999999998</v>
      </c>
      <c r="E23" s="41">
        <f>'biens solde'!D24/1000</f>
        <v>67.741</v>
      </c>
      <c r="F23" s="41">
        <f>'biens solde'!E24/1000</f>
        <v>70.965999999999994</v>
      </c>
      <c r="G23" s="41">
        <f>'biens solde'!F24/1000</f>
        <v>75.131</v>
      </c>
      <c r="H23" s="41">
        <f>'biens solde'!G24/1000</f>
        <v>76.587999999999994</v>
      </c>
      <c r="I23" s="41">
        <f>'biens solde'!H24/1000</f>
        <v>63.860999999999997</v>
      </c>
      <c r="J23" s="41">
        <f>'biens solde'!I24/1000</f>
        <v>61.912999999999997</v>
      </c>
      <c r="K23" s="41">
        <f>'biens solde'!J24/1000</f>
        <v>64.954999999999998</v>
      </c>
      <c r="L23" s="41">
        <f>'biens solde'!K24/1000</f>
        <v>55</v>
      </c>
      <c r="M23" s="41">
        <f>'biens solde'!L24/1000</f>
        <v>67.453999999999994</v>
      </c>
      <c r="N23" s="52">
        <f>'biens solde'!M24/1000</f>
        <v>81.025999999999996</v>
      </c>
    </row>
    <row r="24" spans="1:15" ht="18" customHeight="1" x14ac:dyDescent="0.25">
      <c r="B24" s="50" t="s">
        <v>62</v>
      </c>
      <c r="C24" s="51">
        <f>'biens solde'!B25/1000</f>
        <v>2.024</v>
      </c>
      <c r="D24" s="41">
        <f>'biens solde'!C25/1000</f>
        <v>1.5720000000000001</v>
      </c>
      <c r="E24" s="41">
        <f>'biens solde'!D25/1000</f>
        <v>2.177</v>
      </c>
      <c r="F24" s="41">
        <f>'biens solde'!E25/1000</f>
        <v>2.5179999999999998</v>
      </c>
      <c r="G24" s="41">
        <f>'biens solde'!F25/1000</f>
        <v>1.0660000000000001</v>
      </c>
      <c r="H24" s="41">
        <f>'biens solde'!G25/1000</f>
        <v>1.379</v>
      </c>
      <c r="I24" s="41">
        <f>'biens solde'!H25/1000</f>
        <v>4.4029999999999996</v>
      </c>
      <c r="J24" s="41">
        <f>'biens solde'!I25/1000</f>
        <v>4.4610000000000003</v>
      </c>
      <c r="K24" s="41">
        <f>'biens solde'!J25/1000</f>
        <v>4.9000000000000002E-2</v>
      </c>
      <c r="L24" s="41">
        <f>'biens solde'!K25/1000</f>
        <v>-8.77</v>
      </c>
      <c r="M24" s="41">
        <f>'biens solde'!L25/1000</f>
        <v>4.0049999999999999</v>
      </c>
      <c r="N24" s="52">
        <f>'biens solde'!M25/1000</f>
        <v>7.9009999999999998</v>
      </c>
    </row>
    <row r="25" spans="1:15" ht="18" customHeight="1" x14ac:dyDescent="0.25">
      <c r="B25" s="50" t="s">
        <v>63</v>
      </c>
      <c r="C25" s="51"/>
      <c r="D25" s="41">
        <f>'biens solde'!C26/1000</f>
        <v>-25.194299999999988</v>
      </c>
      <c r="E25" s="41">
        <f>'biens solde'!D26/1000</f>
        <v>-2.1204999999999998</v>
      </c>
      <c r="F25" s="41">
        <f>'biens solde'!E26/1000</f>
        <v>-1.3381000000000058</v>
      </c>
      <c r="G25" s="41">
        <f>'biens solde'!F26/1000</f>
        <v>-4.8178999999999945</v>
      </c>
      <c r="H25" s="41">
        <f>'biens solde'!G26/1000</f>
        <v>-11.253699999999982</v>
      </c>
      <c r="I25" s="41">
        <f>'biens solde'!H26/1000</f>
        <v>-4.3570000000000002</v>
      </c>
      <c r="J25" s="41">
        <f>'biens solde'!I26/1000</f>
        <v>6.9787999999999881</v>
      </c>
      <c r="K25" s="41">
        <f>'biens solde'!J26/1000</f>
        <v>-7.6839000000000235</v>
      </c>
      <c r="L25" s="41">
        <f>'biens solde'!K26/1000</f>
        <v>-22.023</v>
      </c>
      <c r="M25" s="41">
        <f>'biens solde'!L26/1000</f>
        <v>4.7465999999999768</v>
      </c>
      <c r="N25" s="52">
        <f>'biens solde'!M26/1000</f>
        <v>-6.3760000000000003</v>
      </c>
    </row>
    <row r="26" spans="1:15" ht="18" customHeight="1" x14ac:dyDescent="0.25">
      <c r="B26" s="50" t="s">
        <v>64</v>
      </c>
      <c r="C26" s="51">
        <f>'biens solde'!B27/1000</f>
        <v>-15.503</v>
      </c>
      <c r="D26" s="41">
        <f>'biens solde'!C27/1000</f>
        <v>-23.998000000000001</v>
      </c>
      <c r="E26" s="41">
        <f>'biens solde'!D27/1000</f>
        <v>-9.7460000000000004</v>
      </c>
      <c r="F26" s="41">
        <f>'biens solde'!E27/1000</f>
        <v>-10.000999999999999</v>
      </c>
      <c r="G26" s="41">
        <f>'biens solde'!F27/1000</f>
        <v>-13.298</v>
      </c>
      <c r="H26" s="41">
        <f>'biens solde'!G27/1000</f>
        <v>-15.664</v>
      </c>
      <c r="I26" s="41">
        <f>'biens solde'!H27/1000</f>
        <v>-16.318000000000001</v>
      </c>
      <c r="J26" s="41">
        <f>'biens solde'!I27/1000</f>
        <v>-12.622</v>
      </c>
      <c r="K26" s="41">
        <f>'biens solde'!J27/1000</f>
        <v>-16.039000000000001</v>
      </c>
      <c r="L26" s="41">
        <f>'biens solde'!K27/1000</f>
        <v>-26.465</v>
      </c>
      <c r="M26" s="41">
        <f>'biens solde'!L27/1000</f>
        <v>-25.276</v>
      </c>
      <c r="N26" s="52">
        <f>'biens solde'!M27/1000</f>
        <v>-25.26</v>
      </c>
    </row>
    <row r="27" spans="1:15" ht="18" customHeight="1" x14ac:dyDescent="0.25">
      <c r="B27" s="50" t="s">
        <v>65</v>
      </c>
      <c r="C27" s="51">
        <f>'biens solde'!B28/1000</f>
        <v>-5.4818999999999996</v>
      </c>
      <c r="D27" s="41">
        <f>'biens solde'!C28/1000</f>
        <v>-21.977700000000006</v>
      </c>
      <c r="E27" s="41">
        <f>'biens solde'!D28/1000</f>
        <v>-8.1338999999999935</v>
      </c>
      <c r="F27" s="41">
        <f>'biens solde'!E28/1000</f>
        <v>-9.6536999999999971</v>
      </c>
      <c r="G27" s="41">
        <f>'biens solde'!F28/1000</f>
        <v>-12.803700000000005</v>
      </c>
      <c r="H27" s="41">
        <f>'biens solde'!G28/1000</f>
        <v>-15.338700000000005</v>
      </c>
      <c r="I27" s="41">
        <f>'biens solde'!H28/1000</f>
        <v>-17.844399999999993</v>
      </c>
      <c r="J27" s="41">
        <f>'biens solde'!I28/1000</f>
        <v>-18.944599999999991</v>
      </c>
      <c r="K27" s="41">
        <f>'biens solde'!J28/1000</f>
        <v>-23.116499999999998</v>
      </c>
      <c r="L27" s="41">
        <f>'biens solde'!K28/1000</f>
        <v>-32.085900000000009</v>
      </c>
      <c r="M27" s="41">
        <f>'biens solde'!L28/1000</f>
        <v>-29.006299999999989</v>
      </c>
      <c r="N27" s="52">
        <f>'biens solde'!M28/1000</f>
        <v>-32.932899999999997</v>
      </c>
    </row>
    <row r="28" spans="1:15" ht="18" customHeight="1" x14ac:dyDescent="0.25">
      <c r="B28" s="50" t="s">
        <v>66</v>
      </c>
      <c r="C28" s="51">
        <f>'biens solde'!B29/1000</f>
        <v>13.108100000000006</v>
      </c>
      <c r="D28" s="41">
        <f>'biens solde'!C29/1000</f>
        <v>12.96</v>
      </c>
      <c r="E28" s="41">
        <f>'biens solde'!D29/1000</f>
        <v>1.911</v>
      </c>
      <c r="F28" s="41">
        <f>'biens solde'!E29/1000</f>
        <v>2.4E-2</v>
      </c>
      <c r="G28" s="41">
        <f>'biens solde'!F29/1000</f>
        <v>1.653</v>
      </c>
      <c r="H28" s="41">
        <f>'biens solde'!G29/1000</f>
        <v>0.434</v>
      </c>
      <c r="I28" s="41">
        <f>'biens solde'!H29/1000</f>
        <v>2.5019999999999998</v>
      </c>
      <c r="J28" s="41">
        <f>'biens solde'!I29/1000</f>
        <v>2.919</v>
      </c>
      <c r="K28" s="41">
        <f>'biens solde'!J29/1000</f>
        <v>2.1949999999999998</v>
      </c>
      <c r="L28" s="41">
        <f>'biens solde'!K29/1000</f>
        <v>-0.23200000000000001</v>
      </c>
      <c r="M28" s="41">
        <f>'biens solde'!L29/1000</f>
        <v>8.1790000000000003</v>
      </c>
      <c r="N28" s="52">
        <f>'biens solde'!M29/1000</f>
        <v>6.1740000000000004</v>
      </c>
    </row>
    <row r="29" spans="1:15" ht="18" customHeight="1" x14ac:dyDescent="0.25">
      <c r="B29" s="50" t="s">
        <v>67</v>
      </c>
      <c r="C29" s="51">
        <f>'biens solde'!B30/1000</f>
        <v>18.967199999999998</v>
      </c>
      <c r="D29" s="41">
        <f>'biens solde'!C30/1000</f>
        <v>20.058</v>
      </c>
      <c r="E29" s="41">
        <f>'biens solde'!D30/1000</f>
        <v>12.986300000000004</v>
      </c>
      <c r="F29" s="41">
        <f>'biens solde'!E30/1000</f>
        <v>10.519300000000003</v>
      </c>
      <c r="G29" s="41">
        <f>'biens solde'!F30/1000</f>
        <v>11.762</v>
      </c>
      <c r="H29" s="41">
        <f>'biens solde'!G30/1000</f>
        <v>11.110399999999995</v>
      </c>
      <c r="I29" s="41">
        <f>'biens solde'!H30/1000</f>
        <v>20.174700000000012</v>
      </c>
      <c r="J29" s="41">
        <f>'biens solde'!I30/1000</f>
        <v>22.675399999999993</v>
      </c>
      <c r="K29" s="41">
        <f>'biens solde'!J30/1000</f>
        <v>23.928199999999983</v>
      </c>
      <c r="L29" s="41">
        <f>'biens solde'!K30/1000</f>
        <v>19.711299999999987</v>
      </c>
      <c r="M29" s="41">
        <f>'biens solde'!L30/1000</f>
        <v>25.197500000000002</v>
      </c>
      <c r="N29" s="52">
        <f>'biens solde'!M30/1000</f>
        <v>28.382999999999999</v>
      </c>
    </row>
    <row r="30" spans="1:15" ht="18" customHeight="1" x14ac:dyDescent="0.3">
      <c r="B30" s="57" t="s">
        <v>68</v>
      </c>
      <c r="C30" s="58">
        <f>'biens solde'!B31/1000</f>
        <v>-82.381600000000034</v>
      </c>
      <c r="D30" s="59">
        <f>'biens solde'!C31/1000</f>
        <v>-114.22039999999997</v>
      </c>
      <c r="E30" s="59">
        <f>'biens solde'!D31/1000</f>
        <v>-159.8015</v>
      </c>
      <c r="F30" s="59">
        <f>'biens solde'!E31/1000</f>
        <v>-161.97429999999994</v>
      </c>
      <c r="G30" s="59">
        <f>'biens solde'!F31/1000</f>
        <v>-154.39920000000001</v>
      </c>
      <c r="H30" s="59">
        <f>'biens solde'!G31/1000</f>
        <v>-154.64300000000006</v>
      </c>
      <c r="I30" s="59">
        <f>'biens solde'!H31/1000</f>
        <v>-148.83940000000001</v>
      </c>
      <c r="J30" s="61"/>
      <c r="K30" s="61"/>
      <c r="L30" s="61"/>
      <c r="M30" s="61"/>
      <c r="N30" s="60"/>
    </row>
    <row r="31" spans="1:15" ht="16.149999999999999" customHeight="1" x14ac:dyDescent="0.25">
      <c r="B31" s="27" t="s">
        <v>93</v>
      </c>
    </row>
    <row r="32" spans="1:15" ht="15" x14ac:dyDescent="0.25">
      <c r="B32" s="1"/>
    </row>
    <row r="33" spans="2:3" ht="15" x14ac:dyDescent="0.25">
      <c r="B33" s="1" t="s">
        <v>88</v>
      </c>
      <c r="C33" s="3" t="s">
        <v>90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4"/>
  <sheetViews>
    <sheetView workbookViewId="0">
      <pane xSplit="1" ySplit="14" topLeftCell="B15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x14ac:dyDescent="0.25">
      <c r="A1" s="3" t="s">
        <v>82</v>
      </c>
    </row>
    <row r="2" spans="1:13" x14ac:dyDescent="0.25">
      <c r="A2" s="2" t="s">
        <v>83</v>
      </c>
      <c r="B2" s="1" t="s">
        <v>0</v>
      </c>
    </row>
    <row r="3" spans="1:13" x14ac:dyDescent="0.25">
      <c r="A3" s="2" t="s">
        <v>84</v>
      </c>
      <c r="B3" s="2" t="s">
        <v>6</v>
      </c>
    </row>
    <row r="5" spans="1:13" x14ac:dyDescent="0.25">
      <c r="A5" s="1" t="s">
        <v>12</v>
      </c>
      <c r="C5" s="2" t="s">
        <v>20</v>
      </c>
    </row>
    <row r="6" spans="1:13" x14ac:dyDescent="0.25">
      <c r="A6" s="1" t="s">
        <v>13</v>
      </c>
      <c r="C6" s="2" t="s">
        <v>21</v>
      </c>
    </row>
    <row r="7" spans="1:13" x14ac:dyDescent="0.25">
      <c r="A7" s="1" t="s">
        <v>14</v>
      </c>
      <c r="C7" s="2" t="s">
        <v>41</v>
      </c>
    </row>
    <row r="8" spans="1:13" x14ac:dyDescent="0.25">
      <c r="A8" s="1" t="s">
        <v>15</v>
      </c>
      <c r="C8" s="2" t="s">
        <v>23</v>
      </c>
    </row>
    <row r="9" spans="1:13" x14ac:dyDescent="0.25">
      <c r="A9" s="1" t="s">
        <v>16</v>
      </c>
      <c r="C9" s="2" t="s">
        <v>23</v>
      </c>
    </row>
    <row r="10" spans="1:13" x14ac:dyDescent="0.25">
      <c r="A10" s="1" t="s">
        <v>17</v>
      </c>
      <c r="C10" s="2" t="s">
        <v>24</v>
      </c>
    </row>
    <row r="11" spans="1:13" x14ac:dyDescent="0.25">
      <c r="A11" s="1" t="s">
        <v>18</v>
      </c>
      <c r="C11" s="2" t="s">
        <v>25</v>
      </c>
    </row>
    <row r="13" spans="1:13" x14ac:dyDescent="0.25">
      <c r="A13" s="5" t="s">
        <v>85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75</v>
      </c>
      <c r="H13" s="4" t="s">
        <v>76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81</v>
      </c>
    </row>
    <row r="14" spans="1:13" x14ac:dyDescent="0.25">
      <c r="A14" s="6" t="s">
        <v>86</v>
      </c>
      <c r="B14" s="8" t="s">
        <v>87</v>
      </c>
      <c r="C14" s="8" t="s">
        <v>87</v>
      </c>
      <c r="D14" s="8" t="s">
        <v>87</v>
      </c>
      <c r="E14" s="8" t="s">
        <v>87</v>
      </c>
      <c r="F14" s="8" t="s">
        <v>87</v>
      </c>
      <c r="G14" s="8" t="s">
        <v>87</v>
      </c>
      <c r="H14" s="8" t="s">
        <v>87</v>
      </c>
      <c r="I14" s="8" t="s">
        <v>87</v>
      </c>
      <c r="J14" s="8" t="s">
        <v>87</v>
      </c>
      <c r="K14" s="8" t="s">
        <v>87</v>
      </c>
      <c r="L14" s="8" t="s">
        <v>87</v>
      </c>
      <c r="M14" s="8" t="s">
        <v>87</v>
      </c>
    </row>
    <row r="15" spans="1:13" x14ac:dyDescent="0.25">
      <c r="A15" s="7" t="s">
        <v>52</v>
      </c>
      <c r="B15" s="16">
        <v>42405.599999999999</v>
      </c>
      <c r="C15" s="20">
        <v>66108</v>
      </c>
      <c r="D15" s="20">
        <v>98255</v>
      </c>
      <c r="E15" s="20">
        <v>98461</v>
      </c>
      <c r="F15" s="20">
        <v>104095</v>
      </c>
      <c r="G15" s="20">
        <v>105359</v>
      </c>
      <c r="H15" s="20">
        <v>111683</v>
      </c>
      <c r="I15" s="20">
        <v>103174</v>
      </c>
      <c r="J15" s="20">
        <v>115031</v>
      </c>
      <c r="K15" s="20">
        <v>132325</v>
      </c>
      <c r="L15" s="20">
        <v>141123</v>
      </c>
      <c r="M15" s="20">
        <v>136944</v>
      </c>
    </row>
    <row r="16" spans="1:13" x14ac:dyDescent="0.25">
      <c r="A16" s="7" t="s">
        <v>53</v>
      </c>
      <c r="B16" s="17">
        <v>10828.3</v>
      </c>
      <c r="C16" s="17">
        <v>16169.5</v>
      </c>
      <c r="D16" s="21">
        <v>21000</v>
      </c>
      <c r="E16" s="17">
        <v>22025.5</v>
      </c>
      <c r="F16" s="17">
        <v>24616.400000000001</v>
      </c>
      <c r="G16" s="17">
        <v>26405.599999999999</v>
      </c>
      <c r="H16" s="17">
        <v>27689.9</v>
      </c>
      <c r="I16" s="17">
        <v>23166.2</v>
      </c>
      <c r="J16" s="17">
        <v>25961.3</v>
      </c>
      <c r="K16" s="17">
        <v>32989.1</v>
      </c>
      <c r="L16" s="17">
        <v>36585.9</v>
      </c>
      <c r="M16" s="17">
        <v>39327.699999999997</v>
      </c>
    </row>
    <row r="17" spans="1:13" x14ac:dyDescent="0.25">
      <c r="A17" s="7" t="s">
        <v>54</v>
      </c>
      <c r="B17" s="9" t="s">
        <v>88</v>
      </c>
      <c r="C17" s="16">
        <v>50687.5</v>
      </c>
      <c r="D17" s="20">
        <v>58384</v>
      </c>
      <c r="E17" s="16">
        <v>57753.2</v>
      </c>
      <c r="F17" s="20">
        <v>64110</v>
      </c>
      <c r="G17" s="16">
        <v>70277.3</v>
      </c>
      <c r="H17" s="16">
        <v>74704.5</v>
      </c>
      <c r="I17" s="16">
        <v>67071.100000000006</v>
      </c>
      <c r="J17" s="16">
        <v>84869.7</v>
      </c>
      <c r="K17" s="16">
        <v>129015.6</v>
      </c>
      <c r="L17" s="16">
        <v>111620.7</v>
      </c>
      <c r="M17" s="16">
        <v>119126.8</v>
      </c>
    </row>
    <row r="18" spans="1:13" x14ac:dyDescent="0.25">
      <c r="A18" s="7" t="s">
        <v>55</v>
      </c>
      <c r="B18" s="21">
        <v>104810</v>
      </c>
      <c r="C18" s="21">
        <v>166834</v>
      </c>
      <c r="D18" s="21">
        <v>258519</v>
      </c>
      <c r="E18" s="21">
        <v>270545</v>
      </c>
      <c r="F18" s="21">
        <v>290026</v>
      </c>
      <c r="G18" s="21">
        <v>308654</v>
      </c>
      <c r="H18" s="21">
        <v>327245</v>
      </c>
      <c r="I18" s="21">
        <v>292006</v>
      </c>
      <c r="J18" s="21">
        <v>348863</v>
      </c>
      <c r="K18" s="21">
        <v>419691</v>
      </c>
      <c r="L18" s="21">
        <v>418632</v>
      </c>
      <c r="M18" s="21">
        <v>434477</v>
      </c>
    </row>
    <row r="19" spans="1:13" x14ac:dyDescent="0.25">
      <c r="A19" s="7" t="s">
        <v>56</v>
      </c>
      <c r="B19" s="20">
        <v>21180</v>
      </c>
      <c r="C19" s="20">
        <v>34148</v>
      </c>
      <c r="D19" s="20">
        <v>31650</v>
      </c>
      <c r="E19" s="20">
        <v>29796</v>
      </c>
      <c r="F19" s="20">
        <v>33660</v>
      </c>
      <c r="G19" s="20">
        <v>37160</v>
      </c>
      <c r="H19" s="20">
        <v>40162</v>
      </c>
      <c r="I19" s="20">
        <v>22711</v>
      </c>
      <c r="J19" s="20">
        <v>35056</v>
      </c>
      <c r="K19" s="20">
        <v>47763</v>
      </c>
      <c r="L19" s="20">
        <v>49041</v>
      </c>
      <c r="M19" s="20">
        <v>51462</v>
      </c>
    </row>
    <row r="20" spans="1:13" x14ac:dyDescent="0.25">
      <c r="A20" s="7" t="s">
        <v>57</v>
      </c>
      <c r="B20" s="21">
        <v>63877</v>
      </c>
      <c r="C20" s="21">
        <v>90726</v>
      </c>
      <c r="D20" s="21">
        <v>109155</v>
      </c>
      <c r="E20" s="21">
        <v>117070</v>
      </c>
      <c r="F20" s="21">
        <v>126526</v>
      </c>
      <c r="G20" s="21">
        <v>130993</v>
      </c>
      <c r="H20" s="21">
        <v>139411</v>
      </c>
      <c r="I20" s="21">
        <v>77920</v>
      </c>
      <c r="J20" s="21">
        <v>99238</v>
      </c>
      <c r="K20" s="21">
        <v>156770</v>
      </c>
      <c r="L20" s="21">
        <v>182114</v>
      </c>
      <c r="M20" s="21">
        <v>203756</v>
      </c>
    </row>
    <row r="21" spans="1:13" x14ac:dyDescent="0.25">
      <c r="A21" s="7" t="s">
        <v>58</v>
      </c>
      <c r="B21" s="20">
        <v>120336</v>
      </c>
      <c r="C21" s="20">
        <v>156959</v>
      </c>
      <c r="D21" s="20">
        <v>228606</v>
      </c>
      <c r="E21" s="20">
        <v>234118</v>
      </c>
      <c r="F21" s="20">
        <v>243436</v>
      </c>
      <c r="G21" s="20">
        <v>255679</v>
      </c>
      <c r="H21" s="20">
        <v>267102</v>
      </c>
      <c r="I21" s="20">
        <v>218974</v>
      </c>
      <c r="J21" s="20">
        <v>267513</v>
      </c>
      <c r="K21" s="20">
        <v>345712</v>
      </c>
      <c r="L21" s="20">
        <v>346396</v>
      </c>
      <c r="M21" s="20">
        <v>372019</v>
      </c>
    </row>
    <row r="22" spans="1:13" x14ac:dyDescent="0.25">
      <c r="A22" s="7" t="s">
        <v>59</v>
      </c>
      <c r="B22" s="21">
        <v>66451</v>
      </c>
      <c r="C22" s="21">
        <v>79063</v>
      </c>
      <c r="D22" s="21">
        <v>88343</v>
      </c>
      <c r="E22" s="21">
        <v>91365</v>
      </c>
      <c r="F22" s="21">
        <v>99015</v>
      </c>
      <c r="G22" s="21">
        <v>104473</v>
      </c>
      <c r="H22" s="21">
        <v>109363</v>
      </c>
      <c r="I22" s="21">
        <v>74953</v>
      </c>
      <c r="J22" s="21">
        <v>88961</v>
      </c>
      <c r="K22" s="21">
        <v>122914</v>
      </c>
      <c r="L22" s="21">
        <v>136122</v>
      </c>
      <c r="M22" s="21">
        <v>143386</v>
      </c>
    </row>
    <row r="23" spans="1:13" x14ac:dyDescent="0.25">
      <c r="A23" s="7" t="s">
        <v>60</v>
      </c>
      <c r="B23" s="20">
        <v>9436</v>
      </c>
      <c r="C23" s="16">
        <v>14124.6</v>
      </c>
      <c r="D23" s="16">
        <v>20251.099999999999</v>
      </c>
      <c r="E23" s="16">
        <v>21848.6</v>
      </c>
      <c r="F23" s="16">
        <v>23793.5</v>
      </c>
      <c r="G23" s="16">
        <v>25367.1</v>
      </c>
      <c r="H23" s="16">
        <v>26937.1</v>
      </c>
      <c r="I23" s="16">
        <v>19883.2</v>
      </c>
      <c r="J23" s="16">
        <v>22790.1</v>
      </c>
      <c r="K23" s="20">
        <v>29492</v>
      </c>
      <c r="L23" s="16">
        <v>34370.199999999997</v>
      </c>
      <c r="M23" s="16">
        <v>35413.199999999997</v>
      </c>
    </row>
    <row r="24" spans="1:13" x14ac:dyDescent="0.25">
      <c r="A24" s="7" t="s">
        <v>61</v>
      </c>
      <c r="B24" s="10" t="s">
        <v>88</v>
      </c>
      <c r="C24" s="21">
        <v>92624</v>
      </c>
      <c r="D24" s="21">
        <v>167292</v>
      </c>
      <c r="E24" s="21">
        <v>159768</v>
      </c>
      <c r="F24" s="21">
        <v>176018</v>
      </c>
      <c r="G24" s="21">
        <v>196269</v>
      </c>
      <c r="H24" s="21">
        <v>213003</v>
      </c>
      <c r="I24" s="21">
        <v>200953</v>
      </c>
      <c r="J24" s="21">
        <v>210510</v>
      </c>
      <c r="K24" s="21">
        <v>253317</v>
      </c>
      <c r="L24" s="21">
        <v>266463</v>
      </c>
      <c r="M24" s="21">
        <v>284594</v>
      </c>
    </row>
    <row r="25" spans="1:13" x14ac:dyDescent="0.25">
      <c r="A25" s="7" t="s">
        <v>62</v>
      </c>
      <c r="B25" s="20">
        <v>27517</v>
      </c>
      <c r="C25" s="20">
        <v>42977</v>
      </c>
      <c r="D25" s="20">
        <v>53216</v>
      </c>
      <c r="E25" s="20">
        <v>55554</v>
      </c>
      <c r="F25" s="20">
        <v>59405</v>
      </c>
      <c r="G25" s="20">
        <v>64239</v>
      </c>
      <c r="H25" s="20">
        <v>68461</v>
      </c>
      <c r="I25" s="20">
        <v>56948</v>
      </c>
      <c r="J25" s="20">
        <v>60166</v>
      </c>
      <c r="K25" s="20">
        <v>78850</v>
      </c>
      <c r="L25" s="20">
        <v>83536</v>
      </c>
      <c r="M25" s="20">
        <v>87133</v>
      </c>
    </row>
    <row r="26" spans="1:13" x14ac:dyDescent="0.25">
      <c r="A26" s="7" t="s">
        <v>63</v>
      </c>
      <c r="B26" s="10" t="s">
        <v>88</v>
      </c>
      <c r="C26" s="17">
        <v>25857.5</v>
      </c>
      <c r="D26" s="17">
        <v>39926.9</v>
      </c>
      <c r="E26" s="17">
        <v>44215.7</v>
      </c>
      <c r="F26" s="17">
        <v>51296.5</v>
      </c>
      <c r="G26" s="17">
        <v>57976.1</v>
      </c>
      <c r="H26" s="17">
        <v>62970.8</v>
      </c>
      <c r="I26" s="17">
        <v>58313.599999999999</v>
      </c>
      <c r="J26" s="17">
        <v>68736.5</v>
      </c>
      <c r="K26" s="17">
        <v>90894.1</v>
      </c>
      <c r="L26" s="17">
        <v>100701.1</v>
      </c>
      <c r="M26" s="17">
        <v>109766.6</v>
      </c>
    </row>
    <row r="27" spans="1:13" x14ac:dyDescent="0.25">
      <c r="A27" s="7" t="s">
        <v>64</v>
      </c>
      <c r="B27" s="20">
        <v>10886</v>
      </c>
      <c r="C27" s="20">
        <v>17971</v>
      </c>
      <c r="D27" s="20">
        <v>25197</v>
      </c>
      <c r="E27" s="20">
        <v>26764</v>
      </c>
      <c r="F27" s="20">
        <v>31104</v>
      </c>
      <c r="G27" s="20">
        <v>33821</v>
      </c>
      <c r="H27" s="20">
        <v>36236</v>
      </c>
      <c r="I27" s="20">
        <v>23017</v>
      </c>
      <c r="J27" s="20">
        <v>28011</v>
      </c>
      <c r="K27" s="20">
        <v>44960</v>
      </c>
      <c r="L27" s="20">
        <v>53197</v>
      </c>
      <c r="M27" s="20">
        <v>57505</v>
      </c>
    </row>
    <row r="28" spans="1:13" x14ac:dyDescent="0.25">
      <c r="A28" s="7" t="s">
        <v>65</v>
      </c>
      <c r="B28" s="17">
        <v>5180.1000000000004</v>
      </c>
      <c r="C28" s="17">
        <v>11139.7</v>
      </c>
      <c r="D28" s="17">
        <v>17172.599999999999</v>
      </c>
      <c r="E28" s="17">
        <v>18880.2</v>
      </c>
      <c r="F28" s="17">
        <v>21729.8</v>
      </c>
      <c r="G28" s="17">
        <v>23751.1</v>
      </c>
      <c r="H28" s="17">
        <v>27022.799999999999</v>
      </c>
      <c r="I28" s="17">
        <v>23746.2</v>
      </c>
      <c r="J28" s="17">
        <v>27876.5</v>
      </c>
      <c r="K28" s="17">
        <v>36163.199999999997</v>
      </c>
      <c r="L28" s="17">
        <v>39687.1</v>
      </c>
      <c r="M28" s="21">
        <v>39685</v>
      </c>
    </row>
    <row r="29" spans="1:13" x14ac:dyDescent="0.25">
      <c r="A29" s="7" t="s">
        <v>66</v>
      </c>
      <c r="B29" s="16">
        <v>11804.7</v>
      </c>
      <c r="C29" s="20">
        <v>15914</v>
      </c>
      <c r="D29" s="20">
        <v>22199</v>
      </c>
      <c r="E29" s="20">
        <v>23497</v>
      </c>
      <c r="F29" s="20">
        <v>26305</v>
      </c>
      <c r="G29" s="20">
        <v>27862</v>
      </c>
      <c r="H29" s="20">
        <v>31955</v>
      </c>
      <c r="I29" s="20">
        <v>26648</v>
      </c>
      <c r="J29" s="20">
        <v>29076</v>
      </c>
      <c r="K29" s="20">
        <v>34322</v>
      </c>
      <c r="L29" s="20">
        <v>34123</v>
      </c>
      <c r="M29" s="20">
        <v>38827</v>
      </c>
    </row>
    <row r="30" spans="1:13" x14ac:dyDescent="0.25">
      <c r="A30" s="7" t="s">
        <v>67</v>
      </c>
      <c r="B30" s="17">
        <v>24513.1</v>
      </c>
      <c r="C30" s="17">
        <v>40642.199999999997</v>
      </c>
      <c r="D30" s="17">
        <v>65426.7</v>
      </c>
      <c r="E30" s="17">
        <v>67026.2</v>
      </c>
      <c r="F30" s="17">
        <v>65286.7</v>
      </c>
      <c r="G30" s="17">
        <v>64804.6</v>
      </c>
      <c r="H30" s="17">
        <v>73126.8</v>
      </c>
      <c r="I30" s="17">
        <v>63524.7</v>
      </c>
      <c r="J30" s="17">
        <v>76986.100000000006</v>
      </c>
      <c r="K30" s="17">
        <v>91919.1</v>
      </c>
      <c r="L30" s="17">
        <v>97795.9</v>
      </c>
      <c r="M30" s="17">
        <v>106985.5</v>
      </c>
    </row>
    <row r="31" spans="1:13" x14ac:dyDescent="0.25">
      <c r="A31" s="7" t="s">
        <v>68</v>
      </c>
      <c r="B31" s="16">
        <v>158783.79999999999</v>
      </c>
      <c r="C31" s="16">
        <v>222196.9</v>
      </c>
      <c r="D31" s="16">
        <v>333114.5</v>
      </c>
      <c r="E31" s="16">
        <v>324164.09999999998</v>
      </c>
      <c r="F31" s="16">
        <v>326935.8</v>
      </c>
      <c r="G31" s="16">
        <v>350936.8</v>
      </c>
      <c r="H31" s="16">
        <v>360534.5</v>
      </c>
      <c r="I31" s="9" t="s">
        <v>88</v>
      </c>
      <c r="J31" s="9" t="s">
        <v>88</v>
      </c>
      <c r="K31" s="9" t="s">
        <v>88</v>
      </c>
      <c r="L31" s="9" t="s">
        <v>88</v>
      </c>
      <c r="M31" s="9" t="s">
        <v>88</v>
      </c>
    </row>
    <row r="33" spans="1:2" x14ac:dyDescent="0.25">
      <c r="A33" s="1" t="s">
        <v>89</v>
      </c>
    </row>
    <row r="34" spans="1:2" x14ac:dyDescent="0.25">
      <c r="A34" s="1" t="s">
        <v>88</v>
      </c>
      <c r="B34" s="2" t="s">
        <v>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4"/>
  <sheetViews>
    <sheetView workbookViewId="0">
      <pane xSplit="1" ySplit="14" topLeftCell="B15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x14ac:dyDescent="0.25">
      <c r="A1" s="3" t="s">
        <v>91</v>
      </c>
    </row>
    <row r="2" spans="1:13" x14ac:dyDescent="0.25">
      <c r="A2" s="2" t="s">
        <v>83</v>
      </c>
      <c r="B2" s="1" t="s">
        <v>0</v>
      </c>
    </row>
    <row r="3" spans="1:13" x14ac:dyDescent="0.25">
      <c r="A3" s="2" t="s">
        <v>84</v>
      </c>
      <c r="B3" s="2" t="s">
        <v>6</v>
      </c>
    </row>
    <row r="5" spans="1:13" x14ac:dyDescent="0.25">
      <c r="A5" s="1" t="s">
        <v>12</v>
      </c>
      <c r="C5" s="2" t="s">
        <v>20</v>
      </c>
    </row>
    <row r="6" spans="1:13" x14ac:dyDescent="0.25">
      <c r="A6" s="1" t="s">
        <v>13</v>
      </c>
      <c r="C6" s="2" t="s">
        <v>21</v>
      </c>
    </row>
    <row r="7" spans="1:13" x14ac:dyDescent="0.25">
      <c r="A7" s="1" t="s">
        <v>14</v>
      </c>
      <c r="C7" s="2" t="s">
        <v>41</v>
      </c>
    </row>
    <row r="8" spans="1:13" x14ac:dyDescent="0.25">
      <c r="A8" s="1" t="s">
        <v>15</v>
      </c>
      <c r="C8" s="2" t="s">
        <v>23</v>
      </c>
    </row>
    <row r="9" spans="1:13" x14ac:dyDescent="0.25">
      <c r="A9" s="1" t="s">
        <v>16</v>
      </c>
      <c r="C9" s="2" t="s">
        <v>23</v>
      </c>
    </row>
    <row r="10" spans="1:13" x14ac:dyDescent="0.25">
      <c r="A10" s="1" t="s">
        <v>17</v>
      </c>
      <c r="C10" s="2" t="s">
        <v>28</v>
      </c>
    </row>
    <row r="11" spans="1:13" x14ac:dyDescent="0.25">
      <c r="A11" s="1" t="s">
        <v>18</v>
      </c>
      <c r="C11" s="2" t="s">
        <v>25</v>
      </c>
    </row>
    <row r="13" spans="1:13" x14ac:dyDescent="0.25">
      <c r="A13" s="5" t="s">
        <v>85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75</v>
      </c>
      <c r="H13" s="4" t="s">
        <v>76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81</v>
      </c>
    </row>
    <row r="14" spans="1:13" x14ac:dyDescent="0.25">
      <c r="A14" s="6" t="s">
        <v>86</v>
      </c>
      <c r="B14" s="8" t="s">
        <v>87</v>
      </c>
      <c r="C14" s="8" t="s">
        <v>87</v>
      </c>
      <c r="D14" s="8" t="s">
        <v>87</v>
      </c>
      <c r="E14" s="8" t="s">
        <v>87</v>
      </c>
      <c r="F14" s="8" t="s">
        <v>87</v>
      </c>
      <c r="G14" s="8" t="s">
        <v>87</v>
      </c>
      <c r="H14" s="8" t="s">
        <v>87</v>
      </c>
      <c r="I14" s="8" t="s">
        <v>87</v>
      </c>
      <c r="J14" s="8" t="s">
        <v>87</v>
      </c>
      <c r="K14" s="8" t="s">
        <v>87</v>
      </c>
      <c r="L14" s="8" t="s">
        <v>87</v>
      </c>
      <c r="M14" s="8" t="s">
        <v>87</v>
      </c>
    </row>
    <row r="15" spans="1:13" x14ac:dyDescent="0.25">
      <c r="A15" s="7" t="s">
        <v>52</v>
      </c>
      <c r="B15" s="20">
        <v>41208</v>
      </c>
      <c r="C15" s="20">
        <v>60871</v>
      </c>
      <c r="D15" s="20">
        <v>94026</v>
      </c>
      <c r="E15" s="20">
        <v>95102</v>
      </c>
      <c r="F15" s="20">
        <v>101823</v>
      </c>
      <c r="G15" s="20">
        <v>105092</v>
      </c>
      <c r="H15" s="20">
        <v>115113</v>
      </c>
      <c r="I15" s="20">
        <v>105424</v>
      </c>
      <c r="J15" s="20">
        <v>116380</v>
      </c>
      <c r="K15" s="20">
        <v>139227</v>
      </c>
      <c r="L15" s="20">
        <v>147509</v>
      </c>
      <c r="M15" s="20">
        <v>146905</v>
      </c>
    </row>
    <row r="16" spans="1:13" x14ac:dyDescent="0.25">
      <c r="A16" s="7" t="s">
        <v>53</v>
      </c>
      <c r="B16" s="17">
        <v>6796.1</v>
      </c>
      <c r="C16" s="17">
        <v>12588.1</v>
      </c>
      <c r="D16" s="17">
        <v>17824.5</v>
      </c>
      <c r="E16" s="17">
        <v>18083.8</v>
      </c>
      <c r="F16" s="17">
        <v>19490.099999999999</v>
      </c>
      <c r="G16" s="17">
        <v>21267.9</v>
      </c>
      <c r="H16" s="17">
        <v>23075.200000000001</v>
      </c>
      <c r="I16" s="17">
        <v>19030.599999999999</v>
      </c>
      <c r="J16" s="17">
        <v>21184.1</v>
      </c>
      <c r="K16" s="17">
        <v>28986.7</v>
      </c>
      <c r="L16" s="17">
        <v>32927.699999999997</v>
      </c>
      <c r="M16" s="17">
        <v>35154.300000000003</v>
      </c>
    </row>
    <row r="17" spans="1:13" x14ac:dyDescent="0.25">
      <c r="A17" s="7" t="s">
        <v>54</v>
      </c>
      <c r="B17" s="9" t="s">
        <v>88</v>
      </c>
      <c r="C17" s="16">
        <v>45409.1</v>
      </c>
      <c r="D17" s="16">
        <v>53587.3</v>
      </c>
      <c r="E17" s="16">
        <v>55823.9</v>
      </c>
      <c r="F17" s="16">
        <v>58276.9</v>
      </c>
      <c r="G17" s="16">
        <v>65442.1</v>
      </c>
      <c r="H17" s="20">
        <v>71476</v>
      </c>
      <c r="I17" s="16">
        <v>65177.1</v>
      </c>
      <c r="J17" s="16">
        <v>73710.8</v>
      </c>
      <c r="K17" s="16">
        <v>101571.2</v>
      </c>
      <c r="L17" s="16">
        <v>106187.5</v>
      </c>
      <c r="M17" s="16">
        <v>116020.5</v>
      </c>
    </row>
    <row r="18" spans="1:13" x14ac:dyDescent="0.25">
      <c r="A18" s="7" t="s">
        <v>55</v>
      </c>
      <c r="B18" s="21">
        <v>153044</v>
      </c>
      <c r="C18" s="21">
        <v>195374</v>
      </c>
      <c r="D18" s="21">
        <v>274755</v>
      </c>
      <c r="E18" s="21">
        <v>288891</v>
      </c>
      <c r="F18" s="21">
        <v>311239</v>
      </c>
      <c r="G18" s="21">
        <v>322664</v>
      </c>
      <c r="H18" s="21">
        <v>341689</v>
      </c>
      <c r="I18" s="21">
        <v>285373</v>
      </c>
      <c r="J18" s="21">
        <v>345030</v>
      </c>
      <c r="K18" s="21">
        <v>451726</v>
      </c>
      <c r="L18" s="21">
        <v>482068</v>
      </c>
      <c r="M18" s="21">
        <v>509302</v>
      </c>
    </row>
    <row r="19" spans="1:13" x14ac:dyDescent="0.25">
      <c r="A19" s="7" t="s">
        <v>56</v>
      </c>
      <c r="B19" s="20">
        <v>11571</v>
      </c>
      <c r="C19" s="20">
        <v>18468</v>
      </c>
      <c r="D19" s="20">
        <v>15068</v>
      </c>
      <c r="E19" s="20">
        <v>13498</v>
      </c>
      <c r="F19" s="20">
        <v>15618</v>
      </c>
      <c r="G19" s="20">
        <v>17855</v>
      </c>
      <c r="H19" s="20">
        <v>19047</v>
      </c>
      <c r="I19" s="20">
        <v>15433</v>
      </c>
      <c r="J19" s="20">
        <v>22211</v>
      </c>
      <c r="K19" s="20">
        <v>28371</v>
      </c>
      <c r="L19" s="20">
        <v>27222</v>
      </c>
      <c r="M19" s="20">
        <v>28843</v>
      </c>
    </row>
    <row r="20" spans="1:13" x14ac:dyDescent="0.25">
      <c r="A20" s="7" t="s">
        <v>57</v>
      </c>
      <c r="B20" s="21">
        <v>39849</v>
      </c>
      <c r="C20" s="21">
        <v>55493</v>
      </c>
      <c r="D20" s="21">
        <v>55702</v>
      </c>
      <c r="E20" s="21">
        <v>58796</v>
      </c>
      <c r="F20" s="21">
        <v>62827</v>
      </c>
      <c r="G20" s="21">
        <v>69523</v>
      </c>
      <c r="H20" s="21">
        <v>76796</v>
      </c>
      <c r="I20" s="21">
        <v>53771</v>
      </c>
      <c r="J20" s="21">
        <v>65709</v>
      </c>
      <c r="K20" s="21">
        <v>84564</v>
      </c>
      <c r="L20" s="21">
        <v>88646</v>
      </c>
      <c r="M20" s="21">
        <v>102731</v>
      </c>
    </row>
    <row r="21" spans="1:13" x14ac:dyDescent="0.25">
      <c r="A21" s="7" t="s">
        <v>58</v>
      </c>
      <c r="B21" s="20">
        <v>100662</v>
      </c>
      <c r="C21" s="20">
        <v>132305</v>
      </c>
      <c r="D21" s="20">
        <v>212875</v>
      </c>
      <c r="E21" s="20">
        <v>218807</v>
      </c>
      <c r="F21" s="20">
        <v>223817</v>
      </c>
      <c r="G21" s="20">
        <v>237516</v>
      </c>
      <c r="H21" s="20">
        <v>244283</v>
      </c>
      <c r="I21" s="20">
        <v>208169</v>
      </c>
      <c r="J21" s="20">
        <v>227524</v>
      </c>
      <c r="K21" s="20">
        <v>277615</v>
      </c>
      <c r="L21" s="20">
        <v>306912</v>
      </c>
      <c r="M21" s="20">
        <v>315470</v>
      </c>
    </row>
    <row r="22" spans="1:13" x14ac:dyDescent="0.25">
      <c r="A22" s="7" t="s">
        <v>59</v>
      </c>
      <c r="B22" s="21">
        <v>70641</v>
      </c>
      <c r="C22" s="21">
        <v>89963</v>
      </c>
      <c r="D22" s="21">
        <v>92560</v>
      </c>
      <c r="E22" s="21">
        <v>95065</v>
      </c>
      <c r="F22" s="21">
        <v>103020</v>
      </c>
      <c r="G22" s="21">
        <v>107375</v>
      </c>
      <c r="H22" s="21">
        <v>109354</v>
      </c>
      <c r="I22" s="21">
        <v>82728</v>
      </c>
      <c r="J22" s="21">
        <v>97894</v>
      </c>
      <c r="K22" s="21">
        <v>133071</v>
      </c>
      <c r="L22" s="21">
        <v>140708</v>
      </c>
      <c r="M22" s="21">
        <v>150431</v>
      </c>
    </row>
    <row r="23" spans="1:13" x14ac:dyDescent="0.25">
      <c r="A23" s="7" t="s">
        <v>60</v>
      </c>
      <c r="B23" s="16">
        <v>7448.6</v>
      </c>
      <c r="C23" s="16">
        <v>12753.8</v>
      </c>
      <c r="D23" s="16">
        <v>15373.9</v>
      </c>
      <c r="E23" s="16">
        <v>15753.3</v>
      </c>
      <c r="F23" s="16">
        <v>16874.599999999999</v>
      </c>
      <c r="G23" s="16">
        <v>17314.3</v>
      </c>
      <c r="H23" s="16">
        <v>19834.7</v>
      </c>
      <c r="I23" s="16">
        <v>15869.9</v>
      </c>
      <c r="J23" s="16">
        <v>18034.400000000001</v>
      </c>
      <c r="K23" s="16">
        <v>22162.6</v>
      </c>
      <c r="L23" s="16">
        <v>24933.5</v>
      </c>
      <c r="M23" s="16">
        <v>25334.3</v>
      </c>
    </row>
    <row r="24" spans="1:13" x14ac:dyDescent="0.25">
      <c r="A24" s="7" t="s">
        <v>61</v>
      </c>
      <c r="B24" s="10" t="s">
        <v>88</v>
      </c>
      <c r="C24" s="21">
        <v>95189</v>
      </c>
      <c r="D24" s="21">
        <v>181491</v>
      </c>
      <c r="E24" s="21">
        <v>152570</v>
      </c>
      <c r="F24" s="21">
        <v>170709</v>
      </c>
      <c r="G24" s="21">
        <v>189770</v>
      </c>
      <c r="H24" s="21">
        <v>194176</v>
      </c>
      <c r="I24" s="21">
        <v>179180</v>
      </c>
      <c r="J24" s="21">
        <v>188582</v>
      </c>
      <c r="K24" s="21">
        <v>221059</v>
      </c>
      <c r="L24" s="21">
        <v>229516</v>
      </c>
      <c r="M24" s="21">
        <v>241812</v>
      </c>
    </row>
    <row r="25" spans="1:13" x14ac:dyDescent="0.25">
      <c r="A25" s="7" t="s">
        <v>62</v>
      </c>
      <c r="B25" s="20">
        <v>21271</v>
      </c>
      <c r="C25" s="20">
        <v>30767</v>
      </c>
      <c r="D25" s="20">
        <v>43236</v>
      </c>
      <c r="E25" s="20">
        <v>45182</v>
      </c>
      <c r="F25" s="20">
        <v>49529</v>
      </c>
      <c r="G25" s="20">
        <v>54520</v>
      </c>
      <c r="H25" s="20">
        <v>59061</v>
      </c>
      <c r="I25" s="20">
        <v>49020</v>
      </c>
      <c r="J25" s="20">
        <v>57010</v>
      </c>
      <c r="K25" s="20">
        <v>72605</v>
      </c>
      <c r="L25" s="20">
        <v>78032</v>
      </c>
      <c r="M25" s="20">
        <v>81279</v>
      </c>
    </row>
    <row r="26" spans="1:13" x14ac:dyDescent="0.25">
      <c r="A26" s="7" t="s">
        <v>63</v>
      </c>
      <c r="B26" s="10" t="s">
        <v>88</v>
      </c>
      <c r="C26" s="17">
        <v>19956.3</v>
      </c>
      <c r="D26" s="17">
        <v>28874.400000000001</v>
      </c>
      <c r="E26" s="17">
        <v>30281.7</v>
      </c>
      <c r="F26" s="17">
        <v>33253.4</v>
      </c>
      <c r="G26" s="17">
        <v>36519.9</v>
      </c>
      <c r="H26" s="21">
        <v>38985</v>
      </c>
      <c r="I26" s="17">
        <v>35536.199999999997</v>
      </c>
      <c r="J26" s="17">
        <v>42305.2</v>
      </c>
      <c r="K26" s="17">
        <v>54901.7</v>
      </c>
      <c r="L26" s="17">
        <v>61239.8</v>
      </c>
      <c r="M26" s="17">
        <v>69529.2</v>
      </c>
    </row>
    <row r="27" spans="1:13" x14ac:dyDescent="0.25">
      <c r="A27" s="7" t="s">
        <v>64</v>
      </c>
      <c r="B27" s="20">
        <v>6887</v>
      </c>
      <c r="C27" s="20">
        <v>10537</v>
      </c>
      <c r="D27" s="20">
        <v>12801</v>
      </c>
      <c r="E27" s="20">
        <v>13532</v>
      </c>
      <c r="F27" s="20">
        <v>14790</v>
      </c>
      <c r="G27" s="20">
        <v>16017</v>
      </c>
      <c r="H27" s="20">
        <v>17958</v>
      </c>
      <c r="I27" s="20">
        <v>14036</v>
      </c>
      <c r="J27" s="20">
        <v>17388</v>
      </c>
      <c r="K27" s="20">
        <v>23322</v>
      </c>
      <c r="L27" s="20">
        <v>23961</v>
      </c>
      <c r="M27" s="20">
        <v>25592</v>
      </c>
    </row>
    <row r="28" spans="1:13" x14ac:dyDescent="0.25">
      <c r="A28" s="7" t="s">
        <v>65</v>
      </c>
      <c r="B28" s="17">
        <v>2475.6999999999998</v>
      </c>
      <c r="C28" s="17">
        <v>8210.2000000000007</v>
      </c>
      <c r="D28" s="17">
        <v>10355.4</v>
      </c>
      <c r="E28" s="17">
        <v>10999.6</v>
      </c>
      <c r="F28" s="17">
        <v>13544.4</v>
      </c>
      <c r="G28" s="17">
        <v>15624.8</v>
      </c>
      <c r="H28" s="17">
        <v>18636.599999999999</v>
      </c>
      <c r="I28" s="17">
        <v>14514.5</v>
      </c>
      <c r="J28" s="17">
        <v>18448.900000000001</v>
      </c>
      <c r="K28" s="17">
        <v>23523.1</v>
      </c>
      <c r="L28" s="17">
        <v>26380.799999999999</v>
      </c>
      <c r="M28" s="17">
        <v>28332.5</v>
      </c>
    </row>
    <row r="29" spans="1:13" x14ac:dyDescent="0.25">
      <c r="A29" s="7" t="s">
        <v>66</v>
      </c>
      <c r="B29" s="16">
        <v>11217.4</v>
      </c>
      <c r="C29" s="20">
        <v>21851</v>
      </c>
      <c r="D29" s="20">
        <v>24944</v>
      </c>
      <c r="E29" s="20">
        <v>25799</v>
      </c>
      <c r="F29" s="20">
        <v>27073</v>
      </c>
      <c r="G29" s="20">
        <v>30257</v>
      </c>
      <c r="H29" s="20">
        <v>32849</v>
      </c>
      <c r="I29" s="20">
        <v>28989</v>
      </c>
      <c r="J29" s="20">
        <v>31134</v>
      </c>
      <c r="K29" s="20">
        <v>39392</v>
      </c>
      <c r="L29" s="20">
        <v>42242</v>
      </c>
      <c r="M29" s="20">
        <v>43835</v>
      </c>
    </row>
    <row r="30" spans="1:13" x14ac:dyDescent="0.25">
      <c r="A30" s="7" t="s">
        <v>67</v>
      </c>
      <c r="B30" s="17">
        <v>26239.5</v>
      </c>
      <c r="C30" s="17">
        <v>39719.800000000003</v>
      </c>
      <c r="D30" s="17">
        <v>62054.1</v>
      </c>
      <c r="E30" s="17">
        <v>63739.1</v>
      </c>
      <c r="F30" s="17">
        <v>66747.5</v>
      </c>
      <c r="G30" s="17">
        <v>66529.5</v>
      </c>
      <c r="H30" s="17">
        <v>72654.5</v>
      </c>
      <c r="I30" s="17">
        <v>65311.7</v>
      </c>
      <c r="J30" s="17">
        <v>78939.100000000006</v>
      </c>
      <c r="K30" s="17">
        <v>102895.2</v>
      </c>
      <c r="L30" s="17">
        <v>106433.3</v>
      </c>
      <c r="M30" s="17">
        <v>116492.6</v>
      </c>
    </row>
    <row r="31" spans="1:13" x14ac:dyDescent="0.25">
      <c r="A31" s="7" t="s">
        <v>68</v>
      </c>
      <c r="B31" s="20">
        <v>127134</v>
      </c>
      <c r="C31" s="16">
        <v>152000.70000000001</v>
      </c>
      <c r="D31" s="20">
        <v>212117</v>
      </c>
      <c r="E31" s="16">
        <v>205959.1</v>
      </c>
      <c r="F31" s="16">
        <v>206513.7</v>
      </c>
      <c r="G31" s="20">
        <v>225012</v>
      </c>
      <c r="H31" s="16">
        <v>242436.7</v>
      </c>
      <c r="I31" s="9" t="s">
        <v>88</v>
      </c>
      <c r="J31" s="9" t="s">
        <v>88</v>
      </c>
      <c r="K31" s="9" t="s">
        <v>88</v>
      </c>
      <c r="L31" s="9" t="s">
        <v>88</v>
      </c>
      <c r="M31" s="9" t="s">
        <v>88</v>
      </c>
    </row>
    <row r="33" spans="1:2" x14ac:dyDescent="0.25">
      <c r="A33" s="1" t="s">
        <v>89</v>
      </c>
    </row>
    <row r="34" spans="1:2" x14ac:dyDescent="0.25">
      <c r="A34" s="1" t="s">
        <v>88</v>
      </c>
      <c r="B34" s="2" t="s">
        <v>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4"/>
  <sheetViews>
    <sheetView workbookViewId="0">
      <pane xSplit="1" ySplit="14" topLeftCell="D18" activePane="bottomRight" state="frozen"/>
      <selection pane="topRight"/>
      <selection pane="bottomLeft"/>
      <selection pane="bottomRight" activeCell="I33" sqref="I33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x14ac:dyDescent="0.25">
      <c r="A1" s="3" t="s">
        <v>82</v>
      </c>
    </row>
    <row r="2" spans="1:13" x14ac:dyDescent="0.25">
      <c r="A2" s="3" t="s">
        <v>83</v>
      </c>
      <c r="B2" s="1" t="s">
        <v>0</v>
      </c>
    </row>
    <row r="3" spans="1:13" x14ac:dyDescent="0.25">
      <c r="A3" s="3" t="s">
        <v>84</v>
      </c>
      <c r="B3" s="3" t="s">
        <v>6</v>
      </c>
    </row>
    <row r="5" spans="1:13" x14ac:dyDescent="0.25">
      <c r="A5" s="1" t="s">
        <v>12</v>
      </c>
      <c r="C5" s="3" t="s">
        <v>20</v>
      </c>
    </row>
    <row r="6" spans="1:13" x14ac:dyDescent="0.25">
      <c r="A6" s="1" t="s">
        <v>13</v>
      </c>
      <c r="C6" s="3" t="s">
        <v>21</v>
      </c>
    </row>
    <row r="7" spans="1:13" x14ac:dyDescent="0.25">
      <c r="A7" s="1" t="s">
        <v>14</v>
      </c>
      <c r="C7" s="3" t="s">
        <v>22</v>
      </c>
    </row>
    <row r="8" spans="1:13" x14ac:dyDescent="0.25">
      <c r="A8" s="1" t="s">
        <v>15</v>
      </c>
      <c r="C8" s="3" t="s">
        <v>23</v>
      </c>
    </row>
    <row r="9" spans="1:13" x14ac:dyDescent="0.25">
      <c r="A9" s="1" t="s">
        <v>16</v>
      </c>
      <c r="C9" s="3" t="s">
        <v>23</v>
      </c>
    </row>
    <row r="10" spans="1:13" x14ac:dyDescent="0.25">
      <c r="A10" s="1" t="s">
        <v>17</v>
      </c>
      <c r="C10" s="3" t="s">
        <v>24</v>
      </c>
    </row>
    <row r="11" spans="1:13" x14ac:dyDescent="0.25">
      <c r="A11" s="1" t="s">
        <v>18</v>
      </c>
      <c r="C11" s="3" t="s">
        <v>25</v>
      </c>
    </row>
    <row r="13" spans="1:13" x14ac:dyDescent="0.25">
      <c r="A13" s="5" t="s">
        <v>85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75</v>
      </c>
      <c r="H13" s="4" t="s">
        <v>76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81</v>
      </c>
    </row>
    <row r="14" spans="1:13" x14ac:dyDescent="0.25">
      <c r="A14" s="6" t="s">
        <v>86</v>
      </c>
      <c r="B14" s="8" t="s">
        <v>87</v>
      </c>
      <c r="C14" s="8" t="s">
        <v>87</v>
      </c>
      <c r="D14" s="8" t="s">
        <v>87</v>
      </c>
      <c r="E14" s="8" t="s">
        <v>87</v>
      </c>
      <c r="F14" s="8" t="s">
        <v>87</v>
      </c>
      <c r="G14" s="8" t="s">
        <v>87</v>
      </c>
      <c r="H14" s="8" t="s">
        <v>87</v>
      </c>
      <c r="I14" s="8" t="s">
        <v>87</v>
      </c>
      <c r="J14" s="8" t="s">
        <v>87</v>
      </c>
      <c r="K14" s="8" t="s">
        <v>87</v>
      </c>
      <c r="L14" s="8" t="s">
        <v>87</v>
      </c>
      <c r="M14" s="8" t="s">
        <v>87</v>
      </c>
    </row>
    <row r="15" spans="1:13" x14ac:dyDescent="0.25">
      <c r="A15" s="7" t="s">
        <v>52</v>
      </c>
      <c r="B15" s="16">
        <f>'services crédit'!B15-'services débit'!B15</f>
        <v>1197.5999999999985</v>
      </c>
      <c r="C15" s="16">
        <f>'services crédit'!C15-'services débit'!C15</f>
        <v>5237</v>
      </c>
      <c r="D15" s="16">
        <f>'services crédit'!D15-'services débit'!D15</f>
        <v>4229</v>
      </c>
      <c r="E15" s="16">
        <f>'services crédit'!E15-'services débit'!E15</f>
        <v>3359</v>
      </c>
      <c r="F15" s="16">
        <f>'services crédit'!F15-'services débit'!F15</f>
        <v>2272</v>
      </c>
      <c r="G15" s="16">
        <f>'services crédit'!G15-'services débit'!G15</f>
        <v>267</v>
      </c>
      <c r="H15" s="16">
        <f>'services crédit'!H15-'services débit'!H15</f>
        <v>-3430</v>
      </c>
      <c r="I15" s="16">
        <f>'services crédit'!I15-'services débit'!I15</f>
        <v>-2250</v>
      </c>
      <c r="J15" s="16">
        <f>'services crédit'!J15-'services débit'!J15</f>
        <v>-1349</v>
      </c>
      <c r="K15" s="16">
        <f>'services crédit'!K15-'services débit'!K15</f>
        <v>-6902</v>
      </c>
      <c r="L15" s="16">
        <f>'services crédit'!L15-'services débit'!L15</f>
        <v>-6386</v>
      </c>
      <c r="M15" s="16">
        <f>'services crédit'!M15-'services débit'!M15</f>
        <v>-9961</v>
      </c>
    </row>
    <row r="16" spans="1:13" x14ac:dyDescent="0.25">
      <c r="A16" s="7" t="s">
        <v>53</v>
      </c>
      <c r="B16" s="16">
        <f>'services crédit'!B16-'services débit'!B16</f>
        <v>4032.1999999999989</v>
      </c>
      <c r="C16" s="16">
        <f>'services crédit'!C16-'services débit'!C16</f>
        <v>3581.3999999999996</v>
      </c>
      <c r="D16" s="16">
        <f>'services crédit'!D16-'services débit'!D16</f>
        <v>3175.5</v>
      </c>
      <c r="E16" s="16">
        <f>'services crédit'!E16-'services débit'!E16</f>
        <v>3941.7000000000007</v>
      </c>
      <c r="F16" s="16">
        <f>'services crédit'!F16-'services débit'!F16</f>
        <v>5126.3000000000029</v>
      </c>
      <c r="G16" s="16">
        <f>'services crédit'!G16-'services débit'!G16</f>
        <v>5137.6999999999971</v>
      </c>
      <c r="H16" s="16">
        <f>'services crédit'!H16-'services débit'!H16</f>
        <v>4614.7000000000007</v>
      </c>
      <c r="I16" s="16">
        <f>'services crédit'!I16-'services débit'!I16</f>
        <v>4135.6000000000022</v>
      </c>
      <c r="J16" s="16">
        <f>'services crédit'!J16-'services débit'!J16</f>
        <v>4777.2000000000007</v>
      </c>
      <c r="K16" s="16">
        <f>'services crédit'!K16-'services débit'!K16</f>
        <v>4002.3999999999978</v>
      </c>
      <c r="L16" s="16">
        <f>'services crédit'!L16-'services débit'!L16</f>
        <v>3658.2000000000044</v>
      </c>
      <c r="M16" s="16">
        <f>'services crédit'!M16-'services débit'!M16</f>
        <v>4173.3999999999942</v>
      </c>
    </row>
    <row r="17" spans="1:13" x14ac:dyDescent="0.25">
      <c r="A17" s="7" t="s">
        <v>54</v>
      </c>
      <c r="B17" s="16" t="e">
        <f>'services crédit'!B17-'services débit'!B17</f>
        <v>#VALUE!</v>
      </c>
      <c r="C17" s="16">
        <f>'services crédit'!C17-'services débit'!C17</f>
        <v>5278.4000000000015</v>
      </c>
      <c r="D17" s="16">
        <f>'services crédit'!D17-'services débit'!D17</f>
        <v>4796.6999999999971</v>
      </c>
      <c r="E17" s="16">
        <f>'services crédit'!E17-'services débit'!E17</f>
        <v>1929.2999999999956</v>
      </c>
      <c r="F17" s="16">
        <f>'services crédit'!F17-'services débit'!F17</f>
        <v>5833.0999999999985</v>
      </c>
      <c r="G17" s="16">
        <f>'services crédit'!G17-'services débit'!G17</f>
        <v>4835.2000000000044</v>
      </c>
      <c r="H17" s="16">
        <f>'services crédit'!H17-'services débit'!H17</f>
        <v>3228.5</v>
      </c>
      <c r="I17" s="16">
        <f>'services crédit'!I17-'services débit'!I17</f>
        <v>1894.0000000000073</v>
      </c>
      <c r="J17" s="16">
        <f>'services crédit'!J17-'services débit'!J17</f>
        <v>11158.899999999994</v>
      </c>
      <c r="K17" s="16">
        <f>'services crédit'!K17-'services débit'!K17</f>
        <v>27444.400000000009</v>
      </c>
      <c r="L17" s="16">
        <f>'services crédit'!L17-'services débit'!L17</f>
        <v>5433.1999999999971</v>
      </c>
      <c r="M17" s="16">
        <f>'services crédit'!M17-'services débit'!M17</f>
        <v>3106.3000000000029</v>
      </c>
    </row>
    <row r="18" spans="1:13" x14ac:dyDescent="0.25">
      <c r="A18" s="7" t="s">
        <v>55</v>
      </c>
      <c r="B18" s="16">
        <f>'services crédit'!B18-'services débit'!B18</f>
        <v>-48234</v>
      </c>
      <c r="C18" s="16">
        <f>'services crédit'!C18-'services débit'!C18</f>
        <v>-28540</v>
      </c>
      <c r="D18" s="16">
        <f>'services crédit'!D18-'services débit'!D18</f>
        <v>-16236</v>
      </c>
      <c r="E18" s="16">
        <f>'services crédit'!E18-'services débit'!E18</f>
        <v>-18346</v>
      </c>
      <c r="F18" s="16">
        <f>'services crédit'!F18-'services débit'!F18</f>
        <v>-21213</v>
      </c>
      <c r="G18" s="16">
        <f>'services crédit'!G18-'services débit'!G18</f>
        <v>-14010</v>
      </c>
      <c r="H18" s="16">
        <f>'services crédit'!H18-'services débit'!H18</f>
        <v>-14444</v>
      </c>
      <c r="I18" s="16">
        <f>'services crédit'!I18-'services débit'!I18</f>
        <v>6633</v>
      </c>
      <c r="J18" s="16">
        <f>'services crédit'!J18-'services débit'!J18</f>
        <v>3833</v>
      </c>
      <c r="K18" s="16">
        <f>'services crédit'!K18-'services débit'!K18</f>
        <v>-32035</v>
      </c>
      <c r="L18" s="16">
        <f>'services crédit'!L18-'services débit'!L18</f>
        <v>-63436</v>
      </c>
      <c r="M18" s="16">
        <f>'services crédit'!M18-'services débit'!M18</f>
        <v>-74825</v>
      </c>
    </row>
    <row r="19" spans="1:13" x14ac:dyDescent="0.25">
      <c r="A19" s="7" t="s">
        <v>56</v>
      </c>
      <c r="B19" s="16">
        <f>'services crédit'!B19-'services débit'!B19</f>
        <v>9609</v>
      </c>
      <c r="C19" s="16">
        <f>'services crédit'!C19-'services débit'!C19</f>
        <v>15680</v>
      </c>
      <c r="D19" s="16">
        <f>'services crédit'!D19-'services débit'!D19</f>
        <v>16582</v>
      </c>
      <c r="E19" s="16">
        <f>'services crédit'!E19-'services débit'!E19</f>
        <v>16298</v>
      </c>
      <c r="F19" s="16">
        <f>'services crédit'!F19-'services débit'!F19</f>
        <v>18042</v>
      </c>
      <c r="G19" s="16">
        <f>'services crédit'!G19-'services débit'!G19</f>
        <v>19305</v>
      </c>
      <c r="H19" s="16">
        <f>'services crédit'!H19-'services débit'!H19</f>
        <v>21115</v>
      </c>
      <c r="I19" s="16">
        <f>'services crédit'!I19-'services débit'!I19</f>
        <v>7278</v>
      </c>
      <c r="J19" s="16">
        <f>'services crédit'!J19-'services débit'!J19</f>
        <v>12845</v>
      </c>
      <c r="K19" s="16">
        <f>'services crédit'!K19-'services débit'!K19</f>
        <v>19392</v>
      </c>
      <c r="L19" s="16">
        <f>'services crédit'!L19-'services débit'!L19</f>
        <v>21819</v>
      </c>
      <c r="M19" s="16">
        <f>'services crédit'!M19-'services débit'!M19</f>
        <v>22619</v>
      </c>
    </row>
    <row r="20" spans="1:13" x14ac:dyDescent="0.25">
      <c r="A20" s="7" t="s">
        <v>57</v>
      </c>
      <c r="B20" s="16">
        <f>'services crédit'!B20-'services débit'!B20</f>
        <v>24028</v>
      </c>
      <c r="C20" s="16">
        <f>'services crédit'!C20-'services débit'!C20</f>
        <v>35233</v>
      </c>
      <c r="D20" s="16">
        <f>'services crédit'!D20-'services débit'!D20</f>
        <v>53453</v>
      </c>
      <c r="E20" s="16">
        <f>'services crédit'!E20-'services débit'!E20</f>
        <v>58274</v>
      </c>
      <c r="F20" s="16">
        <f>'services crédit'!F20-'services débit'!F20</f>
        <v>63699</v>
      </c>
      <c r="G20" s="16">
        <f>'services crédit'!G20-'services débit'!G20</f>
        <v>61470</v>
      </c>
      <c r="H20" s="16">
        <f>'services crédit'!H20-'services débit'!H20</f>
        <v>62615</v>
      </c>
      <c r="I20" s="16">
        <f>'services crédit'!I20-'services débit'!I20</f>
        <v>24149</v>
      </c>
      <c r="J20" s="16">
        <f>'services crédit'!J20-'services débit'!J20</f>
        <v>33529</v>
      </c>
      <c r="K20" s="16">
        <f>'services crédit'!K20-'services débit'!K20</f>
        <v>72206</v>
      </c>
      <c r="L20" s="16">
        <f>'services crédit'!L20-'services débit'!L20</f>
        <v>93468</v>
      </c>
      <c r="M20" s="16">
        <f>'services crédit'!M20-'services débit'!M20</f>
        <v>101025</v>
      </c>
    </row>
    <row r="21" spans="1:13" s="24" customFormat="1" x14ac:dyDescent="0.25">
      <c r="A21" s="22" t="s">
        <v>58</v>
      </c>
      <c r="B21" s="16">
        <f>'services crédit'!B21-'services débit'!B21</f>
        <v>19674</v>
      </c>
      <c r="C21" s="16">
        <f>'services crédit'!C21-'services débit'!C21</f>
        <v>24654</v>
      </c>
      <c r="D21" s="16">
        <f>'services crédit'!D21-'services débit'!D21</f>
        <v>15731</v>
      </c>
      <c r="E21" s="16">
        <f>'services crédit'!E21-'services débit'!E21</f>
        <v>15311</v>
      </c>
      <c r="F21" s="16">
        <f>'services crédit'!F21-'services débit'!F21</f>
        <v>19619</v>
      </c>
      <c r="G21" s="16">
        <f>'services crédit'!G21-'services débit'!G21</f>
        <v>18163</v>
      </c>
      <c r="H21" s="16">
        <f>'services crédit'!H21-'services débit'!H21</f>
        <v>22819</v>
      </c>
      <c r="I21" s="16">
        <f>'services crédit'!I21-'services débit'!I21</f>
        <v>10805</v>
      </c>
      <c r="J21" s="16">
        <f>'services crédit'!J21-'services débit'!J21</f>
        <v>39989</v>
      </c>
      <c r="K21" s="16">
        <f>'services crédit'!K21-'services débit'!K21</f>
        <v>68097</v>
      </c>
      <c r="L21" s="16">
        <f>'services crédit'!L21-'services débit'!L21</f>
        <v>39484</v>
      </c>
      <c r="M21" s="16">
        <f>'services crédit'!M21-'services débit'!M21</f>
        <v>56549</v>
      </c>
    </row>
    <row r="22" spans="1:13" x14ac:dyDescent="0.25">
      <c r="A22" s="7" t="s">
        <v>59</v>
      </c>
      <c r="B22" s="16">
        <f>'services crédit'!B22-'services débit'!B22</f>
        <v>-4190</v>
      </c>
      <c r="C22" s="16">
        <f>'services crédit'!C22-'services débit'!C22</f>
        <v>-10900</v>
      </c>
      <c r="D22" s="16">
        <f>'services crédit'!D22-'services débit'!D22</f>
        <v>-4217</v>
      </c>
      <c r="E22" s="16">
        <f>'services crédit'!E22-'services débit'!E22</f>
        <v>-3700</v>
      </c>
      <c r="F22" s="16">
        <f>'services crédit'!F22-'services débit'!F22</f>
        <v>-4005</v>
      </c>
      <c r="G22" s="16">
        <f>'services crédit'!G22-'services débit'!G22</f>
        <v>-2902</v>
      </c>
      <c r="H22" s="16">
        <f>'services crédit'!H22-'services débit'!H22</f>
        <v>9</v>
      </c>
      <c r="I22" s="16">
        <f>'services crédit'!I22-'services débit'!I22</f>
        <v>-7775</v>
      </c>
      <c r="J22" s="16">
        <f>'services crédit'!J22-'services débit'!J22</f>
        <v>-8933</v>
      </c>
      <c r="K22" s="16">
        <f>'services crédit'!K22-'services débit'!K22</f>
        <v>-10157</v>
      </c>
      <c r="L22" s="16">
        <f>'services crédit'!L22-'services débit'!L22</f>
        <v>-4586</v>
      </c>
      <c r="M22" s="16">
        <f>'services crédit'!M22-'services débit'!M22</f>
        <v>-7045</v>
      </c>
    </row>
    <row r="23" spans="1:13" x14ac:dyDescent="0.25">
      <c r="A23" s="7" t="s">
        <v>60</v>
      </c>
      <c r="B23" s="16">
        <f>'services crédit'!B23-'services débit'!B23</f>
        <v>1987.3999999999996</v>
      </c>
      <c r="C23" s="16">
        <f>'services crédit'!C23-'services débit'!C23</f>
        <v>1370.8000000000011</v>
      </c>
      <c r="D23" s="16">
        <f>'services crédit'!D23-'services débit'!D23</f>
        <v>4877.1999999999989</v>
      </c>
      <c r="E23" s="16">
        <f>'services crédit'!E23-'services débit'!E23</f>
        <v>6095.2999999999993</v>
      </c>
      <c r="F23" s="16">
        <f>'services crédit'!F23-'services débit'!F23</f>
        <v>6918.9000000000015</v>
      </c>
      <c r="G23" s="16">
        <f>'services crédit'!G23-'services débit'!G23</f>
        <v>8052.7999999999993</v>
      </c>
      <c r="H23" s="16">
        <f>'services crédit'!H23-'services débit'!H23</f>
        <v>7102.3999999999978</v>
      </c>
      <c r="I23" s="16">
        <f>'services crédit'!I23-'services débit'!I23</f>
        <v>4013.3000000000011</v>
      </c>
      <c r="J23" s="16">
        <f>'services crédit'!J23-'services débit'!J23</f>
        <v>4755.6999999999971</v>
      </c>
      <c r="K23" s="16">
        <f>'services crédit'!K23-'services débit'!K23</f>
        <v>7329.4000000000015</v>
      </c>
      <c r="L23" s="16">
        <f>'services crédit'!L23-'services débit'!L23</f>
        <v>9436.6999999999971</v>
      </c>
      <c r="M23" s="16">
        <f>'services crédit'!M23-'services débit'!M23</f>
        <v>10078.899999999998</v>
      </c>
    </row>
    <row r="24" spans="1:13" x14ac:dyDescent="0.25">
      <c r="A24" s="7" t="s">
        <v>61</v>
      </c>
      <c r="B24" s="16" t="e">
        <f>'services crédit'!B24-'services débit'!B24</f>
        <v>#VALUE!</v>
      </c>
      <c r="C24" s="16">
        <f>'services crédit'!C24-'services débit'!C24</f>
        <v>-2565</v>
      </c>
      <c r="D24" s="16">
        <f>'services crédit'!D24-'services débit'!D24</f>
        <v>-14199</v>
      </c>
      <c r="E24" s="16">
        <f>'services crédit'!E24-'services débit'!E24</f>
        <v>7198</v>
      </c>
      <c r="F24" s="16">
        <f>'services crédit'!F24-'services débit'!F24</f>
        <v>5309</v>
      </c>
      <c r="G24" s="16">
        <f>'services crédit'!G24-'services débit'!G24</f>
        <v>6499</v>
      </c>
      <c r="H24" s="16">
        <f>'services crédit'!H24-'services débit'!H24</f>
        <v>18827</v>
      </c>
      <c r="I24" s="16">
        <f>'services crédit'!I24-'services débit'!I24</f>
        <v>21773</v>
      </c>
      <c r="J24" s="16">
        <f>'services crédit'!J24-'services débit'!J24</f>
        <v>21928</v>
      </c>
      <c r="K24" s="16">
        <f>'services crédit'!K24-'services débit'!K24</f>
        <v>32258</v>
      </c>
      <c r="L24" s="16">
        <f>'services crédit'!L24-'services débit'!L24</f>
        <v>36947</v>
      </c>
      <c r="M24" s="16">
        <f>'services crédit'!M24-'services débit'!M24</f>
        <v>42782</v>
      </c>
    </row>
    <row r="25" spans="1:13" x14ac:dyDescent="0.25">
      <c r="A25" s="7" t="s">
        <v>62</v>
      </c>
      <c r="B25" s="16">
        <f>'services crédit'!B25-'services débit'!B25</f>
        <v>6246</v>
      </c>
      <c r="C25" s="16">
        <f>'services crédit'!C25-'services débit'!C25</f>
        <v>12210</v>
      </c>
      <c r="D25" s="16">
        <f>'services crédit'!D25-'services débit'!D25</f>
        <v>9980</v>
      </c>
      <c r="E25" s="16">
        <f>'services crédit'!E25-'services débit'!E25</f>
        <v>10372</v>
      </c>
      <c r="F25" s="16">
        <f>'services crédit'!F25-'services débit'!F25</f>
        <v>9876</v>
      </c>
      <c r="G25" s="16">
        <f>'services crédit'!G25-'services débit'!G25</f>
        <v>9719</v>
      </c>
      <c r="H25" s="16">
        <f>'services crédit'!H25-'services débit'!H25</f>
        <v>9400</v>
      </c>
      <c r="I25" s="16">
        <f>'services crédit'!I25-'services débit'!I25</f>
        <v>7928</v>
      </c>
      <c r="J25" s="16">
        <f>'services crédit'!J25-'services débit'!J25</f>
        <v>3156</v>
      </c>
      <c r="K25" s="16">
        <f>'services crédit'!K25-'services débit'!K25</f>
        <v>6245</v>
      </c>
      <c r="L25" s="16">
        <f>'services crédit'!L25-'services débit'!L25</f>
        <v>5504</v>
      </c>
      <c r="M25" s="16">
        <f>'services crédit'!M25-'services débit'!M25</f>
        <v>5854</v>
      </c>
    </row>
    <row r="26" spans="1:13" x14ac:dyDescent="0.25">
      <c r="A26" s="7" t="s">
        <v>63</v>
      </c>
      <c r="B26" s="16" t="e">
        <f>'services crédit'!B26-'services débit'!B26</f>
        <v>#VALUE!</v>
      </c>
      <c r="C26" s="16">
        <f>'services crédit'!C26-'services débit'!C26</f>
        <v>5901.2000000000007</v>
      </c>
      <c r="D26" s="16">
        <f>'services crédit'!D26-'services débit'!D26</f>
        <v>11052.5</v>
      </c>
      <c r="E26" s="16">
        <f>'services crédit'!E26-'services débit'!E26</f>
        <v>13933.999999999996</v>
      </c>
      <c r="F26" s="16">
        <f>'services crédit'!F26-'services débit'!F26</f>
        <v>18043.099999999999</v>
      </c>
      <c r="G26" s="16">
        <f>'services crédit'!G26-'services débit'!G26</f>
        <v>21456.199999999997</v>
      </c>
      <c r="H26" s="16">
        <f>'services crédit'!H26-'services débit'!H26</f>
        <v>23985.800000000003</v>
      </c>
      <c r="I26" s="16">
        <f>'services crédit'!I26-'services débit'!I26</f>
        <v>22777.4</v>
      </c>
      <c r="J26" s="16">
        <f>'services crédit'!J26-'services débit'!J26</f>
        <v>26431.300000000003</v>
      </c>
      <c r="K26" s="16">
        <f>'services crédit'!K26-'services débit'!K26</f>
        <v>35992.400000000009</v>
      </c>
      <c r="L26" s="16">
        <f>'services crédit'!L26-'services débit'!L26</f>
        <v>39461.300000000003</v>
      </c>
      <c r="M26" s="16">
        <f>'services crédit'!M26-'services débit'!M26</f>
        <v>40237.400000000009</v>
      </c>
    </row>
    <row r="27" spans="1:13" x14ac:dyDescent="0.25">
      <c r="A27" s="7" t="s">
        <v>64</v>
      </c>
      <c r="B27" s="16">
        <f>'services crédit'!B27-'services débit'!B27</f>
        <v>3999</v>
      </c>
      <c r="C27" s="16">
        <f>'services crédit'!C27-'services débit'!C27</f>
        <v>7434</v>
      </c>
      <c r="D27" s="16">
        <f>'services crédit'!D27-'services débit'!D27</f>
        <v>12396</v>
      </c>
      <c r="E27" s="16">
        <f>'services crédit'!E27-'services débit'!E27</f>
        <v>13232</v>
      </c>
      <c r="F27" s="16">
        <f>'services crédit'!F27-'services débit'!F27</f>
        <v>16314</v>
      </c>
      <c r="G27" s="16">
        <f>'services crédit'!G27-'services débit'!G27</f>
        <v>17804</v>
      </c>
      <c r="H27" s="16">
        <f>'services crédit'!H27-'services débit'!H27</f>
        <v>18278</v>
      </c>
      <c r="I27" s="16">
        <f>'services crédit'!I27-'services débit'!I27</f>
        <v>8981</v>
      </c>
      <c r="J27" s="16">
        <f>'services crédit'!J27-'services débit'!J27</f>
        <v>10623</v>
      </c>
      <c r="K27" s="16">
        <f>'services crédit'!K27-'services débit'!K27</f>
        <v>21638</v>
      </c>
      <c r="L27" s="16">
        <f>'services crédit'!L27-'services débit'!L27</f>
        <v>29236</v>
      </c>
      <c r="M27" s="16">
        <f>'services crédit'!M27-'services débit'!M27</f>
        <v>31913</v>
      </c>
    </row>
    <row r="28" spans="1:13" x14ac:dyDescent="0.25">
      <c r="A28" s="7" t="s">
        <v>65</v>
      </c>
      <c r="B28" s="16">
        <f>'services crédit'!B28-'services débit'!B28</f>
        <v>2704.4000000000005</v>
      </c>
      <c r="C28" s="16">
        <f>'services crédit'!C28-'services débit'!C28</f>
        <v>2929.5</v>
      </c>
      <c r="D28" s="16">
        <f>'services crédit'!D28-'services débit'!D28</f>
        <v>6817.1999999999989</v>
      </c>
      <c r="E28" s="16">
        <f>'services crédit'!E28-'services débit'!E28</f>
        <v>7880.6</v>
      </c>
      <c r="F28" s="16">
        <f>'services crédit'!F28-'services débit'!F28</f>
        <v>8185.4</v>
      </c>
      <c r="G28" s="16">
        <f>'services crédit'!G28-'services débit'!G28</f>
        <v>8126.2999999999993</v>
      </c>
      <c r="H28" s="16">
        <f>'services crédit'!H28-'services débit'!H28</f>
        <v>8386.2000000000007</v>
      </c>
      <c r="I28" s="16">
        <f>'services crédit'!I28-'services débit'!I28</f>
        <v>9231.7000000000007</v>
      </c>
      <c r="J28" s="16">
        <f>'services crédit'!J28-'services débit'!J28</f>
        <v>9427.5999999999985</v>
      </c>
      <c r="K28" s="16">
        <f>'services crédit'!K28-'services débit'!K28</f>
        <v>12640.099999999999</v>
      </c>
      <c r="L28" s="16">
        <f>'services crédit'!L28-'services débit'!L28</f>
        <v>13306.3</v>
      </c>
      <c r="M28" s="16">
        <f>'services crédit'!M28-'services débit'!M28</f>
        <v>11352.5</v>
      </c>
    </row>
    <row r="29" spans="1:13" x14ac:dyDescent="0.25">
      <c r="A29" s="7" t="s">
        <v>66</v>
      </c>
      <c r="B29" s="16">
        <f>'services crédit'!B29-'services débit'!B29</f>
        <v>587.30000000000109</v>
      </c>
      <c r="C29" s="16">
        <f>'services crédit'!C29-'services débit'!C29</f>
        <v>-5937</v>
      </c>
      <c r="D29" s="16">
        <f>'services crédit'!D29-'services débit'!D29</f>
        <v>-2745</v>
      </c>
      <c r="E29" s="16">
        <f>'services crédit'!E29-'services débit'!E29</f>
        <v>-2302</v>
      </c>
      <c r="F29" s="16">
        <f>'services crédit'!F29-'services débit'!F29</f>
        <v>-768</v>
      </c>
      <c r="G29" s="16">
        <f>'services crédit'!G29-'services débit'!G29</f>
        <v>-2395</v>
      </c>
      <c r="H29" s="16">
        <f>'services crédit'!H29-'services débit'!H29</f>
        <v>-894</v>
      </c>
      <c r="I29" s="16">
        <f>'services crédit'!I29-'services débit'!I29</f>
        <v>-2341</v>
      </c>
      <c r="J29" s="16">
        <f>'services crédit'!J29-'services débit'!J29</f>
        <v>-2058</v>
      </c>
      <c r="K29" s="16">
        <f>'services crédit'!K29-'services débit'!K29</f>
        <v>-5070</v>
      </c>
      <c r="L29" s="16">
        <f>'services crédit'!L29-'services débit'!L29</f>
        <v>-8119</v>
      </c>
      <c r="M29" s="16">
        <f>'services crédit'!M29-'services débit'!M29</f>
        <v>-5008</v>
      </c>
    </row>
    <row r="30" spans="1:13" x14ac:dyDescent="0.25">
      <c r="A30" s="7" t="s">
        <v>67</v>
      </c>
      <c r="B30" s="16">
        <f>'services crédit'!B30-'services débit'!B30</f>
        <v>-1726.4000000000015</v>
      </c>
      <c r="C30" s="16">
        <f>'services crédit'!C30-'services débit'!C30</f>
        <v>922.39999999999418</v>
      </c>
      <c r="D30" s="16">
        <f>'services crédit'!D30-'services débit'!D30</f>
        <v>3372.5999999999985</v>
      </c>
      <c r="E30" s="16">
        <f>'services crédit'!E30-'services débit'!E30</f>
        <v>3287.0999999999985</v>
      </c>
      <c r="F30" s="16">
        <f>'services crédit'!F30-'services débit'!F30</f>
        <v>-1460.8000000000029</v>
      </c>
      <c r="G30" s="16">
        <f>'services crédit'!G30-'services débit'!G30</f>
        <v>-1724.9000000000015</v>
      </c>
      <c r="H30" s="16">
        <f>'services crédit'!H30-'services débit'!H30</f>
        <v>472.30000000000291</v>
      </c>
      <c r="I30" s="16">
        <f>'services crédit'!I30-'services débit'!I30</f>
        <v>-1787</v>
      </c>
      <c r="J30" s="16">
        <f>'services crédit'!J30-'services débit'!J30</f>
        <v>-1953</v>
      </c>
      <c r="K30" s="16">
        <f>'services crédit'!K30-'services débit'!K30</f>
        <v>-10976.099999999991</v>
      </c>
      <c r="L30" s="16">
        <f>'services crédit'!L30-'services débit'!L30</f>
        <v>-8637.4000000000087</v>
      </c>
      <c r="M30" s="16">
        <f>'services crédit'!M30-'services débit'!M30</f>
        <v>-9507.1000000000058</v>
      </c>
    </row>
    <row r="31" spans="1:13" x14ac:dyDescent="0.25">
      <c r="A31" s="7" t="s">
        <v>68</v>
      </c>
      <c r="B31" s="16">
        <f>'services crédit'!B31-'services débit'!B31</f>
        <v>31649.799999999988</v>
      </c>
      <c r="C31" s="16">
        <f>'services crédit'!C31-'services débit'!C31</f>
        <v>70196.199999999983</v>
      </c>
      <c r="D31" s="16">
        <f>'services crédit'!D31-'services débit'!D31</f>
        <v>120997.5</v>
      </c>
      <c r="E31" s="16">
        <f>'services crédit'!E31-'services débit'!E31</f>
        <v>118204.99999999997</v>
      </c>
      <c r="F31" s="16">
        <f>'services crédit'!F31-'services débit'!F31</f>
        <v>120422.09999999998</v>
      </c>
      <c r="G31" s="16">
        <f>'services crédit'!G31-'services débit'!G31</f>
        <v>125924.79999999999</v>
      </c>
      <c r="H31" s="16">
        <f>'services crédit'!H31-'services débit'!H31</f>
        <v>118097.79999999999</v>
      </c>
      <c r="I31" s="16" t="e">
        <f>'services crédit'!I31-'services débit'!I31</f>
        <v>#VALUE!</v>
      </c>
      <c r="J31" s="16" t="e">
        <f>'services crédit'!J31-'services débit'!J31</f>
        <v>#VALUE!</v>
      </c>
      <c r="K31" s="16" t="e">
        <f>'services crédit'!K31-'services débit'!K31</f>
        <v>#VALUE!</v>
      </c>
      <c r="L31" s="16" t="e">
        <f>'services crédit'!L31-'services débit'!L31</f>
        <v>#VALUE!</v>
      </c>
      <c r="M31" s="16" t="e">
        <f>'services crédit'!M31-'services débit'!M31</f>
        <v>#VALUE!</v>
      </c>
    </row>
    <row r="33" spans="1:2" x14ac:dyDescent="0.25">
      <c r="A33" s="1" t="s">
        <v>89</v>
      </c>
    </row>
    <row r="34" spans="1:2" x14ac:dyDescent="0.25">
      <c r="A34" s="1" t="s">
        <v>88</v>
      </c>
      <c r="B34" s="3" t="s">
        <v>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3"/>
  <sheetViews>
    <sheetView topLeftCell="A11" workbookViewId="0">
      <selection activeCell="Q17" sqref="Q17"/>
    </sheetView>
  </sheetViews>
  <sheetFormatPr baseColWidth="10" defaultColWidth="8.85546875" defaultRowHeight="11.45" customHeight="1" x14ac:dyDescent="0.25"/>
  <cols>
    <col min="1" max="1" width="8.85546875" style="26"/>
    <col min="2" max="2" width="20.5703125" customWidth="1"/>
    <col min="3" max="14" width="8.7109375" customWidth="1"/>
    <col min="15" max="15" width="8.85546875" style="26"/>
  </cols>
  <sheetData>
    <row r="1" spans="2:14" ht="15" x14ac:dyDescent="0.25">
      <c r="B1" s="3" t="s">
        <v>82</v>
      </c>
    </row>
    <row r="2" spans="2:14" ht="15" x14ac:dyDescent="0.25">
      <c r="B2" s="3" t="s">
        <v>83</v>
      </c>
      <c r="C2" s="1" t="s">
        <v>0</v>
      </c>
    </row>
    <row r="3" spans="2:14" ht="15" x14ac:dyDescent="0.25">
      <c r="B3" s="3" t="s">
        <v>84</v>
      </c>
      <c r="C3" s="3" t="s">
        <v>6</v>
      </c>
    </row>
    <row r="5" spans="2:14" ht="15" x14ac:dyDescent="0.25">
      <c r="B5" s="1" t="s">
        <v>12</v>
      </c>
      <c r="D5" s="3" t="s">
        <v>20</v>
      </c>
    </row>
    <row r="6" spans="2:14" ht="15" x14ac:dyDescent="0.25">
      <c r="B6" s="1" t="s">
        <v>13</v>
      </c>
      <c r="D6" s="3" t="s">
        <v>21</v>
      </c>
    </row>
    <row r="7" spans="2:14" ht="15" x14ac:dyDescent="0.25">
      <c r="B7" s="1" t="s">
        <v>14</v>
      </c>
      <c r="D7" s="3" t="s">
        <v>22</v>
      </c>
    </row>
    <row r="8" spans="2:14" ht="15" x14ac:dyDescent="0.25">
      <c r="B8" s="1" t="s">
        <v>15</v>
      </c>
      <c r="D8" s="3" t="s">
        <v>23</v>
      </c>
    </row>
    <row r="9" spans="2:14" ht="15" x14ac:dyDescent="0.25">
      <c r="B9" s="1" t="s">
        <v>16</v>
      </c>
      <c r="D9" s="3" t="s">
        <v>23</v>
      </c>
    </row>
    <row r="10" spans="2:14" ht="15" x14ac:dyDescent="0.25">
      <c r="B10" s="1" t="s">
        <v>17</v>
      </c>
      <c r="D10" s="3" t="s">
        <v>24</v>
      </c>
    </row>
    <row r="11" spans="2:14" ht="15" x14ac:dyDescent="0.25">
      <c r="B11" s="1" t="s">
        <v>18</v>
      </c>
      <c r="D11" s="3" t="s">
        <v>25</v>
      </c>
    </row>
    <row r="13" spans="2:14" ht="18" customHeight="1" x14ac:dyDescent="0.25">
      <c r="B13" s="42"/>
      <c r="C13" s="43" t="s">
        <v>70</v>
      </c>
      <c r="D13" s="44" t="s">
        <v>71</v>
      </c>
      <c r="E13" s="44" t="s">
        <v>72</v>
      </c>
      <c r="F13" s="44" t="s">
        <v>73</v>
      </c>
      <c r="G13" s="44" t="s">
        <v>74</v>
      </c>
      <c r="H13" s="44" t="s">
        <v>75</v>
      </c>
      <c r="I13" s="44" t="s">
        <v>76</v>
      </c>
      <c r="J13" s="44" t="s">
        <v>77</v>
      </c>
      <c r="K13" s="44" t="s">
        <v>78</v>
      </c>
      <c r="L13" s="44" t="s">
        <v>79</v>
      </c>
      <c r="M13" s="44" t="s">
        <v>80</v>
      </c>
      <c r="N13" s="45" t="s">
        <v>81</v>
      </c>
    </row>
    <row r="14" spans="2:14" ht="18" customHeight="1" x14ac:dyDescent="0.25">
      <c r="B14" s="46" t="s">
        <v>52</v>
      </c>
      <c r="C14" s="47">
        <f>'services solde'!B15/1000</f>
        <v>1.1975999999999984</v>
      </c>
      <c r="D14" s="48">
        <f>'services solde'!C15/1000</f>
        <v>5.2370000000000001</v>
      </c>
      <c r="E14" s="48">
        <f>'services solde'!D15/1000</f>
        <v>4.2290000000000001</v>
      </c>
      <c r="F14" s="48">
        <f>'services solde'!E15/1000</f>
        <v>3.359</v>
      </c>
      <c r="G14" s="48">
        <f>'services solde'!F15/1000</f>
        <v>2.2719999999999998</v>
      </c>
      <c r="H14" s="48">
        <f>'services solde'!G15/1000</f>
        <v>0.26700000000000002</v>
      </c>
      <c r="I14" s="48">
        <f>'services solde'!H15/1000</f>
        <v>-3.43</v>
      </c>
      <c r="J14" s="48">
        <f>'services solde'!I15/1000</f>
        <v>-2.25</v>
      </c>
      <c r="K14" s="48">
        <f>'services solde'!J15/1000</f>
        <v>-1.349</v>
      </c>
      <c r="L14" s="48">
        <f>'services solde'!K15/1000</f>
        <v>-6.9020000000000001</v>
      </c>
      <c r="M14" s="48">
        <f>'services solde'!L15/1000</f>
        <v>-6.3860000000000001</v>
      </c>
      <c r="N14" s="49">
        <f>'services solde'!M15/1000</f>
        <v>-9.9610000000000003</v>
      </c>
    </row>
    <row r="15" spans="2:14" ht="18" customHeight="1" x14ac:dyDescent="0.25">
      <c r="B15" s="50" t="s">
        <v>53</v>
      </c>
      <c r="C15" s="51">
        <f>'services solde'!B16/1000</f>
        <v>4.0321999999999987</v>
      </c>
      <c r="D15" s="41">
        <f>'services solde'!C16/1000</f>
        <v>3.5813999999999995</v>
      </c>
      <c r="E15" s="41">
        <f>'services solde'!D16/1000</f>
        <v>3.1755</v>
      </c>
      <c r="F15" s="41">
        <f>'services solde'!E16/1000</f>
        <v>3.9417000000000009</v>
      </c>
      <c r="G15" s="41">
        <f>'services solde'!F16/1000</f>
        <v>5.1263000000000032</v>
      </c>
      <c r="H15" s="41">
        <f>'services solde'!G16/1000</f>
        <v>5.137699999999997</v>
      </c>
      <c r="I15" s="41">
        <f>'services solde'!H16/1000</f>
        <v>4.6147000000000009</v>
      </c>
      <c r="J15" s="41">
        <f>'services solde'!I16/1000</f>
        <v>4.1356000000000019</v>
      </c>
      <c r="K15" s="41">
        <f>'services solde'!J16/1000</f>
        <v>4.7772000000000006</v>
      </c>
      <c r="L15" s="41">
        <f>'services solde'!K16/1000</f>
        <v>4.002399999999998</v>
      </c>
      <c r="M15" s="41">
        <f>'services solde'!L16/1000</f>
        <v>3.6582000000000043</v>
      </c>
      <c r="N15" s="52">
        <f>'services solde'!M16/1000</f>
        <v>4.1733999999999938</v>
      </c>
    </row>
    <row r="16" spans="2:14" ht="18" customHeight="1" x14ac:dyDescent="0.25">
      <c r="B16" s="50" t="s">
        <v>54</v>
      </c>
      <c r="C16" s="51"/>
      <c r="D16" s="41">
        <f>'services solde'!C17/1000</f>
        <v>5.2784000000000013</v>
      </c>
      <c r="E16" s="41">
        <f>'services solde'!D17/1000</f>
        <v>4.7966999999999969</v>
      </c>
      <c r="F16" s="41">
        <f>'services solde'!E17/1000</f>
        <v>1.9292999999999956</v>
      </c>
      <c r="G16" s="41">
        <f>'services solde'!F17/1000</f>
        <v>5.8330999999999982</v>
      </c>
      <c r="H16" s="41">
        <f>'services solde'!G17/1000</f>
        <v>4.8352000000000039</v>
      </c>
      <c r="I16" s="41">
        <f>'services solde'!H17/1000</f>
        <v>3.2284999999999999</v>
      </c>
      <c r="J16" s="41">
        <f>'services solde'!I17/1000</f>
        <v>1.8940000000000072</v>
      </c>
      <c r="K16" s="41">
        <f>'services solde'!J17/1000</f>
        <v>11.158899999999994</v>
      </c>
      <c r="L16" s="41">
        <f>'services solde'!K17/1000</f>
        <v>27.444400000000009</v>
      </c>
      <c r="M16" s="41">
        <f>'services solde'!L17/1000</f>
        <v>5.4331999999999967</v>
      </c>
      <c r="N16" s="52">
        <f>'services solde'!M17/1000</f>
        <v>3.1063000000000027</v>
      </c>
    </row>
    <row r="17" spans="1:15" ht="18" customHeight="1" x14ac:dyDescent="0.25">
      <c r="B17" s="50" t="s">
        <v>55</v>
      </c>
      <c r="C17" s="51">
        <f>'services solde'!B18/1000</f>
        <v>-48.234000000000002</v>
      </c>
      <c r="D17" s="41">
        <f>'services solde'!C18/1000</f>
        <v>-28.54</v>
      </c>
      <c r="E17" s="41">
        <f>'services solde'!D18/1000</f>
        <v>-16.236000000000001</v>
      </c>
      <c r="F17" s="41">
        <f>'services solde'!E18/1000</f>
        <v>-18.346</v>
      </c>
      <c r="G17" s="41">
        <f>'services solde'!F18/1000</f>
        <v>-21.213000000000001</v>
      </c>
      <c r="H17" s="41">
        <f>'services solde'!G18/1000</f>
        <v>-14.01</v>
      </c>
      <c r="I17" s="41">
        <f>'services solde'!H18/1000</f>
        <v>-14.444000000000001</v>
      </c>
      <c r="J17" s="41">
        <f>'services solde'!I18/1000</f>
        <v>6.633</v>
      </c>
      <c r="K17" s="41">
        <f>'services solde'!J18/1000</f>
        <v>3.8330000000000002</v>
      </c>
      <c r="L17" s="41">
        <f>'services solde'!K18/1000</f>
        <v>-32.034999999999997</v>
      </c>
      <c r="M17" s="41">
        <f>'services solde'!L18/1000</f>
        <v>-63.436</v>
      </c>
      <c r="N17" s="52">
        <f>'services solde'!M18/1000</f>
        <v>-74.825000000000003</v>
      </c>
    </row>
    <row r="18" spans="1:15" ht="18" customHeight="1" x14ac:dyDescent="0.25">
      <c r="B18" s="50" t="s">
        <v>56</v>
      </c>
      <c r="C18" s="51">
        <f>'services solde'!B19/1000</f>
        <v>9.609</v>
      </c>
      <c r="D18" s="41">
        <f>'services solde'!C19/1000</f>
        <v>15.68</v>
      </c>
      <c r="E18" s="41">
        <f>'services solde'!D19/1000</f>
        <v>16.582000000000001</v>
      </c>
      <c r="F18" s="41">
        <f>'services solde'!E19/1000</f>
        <v>16.297999999999998</v>
      </c>
      <c r="G18" s="41">
        <f>'services solde'!F19/1000</f>
        <v>18.042000000000002</v>
      </c>
      <c r="H18" s="41">
        <f>'services solde'!G19/1000</f>
        <v>19.305</v>
      </c>
      <c r="I18" s="41">
        <f>'services solde'!H19/1000</f>
        <v>21.114999999999998</v>
      </c>
      <c r="J18" s="41">
        <f>'services solde'!I19/1000</f>
        <v>7.2779999999999996</v>
      </c>
      <c r="K18" s="41">
        <f>'services solde'!J19/1000</f>
        <v>12.845000000000001</v>
      </c>
      <c r="L18" s="41">
        <f>'services solde'!K19/1000</f>
        <v>19.391999999999999</v>
      </c>
      <c r="M18" s="41">
        <f>'services solde'!L19/1000</f>
        <v>21.818999999999999</v>
      </c>
      <c r="N18" s="52">
        <f>'services solde'!M19/1000</f>
        <v>22.619</v>
      </c>
    </row>
    <row r="19" spans="1:15" ht="18" customHeight="1" x14ac:dyDescent="0.25">
      <c r="B19" s="50" t="s">
        <v>57</v>
      </c>
      <c r="C19" s="51">
        <f>'services solde'!B20/1000</f>
        <v>24.027999999999999</v>
      </c>
      <c r="D19" s="41">
        <f>'services solde'!C20/1000</f>
        <v>35.232999999999997</v>
      </c>
      <c r="E19" s="41">
        <f>'services solde'!D20/1000</f>
        <v>53.453000000000003</v>
      </c>
      <c r="F19" s="41">
        <f>'services solde'!E20/1000</f>
        <v>58.274000000000001</v>
      </c>
      <c r="G19" s="41">
        <f>'services solde'!F20/1000</f>
        <v>63.698999999999998</v>
      </c>
      <c r="H19" s="41">
        <f>'services solde'!G20/1000</f>
        <v>61.47</v>
      </c>
      <c r="I19" s="41">
        <f>'services solde'!H20/1000</f>
        <v>62.615000000000002</v>
      </c>
      <c r="J19" s="41">
        <f>'services solde'!I20/1000</f>
        <v>24.149000000000001</v>
      </c>
      <c r="K19" s="41">
        <f>'services solde'!J20/1000</f>
        <v>33.529000000000003</v>
      </c>
      <c r="L19" s="41">
        <f>'services solde'!K20/1000</f>
        <v>72.206000000000003</v>
      </c>
      <c r="M19" s="41">
        <f>'services solde'!L20/1000</f>
        <v>93.468000000000004</v>
      </c>
      <c r="N19" s="52">
        <f>'services solde'!M20/1000</f>
        <v>101.02500000000001</v>
      </c>
    </row>
    <row r="20" spans="1:15" s="24" customFormat="1" ht="18" customHeight="1" x14ac:dyDescent="0.25">
      <c r="A20" s="26"/>
      <c r="B20" s="53" t="s">
        <v>58</v>
      </c>
      <c r="C20" s="54">
        <f>'services solde'!B21/1000</f>
        <v>19.673999999999999</v>
      </c>
      <c r="D20" s="55">
        <f>'services solde'!C21/1000</f>
        <v>24.654</v>
      </c>
      <c r="E20" s="55">
        <f>'services solde'!D21/1000</f>
        <v>15.731</v>
      </c>
      <c r="F20" s="55">
        <f>'services solde'!E21/1000</f>
        <v>15.311</v>
      </c>
      <c r="G20" s="55">
        <f>'services solde'!F21/1000</f>
        <v>19.619</v>
      </c>
      <c r="H20" s="55">
        <f>'services solde'!G21/1000</f>
        <v>18.163</v>
      </c>
      <c r="I20" s="55">
        <f>'services solde'!H21/1000</f>
        <v>22.818999999999999</v>
      </c>
      <c r="J20" s="55">
        <f>'services solde'!I21/1000</f>
        <v>10.805</v>
      </c>
      <c r="K20" s="55">
        <f>'services solde'!J21/1000</f>
        <v>39.988999999999997</v>
      </c>
      <c r="L20" s="55">
        <f>'services solde'!K21/1000</f>
        <v>68.096999999999994</v>
      </c>
      <c r="M20" s="55">
        <f>'services solde'!L21/1000</f>
        <v>39.484000000000002</v>
      </c>
      <c r="N20" s="56">
        <f>'services solde'!M21/1000</f>
        <v>56.548999999999999</v>
      </c>
      <c r="O20" s="26"/>
    </row>
    <row r="21" spans="1:15" ht="18" customHeight="1" x14ac:dyDescent="0.25">
      <c r="B21" s="50" t="s">
        <v>59</v>
      </c>
      <c r="C21" s="51">
        <f>'services solde'!B22/1000</f>
        <v>-4.1900000000000004</v>
      </c>
      <c r="D21" s="41">
        <f>'services solde'!C22/1000</f>
        <v>-10.9</v>
      </c>
      <c r="E21" s="41">
        <f>'services solde'!D22/1000</f>
        <v>-4.2169999999999996</v>
      </c>
      <c r="F21" s="41">
        <f>'services solde'!E22/1000</f>
        <v>-3.7</v>
      </c>
      <c r="G21" s="41">
        <f>'services solde'!F22/1000</f>
        <v>-4.0049999999999999</v>
      </c>
      <c r="H21" s="41">
        <f>'services solde'!G22/1000</f>
        <v>-2.9020000000000001</v>
      </c>
      <c r="I21" s="41">
        <f>'services solde'!H22/1000</f>
        <v>8.9999999999999993E-3</v>
      </c>
      <c r="J21" s="41">
        <f>'services solde'!I22/1000</f>
        <v>-7.7750000000000004</v>
      </c>
      <c r="K21" s="41">
        <f>'services solde'!J22/1000</f>
        <v>-8.9329999999999998</v>
      </c>
      <c r="L21" s="41">
        <f>'services solde'!K22/1000</f>
        <v>-10.157</v>
      </c>
      <c r="M21" s="41">
        <f>'services solde'!L22/1000</f>
        <v>-4.5860000000000003</v>
      </c>
      <c r="N21" s="52">
        <f>'services solde'!M22/1000</f>
        <v>-7.0449999999999999</v>
      </c>
    </row>
    <row r="22" spans="1:15" ht="18" customHeight="1" x14ac:dyDescent="0.25">
      <c r="B22" s="50" t="s">
        <v>60</v>
      </c>
      <c r="C22" s="51">
        <f>'services solde'!B23/1000</f>
        <v>1.9873999999999996</v>
      </c>
      <c r="D22" s="41">
        <f>'services solde'!C23/1000</f>
        <v>1.3708000000000011</v>
      </c>
      <c r="E22" s="41">
        <f>'services solde'!D23/1000</f>
        <v>4.8771999999999993</v>
      </c>
      <c r="F22" s="41">
        <f>'services solde'!E23/1000</f>
        <v>6.0952999999999991</v>
      </c>
      <c r="G22" s="41">
        <f>'services solde'!F23/1000</f>
        <v>6.9189000000000016</v>
      </c>
      <c r="H22" s="41">
        <f>'services solde'!G23/1000</f>
        <v>8.0527999999999995</v>
      </c>
      <c r="I22" s="41">
        <f>'services solde'!H23/1000</f>
        <v>7.1023999999999976</v>
      </c>
      <c r="J22" s="41">
        <f>'services solde'!I23/1000</f>
        <v>4.013300000000001</v>
      </c>
      <c r="K22" s="41">
        <f>'services solde'!J23/1000</f>
        <v>4.7556999999999974</v>
      </c>
      <c r="L22" s="41">
        <f>'services solde'!K23/1000</f>
        <v>7.3294000000000015</v>
      </c>
      <c r="M22" s="41">
        <f>'services solde'!L23/1000</f>
        <v>9.4366999999999965</v>
      </c>
      <c r="N22" s="52">
        <f>'services solde'!M23/1000</f>
        <v>10.078899999999997</v>
      </c>
    </row>
    <row r="23" spans="1:15" ht="18" customHeight="1" x14ac:dyDescent="0.25">
      <c r="B23" s="50" t="s">
        <v>61</v>
      </c>
      <c r="C23" s="51"/>
      <c r="D23" s="41">
        <f>'services solde'!C24/1000</f>
        <v>-2.5649999999999999</v>
      </c>
      <c r="E23" s="41">
        <f>'services solde'!D24/1000</f>
        <v>-14.199</v>
      </c>
      <c r="F23" s="41">
        <f>'services solde'!E24/1000</f>
        <v>7.1980000000000004</v>
      </c>
      <c r="G23" s="41">
        <f>'services solde'!F24/1000</f>
        <v>5.3090000000000002</v>
      </c>
      <c r="H23" s="41">
        <f>'services solde'!G24/1000</f>
        <v>6.4989999999999997</v>
      </c>
      <c r="I23" s="41">
        <f>'services solde'!H24/1000</f>
        <v>18.827000000000002</v>
      </c>
      <c r="J23" s="41">
        <f>'services solde'!I24/1000</f>
        <v>21.773</v>
      </c>
      <c r="K23" s="41">
        <f>'services solde'!J24/1000</f>
        <v>21.928000000000001</v>
      </c>
      <c r="L23" s="41">
        <f>'services solde'!K24/1000</f>
        <v>32.258000000000003</v>
      </c>
      <c r="M23" s="41">
        <f>'services solde'!L24/1000</f>
        <v>36.947000000000003</v>
      </c>
      <c r="N23" s="52">
        <f>'services solde'!M24/1000</f>
        <v>42.781999999999996</v>
      </c>
    </row>
    <row r="24" spans="1:15" ht="18" customHeight="1" x14ac:dyDescent="0.25">
      <c r="B24" s="50" t="s">
        <v>62</v>
      </c>
      <c r="C24" s="51">
        <f>'services solde'!B25/1000</f>
        <v>6.2460000000000004</v>
      </c>
      <c r="D24" s="41">
        <f>'services solde'!C25/1000</f>
        <v>12.21</v>
      </c>
      <c r="E24" s="41">
        <f>'services solde'!D25/1000</f>
        <v>9.98</v>
      </c>
      <c r="F24" s="41">
        <f>'services solde'!E25/1000</f>
        <v>10.372</v>
      </c>
      <c r="G24" s="41">
        <f>'services solde'!F25/1000</f>
        <v>9.8759999999999994</v>
      </c>
      <c r="H24" s="41">
        <f>'services solde'!G25/1000</f>
        <v>9.7189999999999994</v>
      </c>
      <c r="I24" s="41">
        <f>'services solde'!H25/1000</f>
        <v>9.4</v>
      </c>
      <c r="J24" s="41">
        <f>'services solde'!I25/1000</f>
        <v>7.9279999999999999</v>
      </c>
      <c r="K24" s="41">
        <f>'services solde'!J25/1000</f>
        <v>3.1560000000000001</v>
      </c>
      <c r="L24" s="41">
        <f>'services solde'!K25/1000</f>
        <v>6.2450000000000001</v>
      </c>
      <c r="M24" s="41">
        <f>'services solde'!L25/1000</f>
        <v>5.5039999999999996</v>
      </c>
      <c r="N24" s="52">
        <f>'services solde'!M25/1000</f>
        <v>5.8540000000000001</v>
      </c>
    </row>
    <row r="25" spans="1:15" ht="18" customHeight="1" x14ac:dyDescent="0.25">
      <c r="B25" s="50" t="s">
        <v>63</v>
      </c>
      <c r="C25" s="51"/>
      <c r="D25" s="41">
        <f>'services solde'!C26/1000</f>
        <v>5.9012000000000011</v>
      </c>
      <c r="E25" s="41">
        <f>'services solde'!D26/1000</f>
        <v>11.0525</v>
      </c>
      <c r="F25" s="41">
        <f>'services solde'!E26/1000</f>
        <v>13.933999999999996</v>
      </c>
      <c r="G25" s="41">
        <f>'services solde'!F26/1000</f>
        <v>18.043099999999999</v>
      </c>
      <c r="H25" s="41">
        <f>'services solde'!G26/1000</f>
        <v>21.456199999999995</v>
      </c>
      <c r="I25" s="41">
        <f>'services solde'!H26/1000</f>
        <v>23.985800000000005</v>
      </c>
      <c r="J25" s="41">
        <f>'services solde'!I26/1000</f>
        <v>22.7774</v>
      </c>
      <c r="K25" s="41">
        <f>'services solde'!J26/1000</f>
        <v>26.431300000000004</v>
      </c>
      <c r="L25" s="41">
        <f>'services solde'!K26/1000</f>
        <v>35.992400000000011</v>
      </c>
      <c r="M25" s="41">
        <f>'services solde'!L26/1000</f>
        <v>39.461300000000001</v>
      </c>
      <c r="N25" s="52">
        <f>'services solde'!M26/1000</f>
        <v>40.237400000000008</v>
      </c>
    </row>
    <row r="26" spans="1:15" ht="18" customHeight="1" x14ac:dyDescent="0.25">
      <c r="B26" s="50" t="s">
        <v>64</v>
      </c>
      <c r="C26" s="51">
        <f>'services solde'!B27/1000</f>
        <v>3.9990000000000001</v>
      </c>
      <c r="D26" s="41">
        <f>'services solde'!C27/1000</f>
        <v>7.4340000000000002</v>
      </c>
      <c r="E26" s="41">
        <f>'services solde'!D27/1000</f>
        <v>12.396000000000001</v>
      </c>
      <c r="F26" s="41">
        <f>'services solde'!E27/1000</f>
        <v>13.231999999999999</v>
      </c>
      <c r="G26" s="41">
        <f>'services solde'!F27/1000</f>
        <v>16.314</v>
      </c>
      <c r="H26" s="41">
        <f>'services solde'!G27/1000</f>
        <v>17.803999999999998</v>
      </c>
      <c r="I26" s="41">
        <f>'services solde'!H27/1000</f>
        <v>18.277999999999999</v>
      </c>
      <c r="J26" s="41">
        <f>'services solde'!I27/1000</f>
        <v>8.9809999999999999</v>
      </c>
      <c r="K26" s="41">
        <f>'services solde'!J27/1000</f>
        <v>10.622999999999999</v>
      </c>
      <c r="L26" s="41">
        <f>'services solde'!K27/1000</f>
        <v>21.638000000000002</v>
      </c>
      <c r="M26" s="41">
        <f>'services solde'!L27/1000</f>
        <v>29.236000000000001</v>
      </c>
      <c r="N26" s="52">
        <f>'services solde'!M27/1000</f>
        <v>31.913</v>
      </c>
    </row>
    <row r="27" spans="1:15" ht="18" customHeight="1" x14ac:dyDescent="0.25">
      <c r="B27" s="50" t="s">
        <v>65</v>
      </c>
      <c r="C27" s="51">
        <f>'services solde'!B28/1000</f>
        <v>2.7044000000000006</v>
      </c>
      <c r="D27" s="41">
        <f>'services solde'!C28/1000</f>
        <v>2.9295</v>
      </c>
      <c r="E27" s="41">
        <f>'services solde'!D28/1000</f>
        <v>6.8171999999999988</v>
      </c>
      <c r="F27" s="41">
        <f>'services solde'!E28/1000</f>
        <v>7.8806000000000003</v>
      </c>
      <c r="G27" s="41">
        <f>'services solde'!F28/1000</f>
        <v>8.1853999999999996</v>
      </c>
      <c r="H27" s="41">
        <f>'services solde'!G28/1000</f>
        <v>8.1262999999999987</v>
      </c>
      <c r="I27" s="41">
        <f>'services solde'!H28/1000</f>
        <v>8.3862000000000005</v>
      </c>
      <c r="J27" s="41">
        <f>'services solde'!I28/1000</f>
        <v>9.2317</v>
      </c>
      <c r="K27" s="41">
        <f>'services solde'!J28/1000</f>
        <v>9.4275999999999982</v>
      </c>
      <c r="L27" s="41">
        <f>'services solde'!K28/1000</f>
        <v>12.640099999999999</v>
      </c>
      <c r="M27" s="41">
        <f>'services solde'!L28/1000</f>
        <v>13.306299999999998</v>
      </c>
      <c r="N27" s="52">
        <f>'services solde'!M28/1000</f>
        <v>11.352499999999999</v>
      </c>
    </row>
    <row r="28" spans="1:15" ht="18" customHeight="1" x14ac:dyDescent="0.25">
      <c r="B28" s="50" t="s">
        <v>66</v>
      </c>
      <c r="C28" s="51">
        <f>'services solde'!B29/1000</f>
        <v>0.58730000000000104</v>
      </c>
      <c r="D28" s="41">
        <f>'services solde'!C29/1000</f>
        <v>-5.9370000000000003</v>
      </c>
      <c r="E28" s="41">
        <f>'services solde'!D29/1000</f>
        <v>-2.7450000000000001</v>
      </c>
      <c r="F28" s="41">
        <f>'services solde'!E29/1000</f>
        <v>-2.302</v>
      </c>
      <c r="G28" s="41">
        <f>'services solde'!F29/1000</f>
        <v>-0.76800000000000002</v>
      </c>
      <c r="H28" s="41">
        <f>'services solde'!G29/1000</f>
        <v>-2.395</v>
      </c>
      <c r="I28" s="41">
        <f>'services solde'!H29/1000</f>
        <v>-0.89400000000000002</v>
      </c>
      <c r="J28" s="41">
        <f>'services solde'!I29/1000</f>
        <v>-2.3410000000000002</v>
      </c>
      <c r="K28" s="41">
        <f>'services solde'!J29/1000</f>
        <v>-2.0579999999999998</v>
      </c>
      <c r="L28" s="41">
        <f>'services solde'!K29/1000</f>
        <v>-5.07</v>
      </c>
      <c r="M28" s="41">
        <f>'services solde'!L29/1000</f>
        <v>-8.1189999999999998</v>
      </c>
      <c r="N28" s="52">
        <f>'services solde'!M29/1000</f>
        <v>-5.008</v>
      </c>
    </row>
    <row r="29" spans="1:15" ht="18" customHeight="1" x14ac:dyDescent="0.25">
      <c r="B29" s="50" t="s">
        <v>67</v>
      </c>
      <c r="C29" s="51">
        <f>'services solde'!B30/1000</f>
        <v>-1.7264000000000015</v>
      </c>
      <c r="D29" s="41">
        <f>'services solde'!C30/1000</f>
        <v>0.92239999999999422</v>
      </c>
      <c r="E29" s="41">
        <f>'services solde'!D30/1000</f>
        <v>3.3725999999999985</v>
      </c>
      <c r="F29" s="41">
        <f>'services solde'!E30/1000</f>
        <v>3.2870999999999984</v>
      </c>
      <c r="G29" s="41">
        <f>'services solde'!F30/1000</f>
        <v>-1.460800000000003</v>
      </c>
      <c r="H29" s="41">
        <f>'services solde'!G30/1000</f>
        <v>-1.7249000000000014</v>
      </c>
      <c r="I29" s="41">
        <f>'services solde'!H30/1000</f>
        <v>0.47230000000000288</v>
      </c>
      <c r="J29" s="41">
        <f>'services solde'!I30/1000</f>
        <v>-1.7869999999999999</v>
      </c>
      <c r="K29" s="41">
        <f>'services solde'!J30/1000</f>
        <v>-1.9530000000000001</v>
      </c>
      <c r="L29" s="41">
        <f>'services solde'!K30/1000</f>
        <v>-10.976099999999992</v>
      </c>
      <c r="M29" s="41">
        <f>'services solde'!L30/1000</f>
        <v>-8.6374000000000084</v>
      </c>
      <c r="N29" s="52">
        <f>'services solde'!M30/1000</f>
        <v>-9.5071000000000065</v>
      </c>
    </row>
    <row r="30" spans="1:15" ht="18" customHeight="1" x14ac:dyDescent="0.3">
      <c r="B30" s="57" t="s">
        <v>68</v>
      </c>
      <c r="C30" s="58">
        <f>'services solde'!B31/1000</f>
        <v>31.649799999999988</v>
      </c>
      <c r="D30" s="59">
        <f>'services solde'!C31/1000</f>
        <v>70.196199999999976</v>
      </c>
      <c r="E30" s="59">
        <f>'services solde'!D31/1000</f>
        <v>120.9975</v>
      </c>
      <c r="F30" s="59">
        <f>'services solde'!E31/1000</f>
        <v>118.20499999999997</v>
      </c>
      <c r="G30" s="59">
        <f>'services solde'!F31/1000</f>
        <v>120.42209999999997</v>
      </c>
      <c r="H30" s="59">
        <f>'services solde'!G31/1000</f>
        <v>125.92479999999999</v>
      </c>
      <c r="I30" s="59">
        <f>'services solde'!H31/1000</f>
        <v>118.09779999999999</v>
      </c>
      <c r="J30" s="61"/>
      <c r="K30" s="61"/>
      <c r="L30" s="61"/>
      <c r="M30" s="61"/>
      <c r="N30" s="60"/>
    </row>
    <row r="31" spans="1:15" ht="15" customHeight="1" x14ac:dyDescent="0.25">
      <c r="B31" s="27" t="s">
        <v>93</v>
      </c>
    </row>
    <row r="32" spans="1:15" ht="15" x14ac:dyDescent="0.25">
      <c r="B32" s="1"/>
    </row>
    <row r="33" spans="2:3" ht="15" x14ac:dyDescent="0.25">
      <c r="B33" s="1" t="s">
        <v>88</v>
      </c>
      <c r="C33" s="3" t="s">
        <v>90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4"/>
  <sheetViews>
    <sheetView workbookViewId="0">
      <selection activeCell="A8" sqref="A8:XFD8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ht="15" x14ac:dyDescent="0.25">
      <c r="A1" s="25" t="s">
        <v>94</v>
      </c>
    </row>
    <row r="2" spans="1:13" ht="15" x14ac:dyDescent="0.25">
      <c r="A2" s="25" t="s">
        <v>83</v>
      </c>
      <c r="B2" s="28" t="s">
        <v>95</v>
      </c>
    </row>
    <row r="3" spans="1:13" ht="15" x14ac:dyDescent="0.25">
      <c r="A3" s="25" t="s">
        <v>84</v>
      </c>
      <c r="B3" s="25" t="s">
        <v>96</v>
      </c>
    </row>
    <row r="4" spans="1:13" ht="15" x14ac:dyDescent="0.25"/>
    <row r="5" spans="1:13" ht="15" x14ac:dyDescent="0.25">
      <c r="A5" s="28" t="s">
        <v>12</v>
      </c>
      <c r="C5" s="25" t="s">
        <v>20</v>
      </c>
    </row>
    <row r="6" spans="1:13" ht="15" x14ac:dyDescent="0.25">
      <c r="A6" s="28" t="s">
        <v>97</v>
      </c>
      <c r="C6" s="25" t="s">
        <v>98</v>
      </c>
    </row>
    <row r="7" spans="1:13" ht="15" x14ac:dyDescent="0.25">
      <c r="A7" s="28" t="s">
        <v>99</v>
      </c>
      <c r="C7" s="25" t="s">
        <v>100</v>
      </c>
    </row>
    <row r="8" spans="1:13" ht="15" x14ac:dyDescent="0.25">
      <c r="A8" s="28"/>
      <c r="C8" s="25"/>
    </row>
    <row r="9" spans="1:13" ht="15" x14ac:dyDescent="0.25">
      <c r="A9" s="28"/>
      <c r="C9" s="25"/>
    </row>
    <row r="10" spans="1:13" ht="15" x14ac:dyDescent="0.25">
      <c r="A10" s="28"/>
      <c r="C10" s="25"/>
    </row>
    <row r="11" spans="1:13" ht="15" x14ac:dyDescent="0.25">
      <c r="A11" s="28"/>
      <c r="C11" s="25"/>
    </row>
    <row r="12" spans="1:13" ht="15" x14ac:dyDescent="0.25"/>
    <row r="13" spans="1:13" ht="15" x14ac:dyDescent="0.25">
      <c r="A13" s="29" t="s">
        <v>85</v>
      </c>
      <c r="B13" s="30" t="s">
        <v>70</v>
      </c>
      <c r="C13" s="30" t="s">
        <v>71</v>
      </c>
      <c r="D13" s="30" t="s">
        <v>72</v>
      </c>
      <c r="E13" s="30" t="s">
        <v>73</v>
      </c>
      <c r="F13" s="30" t="s">
        <v>74</v>
      </c>
      <c r="G13" s="30" t="s">
        <v>75</v>
      </c>
      <c r="H13" s="30" t="s">
        <v>76</v>
      </c>
      <c r="I13" s="30" t="s">
        <v>77</v>
      </c>
      <c r="J13" s="30" t="s">
        <v>78</v>
      </c>
      <c r="K13" s="30" t="s">
        <v>79</v>
      </c>
      <c r="L13" s="30" t="s">
        <v>80</v>
      </c>
      <c r="M13" s="30" t="s">
        <v>81</v>
      </c>
    </row>
    <row r="14" spans="1:13" ht="15" x14ac:dyDescent="0.25">
      <c r="A14" s="31" t="s">
        <v>86</v>
      </c>
      <c r="B14" s="8" t="s">
        <v>87</v>
      </c>
      <c r="C14" s="8" t="s">
        <v>87</v>
      </c>
      <c r="D14" s="8" t="s">
        <v>87</v>
      </c>
      <c r="E14" s="8" t="s">
        <v>87</v>
      </c>
      <c r="F14" s="8" t="s">
        <v>87</v>
      </c>
      <c r="G14" s="8" t="s">
        <v>87</v>
      </c>
      <c r="H14" s="8" t="s">
        <v>87</v>
      </c>
      <c r="I14" s="8" t="s">
        <v>87</v>
      </c>
      <c r="J14" s="8" t="s">
        <v>87</v>
      </c>
      <c r="K14" s="8" t="s">
        <v>87</v>
      </c>
      <c r="L14" s="8" t="s">
        <v>87</v>
      </c>
      <c r="M14" s="8" t="s">
        <v>87</v>
      </c>
    </row>
    <row r="15" spans="1:13" ht="15" x14ac:dyDescent="0.25">
      <c r="A15" s="32" t="s">
        <v>52</v>
      </c>
      <c r="B15" s="33">
        <v>273255.90000000002</v>
      </c>
      <c r="C15" s="33">
        <v>351743.1</v>
      </c>
      <c r="D15" s="34">
        <v>415538</v>
      </c>
      <c r="E15" s="33">
        <v>428467.1</v>
      </c>
      <c r="F15" s="33">
        <v>443407.2</v>
      </c>
      <c r="G15" s="33">
        <v>459491.8</v>
      </c>
      <c r="H15" s="33">
        <v>479444.9</v>
      </c>
      <c r="I15" s="33">
        <v>463750.9</v>
      </c>
      <c r="J15" s="33">
        <v>506047.2</v>
      </c>
      <c r="K15" s="33">
        <v>563710.5</v>
      </c>
      <c r="L15" s="33">
        <v>596202.69999999995</v>
      </c>
      <c r="M15" s="33">
        <v>613983.9</v>
      </c>
    </row>
    <row r="16" spans="1:13" ht="15" x14ac:dyDescent="0.25">
      <c r="A16" s="32" t="s">
        <v>53</v>
      </c>
      <c r="B16" s="35">
        <v>87795.9</v>
      </c>
      <c r="C16" s="35">
        <v>161852.20000000001</v>
      </c>
      <c r="D16" s="35">
        <v>170527.3</v>
      </c>
      <c r="E16" s="35">
        <v>179145.9</v>
      </c>
      <c r="F16" s="35">
        <v>196738.7</v>
      </c>
      <c r="G16" s="35">
        <v>213505.4</v>
      </c>
      <c r="H16" s="35">
        <v>229406.7</v>
      </c>
      <c r="I16" s="35">
        <v>220310.6</v>
      </c>
      <c r="J16" s="35">
        <v>246012.3</v>
      </c>
      <c r="K16" s="35">
        <v>286976.8</v>
      </c>
      <c r="L16" s="35">
        <v>319099.09999999998</v>
      </c>
      <c r="M16" s="35">
        <v>320741.7</v>
      </c>
    </row>
    <row r="17" spans="1:13" ht="15" x14ac:dyDescent="0.25">
      <c r="A17" s="32" t="s">
        <v>54</v>
      </c>
      <c r="B17" s="33">
        <v>189957.5</v>
      </c>
      <c r="C17" s="33">
        <v>242720.1</v>
      </c>
      <c r="D17" s="34">
        <v>272193</v>
      </c>
      <c r="E17" s="33">
        <v>282265.09999999998</v>
      </c>
      <c r="F17" s="34">
        <v>294355</v>
      </c>
      <c r="G17" s="33">
        <v>301017.3</v>
      </c>
      <c r="H17" s="33">
        <v>308546.2</v>
      </c>
      <c r="I17" s="33">
        <v>312118.3</v>
      </c>
      <c r="J17" s="33">
        <v>343318.6</v>
      </c>
      <c r="K17" s="33">
        <v>380567.4</v>
      </c>
      <c r="L17" s="33">
        <v>374173.6</v>
      </c>
      <c r="M17" s="33">
        <v>392400.7</v>
      </c>
    </row>
    <row r="18" spans="1:13" ht="15" x14ac:dyDescent="0.25">
      <c r="A18" s="32" t="s">
        <v>55</v>
      </c>
      <c r="B18" s="36">
        <v>2223360</v>
      </c>
      <c r="C18" s="36">
        <v>2589280</v>
      </c>
      <c r="D18" s="36">
        <v>3087030</v>
      </c>
      <c r="E18" s="36">
        <v>3195210</v>
      </c>
      <c r="F18" s="36">
        <v>3333110</v>
      </c>
      <c r="G18" s="36">
        <v>3434030</v>
      </c>
      <c r="H18" s="36">
        <v>3537280</v>
      </c>
      <c r="I18" s="36">
        <v>3450720</v>
      </c>
      <c r="J18" s="36">
        <v>3682340</v>
      </c>
      <c r="K18" s="36">
        <v>3989390</v>
      </c>
      <c r="L18" s="36">
        <v>4219310</v>
      </c>
      <c r="M18" s="36">
        <v>4328970</v>
      </c>
    </row>
    <row r="19" spans="1:13" ht="15" x14ac:dyDescent="0.25">
      <c r="A19" s="32" t="s">
        <v>56</v>
      </c>
      <c r="B19" s="33">
        <v>158902.29999999999</v>
      </c>
      <c r="C19" s="33">
        <v>238735.4</v>
      </c>
      <c r="D19" s="33">
        <v>175362.9</v>
      </c>
      <c r="E19" s="33">
        <v>174448.2</v>
      </c>
      <c r="F19" s="33">
        <v>177378.5</v>
      </c>
      <c r="G19" s="33">
        <v>180615.7</v>
      </c>
      <c r="H19" s="33">
        <v>185181.2</v>
      </c>
      <c r="I19" s="33">
        <v>167539.5</v>
      </c>
      <c r="J19" s="33">
        <v>184574.6</v>
      </c>
      <c r="K19" s="33">
        <v>207854.2</v>
      </c>
      <c r="L19" s="33">
        <v>225196.9</v>
      </c>
      <c r="M19" s="33">
        <v>237573.4</v>
      </c>
    </row>
    <row r="20" spans="1:13" ht="15" x14ac:dyDescent="0.25">
      <c r="A20" s="32" t="s">
        <v>57</v>
      </c>
      <c r="B20" s="36">
        <v>749744</v>
      </c>
      <c r="C20" s="36">
        <v>1112432</v>
      </c>
      <c r="D20" s="36">
        <v>1087112</v>
      </c>
      <c r="E20" s="36">
        <v>1122967</v>
      </c>
      <c r="F20" s="36">
        <v>1170024</v>
      </c>
      <c r="G20" s="36">
        <v>1212276</v>
      </c>
      <c r="H20" s="36">
        <v>1253710</v>
      </c>
      <c r="I20" s="36">
        <v>1129214</v>
      </c>
      <c r="J20" s="36">
        <v>1235474</v>
      </c>
      <c r="K20" s="36">
        <v>1373629</v>
      </c>
      <c r="L20" s="36">
        <v>1498324</v>
      </c>
      <c r="M20" s="36">
        <v>1591627</v>
      </c>
    </row>
    <row r="21" spans="1:13" ht="15" x14ac:dyDescent="0.25">
      <c r="A21" s="32" t="s">
        <v>58</v>
      </c>
      <c r="B21" s="33">
        <v>1578330.4</v>
      </c>
      <c r="C21" s="33">
        <v>1989999.7</v>
      </c>
      <c r="D21" s="33">
        <v>2201401.6</v>
      </c>
      <c r="E21" s="33">
        <v>2231819.2000000002</v>
      </c>
      <c r="F21" s="33">
        <v>2291680.5</v>
      </c>
      <c r="G21" s="33">
        <v>2355362.7999999998</v>
      </c>
      <c r="H21" s="33">
        <v>2432206.7999999998</v>
      </c>
      <c r="I21" s="33">
        <v>2318276.2000000002</v>
      </c>
      <c r="J21" s="33">
        <v>2508102.2999999998</v>
      </c>
      <c r="K21" s="33">
        <v>2653997.2000000002</v>
      </c>
      <c r="L21" s="33">
        <v>2826541.5</v>
      </c>
      <c r="M21" s="33">
        <v>2919899.9</v>
      </c>
    </row>
    <row r="22" spans="1:13" ht="15" x14ac:dyDescent="0.25">
      <c r="A22" s="32" t="s">
        <v>59</v>
      </c>
      <c r="B22" s="35">
        <v>1355522.3</v>
      </c>
      <c r="C22" s="35">
        <v>1643718.8</v>
      </c>
      <c r="D22" s="35">
        <v>1663277.7</v>
      </c>
      <c r="E22" s="35">
        <v>1704856.7</v>
      </c>
      <c r="F22" s="36">
        <v>1744493</v>
      </c>
      <c r="G22" s="35">
        <v>1777744.4</v>
      </c>
      <c r="H22" s="35">
        <v>1804066.8</v>
      </c>
      <c r="I22" s="35">
        <v>1670011.9</v>
      </c>
      <c r="J22" s="35">
        <v>1842507.4</v>
      </c>
      <c r="K22" s="35">
        <v>1998072.6</v>
      </c>
      <c r="L22" s="36">
        <v>2131390</v>
      </c>
      <c r="M22" s="35">
        <v>2192181.6</v>
      </c>
    </row>
    <row r="23" spans="1:13" ht="15" x14ac:dyDescent="0.25">
      <c r="A23" s="32" t="s">
        <v>60</v>
      </c>
      <c r="B23" s="33">
        <v>71785.3</v>
      </c>
      <c r="C23" s="33">
        <v>108278.8</v>
      </c>
      <c r="D23" s="34">
        <v>112854</v>
      </c>
      <c r="E23" s="33">
        <v>116593.5</v>
      </c>
      <c r="F23" s="33">
        <v>127222.5</v>
      </c>
      <c r="G23" s="34">
        <v>136580</v>
      </c>
      <c r="H23" s="33">
        <v>147373.20000000001</v>
      </c>
      <c r="I23" s="33">
        <v>138954.5</v>
      </c>
      <c r="J23" s="33">
        <v>154971.70000000001</v>
      </c>
      <c r="K23" s="33">
        <v>169054.8</v>
      </c>
      <c r="L23" s="34">
        <v>197902</v>
      </c>
      <c r="M23" s="33">
        <v>206208.5</v>
      </c>
    </row>
    <row r="24" spans="1:13" ht="15" x14ac:dyDescent="0.25">
      <c r="A24" s="32" t="s">
        <v>61</v>
      </c>
      <c r="B24" s="36">
        <v>502901</v>
      </c>
      <c r="C24" s="36">
        <v>651299</v>
      </c>
      <c r="D24" s="36">
        <v>699175</v>
      </c>
      <c r="E24" s="36">
        <v>720175</v>
      </c>
      <c r="F24" s="36">
        <v>750861</v>
      </c>
      <c r="G24" s="36">
        <v>787273</v>
      </c>
      <c r="H24" s="36">
        <v>829767</v>
      </c>
      <c r="I24" s="36">
        <v>816463</v>
      </c>
      <c r="J24" s="36">
        <v>891550</v>
      </c>
      <c r="K24" s="36">
        <v>993820</v>
      </c>
      <c r="L24" s="36">
        <v>1050133</v>
      </c>
      <c r="M24" s="36">
        <v>1122459</v>
      </c>
    </row>
    <row r="25" spans="1:13" ht="15" x14ac:dyDescent="0.25">
      <c r="A25" s="32" t="s">
        <v>62</v>
      </c>
      <c r="B25" s="33">
        <v>225087.9</v>
      </c>
      <c r="C25" s="33">
        <v>291846.2</v>
      </c>
      <c r="D25" s="33">
        <v>342083.5</v>
      </c>
      <c r="E25" s="33">
        <v>355665.6</v>
      </c>
      <c r="F25" s="33">
        <v>367294.9</v>
      </c>
      <c r="G25" s="33">
        <v>383234.3</v>
      </c>
      <c r="H25" s="33">
        <v>395706.8</v>
      </c>
      <c r="I25" s="33">
        <v>380317.9</v>
      </c>
      <c r="J25" s="33">
        <v>406232.1</v>
      </c>
      <c r="K25" s="33">
        <v>448007.4</v>
      </c>
      <c r="L25" s="33">
        <v>473226.7</v>
      </c>
      <c r="M25" s="33">
        <v>484222.8</v>
      </c>
    </row>
    <row r="26" spans="1:13" ht="15" x14ac:dyDescent="0.25">
      <c r="A26" s="32" t="s">
        <v>63</v>
      </c>
      <c r="B26" s="36">
        <v>211220</v>
      </c>
      <c r="C26" s="35">
        <v>367420.9</v>
      </c>
      <c r="D26" s="35">
        <v>432485.8</v>
      </c>
      <c r="E26" s="35">
        <v>427658.6</v>
      </c>
      <c r="F26" s="35">
        <v>469071.2</v>
      </c>
      <c r="G26" s="36">
        <v>503951</v>
      </c>
      <c r="H26" s="35">
        <v>538423.5</v>
      </c>
      <c r="I26" s="35">
        <v>531827.4</v>
      </c>
      <c r="J26" s="35">
        <v>583001.4</v>
      </c>
      <c r="K26" s="35">
        <v>661712.30000000005</v>
      </c>
      <c r="L26" s="35">
        <v>751931.7</v>
      </c>
      <c r="M26" s="35">
        <v>845651.9</v>
      </c>
    </row>
    <row r="27" spans="1:13" ht="15" x14ac:dyDescent="0.25">
      <c r="A27" s="32" t="s">
        <v>64</v>
      </c>
      <c r="B27" s="33">
        <v>142554.29999999999</v>
      </c>
      <c r="C27" s="33">
        <v>179102.8</v>
      </c>
      <c r="D27" s="33">
        <v>179392.7</v>
      </c>
      <c r="E27" s="33">
        <v>186380.7</v>
      </c>
      <c r="F27" s="33">
        <v>195509.1</v>
      </c>
      <c r="G27" s="33">
        <v>204997.6</v>
      </c>
      <c r="H27" s="33">
        <v>214489.9</v>
      </c>
      <c r="I27" s="33">
        <v>201032.7</v>
      </c>
      <c r="J27" s="33">
        <v>216493.7</v>
      </c>
      <c r="K27" s="33">
        <v>243957.1</v>
      </c>
      <c r="L27" s="33">
        <v>267923.20000000001</v>
      </c>
      <c r="M27" s="33">
        <v>285180.59999999998</v>
      </c>
    </row>
    <row r="28" spans="1:13" ht="15" x14ac:dyDescent="0.25">
      <c r="A28" s="32" t="s">
        <v>65</v>
      </c>
      <c r="B28" s="35">
        <v>48695.7</v>
      </c>
      <c r="C28" s="35">
        <v>146589.70000000001</v>
      </c>
      <c r="D28" s="36">
        <v>160289</v>
      </c>
      <c r="E28" s="35">
        <v>167497.1</v>
      </c>
      <c r="F28" s="35">
        <v>186399.2</v>
      </c>
      <c r="G28" s="35">
        <v>206201.2</v>
      </c>
      <c r="H28" s="35">
        <v>224767.4</v>
      </c>
      <c r="I28" s="35">
        <v>221075.5</v>
      </c>
      <c r="J28" s="35">
        <v>242260.4</v>
      </c>
      <c r="K28" s="35">
        <v>281761.40000000002</v>
      </c>
      <c r="L28" s="35">
        <v>324368.59999999998</v>
      </c>
      <c r="M28" s="35">
        <v>353821.1</v>
      </c>
    </row>
    <row r="29" spans="1:13" ht="15" x14ac:dyDescent="0.25">
      <c r="A29" s="32" t="s">
        <v>66</v>
      </c>
      <c r="B29" s="34">
        <v>148440</v>
      </c>
      <c r="C29" s="34">
        <v>194253</v>
      </c>
      <c r="D29" s="34">
        <v>210192</v>
      </c>
      <c r="E29" s="34">
        <v>215717</v>
      </c>
      <c r="F29" s="34">
        <v>224706</v>
      </c>
      <c r="G29" s="34">
        <v>231905</v>
      </c>
      <c r="H29" s="34">
        <v>238518</v>
      </c>
      <c r="I29" s="34">
        <v>236387</v>
      </c>
      <c r="J29" s="34">
        <v>248764</v>
      </c>
      <c r="K29" s="34">
        <v>266135</v>
      </c>
      <c r="L29" s="34">
        <v>272874</v>
      </c>
      <c r="M29" s="34">
        <v>275963</v>
      </c>
    </row>
    <row r="30" spans="1:13" ht="15" x14ac:dyDescent="0.25">
      <c r="A30" s="32" t="s">
        <v>67</v>
      </c>
      <c r="B30" s="35">
        <v>284182.8</v>
      </c>
      <c r="C30" s="35">
        <v>352761.59999999998</v>
      </c>
      <c r="D30" s="35">
        <v>452337.2</v>
      </c>
      <c r="E30" s="35">
        <v>463918.8</v>
      </c>
      <c r="F30" s="35">
        <v>474838.2</v>
      </c>
      <c r="G30" s="35">
        <v>465753.3</v>
      </c>
      <c r="H30" s="35">
        <v>474202.9</v>
      </c>
      <c r="I30" s="35">
        <v>478106.9</v>
      </c>
      <c r="J30" s="35">
        <v>533953.6</v>
      </c>
      <c r="K30" s="35">
        <v>547190.4</v>
      </c>
      <c r="L30" s="35">
        <v>535176.80000000005</v>
      </c>
      <c r="M30" s="35">
        <v>558044.4</v>
      </c>
    </row>
    <row r="31" spans="1:13" ht="15" x14ac:dyDescent="0.25">
      <c r="A31" s="32" t="s">
        <v>68</v>
      </c>
      <c r="B31" s="33">
        <v>1888699.6</v>
      </c>
      <c r="C31" s="33">
        <v>1995854.5</v>
      </c>
      <c r="D31" s="33">
        <v>2644716.5</v>
      </c>
      <c r="E31" s="33">
        <v>2434119.2000000002</v>
      </c>
      <c r="F31" s="33">
        <v>2359789.9</v>
      </c>
      <c r="G31" s="33">
        <v>2420897.2000000002</v>
      </c>
      <c r="H31" s="33">
        <v>2526615.2000000002</v>
      </c>
      <c r="I31" s="37" t="s">
        <v>88</v>
      </c>
      <c r="J31" s="37" t="s">
        <v>88</v>
      </c>
      <c r="K31" s="37" t="s">
        <v>88</v>
      </c>
      <c r="L31" s="37" t="s">
        <v>88</v>
      </c>
      <c r="M31" s="37" t="s">
        <v>88</v>
      </c>
    </row>
    <row r="33" spans="1:2" ht="15" x14ac:dyDescent="0.25">
      <c r="A33" s="28" t="s">
        <v>89</v>
      </c>
    </row>
    <row r="34" spans="1:2" ht="15" x14ac:dyDescent="0.25">
      <c r="A34" s="28" t="s">
        <v>88</v>
      </c>
      <c r="B34" s="25" t="s">
        <v>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80"/>
  <sheetViews>
    <sheetView topLeftCell="A47" workbookViewId="0">
      <selection activeCell="T67" sqref="T67"/>
    </sheetView>
  </sheetViews>
  <sheetFormatPr baseColWidth="10" defaultColWidth="8.85546875" defaultRowHeight="11.45" customHeight="1" x14ac:dyDescent="0.25"/>
  <cols>
    <col min="2" max="2" width="17.28515625" customWidth="1"/>
    <col min="3" max="14" width="8.7109375" customWidth="1"/>
  </cols>
  <sheetData>
    <row r="1" spans="2:14" ht="15" x14ac:dyDescent="0.25">
      <c r="B1" s="3" t="s">
        <v>82</v>
      </c>
    </row>
    <row r="2" spans="2:14" ht="15" x14ac:dyDescent="0.25">
      <c r="B2" s="3" t="s">
        <v>83</v>
      </c>
      <c r="C2" s="1" t="s">
        <v>0</v>
      </c>
    </row>
    <row r="3" spans="2:14" ht="15" x14ac:dyDescent="0.25">
      <c r="B3" s="3" t="s">
        <v>84</v>
      </c>
      <c r="C3" s="3" t="s">
        <v>6</v>
      </c>
    </row>
    <row r="5" spans="2:14" ht="15" x14ac:dyDescent="0.25">
      <c r="B5" s="1" t="s">
        <v>12</v>
      </c>
      <c r="D5" s="3" t="s">
        <v>20</v>
      </c>
    </row>
    <row r="6" spans="2:14" ht="15" x14ac:dyDescent="0.25">
      <c r="B6" s="1" t="s">
        <v>13</v>
      </c>
      <c r="D6" s="3" t="s">
        <v>21</v>
      </c>
    </row>
    <row r="7" spans="2:14" ht="15" x14ac:dyDescent="0.25">
      <c r="B7" s="1" t="s">
        <v>14</v>
      </c>
      <c r="D7" s="3" t="s">
        <v>22</v>
      </c>
    </row>
    <row r="8" spans="2:14" ht="15" x14ac:dyDescent="0.25">
      <c r="B8" s="1" t="s">
        <v>15</v>
      </c>
      <c r="D8" s="3" t="s">
        <v>23</v>
      </c>
    </row>
    <row r="9" spans="2:14" ht="15" x14ac:dyDescent="0.25">
      <c r="B9" s="1" t="s">
        <v>16</v>
      </c>
      <c r="D9" s="3" t="s">
        <v>23</v>
      </c>
    </row>
    <row r="10" spans="2:14" ht="15" x14ac:dyDescent="0.25">
      <c r="B10" s="1" t="s">
        <v>17</v>
      </c>
      <c r="D10" s="25" t="s">
        <v>92</v>
      </c>
    </row>
    <row r="11" spans="2:14" ht="15" x14ac:dyDescent="0.25">
      <c r="B11" s="1" t="s">
        <v>18</v>
      </c>
      <c r="D11" s="3" t="s">
        <v>25</v>
      </c>
    </row>
    <row r="13" spans="2:14" ht="18" customHeight="1" x14ac:dyDescent="0.25">
      <c r="B13" s="42"/>
      <c r="C13" s="43" t="s">
        <v>70</v>
      </c>
      <c r="D13" s="44" t="s">
        <v>71</v>
      </c>
      <c r="E13" s="44" t="s">
        <v>72</v>
      </c>
      <c r="F13" s="44" t="s">
        <v>73</v>
      </c>
      <c r="G13" s="44" t="s">
        <v>74</v>
      </c>
      <c r="H13" s="44" t="s">
        <v>75</v>
      </c>
      <c r="I13" s="44" t="s">
        <v>76</v>
      </c>
      <c r="J13" s="44" t="s">
        <v>77</v>
      </c>
      <c r="K13" s="44" t="s">
        <v>78</v>
      </c>
      <c r="L13" s="44" t="s">
        <v>79</v>
      </c>
      <c r="M13" s="44" t="s">
        <v>80</v>
      </c>
      <c r="N13" s="45" t="s">
        <v>81</v>
      </c>
    </row>
    <row r="14" spans="2:14" ht="18" customHeight="1" x14ac:dyDescent="0.25">
      <c r="B14" s="46" t="s">
        <v>52</v>
      </c>
      <c r="C14" s="62">
        <f>'ensemble solde'!B15/PIB!B15</f>
        <v>4.31979693759586E-2</v>
      </c>
      <c r="D14" s="63">
        <f>'ensemble solde'!C15/PIB!C15</f>
        <v>-1.3467215135136981E-2</v>
      </c>
      <c r="E14" s="63">
        <f>'ensemble solde'!D15/PIB!D15</f>
        <v>1.4222525978370209E-2</v>
      </c>
      <c r="F14" s="63">
        <f>'ensemble solde'!E15/PIB!E15</f>
        <v>1.1986918015408885E-2</v>
      </c>
      <c r="G14" s="63">
        <f>'ensemble solde'!F15/PIB!F15</f>
        <v>1.0435103444418585E-2</v>
      </c>
      <c r="H14" s="63">
        <f>'ensemble solde'!G15/PIB!G15</f>
        <v>-3.3428235280803706E-3</v>
      </c>
      <c r="I14" s="63">
        <f>'ensemble solde'!H15/PIB!H15</f>
        <v>4.6929271747389529E-3</v>
      </c>
      <c r="J14" s="63">
        <f>'ensemble solde'!I15/PIB!I15</f>
        <v>1.4436629664761835E-2</v>
      </c>
      <c r="K14" s="63">
        <f>'ensemble solde'!J15/PIB!J15</f>
        <v>1.8684027893050292E-2</v>
      </c>
      <c r="L14" s="63">
        <f>'ensemble solde'!K15/PIB!K15</f>
        <v>-1.4601466532910067E-2</v>
      </c>
      <c r="M14" s="63">
        <f>'ensemble solde'!L15/PIB!L15</f>
        <v>-5.964414451662162E-3</v>
      </c>
      <c r="N14" s="64">
        <f>'ensemble solde'!M15/PIB!M15</f>
        <v>-8.3568966547819899E-3</v>
      </c>
    </row>
    <row r="15" spans="2:14" ht="18" customHeight="1" x14ac:dyDescent="0.25">
      <c r="B15" s="50" t="s">
        <v>53</v>
      </c>
      <c r="C15" s="65">
        <f>'ensemble solde'!B16/PIB!B16</f>
        <v>-1.8406326491328184E-2</v>
      </c>
      <c r="D15" s="66">
        <f>'ensemble solde'!C16/PIB!C16</f>
        <v>2.1061808242334727E-2</v>
      </c>
      <c r="E15" s="66">
        <f>'ensemble solde'!D16/PIB!D16</f>
        <v>5.8850987495843762E-2</v>
      </c>
      <c r="F15" s="66">
        <f>'ensemble solde'!E16/PIB!E16</f>
        <v>7.5375434213119014E-2</v>
      </c>
      <c r="G15" s="66">
        <f>'ensemble solde'!F16/PIB!F16</f>
        <v>7.5829005681139497E-2</v>
      </c>
      <c r="H15" s="66">
        <f>'ensemble solde'!G16/PIB!G16</f>
        <v>6.0845299463151835E-2</v>
      </c>
      <c r="I15" s="66">
        <f>'ensemble solde'!H16/PIB!H16</f>
        <v>6.0831701951163636E-2</v>
      </c>
      <c r="J15" s="66">
        <f>'ensemble solde'!I16/PIB!I16</f>
        <v>6.688647754579212E-2</v>
      </c>
      <c r="K15" s="66">
        <f>'ensemble solde'!J16/PIB!J16</f>
        <v>3.658516261178809E-2</v>
      </c>
      <c r="L15" s="66">
        <f>'ensemble solde'!K16/PIB!K16</f>
        <v>1.0740589483191633E-2</v>
      </c>
      <c r="M15" s="66">
        <f>'ensemble solde'!L16/PIB!L16</f>
        <v>4.9337024140776314E-2</v>
      </c>
      <c r="N15" s="67">
        <f>'ensemble solde'!M16/PIB!M16</f>
        <v>6.4911110716193154E-2</v>
      </c>
    </row>
    <row r="16" spans="2:14" ht="18" customHeight="1" x14ac:dyDescent="0.25">
      <c r="B16" s="50" t="s">
        <v>54</v>
      </c>
      <c r="C16" s="65"/>
      <c r="D16" s="66">
        <f>'ensemble solde'!C17/PIB!C17</f>
        <v>3.4626304125616299E-2</v>
      </c>
      <c r="E16" s="66">
        <f>'ensemble solde'!D17/PIB!D17</f>
        <v>6.4985139221067398E-2</v>
      </c>
      <c r="F16" s="66">
        <f>'ensemble solde'!E17/PIB!E17</f>
        <v>6.0356381288370405E-2</v>
      </c>
      <c r="G16" s="66">
        <f>'ensemble solde'!F17/PIB!F17</f>
        <v>6.4762616568429215E-2</v>
      </c>
      <c r="H16" s="66">
        <f>'ensemble solde'!G17/PIB!G17</f>
        <v>5.1516972612537557E-2</v>
      </c>
      <c r="I16" s="66">
        <f>'ensemble solde'!H17/PIB!H17</f>
        <v>6.0097645020421558E-2</v>
      </c>
      <c r="J16" s="66">
        <f>'ensemble solde'!I17/PIB!I17</f>
        <v>5.6398807759750091E-2</v>
      </c>
      <c r="K16" s="66">
        <f>'ensemble solde'!J17/PIB!J17</f>
        <v>6.1726920708636238E-2</v>
      </c>
      <c r="L16" s="66">
        <f>'ensemble solde'!K17/PIB!K17</f>
        <v>9.5961714009134683E-2</v>
      </c>
      <c r="M16" s="66">
        <f>'ensemble solde'!L17/PIB!L17</f>
        <v>9.0908337734142655E-2</v>
      </c>
      <c r="N16" s="67">
        <f>'ensemble solde'!M17/PIB!M17</f>
        <v>0.10321694125418232</v>
      </c>
    </row>
    <row r="17" spans="1:15" ht="18" customHeight="1" x14ac:dyDescent="0.25">
      <c r="B17" s="50" t="s">
        <v>55</v>
      </c>
      <c r="C17" s="65">
        <f>'ensemble solde'!B18/PIB!B18</f>
        <v>4.0594865428900402E-2</v>
      </c>
      <c r="D17" s="66">
        <f>'ensemble solde'!C18/PIB!C18</f>
        <v>5.8050114317493663E-2</v>
      </c>
      <c r="E17" s="66">
        <f>'ensemble solde'!D18/PIB!D18</f>
        <v>7.4122700459665111E-2</v>
      </c>
      <c r="F17" s="66">
        <f>'ensemble solde'!E18/PIB!E18</f>
        <v>7.2624647519255389E-2</v>
      </c>
      <c r="G17" s="66">
        <f>'ensemble solde'!F18/PIB!F18</f>
        <v>7.07534404805122E-2</v>
      </c>
      <c r="H17" s="66">
        <f>'ensemble solde'!G18/PIB!G18</f>
        <v>5.9617417436656057E-2</v>
      </c>
      <c r="I17" s="66">
        <f>'ensemble solde'!H18/PIB!H18</f>
        <v>5.6189784240998734E-2</v>
      </c>
      <c r="J17" s="66">
        <f>'ensemble solde'!I18/PIB!I18</f>
        <v>5.3430878193536424E-2</v>
      </c>
      <c r="K17" s="66">
        <f>'ensemble solde'!J18/PIB!J18</f>
        <v>5.2003074132209413E-2</v>
      </c>
      <c r="L17" s="66">
        <f>'ensemble solde'!K18/PIB!K18</f>
        <v>2.5366284068491673E-2</v>
      </c>
      <c r="M17" s="66">
        <f>'ensemble solde'!L18/PIB!L18</f>
        <v>3.8791887773119302E-2</v>
      </c>
      <c r="N17" s="67">
        <f>'ensemble solde'!M18/PIB!M18</f>
        <v>3.7431536832087081E-2</v>
      </c>
    </row>
    <row r="18" spans="1:15" ht="18" customHeight="1" x14ac:dyDescent="0.25">
      <c r="B18" s="50" t="s">
        <v>56</v>
      </c>
      <c r="C18" s="65">
        <f>'ensemble solde'!B19/PIB!B19</f>
        <v>-8.1282649779141028E-2</v>
      </c>
      <c r="D18" s="66">
        <f>'ensemble solde'!C19/PIB!C19</f>
        <v>-0.12014975575469747</v>
      </c>
      <c r="E18" s="66">
        <f>'ensemble solde'!D19/PIB!D19</f>
        <v>-6.1757646571766319E-3</v>
      </c>
      <c r="F18" s="66">
        <f>'ensemble solde'!E19/PIB!E19</f>
        <v>-9.5271834275160189E-3</v>
      </c>
      <c r="G18" s="66">
        <f>'ensemble solde'!F19/PIB!F19</f>
        <v>-1.0102690010345109E-2</v>
      </c>
      <c r="H18" s="66">
        <f>'ensemble solde'!G19/PIB!G19</f>
        <v>-1.7623052702505929E-2</v>
      </c>
      <c r="I18" s="66">
        <f>'ensemble solde'!H19/PIB!H19</f>
        <v>-9.2827997658509603E-3</v>
      </c>
      <c r="J18" s="66">
        <f>'ensemble solde'!I19/PIB!I19</f>
        <v>-6.7148344121833958E-2</v>
      </c>
      <c r="K18" s="66">
        <f>'ensemble solde'!J19/PIB!J19</f>
        <v>-7.5167439073415304E-2</v>
      </c>
      <c r="L18" s="66">
        <f>'ensemble solde'!K19/PIB!K19</f>
        <v>-9.7015119251860196E-2</v>
      </c>
      <c r="M18" s="66">
        <f>'ensemble solde'!L19/PIB!L19</f>
        <v>-4.9765338688054765E-2</v>
      </c>
      <c r="N18" s="67">
        <f>'ensemble solde'!M19/PIB!M19</f>
        <v>-5.49177643625086E-2</v>
      </c>
    </row>
    <row r="19" spans="1:15" ht="18" customHeight="1" x14ac:dyDescent="0.25">
      <c r="B19" s="50" t="s">
        <v>57</v>
      </c>
      <c r="C19" s="65">
        <f>'ensemble solde'!B20/PIB!B20</f>
        <v>-1.9733402334663565E-2</v>
      </c>
      <c r="D19" s="66">
        <f>'ensemble solde'!C20/PIB!C20</f>
        <v>-4.7326038805068533E-2</v>
      </c>
      <c r="E19" s="66">
        <f>'ensemble solde'!D20/PIB!D20</f>
        <v>3.0152367005423543E-2</v>
      </c>
      <c r="F19" s="66">
        <f>'ensemble solde'!E20/PIB!E20</f>
        <v>3.9653881191522099E-2</v>
      </c>
      <c r="G19" s="66">
        <f>'ensemble solde'!F20/PIB!F20</f>
        <v>3.6333442732798642E-2</v>
      </c>
      <c r="H19" s="66">
        <f>'ensemble solde'!G20/PIB!G20</f>
        <v>2.7402175742157725E-2</v>
      </c>
      <c r="I19" s="66">
        <f>'ensemble solde'!H20/PIB!H20</f>
        <v>2.984821051120275E-2</v>
      </c>
      <c r="J19" s="66">
        <f>'ensemble solde'!I20/PIB!I20</f>
        <v>1.5160102513783923E-2</v>
      </c>
      <c r="K19" s="66">
        <f>'ensemble solde'!J20/PIB!J20</f>
        <v>9.8974158905812664E-3</v>
      </c>
      <c r="L19" s="66">
        <f>'ensemble solde'!K20/PIB!K20</f>
        <v>8.8277111214163356E-3</v>
      </c>
      <c r="M19" s="66">
        <f>'ensemble solde'!L20/PIB!L20</f>
        <v>3.926787530600858E-2</v>
      </c>
      <c r="N19" s="67">
        <f>'ensemble solde'!M20/PIB!M20</f>
        <v>4.3202333209979474E-2</v>
      </c>
    </row>
    <row r="20" spans="1:15" s="24" customFormat="1" ht="18" customHeight="1" x14ac:dyDescent="0.25">
      <c r="A20" s="26"/>
      <c r="B20" s="53" t="s">
        <v>58</v>
      </c>
      <c r="C20" s="68">
        <f>'ensemble solde'!B21/PIB!B21</f>
        <v>1.8643118069575294E-2</v>
      </c>
      <c r="D20" s="69">
        <f>'ensemble solde'!C21/PIB!C21</f>
        <v>-1.2144725448953585E-2</v>
      </c>
      <c r="E20" s="69">
        <f>'ensemble solde'!D21/PIB!D21</f>
        <v>-3.7948550596129302E-3</v>
      </c>
      <c r="F20" s="69">
        <f>'ensemble solde'!E21/PIB!E21</f>
        <v>-4.9757614774530116E-3</v>
      </c>
      <c r="G20" s="69">
        <f>'ensemble solde'!F21/PIB!F21</f>
        <v>-7.9216976362979051E-3</v>
      </c>
      <c r="H20" s="69">
        <f>'ensemble solde'!G21/PIB!G21</f>
        <v>-9.9593998852321192E-3</v>
      </c>
      <c r="I20" s="69">
        <f>'ensemble solde'!H21/PIB!H21</f>
        <v>-5.644668043852193E-3</v>
      </c>
      <c r="J20" s="69">
        <f>'ensemble solde'!I21/PIB!I21</f>
        <v>-1.7734728933506715E-2</v>
      </c>
      <c r="K20" s="69">
        <f>'ensemble solde'!J21/PIB!J21</f>
        <v>-1.0138342443208955E-2</v>
      </c>
      <c r="L20" s="69">
        <f>'ensemble solde'!K21/PIB!K21</f>
        <v>-2.5170335522584575E-2</v>
      </c>
      <c r="M20" s="69">
        <f>'ensemble solde'!L21/PIB!L21</f>
        <v>-1.3746127555530318E-2</v>
      </c>
      <c r="N20" s="70">
        <f>'ensemble solde'!M21/PIB!M21</f>
        <v>-1.1757252363343003E-3</v>
      </c>
      <c r="O20" s="26"/>
    </row>
    <row r="21" spans="1:15" ht="18" customHeight="1" x14ac:dyDescent="0.25">
      <c r="B21" s="50" t="s">
        <v>59</v>
      </c>
      <c r="C21" s="65">
        <f>'ensemble solde'!B22/PIB!B22</f>
        <v>6.959678937041463E-3</v>
      </c>
      <c r="D21" s="66">
        <f>'ensemble solde'!C22/PIB!C22</f>
        <v>-7.6850127892921826E-3</v>
      </c>
      <c r="E21" s="66">
        <f>'ensemble solde'!D22/PIB!D22</f>
        <v>2.8531014394048572E-2</v>
      </c>
      <c r="F21" s="66">
        <f>'ensemble solde'!E22/PIB!E22</f>
        <v>3.1721141137551326E-2</v>
      </c>
      <c r="G21" s="66">
        <f>'ensemble solde'!F22/PIB!F22</f>
        <v>2.7131665188682329E-2</v>
      </c>
      <c r="H21" s="66">
        <f>'ensemble solde'!G22/PIB!G22</f>
        <v>2.3777883929770784E-2</v>
      </c>
      <c r="I21" s="66">
        <f>'ensemble solde'!H22/PIB!H22</f>
        <v>3.2365209536587003E-2</v>
      </c>
      <c r="J21" s="66">
        <f>'ensemble solde'!I22/PIB!I22</f>
        <v>3.5179390039076969E-2</v>
      </c>
      <c r="K21" s="66">
        <f>'ensemble solde'!J22/PIB!J22</f>
        <v>2.0339674076749976E-2</v>
      </c>
      <c r="L21" s="66">
        <f>'ensemble solde'!K22/PIB!K22</f>
        <v>-1.8209548541929858E-2</v>
      </c>
      <c r="M21" s="66">
        <f>'ensemble solde'!L22/PIB!L22</f>
        <v>1.4974734797479579E-2</v>
      </c>
      <c r="N21" s="67">
        <f>'ensemble solde'!M22/PIB!M22</f>
        <v>2.6001495496540978E-2</v>
      </c>
    </row>
    <row r="22" spans="1:15" ht="18" customHeight="1" x14ac:dyDescent="0.25">
      <c r="B22" s="50" t="s">
        <v>60</v>
      </c>
      <c r="C22" s="65">
        <f>'ensemble solde'!B23/PIB!B23</f>
        <v>-1.4969638630750286E-2</v>
      </c>
      <c r="D22" s="66">
        <f>'ensemble solde'!C23/PIB!C23</f>
        <v>-4.155938189193083E-4</v>
      </c>
      <c r="E22" s="66">
        <f>'ensemble solde'!D23/PIB!D23</f>
        <v>7.5789072607085312E-2</v>
      </c>
      <c r="F22" s="66">
        <f>'ensemble solde'!E23/PIB!E23</f>
        <v>8.2463430637213883E-2</v>
      </c>
      <c r="G22" s="66">
        <f>'ensemble solde'!F23/PIB!F23</f>
        <v>6.4615928786181623E-2</v>
      </c>
      <c r="H22" s="66">
        <f>'ensemble solde'!G23/PIB!G23</f>
        <v>4.1098257431541933E-2</v>
      </c>
      <c r="I22" s="66">
        <f>'ensemble solde'!H23/PIB!H23</f>
        <v>2.2248957069535089E-2</v>
      </c>
      <c r="J22" s="66">
        <f>'ensemble solde'!I23/PIB!I23</f>
        <v>1.8734189968658891E-2</v>
      </c>
      <c r="K22" s="66">
        <f>'ensemble solde'!J23/PIB!J23</f>
        <v>1.2002191367843289E-3</v>
      </c>
      <c r="L22" s="66">
        <f>'ensemble solde'!K23/PIB!K23</f>
        <v>-4.7261006490203247E-2</v>
      </c>
      <c r="M22" s="66">
        <f>'ensemble solde'!L23/PIB!L23</f>
        <v>4.5875231175025961E-2</v>
      </c>
      <c r="N22" s="67">
        <f>'ensemble solde'!M23/PIB!M23</f>
        <v>5.5721272401477201E-2</v>
      </c>
    </row>
    <row r="23" spans="1:15" ht="18" customHeight="1" x14ac:dyDescent="0.25">
      <c r="B23" s="50" t="s">
        <v>61</v>
      </c>
      <c r="C23" s="65"/>
      <c r="D23" s="66">
        <f>'ensemble solde'!C24/PIB!C24</f>
        <v>8.6754317141589349E-2</v>
      </c>
      <c r="E23" s="66">
        <f>'ensemble solde'!D24/PIB!D24</f>
        <v>7.6578825043801618E-2</v>
      </c>
      <c r="F23" s="66">
        <f>'ensemble solde'!E24/PIB!E24</f>
        <v>0.10853473114173638</v>
      </c>
      <c r="G23" s="66">
        <f>'ensemble solde'!F24/PIB!F24</f>
        <v>0.10713034769418041</v>
      </c>
      <c r="H23" s="66">
        <f>'ensemble solde'!G24/PIB!G24</f>
        <v>0.10553772325483028</v>
      </c>
      <c r="I23" s="66">
        <f>'ensemble solde'!H24/PIB!H24</f>
        <v>9.965207100306471E-2</v>
      </c>
      <c r="J23" s="66">
        <f>'ensemble solde'!I24/PIB!I24</f>
        <v>0.10249821486093062</v>
      </c>
      <c r="K23" s="66">
        <f>'ensemble solde'!J24/PIB!J24</f>
        <v>9.7451629185127023E-2</v>
      </c>
      <c r="L23" s="66">
        <f>'ensemble solde'!K24/PIB!K24</f>
        <v>8.7800607755931653E-2</v>
      </c>
      <c r="M23" s="66">
        <f>'ensemble solde'!L24/PIB!L24</f>
        <v>9.9416930998264028E-2</v>
      </c>
      <c r="N23" s="67">
        <f>'ensemble solde'!M24/PIB!M24</f>
        <v>0.11030068804294856</v>
      </c>
    </row>
    <row r="24" spans="1:15" ht="18" customHeight="1" x14ac:dyDescent="0.25">
      <c r="B24" s="50" t="s">
        <v>62</v>
      </c>
      <c r="C24" s="65">
        <f>'ensemble solde'!B25/PIB!B25</f>
        <v>3.6741201992643767E-2</v>
      </c>
      <c r="D24" s="66">
        <f>'ensemble solde'!C25/PIB!C25</f>
        <v>4.7223503338402209E-2</v>
      </c>
      <c r="E24" s="66">
        <f>'ensemble solde'!D25/PIB!D25</f>
        <v>3.5538106924186637E-2</v>
      </c>
      <c r="F24" s="66">
        <f>'ensemble solde'!E25/PIB!E25</f>
        <v>3.6241908129433946E-2</v>
      </c>
      <c r="G24" s="66">
        <f>'ensemble solde'!F25/PIB!F25</f>
        <v>2.9790775749949153E-2</v>
      </c>
      <c r="H24" s="66">
        <f>'ensemble solde'!G25/PIB!G25</f>
        <v>2.8958785787180325E-2</v>
      </c>
      <c r="I24" s="66">
        <f>'ensemble solde'!H25/PIB!H25</f>
        <v>3.4881887296351742E-2</v>
      </c>
      <c r="J24" s="66">
        <f>'ensemble solde'!I25/PIB!I25</f>
        <v>3.2575379702086071E-2</v>
      </c>
      <c r="K24" s="66">
        <f>'ensemble solde'!J25/PIB!J25</f>
        <v>7.8895783961927188E-3</v>
      </c>
      <c r="L24" s="66">
        <f>'ensemble solde'!K25/PIB!K25</f>
        <v>-5.6360676185259438E-3</v>
      </c>
      <c r="M24" s="66">
        <f>'ensemble solde'!L25/PIB!L25</f>
        <v>2.0093963421759592E-2</v>
      </c>
      <c r="N24" s="67">
        <f>'ensemble solde'!M25/PIB!M25</f>
        <v>2.8406345178293959E-2</v>
      </c>
    </row>
    <row r="25" spans="1:15" ht="18" customHeight="1" x14ac:dyDescent="0.25">
      <c r="B25" s="50" t="s">
        <v>63</v>
      </c>
      <c r="C25" s="65"/>
      <c r="D25" s="66">
        <f>'ensemble solde'!C26/PIB!C26</f>
        <v>-5.2509533344455919E-2</v>
      </c>
      <c r="E25" s="66">
        <f>'ensemble solde'!D26/PIB!D26</f>
        <v>2.0652469977048945E-2</v>
      </c>
      <c r="F25" s="66">
        <f>'ensemble solde'!E26/PIB!E26</f>
        <v>2.9453166614678145E-2</v>
      </c>
      <c r="G25" s="66">
        <f>'ensemble solde'!F26/PIB!F26</f>
        <v>2.8194440417574095E-2</v>
      </c>
      <c r="H25" s="66">
        <f>'ensemble solde'!G26/PIB!G26</f>
        <v>2.0245023821760449E-2</v>
      </c>
      <c r="I25" s="66">
        <f>'ensemble solde'!H26/PIB!H26</f>
        <v>3.6456061074600178E-2</v>
      </c>
      <c r="J25" s="66">
        <f>'ensemble solde'!I26/PIB!I26</f>
        <v>5.5950859244935501E-2</v>
      </c>
      <c r="K25" s="66">
        <f>'ensemble solde'!J26/PIB!J26</f>
        <v>3.2156698079970347E-2</v>
      </c>
      <c r="L25" s="66">
        <f>'ensemble solde'!K26/PIB!K26</f>
        <v>2.1111138481179809E-2</v>
      </c>
      <c r="M25" s="66">
        <f>'ensemble solde'!L26/PIB!L26</f>
        <v>5.8792440855997913E-2</v>
      </c>
      <c r="N25" s="67">
        <f>'ensemble solde'!M26/PIB!M26</f>
        <v>4.0041771324583988E-2</v>
      </c>
    </row>
    <row r="26" spans="1:15" ht="18" customHeight="1" x14ac:dyDescent="0.25">
      <c r="B26" s="50" t="s">
        <v>64</v>
      </c>
      <c r="C26" s="65">
        <f>'ensemble solde'!B27/PIB!B27</f>
        <v>-8.0699073966902443E-2</v>
      </c>
      <c r="D26" s="66">
        <f>'ensemble solde'!C27/PIB!C27</f>
        <v>-9.2488782978267237E-2</v>
      </c>
      <c r="E26" s="66">
        <f>'ensemble solde'!D27/PIB!D27</f>
        <v>1.4777635879274909E-2</v>
      </c>
      <c r="F26" s="66">
        <f>'ensemble solde'!E27/PIB!E27</f>
        <v>1.7330120554327779E-2</v>
      </c>
      <c r="G26" s="66">
        <f>'ensemble solde'!F27/PIB!F27</f>
        <v>1.5426391917307174E-2</v>
      </c>
      <c r="H26" s="66">
        <f>'ensemble solde'!G27/PIB!G27</f>
        <v>1.0429390392863136E-2</v>
      </c>
      <c r="I26" s="66">
        <f>'ensemble solde'!H27/PIB!H27</f>
        <v>9.1379594097437695E-3</v>
      </c>
      <c r="J26" s="66">
        <f>'ensemble solde'!I27/PIB!I27</f>
        <v>-1.8101532735719114E-2</v>
      </c>
      <c r="K26" s="66">
        <f>'ensemble solde'!J27/PIB!J27</f>
        <v>-2.5012275183989185E-2</v>
      </c>
      <c r="L26" s="66">
        <f>'ensemble solde'!K27/PIB!K27</f>
        <v>-1.9786265699993973E-2</v>
      </c>
      <c r="M26" s="66">
        <f>'ensemble solde'!L27/PIB!L27</f>
        <v>1.4769157728781979E-2</v>
      </c>
      <c r="N26" s="67">
        <f>'ensemble solde'!M27/PIB!M27</f>
        <v>2.3336089481542574E-2</v>
      </c>
    </row>
    <row r="27" spans="1:15" ht="18" customHeight="1" x14ac:dyDescent="0.25">
      <c r="B27" s="50" t="s">
        <v>65</v>
      </c>
      <c r="C27" s="65">
        <f>'ensemble solde'!B28/PIB!B28</f>
        <v>-5.703994397862646E-2</v>
      </c>
      <c r="D27" s="66">
        <f>'ensemble solde'!C28/PIB!C28</f>
        <v>-0.12994296325048754</v>
      </c>
      <c r="E27" s="66">
        <f>'ensemble solde'!D28/PIB!D28</f>
        <v>-8.2120419991389831E-3</v>
      </c>
      <c r="F27" s="66">
        <f>'ensemble solde'!E28/PIB!E28</f>
        <v>-1.0586451944541199E-2</v>
      </c>
      <c r="G27" s="66">
        <f>'ensemble solde'!F28/PIB!F28</f>
        <v>-2.4776393890102548E-2</v>
      </c>
      <c r="H27" s="66">
        <f>'ensemble solde'!G28/PIB!G28</f>
        <v>-3.4979427859779685E-2</v>
      </c>
      <c r="I27" s="66">
        <f>'ensemble solde'!H28/PIB!H28</f>
        <v>-4.208039066163511E-2</v>
      </c>
      <c r="J27" s="66">
        <f>'ensemble solde'!I28/PIB!I28</f>
        <v>-4.3934764367829067E-2</v>
      </c>
      <c r="K27" s="66">
        <f>'ensemble solde'!J28/PIB!J28</f>
        <v>-5.6504075779615644E-2</v>
      </c>
      <c r="L27" s="66">
        <f>'ensemble solde'!K28/PIB!K28</f>
        <v>-6.9016195972904704E-2</v>
      </c>
      <c r="M27" s="66">
        <f>'ensemble solde'!L28/PIB!L28</f>
        <v>-4.8402342273573949E-2</v>
      </c>
      <c r="N27" s="67">
        <f>'ensemble solde'!M28/PIB!M28</f>
        <v>-6.0992405484014404E-2</v>
      </c>
    </row>
    <row r="28" spans="1:15" ht="18" customHeight="1" x14ac:dyDescent="0.25">
      <c r="B28" s="50" t="s">
        <v>66</v>
      </c>
      <c r="C28" s="65">
        <f>'ensemble solde'!B29/PIB!B29</f>
        <v>9.2262193478846677E-2</v>
      </c>
      <c r="D28" s="66">
        <f>'ensemble solde'!C29/PIB!C29</f>
        <v>3.6159029718974736E-2</v>
      </c>
      <c r="E28" s="66">
        <f>'ensemble solde'!D29/PIB!D29</f>
        <v>-3.972558422775367E-3</v>
      </c>
      <c r="F28" s="66">
        <f>'ensemble solde'!E29/PIB!E29</f>
        <v>-1.0555496321569463E-2</v>
      </c>
      <c r="G28" s="66">
        <f>'ensemble solde'!F29/PIB!F29</f>
        <v>3.9340293539113329E-3</v>
      </c>
      <c r="H28" s="66">
        <f>'ensemble solde'!G29/PIB!G29</f>
        <v>-8.4517367025290537E-3</v>
      </c>
      <c r="I28" s="66">
        <f>'ensemble solde'!H29/PIB!H29</f>
        <v>6.7416295625487383E-3</v>
      </c>
      <c r="J28" s="66">
        <f>'ensemble solde'!I29/PIB!I29</f>
        <v>2.4493732734879666E-3</v>
      </c>
      <c r="K28" s="66">
        <f>'ensemble solde'!J29/PIB!J29</f>
        <v>5.5072277339164827E-4</v>
      </c>
      <c r="L28" s="66">
        <f>'ensemble solde'!K29/PIB!K29</f>
        <v>-1.9918462434478743E-2</v>
      </c>
      <c r="M28" s="66">
        <f>'ensemble solde'!L29/PIB!L29</f>
        <v>2.2354639870416382E-4</v>
      </c>
      <c r="N28" s="67">
        <f>'ensemble solde'!M29/PIB!M29</f>
        <v>4.2288277776368569E-3</v>
      </c>
    </row>
    <row r="29" spans="1:15" ht="18" customHeight="1" x14ac:dyDescent="0.25">
      <c r="B29" s="50" t="s">
        <v>67</v>
      </c>
      <c r="C29" s="65">
        <f>'ensemble solde'!B30/PIB!B30</f>
        <v>6.0668344459974335E-2</v>
      </c>
      <c r="D29" s="66">
        <f>'ensemble solde'!C30/PIB!C30</f>
        <v>5.9475010885538568E-2</v>
      </c>
      <c r="E29" s="66">
        <f>'ensemble solde'!D30/PIB!D30</f>
        <v>3.6165276700656113E-2</v>
      </c>
      <c r="F29" s="66">
        <f>'ensemble solde'!E30/PIB!E30</f>
        <v>2.9760811590304116E-2</v>
      </c>
      <c r="G29" s="66">
        <f>'ensemble solde'!F30/PIB!F30</f>
        <v>2.1694337144736918E-2</v>
      </c>
      <c r="H29" s="66">
        <f>'ensemble solde'!G30/PIB!G30</f>
        <v>2.015144068759149E-2</v>
      </c>
      <c r="I29" s="66">
        <f>'ensemble solde'!H30/PIB!H30</f>
        <v>4.3540222972065321E-2</v>
      </c>
      <c r="J29" s="66">
        <f>'ensemble solde'!I30/PIB!I30</f>
        <v>4.3689810793360213E-2</v>
      </c>
      <c r="K29" s="66">
        <f>'ensemble solde'!J30/PIB!J30</f>
        <v>4.1155635995337447E-2</v>
      </c>
      <c r="L29" s="66">
        <f>'ensemble solde'!K30/PIB!K30</f>
        <v>1.5963730357842449E-2</v>
      </c>
      <c r="M29" s="66">
        <f>'ensemble solde'!L30/PIB!L30</f>
        <v>3.0943232217839102E-2</v>
      </c>
      <c r="N29" s="67">
        <f>'ensemble solde'!M30/PIB!M30</f>
        <v>3.3825086319296496E-2</v>
      </c>
    </row>
    <row r="30" spans="1:15" ht="18" customHeight="1" x14ac:dyDescent="0.3">
      <c r="B30" s="57" t="s">
        <v>68</v>
      </c>
      <c r="C30" s="71">
        <f>'ensemble solde'!B31/PIB!B31</f>
        <v>-2.6860703523207179E-2</v>
      </c>
      <c r="D30" s="72">
        <f>'ensemble solde'!C31/PIB!C31</f>
        <v>-2.2057820347124477E-2</v>
      </c>
      <c r="E30" s="72">
        <f>'ensemble solde'!D31/PIB!D31</f>
        <v>-1.4672272056381091E-2</v>
      </c>
      <c r="F30" s="72">
        <f>'ensemble solde'!E31/PIB!E31</f>
        <v>-1.7981617334105915E-2</v>
      </c>
      <c r="G30" s="72">
        <f>'ensemble solde'!F31/PIB!F31</f>
        <v>-1.4398358091116493E-2</v>
      </c>
      <c r="H30" s="72">
        <f>'ensemble solde'!G31/PIB!G31</f>
        <v>-1.186258549103204E-2</v>
      </c>
      <c r="I30" s="72">
        <f>'ensemble solde'!H31/PIB!H31</f>
        <v>-1.2167107994917459E-2</v>
      </c>
      <c r="J30" s="73"/>
      <c r="K30" s="73"/>
      <c r="L30" s="73"/>
      <c r="M30" s="73"/>
      <c r="N30" s="74"/>
    </row>
    <row r="31" spans="1:15" ht="15" customHeight="1" x14ac:dyDescent="0.25">
      <c r="B31" s="27" t="s">
        <v>93</v>
      </c>
    </row>
    <row r="32" spans="1:15" ht="15" x14ac:dyDescent="0.25">
      <c r="B32" s="1"/>
    </row>
    <row r="33" spans="2:12" ht="15" x14ac:dyDescent="0.25">
      <c r="B33" s="1"/>
      <c r="C33" t="s">
        <v>72</v>
      </c>
      <c r="D33" t="s">
        <v>73</v>
      </c>
      <c r="E33" t="s">
        <v>74</v>
      </c>
      <c r="F33" t="s">
        <v>75</v>
      </c>
      <c r="G33" t="s">
        <v>76</v>
      </c>
      <c r="H33" t="s">
        <v>77</v>
      </c>
      <c r="I33" t="s">
        <v>78</v>
      </c>
      <c r="J33" t="s">
        <v>79</v>
      </c>
      <c r="K33" t="s">
        <v>80</v>
      </c>
      <c r="L33" t="s">
        <v>81</v>
      </c>
    </row>
    <row r="34" spans="2:12" ht="11.45" customHeight="1" x14ac:dyDescent="0.25">
      <c r="B34" t="s">
        <v>54</v>
      </c>
      <c r="C34" s="38">
        <v>6.4985139221067398E-2</v>
      </c>
      <c r="D34" s="38">
        <v>6.0356381288370405E-2</v>
      </c>
      <c r="E34" s="38">
        <v>6.4762616568429215E-2</v>
      </c>
      <c r="F34" s="38">
        <v>5.1516972612537557E-2</v>
      </c>
      <c r="G34" s="38">
        <v>6.0097645020421558E-2</v>
      </c>
      <c r="H34" s="38">
        <v>5.6398807759750091E-2</v>
      </c>
      <c r="I34" s="38">
        <v>6.1726920708636238E-2</v>
      </c>
      <c r="J34" s="38">
        <v>9.5961714009134683E-2</v>
      </c>
      <c r="K34" s="38">
        <v>9.0908337734142655E-2</v>
      </c>
      <c r="L34" s="38">
        <v>0.10321694125418232</v>
      </c>
    </row>
    <row r="35" spans="2:12" ht="11.45" customHeight="1" x14ac:dyDescent="0.25">
      <c r="B35" t="s">
        <v>53</v>
      </c>
      <c r="C35" s="38">
        <v>5.8850987495843762E-2</v>
      </c>
      <c r="D35" s="38">
        <v>7.5375434213119014E-2</v>
      </c>
      <c r="E35" s="38">
        <v>7.5829005681139497E-2</v>
      </c>
      <c r="F35" s="38">
        <v>6.0845299463151835E-2</v>
      </c>
      <c r="G35" s="38">
        <v>6.0831701951163636E-2</v>
      </c>
      <c r="H35" s="38">
        <v>6.688647754579212E-2</v>
      </c>
      <c r="I35" s="38">
        <v>3.658516261178809E-2</v>
      </c>
      <c r="J35" s="38">
        <v>1.0740589483191633E-2</v>
      </c>
      <c r="K35" s="38">
        <v>4.9337024140776314E-2</v>
      </c>
      <c r="L35" s="38">
        <v>6.4911110716193154E-2</v>
      </c>
    </row>
    <row r="36" spans="2:12" ht="11.45" customHeight="1" x14ac:dyDescent="0.25">
      <c r="B36" t="s">
        <v>55</v>
      </c>
      <c r="C36" s="38">
        <v>7.4122700459665111E-2</v>
      </c>
      <c r="D36" s="38">
        <v>7.2624647519255389E-2</v>
      </c>
      <c r="E36" s="38">
        <v>7.07534404805122E-2</v>
      </c>
      <c r="F36" s="38">
        <v>5.9617417436656057E-2</v>
      </c>
      <c r="G36" s="38">
        <v>5.6189784240998734E-2</v>
      </c>
      <c r="H36" s="38">
        <v>5.3430878193536424E-2</v>
      </c>
      <c r="I36" s="38">
        <v>5.2003074132209413E-2</v>
      </c>
      <c r="J36" s="38">
        <v>2.5366284068491673E-2</v>
      </c>
      <c r="K36" s="38">
        <v>3.8791887773119302E-2</v>
      </c>
      <c r="L36" s="38">
        <v>3.7431536832087081E-2</v>
      </c>
    </row>
    <row r="37" spans="2:12" ht="11.45" customHeight="1" x14ac:dyDescent="0.25">
      <c r="B37" t="s">
        <v>63</v>
      </c>
      <c r="C37" s="38">
        <v>2.0652469977048945E-2</v>
      </c>
      <c r="D37" s="38">
        <v>2.9453166614678145E-2</v>
      </c>
      <c r="E37" s="38">
        <v>2.8194440417574095E-2</v>
      </c>
      <c r="F37" s="38">
        <v>2.0245023821760449E-2</v>
      </c>
      <c r="G37" s="38">
        <v>3.6456061074600178E-2</v>
      </c>
      <c r="H37" s="38">
        <v>5.5950859244935501E-2</v>
      </c>
      <c r="I37" s="38">
        <v>3.2156698079970347E-2</v>
      </c>
      <c r="J37" s="38">
        <v>2.1111138481179809E-2</v>
      </c>
      <c r="K37" s="38">
        <v>5.8792440855997913E-2</v>
      </c>
      <c r="L37" s="38">
        <v>4.0041771324583988E-2</v>
      </c>
    </row>
    <row r="38" spans="2:12" ht="11.45" customHeight="1" x14ac:dyDescent="0.25">
      <c r="B38" t="s">
        <v>67</v>
      </c>
      <c r="C38" s="38">
        <v>3.6165276700656113E-2</v>
      </c>
      <c r="D38" s="38">
        <v>2.9760811590304116E-2</v>
      </c>
      <c r="E38" s="38">
        <v>2.1694337144736918E-2</v>
      </c>
      <c r="F38" s="38">
        <v>2.015144068759149E-2</v>
      </c>
      <c r="G38" s="38">
        <v>4.3540222972065321E-2</v>
      </c>
      <c r="H38" s="38">
        <v>4.3689810793360213E-2</v>
      </c>
      <c r="I38" s="38">
        <v>4.1155635995337447E-2</v>
      </c>
      <c r="J38" s="38">
        <v>1.5963730357842449E-2</v>
      </c>
      <c r="K38" s="38">
        <v>3.0943232217839102E-2</v>
      </c>
      <c r="L38" s="38">
        <v>3.3825086319296496E-2</v>
      </c>
    </row>
    <row r="39" spans="2:12" ht="11.45" customHeight="1" x14ac:dyDescent="0.25">
      <c r="B39" t="s">
        <v>59</v>
      </c>
      <c r="C39" s="38">
        <v>2.8531014394048572E-2</v>
      </c>
      <c r="D39" s="38">
        <v>3.1721141137551326E-2</v>
      </c>
      <c r="E39" s="38">
        <v>2.7131665188682329E-2</v>
      </c>
      <c r="F39" s="38">
        <v>2.3777883929770784E-2</v>
      </c>
      <c r="G39" s="38">
        <v>3.2365209536587003E-2</v>
      </c>
      <c r="H39" s="38">
        <v>3.5179390039076969E-2</v>
      </c>
      <c r="I39" s="38">
        <v>2.0339674076749976E-2</v>
      </c>
      <c r="J39" s="38">
        <v>-1.8209548541929858E-2</v>
      </c>
      <c r="K39" s="38">
        <v>1.4974734797479579E-2</v>
      </c>
      <c r="L39" s="38">
        <v>2.6001495496540978E-2</v>
      </c>
    </row>
    <row r="40" spans="2:12" ht="11.45" customHeight="1" x14ac:dyDescent="0.25">
      <c r="B40" t="s">
        <v>57</v>
      </c>
      <c r="C40" s="38">
        <v>3.0152367005423543E-2</v>
      </c>
      <c r="D40" s="38">
        <v>3.9653881191522099E-2</v>
      </c>
      <c r="E40" s="38">
        <v>3.6333442732798642E-2</v>
      </c>
      <c r="F40" s="38">
        <v>2.7402175742157725E-2</v>
      </c>
      <c r="G40" s="38">
        <v>2.984821051120275E-2</v>
      </c>
      <c r="H40" s="38">
        <v>1.5160102513783923E-2</v>
      </c>
      <c r="I40" s="38">
        <v>9.8974158905812664E-3</v>
      </c>
      <c r="J40" s="38">
        <v>8.8277111214163356E-3</v>
      </c>
      <c r="K40" s="38">
        <v>3.926787530600858E-2</v>
      </c>
      <c r="L40" s="38">
        <v>4.3202333209979474E-2</v>
      </c>
    </row>
    <row r="41" spans="2:12" ht="11.45" customHeight="1" x14ac:dyDescent="0.25">
      <c r="B41" t="s">
        <v>52</v>
      </c>
      <c r="C41" s="38">
        <v>1.4222525978370209E-2</v>
      </c>
      <c r="D41" s="38">
        <v>1.1986918015408885E-2</v>
      </c>
      <c r="E41" s="38">
        <v>1.0435103444418585E-2</v>
      </c>
      <c r="F41" s="38">
        <v>-3.3428235280803706E-3</v>
      </c>
      <c r="G41" s="38">
        <v>4.6929271747389529E-3</v>
      </c>
      <c r="H41" s="38">
        <v>1.4436629664761835E-2</v>
      </c>
      <c r="I41" s="38">
        <v>1.8684027893050292E-2</v>
      </c>
      <c r="J41" s="38">
        <v>-1.4601466532910067E-2</v>
      </c>
      <c r="K41" s="38">
        <v>-5.964414451662162E-3</v>
      </c>
      <c r="L41" s="38">
        <v>-8.3568966547819899E-3</v>
      </c>
    </row>
    <row r="42" spans="2:12" ht="11.45" customHeight="1" x14ac:dyDescent="0.25">
      <c r="B42" t="s">
        <v>58</v>
      </c>
      <c r="C42" s="38">
        <v>-3.7948550596129302E-3</v>
      </c>
      <c r="D42" s="38">
        <v>-4.9757614774530116E-3</v>
      </c>
      <c r="E42" s="38">
        <v>-7.9216976362979051E-3</v>
      </c>
      <c r="F42" s="38">
        <v>-9.9593998852321192E-3</v>
      </c>
      <c r="G42" s="38">
        <v>-5.644668043852193E-3</v>
      </c>
      <c r="H42" s="38">
        <v>-1.7734728933506715E-2</v>
      </c>
      <c r="I42" s="38">
        <v>-1.0138342443208955E-2</v>
      </c>
      <c r="J42" s="38">
        <v>-2.5170335522584575E-2</v>
      </c>
      <c r="K42" s="38">
        <v>-1.3746127555530318E-2</v>
      </c>
      <c r="L42" s="38">
        <v>-1.1757252363343003E-3</v>
      </c>
    </row>
    <row r="43" spans="2:12" ht="11.45" customHeight="1" x14ac:dyDescent="0.25">
      <c r="B43" t="s">
        <v>56</v>
      </c>
      <c r="C43" s="38">
        <v>-6.1757646571766319E-3</v>
      </c>
      <c r="D43" s="38">
        <v>-9.5271834275160189E-3</v>
      </c>
      <c r="E43" s="38">
        <v>-1.0102690010345109E-2</v>
      </c>
      <c r="F43" s="38">
        <v>-1.7623052702505929E-2</v>
      </c>
      <c r="G43" s="38">
        <v>-9.2827997658509603E-3</v>
      </c>
      <c r="H43" s="38">
        <v>-6.7148344121833958E-2</v>
      </c>
      <c r="I43" s="38">
        <v>-7.5167439073415304E-2</v>
      </c>
      <c r="J43" s="38">
        <v>-9.7015119251860196E-2</v>
      </c>
      <c r="K43" s="38">
        <v>-4.9765338688054765E-2</v>
      </c>
      <c r="L43" s="38">
        <v>-5.49177643625086E-2</v>
      </c>
    </row>
    <row r="44" spans="2:12" ht="11.45" customHeight="1" x14ac:dyDescent="0.25">
      <c r="B44" t="s">
        <v>65</v>
      </c>
      <c r="C44" s="38">
        <v>-8.2120419991389831E-3</v>
      </c>
      <c r="D44" s="38">
        <v>-1.0586451944541199E-2</v>
      </c>
      <c r="E44" s="38">
        <v>-2.4776393890102548E-2</v>
      </c>
      <c r="F44" s="38">
        <v>-3.4979427859779685E-2</v>
      </c>
      <c r="G44" s="38">
        <v>-4.208039066163511E-2</v>
      </c>
      <c r="H44" s="38">
        <v>-4.3934764367829067E-2</v>
      </c>
      <c r="I44" s="38">
        <v>-5.6504075779615644E-2</v>
      </c>
      <c r="J44" s="38">
        <v>-6.9016195972904704E-2</v>
      </c>
      <c r="K44" s="38">
        <v>-4.8402342273573949E-2</v>
      </c>
      <c r="L44" s="38">
        <v>-6.0992405484014404E-2</v>
      </c>
    </row>
    <row r="72" spans="2:2" ht="18.600000000000001" customHeight="1" x14ac:dyDescent="0.25"/>
    <row r="80" spans="2:2" ht="11.45" customHeight="1" x14ac:dyDescent="0.25">
      <c r="B80" s="27" t="s">
        <v>93</v>
      </c>
    </row>
  </sheetData>
  <sortState ref="B34:N50">
    <sortCondition descending="1" ref="I34:I50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3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47</v>
      </c>
    </row>
    <row r="2" spans="1:3" x14ac:dyDescent="0.25">
      <c r="B2" s="18" t="s">
        <v>48</v>
      </c>
      <c r="C2" s="18" t="s">
        <v>49</v>
      </c>
    </row>
    <row r="3" spans="1:3" x14ac:dyDescent="0.25">
      <c r="B3" s="19" t="s">
        <v>50</v>
      </c>
      <c r="C3" s="19" t="s">
        <v>50</v>
      </c>
    </row>
    <row r="4" spans="1:3" x14ac:dyDescent="0.25">
      <c r="B4" s="2" t="s">
        <v>12</v>
      </c>
      <c r="C4" s="2" t="s">
        <v>20</v>
      </c>
    </row>
    <row r="5" spans="1:3" x14ac:dyDescent="0.25">
      <c r="B5" s="13" t="s">
        <v>13</v>
      </c>
      <c r="C5" s="13" t="s">
        <v>21</v>
      </c>
    </row>
    <row r="6" spans="1:3" x14ac:dyDescent="0.25">
      <c r="B6" s="2" t="s">
        <v>14</v>
      </c>
      <c r="C6" s="2" t="s">
        <v>22</v>
      </c>
    </row>
    <row r="7" spans="1:3" x14ac:dyDescent="0.25">
      <c r="B7" s="13" t="s">
        <v>14</v>
      </c>
      <c r="C7" s="13" t="s">
        <v>34</v>
      </c>
    </row>
    <row r="8" spans="1:3" x14ac:dyDescent="0.25">
      <c r="B8" s="2" t="s">
        <v>14</v>
      </c>
      <c r="C8" s="2" t="s">
        <v>41</v>
      </c>
    </row>
    <row r="9" spans="1:3" x14ac:dyDescent="0.25">
      <c r="B9" s="13" t="s">
        <v>15</v>
      </c>
      <c r="C9" s="13" t="s">
        <v>23</v>
      </c>
    </row>
    <row r="10" spans="1:3" x14ac:dyDescent="0.25">
      <c r="B10" s="2" t="s">
        <v>16</v>
      </c>
      <c r="C10" s="2" t="s">
        <v>23</v>
      </c>
    </row>
    <row r="11" spans="1:3" x14ac:dyDescent="0.25">
      <c r="B11" s="13" t="s">
        <v>17</v>
      </c>
      <c r="C11" s="13" t="s">
        <v>24</v>
      </c>
    </row>
    <row r="12" spans="1:3" x14ac:dyDescent="0.25">
      <c r="B12" s="2" t="s">
        <v>17</v>
      </c>
      <c r="C12" s="2" t="s">
        <v>28</v>
      </c>
    </row>
    <row r="13" spans="1:3" x14ac:dyDescent="0.25">
      <c r="B13" s="13" t="s">
        <v>17</v>
      </c>
      <c r="C13" s="13" t="s">
        <v>31</v>
      </c>
    </row>
    <row r="14" spans="1:3" x14ac:dyDescent="0.25">
      <c r="B14" s="2" t="s">
        <v>18</v>
      </c>
      <c r="C14" s="2" t="s">
        <v>25</v>
      </c>
    </row>
    <row r="15" spans="1:3" x14ac:dyDescent="0.25">
      <c r="B15" s="13" t="s">
        <v>51</v>
      </c>
      <c r="C15" s="13" t="s">
        <v>52</v>
      </c>
    </row>
    <row r="16" spans="1:3" x14ac:dyDescent="0.25">
      <c r="B16" s="2" t="s">
        <v>51</v>
      </c>
      <c r="C16" s="2" t="s">
        <v>53</v>
      </c>
    </row>
    <row r="17" spans="2:3" x14ac:dyDescent="0.25">
      <c r="B17" s="13" t="s">
        <v>51</v>
      </c>
      <c r="C17" s="13" t="s">
        <v>54</v>
      </c>
    </row>
    <row r="18" spans="2:3" x14ac:dyDescent="0.25">
      <c r="B18" s="2" t="s">
        <v>51</v>
      </c>
      <c r="C18" s="2" t="s">
        <v>55</v>
      </c>
    </row>
    <row r="19" spans="2:3" x14ac:dyDescent="0.25">
      <c r="B19" s="13" t="s">
        <v>51</v>
      </c>
      <c r="C19" s="13" t="s">
        <v>56</v>
      </c>
    </row>
    <row r="20" spans="2:3" x14ac:dyDescent="0.25">
      <c r="B20" s="2" t="s">
        <v>51</v>
      </c>
      <c r="C20" s="2" t="s">
        <v>57</v>
      </c>
    </row>
    <row r="21" spans="2:3" x14ac:dyDescent="0.25">
      <c r="B21" s="13" t="s">
        <v>51</v>
      </c>
      <c r="C21" s="13" t="s">
        <v>58</v>
      </c>
    </row>
    <row r="22" spans="2:3" x14ac:dyDescent="0.25">
      <c r="B22" s="2" t="s">
        <v>51</v>
      </c>
      <c r="C22" s="2" t="s">
        <v>59</v>
      </c>
    </row>
    <row r="23" spans="2:3" x14ac:dyDescent="0.25">
      <c r="B23" s="13" t="s">
        <v>51</v>
      </c>
      <c r="C23" s="13" t="s">
        <v>60</v>
      </c>
    </row>
    <row r="24" spans="2:3" x14ac:dyDescent="0.25">
      <c r="B24" s="2" t="s">
        <v>51</v>
      </c>
      <c r="C24" s="2" t="s">
        <v>61</v>
      </c>
    </row>
    <row r="25" spans="2:3" x14ac:dyDescent="0.25">
      <c r="B25" s="13" t="s">
        <v>51</v>
      </c>
      <c r="C25" s="13" t="s">
        <v>62</v>
      </c>
    </row>
    <row r="26" spans="2:3" x14ac:dyDescent="0.25">
      <c r="B26" s="2" t="s">
        <v>51</v>
      </c>
      <c r="C26" s="2" t="s">
        <v>63</v>
      </c>
    </row>
    <row r="27" spans="2:3" x14ac:dyDescent="0.25">
      <c r="B27" s="13" t="s">
        <v>51</v>
      </c>
      <c r="C27" s="13" t="s">
        <v>64</v>
      </c>
    </row>
    <row r="28" spans="2:3" x14ac:dyDescent="0.25">
      <c r="B28" s="2" t="s">
        <v>51</v>
      </c>
      <c r="C28" s="2" t="s">
        <v>65</v>
      </c>
    </row>
    <row r="29" spans="2:3" x14ac:dyDescent="0.25">
      <c r="B29" s="13" t="s">
        <v>51</v>
      </c>
      <c r="C29" s="13" t="s">
        <v>66</v>
      </c>
    </row>
    <row r="30" spans="2:3" x14ac:dyDescent="0.25">
      <c r="B30" s="2" t="s">
        <v>51</v>
      </c>
      <c r="C30" s="2" t="s">
        <v>67</v>
      </c>
    </row>
    <row r="31" spans="2:3" x14ac:dyDescent="0.25">
      <c r="B31" s="13" t="s">
        <v>51</v>
      </c>
      <c r="C31" s="13" t="s">
        <v>68</v>
      </c>
    </row>
    <row r="32" spans="2:3" x14ac:dyDescent="0.25">
      <c r="B32" s="2" t="s">
        <v>69</v>
      </c>
      <c r="C32" s="2" t="s">
        <v>70</v>
      </c>
    </row>
    <row r="33" spans="2:3" x14ac:dyDescent="0.25">
      <c r="B33" s="13" t="s">
        <v>69</v>
      </c>
      <c r="C33" s="13" t="s">
        <v>71</v>
      </c>
    </row>
    <row r="34" spans="2:3" x14ac:dyDescent="0.25">
      <c r="B34" s="2" t="s">
        <v>69</v>
      </c>
      <c r="C34" s="2" t="s">
        <v>72</v>
      </c>
    </row>
    <row r="35" spans="2:3" x14ac:dyDescent="0.25">
      <c r="B35" s="13" t="s">
        <v>69</v>
      </c>
      <c r="C35" s="13" t="s">
        <v>73</v>
      </c>
    </row>
    <row r="36" spans="2:3" x14ac:dyDescent="0.25">
      <c r="B36" s="2" t="s">
        <v>69</v>
      </c>
      <c r="C36" s="2" t="s">
        <v>74</v>
      </c>
    </row>
    <row r="37" spans="2:3" x14ac:dyDescent="0.25">
      <c r="B37" s="13" t="s">
        <v>69</v>
      </c>
      <c r="C37" s="13" t="s">
        <v>75</v>
      </c>
    </row>
    <row r="38" spans="2:3" x14ac:dyDescent="0.25">
      <c r="B38" s="2" t="s">
        <v>69</v>
      </c>
      <c r="C38" s="2" t="s">
        <v>76</v>
      </c>
    </row>
    <row r="39" spans="2:3" x14ac:dyDescent="0.25">
      <c r="B39" s="13" t="s">
        <v>69</v>
      </c>
      <c r="C39" s="13" t="s">
        <v>77</v>
      </c>
    </row>
    <row r="40" spans="2:3" x14ac:dyDescent="0.25">
      <c r="B40" s="2" t="s">
        <v>69</v>
      </c>
      <c r="C40" s="2" t="s">
        <v>78</v>
      </c>
    </row>
    <row r="41" spans="2:3" x14ac:dyDescent="0.25">
      <c r="B41" s="13" t="s">
        <v>69</v>
      </c>
      <c r="C41" s="13" t="s">
        <v>79</v>
      </c>
    </row>
    <row r="42" spans="2:3" x14ac:dyDescent="0.25">
      <c r="B42" s="2" t="s">
        <v>69</v>
      </c>
      <c r="C42" s="2" t="s">
        <v>80</v>
      </c>
    </row>
    <row r="43" spans="2:3" x14ac:dyDescent="0.25">
      <c r="B43" s="13" t="s">
        <v>69</v>
      </c>
      <c r="C43" s="1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6"/>
  <sheetViews>
    <sheetView tabSelected="1" topLeftCell="A32" workbookViewId="0">
      <selection activeCell="L39" sqref="L39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x14ac:dyDescent="0.25">
      <c r="A1" s="3" t="s">
        <v>82</v>
      </c>
    </row>
    <row r="2" spans="1:13" x14ac:dyDescent="0.25">
      <c r="A2" s="2" t="s">
        <v>83</v>
      </c>
      <c r="B2" s="1" t="s">
        <v>0</v>
      </c>
    </row>
    <row r="3" spans="1:13" x14ac:dyDescent="0.25">
      <c r="A3" s="2" t="s">
        <v>84</v>
      </c>
      <c r="B3" s="2" t="s">
        <v>6</v>
      </c>
    </row>
    <row r="5" spans="1:13" x14ac:dyDescent="0.25">
      <c r="A5" s="1" t="s">
        <v>12</v>
      </c>
      <c r="C5" s="2" t="s">
        <v>20</v>
      </c>
    </row>
    <row r="6" spans="1:13" x14ac:dyDescent="0.25">
      <c r="A6" s="1" t="s">
        <v>13</v>
      </c>
      <c r="C6" s="2" t="s">
        <v>21</v>
      </c>
    </row>
    <row r="7" spans="1:13" x14ac:dyDescent="0.25">
      <c r="A7" s="1" t="s">
        <v>14</v>
      </c>
      <c r="C7" s="2" t="s">
        <v>22</v>
      </c>
    </row>
    <row r="8" spans="1:13" x14ac:dyDescent="0.25">
      <c r="A8" s="1" t="s">
        <v>15</v>
      </c>
      <c r="C8" s="2" t="s">
        <v>23</v>
      </c>
    </row>
    <row r="9" spans="1:13" x14ac:dyDescent="0.25">
      <c r="A9" s="1" t="s">
        <v>16</v>
      </c>
      <c r="C9" s="2" t="s">
        <v>23</v>
      </c>
    </row>
    <row r="10" spans="1:13" x14ac:dyDescent="0.25">
      <c r="A10" s="1" t="s">
        <v>17</v>
      </c>
      <c r="C10" s="2" t="s">
        <v>24</v>
      </c>
    </row>
    <row r="11" spans="1:13" x14ac:dyDescent="0.25">
      <c r="A11" s="1" t="s">
        <v>18</v>
      </c>
      <c r="C11" s="2" t="s">
        <v>25</v>
      </c>
    </row>
    <row r="13" spans="1:13" x14ac:dyDescent="0.25">
      <c r="A13" s="5" t="s">
        <v>85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75</v>
      </c>
      <c r="H13" s="4" t="s">
        <v>76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81</v>
      </c>
    </row>
    <row r="14" spans="1:13" x14ac:dyDescent="0.25">
      <c r="A14" s="7" t="s">
        <v>52</v>
      </c>
      <c r="B14" s="16">
        <v>194372.7</v>
      </c>
      <c r="C14" s="20">
        <v>279751</v>
      </c>
      <c r="D14" s="20">
        <v>324216</v>
      </c>
      <c r="E14" s="20">
        <v>341615</v>
      </c>
      <c r="F14" s="20">
        <v>370204</v>
      </c>
      <c r="G14" s="20">
        <v>382212</v>
      </c>
      <c r="H14" s="20">
        <v>397783</v>
      </c>
      <c r="I14" s="20">
        <v>367276</v>
      </c>
      <c r="J14" s="20">
        <v>453546</v>
      </c>
      <c r="K14" s="20">
        <v>536876</v>
      </c>
      <c r="L14" s="20">
        <v>501829</v>
      </c>
      <c r="M14" s="20">
        <v>485605</v>
      </c>
    </row>
    <row r="15" spans="1:13" x14ac:dyDescent="0.25">
      <c r="A15" s="7" t="s">
        <v>53</v>
      </c>
      <c r="B15" s="21">
        <v>39340</v>
      </c>
      <c r="C15" s="17">
        <v>101906.6</v>
      </c>
      <c r="D15" s="17">
        <v>136570.4</v>
      </c>
      <c r="E15" s="17">
        <v>140358.39999999999</v>
      </c>
      <c r="F15" s="17">
        <v>153856.9</v>
      </c>
      <c r="G15" s="17">
        <v>162775.1</v>
      </c>
      <c r="H15" s="21">
        <v>167118</v>
      </c>
      <c r="I15" s="17">
        <v>149412.79999999999</v>
      </c>
      <c r="J15" s="17">
        <v>173475.9</v>
      </c>
      <c r="K15" s="17">
        <v>208604.79999999999</v>
      </c>
      <c r="L15" s="17">
        <v>218363.6</v>
      </c>
      <c r="M15" s="17">
        <v>221175.6</v>
      </c>
    </row>
    <row r="16" spans="1:13" x14ac:dyDescent="0.25">
      <c r="A16" s="7" t="s">
        <v>54</v>
      </c>
      <c r="B16" s="9" t="s">
        <v>88</v>
      </c>
      <c r="C16" s="16">
        <v>130972.8</v>
      </c>
      <c r="D16" s="16">
        <v>151923.6</v>
      </c>
      <c r="E16" s="16">
        <v>151704.5</v>
      </c>
      <c r="F16" s="16">
        <v>162911.9</v>
      </c>
      <c r="G16" s="16">
        <v>171526.3</v>
      </c>
      <c r="H16" s="16">
        <v>181889.8</v>
      </c>
      <c r="I16" s="16">
        <v>171776.2</v>
      </c>
      <c r="J16" s="16">
        <v>203276.4</v>
      </c>
      <c r="K16" s="16">
        <v>269274.09999999998</v>
      </c>
      <c r="L16" s="16">
        <v>259351.8</v>
      </c>
      <c r="M16" s="16">
        <v>278609.90000000002</v>
      </c>
    </row>
    <row r="17" spans="1:13" x14ac:dyDescent="0.25">
      <c r="A17" s="7" t="s">
        <v>55</v>
      </c>
      <c r="B17" s="21">
        <v>694959</v>
      </c>
      <c r="C17" s="21">
        <v>1063725</v>
      </c>
      <c r="D17" s="21">
        <v>1318861</v>
      </c>
      <c r="E17" s="21">
        <v>1334239</v>
      </c>
      <c r="F17" s="21">
        <v>1414276</v>
      </c>
      <c r="G17" s="21">
        <v>1467175</v>
      </c>
      <c r="H17" s="21">
        <v>1501145</v>
      </c>
      <c r="I17" s="21">
        <v>1353156</v>
      </c>
      <c r="J17" s="21">
        <v>1569930</v>
      </c>
      <c r="K17" s="21">
        <v>1821606</v>
      </c>
      <c r="L17" s="21">
        <v>1810946</v>
      </c>
      <c r="M17" s="21">
        <v>1791888</v>
      </c>
    </row>
    <row r="18" spans="1:13" x14ac:dyDescent="0.25">
      <c r="A18" s="7" t="s">
        <v>56</v>
      </c>
      <c r="B18" s="20">
        <v>32365</v>
      </c>
      <c r="C18" s="20">
        <v>56069</v>
      </c>
      <c r="D18" s="20">
        <v>56456</v>
      </c>
      <c r="E18" s="20">
        <v>54409</v>
      </c>
      <c r="F18" s="20">
        <v>61701</v>
      </c>
      <c r="G18" s="20">
        <v>69533</v>
      </c>
      <c r="H18" s="20">
        <v>72595</v>
      </c>
      <c r="I18" s="20">
        <v>51615</v>
      </c>
      <c r="J18" s="20">
        <v>74384</v>
      </c>
      <c r="K18" s="20">
        <v>101518</v>
      </c>
      <c r="L18" s="20">
        <v>99073</v>
      </c>
      <c r="M18" s="20">
        <v>100075</v>
      </c>
    </row>
    <row r="19" spans="1:13" x14ac:dyDescent="0.25">
      <c r="A19" s="7" t="s">
        <v>57</v>
      </c>
      <c r="B19" s="21">
        <v>199165</v>
      </c>
      <c r="C19" s="21">
        <v>284201</v>
      </c>
      <c r="D19" s="21">
        <v>361994</v>
      </c>
      <c r="E19" s="21">
        <v>377059</v>
      </c>
      <c r="F19" s="21">
        <v>408343</v>
      </c>
      <c r="G19" s="21">
        <v>422779</v>
      </c>
      <c r="H19" s="21">
        <v>434731</v>
      </c>
      <c r="I19" s="21">
        <v>344197</v>
      </c>
      <c r="J19" s="21">
        <v>417061</v>
      </c>
      <c r="K19" s="21">
        <v>546089</v>
      </c>
      <c r="L19" s="21">
        <v>570251</v>
      </c>
      <c r="M19" s="21">
        <v>593821</v>
      </c>
    </row>
    <row r="20" spans="1:13" x14ac:dyDescent="0.25">
      <c r="A20" s="7" t="s">
        <v>58</v>
      </c>
      <c r="B20" s="20">
        <v>444041</v>
      </c>
      <c r="C20" s="20">
        <v>566177</v>
      </c>
      <c r="D20" s="20">
        <v>693646</v>
      </c>
      <c r="E20" s="20">
        <v>694941</v>
      </c>
      <c r="F20" s="20">
        <v>730485</v>
      </c>
      <c r="G20" s="20">
        <v>765633</v>
      </c>
      <c r="H20" s="20">
        <v>791496</v>
      </c>
      <c r="I20" s="20">
        <v>654174</v>
      </c>
      <c r="J20" s="20">
        <v>784552</v>
      </c>
      <c r="K20" s="20">
        <v>972202</v>
      </c>
      <c r="L20" s="20">
        <v>973710</v>
      </c>
      <c r="M20" s="20">
        <v>989743</v>
      </c>
    </row>
    <row r="21" spans="1:13" x14ac:dyDescent="0.25">
      <c r="A21" s="7" t="s">
        <v>59</v>
      </c>
      <c r="B21" s="21">
        <v>329569</v>
      </c>
      <c r="C21" s="21">
        <v>439785</v>
      </c>
      <c r="D21" s="21">
        <v>484757</v>
      </c>
      <c r="E21" s="21">
        <v>491092</v>
      </c>
      <c r="F21" s="21">
        <v>526073</v>
      </c>
      <c r="G21" s="21">
        <v>548244</v>
      </c>
      <c r="H21" s="21">
        <v>558914</v>
      </c>
      <c r="I21" s="21">
        <v>479823</v>
      </c>
      <c r="J21" s="21">
        <v>574207</v>
      </c>
      <c r="K21" s="21">
        <v>701238</v>
      </c>
      <c r="L21" s="21">
        <v>716021</v>
      </c>
      <c r="M21" s="21">
        <v>719791</v>
      </c>
    </row>
    <row r="22" spans="1:13" x14ac:dyDescent="0.25">
      <c r="A22" s="7" t="s">
        <v>60</v>
      </c>
      <c r="B22" s="16">
        <v>42201.8</v>
      </c>
      <c r="C22" s="16">
        <v>85815.2</v>
      </c>
      <c r="D22" s="16">
        <v>98681.5</v>
      </c>
      <c r="E22" s="20">
        <v>100404</v>
      </c>
      <c r="F22" s="16">
        <v>109076.7</v>
      </c>
      <c r="G22" s="16">
        <v>113902.2</v>
      </c>
      <c r="H22" s="16">
        <v>119482.8</v>
      </c>
      <c r="I22" s="16">
        <v>108508.1</v>
      </c>
      <c r="J22" s="16">
        <v>123061.7</v>
      </c>
      <c r="K22" s="20">
        <v>151099</v>
      </c>
      <c r="L22" s="16">
        <v>160026.4</v>
      </c>
      <c r="M22" s="16">
        <v>153996.1</v>
      </c>
    </row>
    <row r="23" spans="1:13" x14ac:dyDescent="0.25">
      <c r="A23" s="7" t="s">
        <v>61</v>
      </c>
      <c r="B23" s="10" t="s">
        <v>88</v>
      </c>
      <c r="C23" s="21">
        <v>457643</v>
      </c>
      <c r="D23" s="21">
        <v>587250</v>
      </c>
      <c r="E23" s="21">
        <v>582690</v>
      </c>
      <c r="F23" s="21">
        <v>639580</v>
      </c>
      <c r="G23" s="21">
        <v>685372</v>
      </c>
      <c r="H23" s="21">
        <v>707965</v>
      </c>
      <c r="I23" s="21">
        <v>663307</v>
      </c>
      <c r="J23" s="21">
        <v>770745</v>
      </c>
      <c r="K23" s="21">
        <v>958476</v>
      </c>
      <c r="L23" s="21">
        <v>918720</v>
      </c>
      <c r="M23" s="21">
        <v>925247</v>
      </c>
    </row>
    <row r="24" spans="1:13" x14ac:dyDescent="0.25">
      <c r="A24" s="7" t="s">
        <v>62</v>
      </c>
      <c r="B24" s="20">
        <v>103127</v>
      </c>
      <c r="C24" s="20">
        <v>160179</v>
      </c>
      <c r="D24" s="20">
        <v>182290</v>
      </c>
      <c r="E24" s="20">
        <v>186973</v>
      </c>
      <c r="F24" s="20">
        <v>199356</v>
      </c>
      <c r="G24" s="20">
        <v>213274</v>
      </c>
      <c r="H24" s="20">
        <v>220970</v>
      </c>
      <c r="I24" s="20">
        <v>196248</v>
      </c>
      <c r="J24" s="20">
        <v>228007</v>
      </c>
      <c r="K24" s="20">
        <v>277339</v>
      </c>
      <c r="L24" s="20">
        <v>281124</v>
      </c>
      <c r="M24" s="20">
        <v>276616</v>
      </c>
    </row>
    <row r="25" spans="1:13" x14ac:dyDescent="0.25">
      <c r="A25" s="7" t="s">
        <v>63</v>
      </c>
      <c r="B25" s="10" t="s">
        <v>88</v>
      </c>
      <c r="C25" s="17">
        <v>138707.6</v>
      </c>
      <c r="D25" s="17">
        <v>203990.1</v>
      </c>
      <c r="E25" s="17">
        <v>213407.5</v>
      </c>
      <c r="F25" s="17">
        <v>242555.9</v>
      </c>
      <c r="G25" s="17">
        <v>263188.8</v>
      </c>
      <c r="H25" s="17">
        <v>283307.09999999998</v>
      </c>
      <c r="I25" s="17">
        <v>278917.5</v>
      </c>
      <c r="J25" s="21">
        <v>332459</v>
      </c>
      <c r="K25" s="17">
        <v>415269.5</v>
      </c>
      <c r="L25" s="17">
        <v>436471.1</v>
      </c>
      <c r="M25" s="17">
        <v>442496.3</v>
      </c>
    </row>
    <row r="26" spans="1:13" x14ac:dyDescent="0.25">
      <c r="A26" s="7" t="s">
        <v>64</v>
      </c>
      <c r="B26" s="20">
        <v>38735</v>
      </c>
      <c r="C26" s="20">
        <v>56528</v>
      </c>
      <c r="D26" s="20">
        <v>74124</v>
      </c>
      <c r="E26" s="20">
        <v>75897</v>
      </c>
      <c r="F26" s="20">
        <v>84440</v>
      </c>
      <c r="G26" s="20">
        <v>90007</v>
      </c>
      <c r="H26" s="20">
        <v>94166</v>
      </c>
      <c r="I26" s="20">
        <v>75130</v>
      </c>
      <c r="J26" s="20">
        <v>90128</v>
      </c>
      <c r="K26" s="20">
        <v>120965</v>
      </c>
      <c r="L26" s="20">
        <v>127524</v>
      </c>
      <c r="M26" s="20">
        <v>133235</v>
      </c>
    </row>
    <row r="27" spans="1:13" x14ac:dyDescent="0.25">
      <c r="A27" s="7" t="s">
        <v>65</v>
      </c>
      <c r="B27" s="21">
        <v>11616</v>
      </c>
      <c r="C27" s="17">
        <v>38215.800000000003</v>
      </c>
      <c r="D27" s="17">
        <v>66278.100000000006</v>
      </c>
      <c r="E27" s="17">
        <v>71041.899999999994</v>
      </c>
      <c r="F27" s="17">
        <v>78891.7</v>
      </c>
      <c r="G27" s="21">
        <v>85565</v>
      </c>
      <c r="H27" s="17">
        <v>90078.3</v>
      </c>
      <c r="I27" s="21">
        <v>81278</v>
      </c>
      <c r="J27" s="17">
        <v>98046.5</v>
      </c>
      <c r="K27" s="17">
        <v>122186.8</v>
      </c>
      <c r="L27" s="17">
        <v>126195.7</v>
      </c>
      <c r="M27" s="17">
        <v>125945.7</v>
      </c>
    </row>
    <row r="28" spans="1:13" x14ac:dyDescent="0.25">
      <c r="A28" s="7" t="s">
        <v>66</v>
      </c>
      <c r="B28" s="20">
        <v>58473</v>
      </c>
      <c r="C28" s="20">
        <v>87225</v>
      </c>
      <c r="D28" s="20">
        <v>75213</v>
      </c>
      <c r="E28" s="20">
        <v>76220</v>
      </c>
      <c r="F28" s="20">
        <v>85760</v>
      </c>
      <c r="G28" s="20">
        <v>90787</v>
      </c>
      <c r="H28" s="20">
        <v>96883</v>
      </c>
      <c r="I28" s="20">
        <v>85606</v>
      </c>
      <c r="J28" s="20">
        <v>99313</v>
      </c>
      <c r="K28" s="20">
        <v>123181</v>
      </c>
      <c r="L28" s="20">
        <v>116761</v>
      </c>
      <c r="M28" s="20">
        <v>115602</v>
      </c>
    </row>
    <row r="29" spans="1:13" x14ac:dyDescent="0.25">
      <c r="A29" s="7" t="s">
        <v>67</v>
      </c>
      <c r="B29" s="17">
        <v>114838.2</v>
      </c>
      <c r="C29" s="17">
        <v>174397.2</v>
      </c>
      <c r="D29" s="17">
        <v>202206.2</v>
      </c>
      <c r="E29" s="17">
        <v>203598.3</v>
      </c>
      <c r="F29" s="17">
        <v>212441.2</v>
      </c>
      <c r="G29" s="17">
        <v>217796.4</v>
      </c>
      <c r="H29" s="17">
        <v>233140.8</v>
      </c>
      <c r="I29" s="17">
        <v>214683.3</v>
      </c>
      <c r="J29" s="21">
        <v>257000</v>
      </c>
      <c r="K29" s="17">
        <v>300952.09999999998</v>
      </c>
      <c r="L29" s="17">
        <v>300115.20000000001</v>
      </c>
      <c r="M29" s="17">
        <v>308536.2</v>
      </c>
    </row>
    <row r="30" spans="1:13" x14ac:dyDescent="0.25">
      <c r="A30" s="7" t="s">
        <v>68</v>
      </c>
      <c r="B30" s="16">
        <v>457615.4</v>
      </c>
      <c r="C30" s="16">
        <v>540245.30000000005</v>
      </c>
      <c r="D30" s="16">
        <v>721257.1</v>
      </c>
      <c r="E30" s="20">
        <v>687605</v>
      </c>
      <c r="F30" s="16">
        <v>710604.6</v>
      </c>
      <c r="G30" s="16">
        <v>747860.7</v>
      </c>
      <c r="H30" s="16">
        <v>785890.1</v>
      </c>
      <c r="I30" s="9" t="s">
        <v>88</v>
      </c>
      <c r="J30" s="9" t="s">
        <v>88</v>
      </c>
      <c r="K30" s="9" t="s">
        <v>88</v>
      </c>
      <c r="L30" s="9" t="s">
        <v>88</v>
      </c>
      <c r="M30" s="9" t="s">
        <v>88</v>
      </c>
    </row>
    <row r="32" spans="1:13" x14ac:dyDescent="0.25">
      <c r="A32" s="1"/>
      <c r="B32" s="4" t="s">
        <v>71</v>
      </c>
      <c r="C32" s="4" t="s">
        <v>72</v>
      </c>
      <c r="D32" s="4" t="s">
        <v>73</v>
      </c>
      <c r="E32" s="4" t="s">
        <v>74</v>
      </c>
      <c r="F32" s="4" t="s">
        <v>75</v>
      </c>
      <c r="G32" s="4" t="s">
        <v>76</v>
      </c>
      <c r="H32" s="4" t="s">
        <v>77</v>
      </c>
      <c r="I32" s="4" t="s">
        <v>78</v>
      </c>
      <c r="J32" s="4" t="s">
        <v>79</v>
      </c>
      <c r="K32" s="4" t="s">
        <v>80</v>
      </c>
      <c r="L32" s="4" t="s">
        <v>81</v>
      </c>
    </row>
    <row r="33" spans="1:12" x14ac:dyDescent="0.25">
      <c r="A33" s="7" t="s">
        <v>52</v>
      </c>
      <c r="B33" s="75">
        <f>100*C14/$C14</f>
        <v>100</v>
      </c>
      <c r="C33" s="75">
        <f t="shared" ref="C33:L33" si="0">100*D14/$C14</f>
        <v>115.89449188742846</v>
      </c>
      <c r="D33" s="75">
        <f t="shared" si="0"/>
        <v>122.1139513352946</v>
      </c>
      <c r="E33" s="75">
        <f t="shared" si="0"/>
        <v>132.33339648473105</v>
      </c>
      <c r="F33" s="75">
        <f t="shared" si="0"/>
        <v>136.62578507315433</v>
      </c>
      <c r="G33" s="75">
        <f t="shared" si="0"/>
        <v>142.19180628487476</v>
      </c>
      <c r="H33" s="75">
        <f t="shared" si="0"/>
        <v>131.28675143252391</v>
      </c>
      <c r="I33" s="75">
        <f t="shared" si="0"/>
        <v>162.12488963399593</v>
      </c>
      <c r="J33" s="75">
        <f t="shared" si="0"/>
        <v>191.91209325435835</v>
      </c>
      <c r="K33" s="75">
        <f t="shared" si="0"/>
        <v>179.38416663389944</v>
      </c>
      <c r="L33" s="75">
        <f t="shared" si="0"/>
        <v>173.58472355773526</v>
      </c>
    </row>
    <row r="34" spans="1:12" ht="11.45" customHeight="1" x14ac:dyDescent="0.25">
      <c r="A34" s="7" t="s">
        <v>53</v>
      </c>
      <c r="B34" s="75">
        <f t="shared" ref="B34:L48" si="1">100*C15/$C15</f>
        <v>100</v>
      </c>
      <c r="C34" s="75">
        <f t="shared" si="1"/>
        <v>134.01526495830495</v>
      </c>
      <c r="D34" s="75">
        <f t="shared" si="1"/>
        <v>137.73239417270324</v>
      </c>
      <c r="E34" s="75">
        <f t="shared" si="1"/>
        <v>150.97834683916449</v>
      </c>
      <c r="F34" s="75">
        <f t="shared" si="1"/>
        <v>159.72969366066573</v>
      </c>
      <c r="G34" s="75">
        <f t="shared" si="1"/>
        <v>163.99134109076348</v>
      </c>
      <c r="H34" s="75">
        <f t="shared" si="1"/>
        <v>146.61739278908331</v>
      </c>
      <c r="I34" s="75">
        <f t="shared" si="1"/>
        <v>170.2302893041275</v>
      </c>
      <c r="J34" s="75">
        <f t="shared" si="1"/>
        <v>204.70195257225734</v>
      </c>
      <c r="K34" s="75">
        <f t="shared" si="1"/>
        <v>214.278172365676</v>
      </c>
      <c r="L34" s="75">
        <f t="shared" si="1"/>
        <v>217.03756184584708</v>
      </c>
    </row>
    <row r="35" spans="1:12" ht="11.45" customHeight="1" x14ac:dyDescent="0.25">
      <c r="A35" s="7" t="s">
        <v>54</v>
      </c>
      <c r="B35" s="75">
        <f t="shared" si="1"/>
        <v>100</v>
      </c>
      <c r="C35" s="75">
        <f t="shared" si="1"/>
        <v>115.99629846807886</v>
      </c>
      <c r="D35" s="75">
        <f t="shared" si="1"/>
        <v>115.8290118253561</v>
      </c>
      <c r="E35" s="75">
        <f t="shared" si="1"/>
        <v>124.38605573065553</v>
      </c>
      <c r="F35" s="75">
        <f t="shared" si="1"/>
        <v>130.9632992499206</v>
      </c>
      <c r="G35" s="75">
        <f t="shared" si="1"/>
        <v>138.87601089691904</v>
      </c>
      <c r="H35" s="75">
        <f t="shared" si="1"/>
        <v>131.15410222580567</v>
      </c>
      <c r="I35" s="75">
        <f t="shared" si="1"/>
        <v>155.20505020889834</v>
      </c>
      <c r="J35" s="75">
        <f t="shared" si="1"/>
        <v>205.59543660973878</v>
      </c>
      <c r="K35" s="75">
        <f t="shared" si="1"/>
        <v>198.01958880011728</v>
      </c>
      <c r="L35" s="75">
        <f t="shared" si="1"/>
        <v>212.72348151677298</v>
      </c>
    </row>
    <row r="36" spans="1:12" ht="11.45" customHeight="1" x14ac:dyDescent="0.25">
      <c r="A36" s="7" t="s">
        <v>55</v>
      </c>
      <c r="B36" s="75">
        <f t="shared" si="1"/>
        <v>100</v>
      </c>
      <c r="C36" s="75">
        <f t="shared" si="1"/>
        <v>123.98514653693388</v>
      </c>
      <c r="D36" s="75">
        <f t="shared" si="1"/>
        <v>125.43082093586219</v>
      </c>
      <c r="E36" s="75">
        <f t="shared" si="1"/>
        <v>132.95504007144703</v>
      </c>
      <c r="F36" s="75">
        <f t="shared" si="1"/>
        <v>137.92803591153728</v>
      </c>
      <c r="G36" s="75">
        <f t="shared" si="1"/>
        <v>141.12153047075137</v>
      </c>
      <c r="H36" s="75">
        <f t="shared" si="1"/>
        <v>127.2091941056194</v>
      </c>
      <c r="I36" s="75">
        <f t="shared" si="1"/>
        <v>147.58795741380527</v>
      </c>
      <c r="J36" s="75">
        <f t="shared" si="1"/>
        <v>171.24783191144328</v>
      </c>
      <c r="K36" s="75">
        <f t="shared" si="1"/>
        <v>170.24569320078027</v>
      </c>
      <c r="L36" s="75">
        <f t="shared" si="1"/>
        <v>168.45406472537545</v>
      </c>
    </row>
    <row r="37" spans="1:12" ht="11.45" customHeight="1" x14ac:dyDescent="0.25">
      <c r="A37" s="7" t="s">
        <v>56</v>
      </c>
      <c r="B37" s="75">
        <f t="shared" si="1"/>
        <v>100</v>
      </c>
      <c r="C37" s="75">
        <f t="shared" si="1"/>
        <v>100.69022097772388</v>
      </c>
      <c r="D37" s="75">
        <f t="shared" si="1"/>
        <v>97.039362214414382</v>
      </c>
      <c r="E37" s="75">
        <f t="shared" si="1"/>
        <v>110.04476627013145</v>
      </c>
      <c r="F37" s="75">
        <f t="shared" si="1"/>
        <v>124.01326936453299</v>
      </c>
      <c r="G37" s="75">
        <f t="shared" si="1"/>
        <v>129.47439761722163</v>
      </c>
      <c r="H37" s="75">
        <f t="shared" si="1"/>
        <v>92.056216447591368</v>
      </c>
      <c r="I37" s="75">
        <f t="shared" si="1"/>
        <v>132.66510906204854</v>
      </c>
      <c r="J37" s="75">
        <f t="shared" si="1"/>
        <v>181.05905223920527</v>
      </c>
      <c r="K37" s="75">
        <f t="shared" si="1"/>
        <v>176.69835381405053</v>
      </c>
      <c r="L37" s="75">
        <f t="shared" si="1"/>
        <v>178.48543758583173</v>
      </c>
    </row>
    <row r="38" spans="1:12" ht="11.45" customHeight="1" x14ac:dyDescent="0.25">
      <c r="A38" s="7" t="s">
        <v>57</v>
      </c>
      <c r="B38" s="75">
        <f t="shared" si="1"/>
        <v>100</v>
      </c>
      <c r="C38" s="75">
        <f t="shared" si="1"/>
        <v>127.37252859771782</v>
      </c>
      <c r="D38" s="75">
        <f t="shared" si="1"/>
        <v>132.67335442169451</v>
      </c>
      <c r="E38" s="75">
        <f t="shared" si="1"/>
        <v>143.68105671690105</v>
      </c>
      <c r="F38" s="75">
        <f t="shared" si="1"/>
        <v>148.76056030766958</v>
      </c>
      <c r="G38" s="75">
        <f t="shared" si="1"/>
        <v>152.96603460227092</v>
      </c>
      <c r="H38" s="75">
        <f t="shared" si="1"/>
        <v>121.11041129341558</v>
      </c>
      <c r="I38" s="75">
        <f t="shared" si="1"/>
        <v>146.74860398098528</v>
      </c>
      <c r="J38" s="75">
        <f t="shared" si="1"/>
        <v>192.14886647126505</v>
      </c>
      <c r="K38" s="75">
        <f t="shared" si="1"/>
        <v>200.65059588108417</v>
      </c>
      <c r="L38" s="75">
        <f t="shared" si="1"/>
        <v>208.94402201258967</v>
      </c>
    </row>
    <row r="39" spans="1:12" ht="11.45" customHeight="1" x14ac:dyDescent="0.25">
      <c r="A39" s="7" t="s">
        <v>58</v>
      </c>
      <c r="B39" s="75">
        <f t="shared" si="1"/>
        <v>100</v>
      </c>
      <c r="C39" s="75">
        <f t="shared" si="1"/>
        <v>122.51398414276808</v>
      </c>
      <c r="D39" s="75">
        <f t="shared" si="1"/>
        <v>122.74271120162069</v>
      </c>
      <c r="E39" s="75">
        <f t="shared" si="1"/>
        <v>129.02060663008211</v>
      </c>
      <c r="F39" s="75">
        <f t="shared" si="1"/>
        <v>135.22855926680174</v>
      </c>
      <c r="G39" s="75">
        <f t="shared" si="1"/>
        <v>139.79656538502977</v>
      </c>
      <c r="H39" s="75">
        <f t="shared" si="1"/>
        <v>115.54231273965561</v>
      </c>
      <c r="I39" s="75">
        <f t="shared" si="1"/>
        <v>138.5700938045876</v>
      </c>
      <c r="J39" s="75">
        <f t="shared" si="1"/>
        <v>171.71343943678391</v>
      </c>
      <c r="K39" s="75">
        <f t="shared" si="1"/>
        <v>171.97978723967947</v>
      </c>
      <c r="L39" s="75">
        <f t="shared" si="1"/>
        <v>174.81158718916524</v>
      </c>
    </row>
    <row r="40" spans="1:12" ht="11.45" customHeight="1" x14ac:dyDescent="0.25">
      <c r="A40" s="7" t="s">
        <v>59</v>
      </c>
      <c r="B40" s="75">
        <f t="shared" si="1"/>
        <v>100</v>
      </c>
      <c r="C40" s="75">
        <f t="shared" si="1"/>
        <v>110.2259058403538</v>
      </c>
      <c r="D40" s="75">
        <f t="shared" si="1"/>
        <v>111.66638243687257</v>
      </c>
      <c r="E40" s="75">
        <f t="shared" si="1"/>
        <v>119.62049637891242</v>
      </c>
      <c r="F40" s="75">
        <f t="shared" si="1"/>
        <v>124.66182339097513</v>
      </c>
      <c r="G40" s="75">
        <f t="shared" si="1"/>
        <v>127.08800891344634</v>
      </c>
      <c r="H40" s="75">
        <f t="shared" si="1"/>
        <v>109.10399399706675</v>
      </c>
      <c r="I40" s="75">
        <f t="shared" si="1"/>
        <v>130.56538990643156</v>
      </c>
      <c r="J40" s="75">
        <f t="shared" si="1"/>
        <v>159.45018588628534</v>
      </c>
      <c r="K40" s="75">
        <f t="shared" si="1"/>
        <v>162.81160112327615</v>
      </c>
      <c r="L40" s="75">
        <f t="shared" si="1"/>
        <v>163.66883818229363</v>
      </c>
    </row>
    <row r="41" spans="1:12" ht="11.45" customHeight="1" x14ac:dyDescent="0.25">
      <c r="A41" s="7" t="s">
        <v>60</v>
      </c>
      <c r="B41" s="75">
        <f t="shared" si="1"/>
        <v>100</v>
      </c>
      <c r="C41" s="75">
        <f t="shared" si="1"/>
        <v>114.99303153753648</v>
      </c>
      <c r="D41" s="75">
        <f t="shared" si="1"/>
        <v>117.00025170366089</v>
      </c>
      <c r="E41" s="75">
        <f t="shared" si="1"/>
        <v>127.10650327680878</v>
      </c>
      <c r="F41" s="75">
        <f t="shared" si="1"/>
        <v>132.729632978773</v>
      </c>
      <c r="G41" s="75">
        <f t="shared" si="1"/>
        <v>139.23267672859819</v>
      </c>
      <c r="H41" s="75">
        <f t="shared" si="1"/>
        <v>126.44391669541061</v>
      </c>
      <c r="I41" s="75">
        <f t="shared" si="1"/>
        <v>143.40315002470425</v>
      </c>
      <c r="J41" s="75">
        <f t="shared" si="1"/>
        <v>176.07486785557805</v>
      </c>
      <c r="K41" s="75">
        <f t="shared" si="1"/>
        <v>186.47791999552527</v>
      </c>
      <c r="L41" s="75">
        <f t="shared" si="1"/>
        <v>179.450843207264</v>
      </c>
    </row>
    <row r="42" spans="1:12" ht="11.45" customHeight="1" x14ac:dyDescent="0.25">
      <c r="A42" s="7" t="s">
        <v>61</v>
      </c>
      <c r="B42" s="75">
        <f t="shared" si="1"/>
        <v>100</v>
      </c>
      <c r="C42" s="75">
        <f t="shared" si="1"/>
        <v>128.32054680176469</v>
      </c>
      <c r="D42" s="75">
        <f t="shared" si="1"/>
        <v>127.32413693643298</v>
      </c>
      <c r="E42" s="75">
        <f t="shared" si="1"/>
        <v>139.75522405018759</v>
      </c>
      <c r="F42" s="75">
        <f t="shared" si="1"/>
        <v>149.76127680309762</v>
      </c>
      <c r="G42" s="75">
        <f t="shared" si="1"/>
        <v>154.69809436613255</v>
      </c>
      <c r="H42" s="75">
        <f t="shared" si="1"/>
        <v>144.93983301394317</v>
      </c>
      <c r="I42" s="75">
        <f t="shared" si="1"/>
        <v>168.41621088927394</v>
      </c>
      <c r="J42" s="75">
        <f t="shared" si="1"/>
        <v>209.4374872990519</v>
      </c>
      <c r="K42" s="75">
        <f t="shared" si="1"/>
        <v>200.75036655209411</v>
      </c>
      <c r="L42" s="75">
        <f t="shared" si="1"/>
        <v>202.1765874273178</v>
      </c>
    </row>
    <row r="43" spans="1:12" ht="11.45" customHeight="1" x14ac:dyDescent="0.25">
      <c r="A43" s="7" t="s">
        <v>62</v>
      </c>
      <c r="B43" s="75">
        <f t="shared" si="1"/>
        <v>100</v>
      </c>
      <c r="C43" s="75">
        <f t="shared" si="1"/>
        <v>113.80393185124143</v>
      </c>
      <c r="D43" s="75">
        <f t="shared" si="1"/>
        <v>116.72753606902278</v>
      </c>
      <c r="E43" s="75">
        <f t="shared" si="1"/>
        <v>124.45826231903058</v>
      </c>
      <c r="F43" s="75">
        <f t="shared" si="1"/>
        <v>133.14729146767056</v>
      </c>
      <c r="G43" s="75">
        <f t="shared" si="1"/>
        <v>137.95191629364649</v>
      </c>
      <c r="H43" s="75">
        <f t="shared" si="1"/>
        <v>122.51793306238646</v>
      </c>
      <c r="I43" s="75">
        <f t="shared" si="1"/>
        <v>142.34512638985134</v>
      </c>
      <c r="J43" s="75">
        <f t="shared" si="1"/>
        <v>173.14317107735721</v>
      </c>
      <c r="K43" s="75">
        <f t="shared" si="1"/>
        <v>175.50615249189968</v>
      </c>
      <c r="L43" s="75">
        <f t="shared" si="1"/>
        <v>172.69180104757802</v>
      </c>
    </row>
    <row r="44" spans="1:12" ht="11.45" customHeight="1" x14ac:dyDescent="0.25">
      <c r="A44" s="7" t="s">
        <v>63</v>
      </c>
      <c r="B44" s="75">
        <f t="shared" si="1"/>
        <v>100</v>
      </c>
      <c r="C44" s="75">
        <f t="shared" si="1"/>
        <v>147.06483278493752</v>
      </c>
      <c r="D44" s="75">
        <f t="shared" si="1"/>
        <v>153.85422283998858</v>
      </c>
      <c r="E44" s="75">
        <f t="shared" si="1"/>
        <v>174.86850035614486</v>
      </c>
      <c r="F44" s="75">
        <f t="shared" si="1"/>
        <v>189.74360453212367</v>
      </c>
      <c r="G44" s="75">
        <f t="shared" si="1"/>
        <v>204.24771245411208</v>
      </c>
      <c r="H44" s="75">
        <f t="shared" si="1"/>
        <v>201.08306970923005</v>
      </c>
      <c r="I44" s="75">
        <f t="shared" si="1"/>
        <v>239.6833338620234</v>
      </c>
      <c r="J44" s="75">
        <f t="shared" si="1"/>
        <v>299.38482101917992</v>
      </c>
      <c r="K44" s="75">
        <f t="shared" si="1"/>
        <v>314.66992435886715</v>
      </c>
      <c r="L44" s="75">
        <f t="shared" si="1"/>
        <v>319.01373825226591</v>
      </c>
    </row>
    <row r="45" spans="1:12" ht="11.45" customHeight="1" x14ac:dyDescent="0.25">
      <c r="A45" s="7" t="s">
        <v>64</v>
      </c>
      <c r="B45" s="75">
        <f t="shared" si="1"/>
        <v>100</v>
      </c>
      <c r="C45" s="75">
        <f t="shared" si="1"/>
        <v>131.12793659779226</v>
      </c>
      <c r="D45" s="75">
        <f t="shared" si="1"/>
        <v>134.26443532408717</v>
      </c>
      <c r="E45" s="75">
        <f t="shared" si="1"/>
        <v>149.37729974525899</v>
      </c>
      <c r="F45" s="75">
        <f t="shared" si="1"/>
        <v>159.22551655816588</v>
      </c>
      <c r="G45" s="75">
        <f t="shared" si="1"/>
        <v>166.58293235210868</v>
      </c>
      <c r="H45" s="75">
        <f t="shared" si="1"/>
        <v>132.90758562128502</v>
      </c>
      <c r="I45" s="75">
        <f t="shared" si="1"/>
        <v>159.4395697707331</v>
      </c>
      <c r="J45" s="75">
        <f t="shared" si="1"/>
        <v>213.99129634871215</v>
      </c>
      <c r="K45" s="75">
        <f t="shared" si="1"/>
        <v>225.59439569770734</v>
      </c>
      <c r="L45" s="75">
        <f t="shared" si="1"/>
        <v>235.69735352391734</v>
      </c>
    </row>
    <row r="46" spans="1:12" ht="11.45" customHeight="1" x14ac:dyDescent="0.25">
      <c r="A46" s="7" t="s">
        <v>65</v>
      </c>
      <c r="B46" s="75">
        <f t="shared" si="1"/>
        <v>100</v>
      </c>
      <c r="C46" s="75">
        <f t="shared" si="1"/>
        <v>173.43114627981097</v>
      </c>
      <c r="D46" s="75">
        <f t="shared" si="1"/>
        <v>185.89667101041974</v>
      </c>
      <c r="E46" s="75">
        <f t="shared" si="1"/>
        <v>206.43738977072309</v>
      </c>
      <c r="F46" s="75">
        <f t="shared" si="1"/>
        <v>223.8995389341581</v>
      </c>
      <c r="G46" s="75">
        <f t="shared" si="1"/>
        <v>235.70957562055483</v>
      </c>
      <c r="H46" s="75">
        <f t="shared" si="1"/>
        <v>212.68166569848071</v>
      </c>
      <c r="I46" s="75">
        <f t="shared" si="1"/>
        <v>256.5601138795995</v>
      </c>
      <c r="J46" s="75">
        <f t="shared" si="1"/>
        <v>319.72848926360297</v>
      </c>
      <c r="K46" s="75">
        <f t="shared" si="1"/>
        <v>330.2186530178617</v>
      </c>
      <c r="L46" s="75">
        <f t="shared" si="1"/>
        <v>329.56447333301929</v>
      </c>
    </row>
    <row r="47" spans="1:12" ht="11.45" customHeight="1" x14ac:dyDescent="0.25">
      <c r="A47" s="7" t="s">
        <v>66</v>
      </c>
      <c r="B47" s="75">
        <f t="shared" si="1"/>
        <v>100</v>
      </c>
      <c r="C47" s="75">
        <f t="shared" si="1"/>
        <v>86.228718830610489</v>
      </c>
      <c r="D47" s="75">
        <f t="shared" si="1"/>
        <v>87.383204356549157</v>
      </c>
      <c r="E47" s="75">
        <f t="shared" si="1"/>
        <v>98.320435654915443</v>
      </c>
      <c r="F47" s="75">
        <f t="shared" si="1"/>
        <v>104.08369160217828</v>
      </c>
      <c r="G47" s="75">
        <f t="shared" si="1"/>
        <v>111.07251361421611</v>
      </c>
      <c r="H47" s="75">
        <f t="shared" si="1"/>
        <v>98.143880768128398</v>
      </c>
      <c r="I47" s="75">
        <f t="shared" si="1"/>
        <v>113.85841215247922</v>
      </c>
      <c r="J47" s="75">
        <f t="shared" si="1"/>
        <v>141.22212668386356</v>
      </c>
      <c r="K47" s="75">
        <f t="shared" si="1"/>
        <v>133.86185153339065</v>
      </c>
      <c r="L47" s="75">
        <f t="shared" si="1"/>
        <v>132.53310404127257</v>
      </c>
    </row>
    <row r="48" spans="1:12" ht="11.45" customHeight="1" x14ac:dyDescent="0.25">
      <c r="A48" s="7" t="s">
        <v>67</v>
      </c>
      <c r="B48" s="75">
        <f t="shared" si="1"/>
        <v>100</v>
      </c>
      <c r="C48" s="75">
        <f t="shared" si="1"/>
        <v>115.94578353322186</v>
      </c>
      <c r="D48" s="75">
        <f t="shared" si="1"/>
        <v>116.74401882599032</v>
      </c>
      <c r="E48" s="75">
        <f t="shared" si="1"/>
        <v>121.81457041741496</v>
      </c>
      <c r="F48" s="75">
        <f t="shared" si="1"/>
        <v>124.88526191934274</v>
      </c>
      <c r="G48" s="75">
        <f t="shared" si="1"/>
        <v>133.68379767565074</v>
      </c>
      <c r="H48" s="75">
        <f t="shared" si="1"/>
        <v>123.10019885640365</v>
      </c>
      <c r="I48" s="75">
        <f t="shared" si="1"/>
        <v>147.36475126894237</v>
      </c>
      <c r="J48" s="75">
        <f t="shared" si="1"/>
        <v>172.56704809480883</v>
      </c>
      <c r="K48" s="75">
        <f t="shared" si="1"/>
        <v>172.08716653707742</v>
      </c>
      <c r="L48" s="75">
        <f t="shared" si="1"/>
        <v>176.91579910686639</v>
      </c>
    </row>
    <row r="50" spans="1:14" ht="11.45" customHeight="1" x14ac:dyDescent="0.25">
      <c r="B50" t="s">
        <v>71</v>
      </c>
      <c r="C50" t="s">
        <v>72</v>
      </c>
      <c r="D50" t="s">
        <v>73</v>
      </c>
      <c r="E50" t="s">
        <v>74</v>
      </c>
      <c r="F50" t="s">
        <v>75</v>
      </c>
      <c r="G50" t="s">
        <v>76</v>
      </c>
      <c r="H50" t="s">
        <v>77</v>
      </c>
      <c r="I50" t="s">
        <v>78</v>
      </c>
      <c r="J50" t="s">
        <v>79</v>
      </c>
      <c r="K50" t="s">
        <v>80</v>
      </c>
      <c r="L50" t="s">
        <v>81</v>
      </c>
    </row>
    <row r="51" spans="1:14" ht="11.45" customHeight="1" x14ac:dyDescent="0.25">
      <c r="A51" t="s">
        <v>63</v>
      </c>
      <c r="B51" s="76">
        <v>100</v>
      </c>
      <c r="C51" s="76">
        <v>147.06483278493752</v>
      </c>
      <c r="D51" s="76">
        <v>153.85422283998858</v>
      </c>
      <c r="E51" s="76">
        <v>174.86850035614486</v>
      </c>
      <c r="F51" s="76">
        <v>189.74360453212367</v>
      </c>
      <c r="G51" s="76">
        <v>204.24771245411208</v>
      </c>
      <c r="H51" s="76">
        <v>201.08306970923005</v>
      </c>
      <c r="I51" s="76">
        <v>239.6833338620234</v>
      </c>
      <c r="J51" s="76">
        <v>299.38482101917992</v>
      </c>
      <c r="K51" s="76">
        <v>314.66992435886715</v>
      </c>
      <c r="L51" s="77">
        <v>319.01373825226591</v>
      </c>
    </row>
    <row r="52" spans="1:14" ht="11.45" customHeight="1" x14ac:dyDescent="0.25">
      <c r="A52" t="s">
        <v>53</v>
      </c>
      <c r="B52" s="76">
        <v>100</v>
      </c>
      <c r="C52" s="76">
        <v>134.01526495830495</v>
      </c>
      <c r="D52" s="76">
        <v>137.73239417270324</v>
      </c>
      <c r="E52" s="76">
        <v>150.97834683916449</v>
      </c>
      <c r="F52" s="76">
        <v>159.72969366066573</v>
      </c>
      <c r="G52" s="76">
        <v>163.99134109076348</v>
      </c>
      <c r="H52" s="76">
        <v>146.61739278908331</v>
      </c>
      <c r="I52" s="76">
        <v>170.2302893041275</v>
      </c>
      <c r="J52" s="76">
        <v>204.70195257225734</v>
      </c>
      <c r="K52" s="76">
        <v>214.278172365676</v>
      </c>
      <c r="L52" s="77">
        <v>217.03756184584708</v>
      </c>
    </row>
    <row r="53" spans="1:14" ht="11.45" customHeight="1" x14ac:dyDescent="0.25">
      <c r="A53" t="s">
        <v>54</v>
      </c>
      <c r="B53" s="76">
        <v>100</v>
      </c>
      <c r="C53" s="76">
        <v>115.99629846807886</v>
      </c>
      <c r="D53" s="76">
        <v>115.8290118253561</v>
      </c>
      <c r="E53" s="76">
        <v>124.38605573065553</v>
      </c>
      <c r="F53" s="76">
        <v>130.9632992499206</v>
      </c>
      <c r="G53" s="76">
        <v>138.87601089691904</v>
      </c>
      <c r="H53" s="76">
        <v>131.15410222580567</v>
      </c>
      <c r="I53" s="76">
        <v>155.20505020889834</v>
      </c>
      <c r="J53" s="76">
        <v>205.59543660973878</v>
      </c>
      <c r="K53" s="76">
        <v>198.01958880011728</v>
      </c>
      <c r="L53" s="77">
        <v>212.72348151677298</v>
      </c>
    </row>
    <row r="54" spans="1:14" ht="11.45" customHeight="1" x14ac:dyDescent="0.25">
      <c r="A54" t="s">
        <v>57</v>
      </c>
      <c r="B54" s="76">
        <v>100</v>
      </c>
      <c r="C54" s="76">
        <v>127.37252859771782</v>
      </c>
      <c r="D54" s="76">
        <v>132.67335442169451</v>
      </c>
      <c r="E54" s="76">
        <v>143.68105671690105</v>
      </c>
      <c r="F54" s="76">
        <v>148.76056030766958</v>
      </c>
      <c r="G54" s="76">
        <v>152.96603460227092</v>
      </c>
      <c r="H54" s="76">
        <v>121.11041129341558</v>
      </c>
      <c r="I54" s="76">
        <v>146.74860398098528</v>
      </c>
      <c r="J54" s="76">
        <v>192.14886647126505</v>
      </c>
      <c r="K54" s="76">
        <v>200.65059588108417</v>
      </c>
      <c r="L54" s="77">
        <v>208.94402201258967</v>
      </c>
    </row>
    <row r="55" spans="1:14" ht="11.45" customHeight="1" x14ac:dyDescent="0.25">
      <c r="A55" t="s">
        <v>61</v>
      </c>
      <c r="B55" s="76">
        <v>100</v>
      </c>
      <c r="C55" s="76">
        <v>128.32054680176469</v>
      </c>
      <c r="D55" s="76">
        <v>127.32413693643298</v>
      </c>
      <c r="E55" s="76">
        <v>139.75522405018759</v>
      </c>
      <c r="F55" s="76">
        <v>149.76127680309762</v>
      </c>
      <c r="G55" s="76">
        <v>154.69809436613255</v>
      </c>
      <c r="H55" s="76">
        <v>144.93983301394317</v>
      </c>
      <c r="I55" s="76">
        <v>168.41621088927394</v>
      </c>
      <c r="J55" s="76">
        <v>209.4374872990519</v>
      </c>
      <c r="K55" s="76">
        <v>200.75036655209411</v>
      </c>
      <c r="L55" s="77">
        <v>202.1765874273178</v>
      </c>
    </row>
    <row r="56" spans="1:14" ht="11.45" customHeight="1" x14ac:dyDescent="0.25">
      <c r="A56" t="s">
        <v>60</v>
      </c>
      <c r="B56" s="76">
        <v>100</v>
      </c>
      <c r="C56" s="76">
        <v>114.99303153753648</v>
      </c>
      <c r="D56" s="76">
        <v>117.00025170366089</v>
      </c>
      <c r="E56" s="76">
        <v>127.10650327680878</v>
      </c>
      <c r="F56" s="76">
        <v>132.729632978773</v>
      </c>
      <c r="G56" s="76">
        <v>139.23267672859819</v>
      </c>
      <c r="H56" s="76">
        <v>126.44391669541061</v>
      </c>
      <c r="I56" s="76">
        <v>143.40315002470425</v>
      </c>
      <c r="J56" s="76">
        <v>176.07486785557805</v>
      </c>
      <c r="K56" s="76">
        <v>186.47791999552527</v>
      </c>
      <c r="L56" s="77">
        <v>179.450843207264</v>
      </c>
    </row>
    <row r="57" spans="1:14" ht="11.45" customHeight="1" x14ac:dyDescent="0.25">
      <c r="A57" t="s">
        <v>67</v>
      </c>
      <c r="B57" s="77">
        <v>100</v>
      </c>
      <c r="C57" s="77">
        <v>115.94578353322186</v>
      </c>
      <c r="D57" s="77">
        <v>116.74401882599032</v>
      </c>
      <c r="E57" s="77">
        <v>121.81457041741496</v>
      </c>
      <c r="F57" s="77">
        <v>124.88526191934274</v>
      </c>
      <c r="G57" s="77">
        <v>133.68379767565074</v>
      </c>
      <c r="H57" s="77">
        <v>123.10019885640365</v>
      </c>
      <c r="I57" s="77">
        <v>147.36475126894237</v>
      </c>
      <c r="J57" s="77">
        <v>172.56704809480883</v>
      </c>
      <c r="K57" s="77">
        <v>172.08716653707742</v>
      </c>
      <c r="L57" s="77">
        <v>176.91579910686639</v>
      </c>
    </row>
    <row r="58" spans="1:14" ht="11.45" customHeight="1" x14ac:dyDescent="0.25">
      <c r="A58" t="s">
        <v>58</v>
      </c>
      <c r="B58" s="76">
        <v>100</v>
      </c>
      <c r="C58" s="76">
        <v>122.51398414276808</v>
      </c>
      <c r="D58" s="76">
        <v>122.74271120162069</v>
      </c>
      <c r="E58" s="76">
        <v>129.02060663008211</v>
      </c>
      <c r="F58" s="76">
        <v>135.22855926680174</v>
      </c>
      <c r="G58" s="76">
        <v>139.79656538502977</v>
      </c>
      <c r="H58" s="76">
        <v>115.54231273965561</v>
      </c>
      <c r="I58" s="76">
        <v>138.5700938045876</v>
      </c>
      <c r="J58" s="76">
        <v>171.71343943678391</v>
      </c>
      <c r="K58" s="76">
        <v>171.97978723967947</v>
      </c>
      <c r="L58" s="77">
        <v>174.81158718916524</v>
      </c>
    </row>
    <row r="59" spans="1:14" ht="11.45" customHeight="1" x14ac:dyDescent="0.25">
      <c r="A59" t="s">
        <v>52</v>
      </c>
      <c r="B59" s="76">
        <v>100</v>
      </c>
      <c r="C59" s="76">
        <v>115.89449188742846</v>
      </c>
      <c r="D59" s="76">
        <v>122.1139513352946</v>
      </c>
      <c r="E59" s="76">
        <v>132.33339648473105</v>
      </c>
      <c r="F59" s="76">
        <v>136.62578507315433</v>
      </c>
      <c r="G59" s="76">
        <v>142.19180628487476</v>
      </c>
      <c r="H59" s="76">
        <v>131.28675143252391</v>
      </c>
      <c r="I59" s="76">
        <v>162.12488963399593</v>
      </c>
      <c r="J59" s="76">
        <v>191.91209325435835</v>
      </c>
      <c r="K59" s="76">
        <v>179.38416663389944</v>
      </c>
      <c r="L59" s="77">
        <v>173.58472355773526</v>
      </c>
    </row>
    <row r="60" spans="1:14" ht="11.45" customHeight="1" x14ac:dyDescent="0.25">
      <c r="A60" t="s">
        <v>55</v>
      </c>
      <c r="B60" s="76">
        <v>100</v>
      </c>
      <c r="C60" s="76">
        <v>123.98514653693388</v>
      </c>
      <c r="D60" s="76">
        <v>125.43082093586219</v>
      </c>
      <c r="E60" s="76">
        <v>132.95504007144703</v>
      </c>
      <c r="F60" s="76">
        <v>137.92803591153728</v>
      </c>
      <c r="G60" s="76">
        <v>141.12153047075137</v>
      </c>
      <c r="H60" s="76">
        <v>127.2091941056194</v>
      </c>
      <c r="I60" s="76">
        <v>147.58795741380527</v>
      </c>
      <c r="J60" s="76">
        <v>171.24783191144328</v>
      </c>
      <c r="K60" s="76">
        <v>170.24569320078027</v>
      </c>
      <c r="L60" s="77">
        <v>168.45406472537545</v>
      </c>
    </row>
    <row r="61" spans="1:14" ht="11.45" customHeight="1" x14ac:dyDescent="0.25">
      <c r="A61" t="s">
        <v>59</v>
      </c>
      <c r="B61" s="76">
        <v>100</v>
      </c>
      <c r="C61" s="76">
        <v>110.2259058403538</v>
      </c>
      <c r="D61" s="76">
        <v>111.66638243687257</v>
      </c>
      <c r="E61" s="76">
        <v>119.62049637891242</v>
      </c>
      <c r="F61" s="76">
        <v>124.66182339097513</v>
      </c>
      <c r="G61" s="76">
        <v>127.08800891344634</v>
      </c>
      <c r="H61" s="76">
        <v>109.10399399706675</v>
      </c>
      <c r="I61" s="76">
        <v>130.56538990643156</v>
      </c>
      <c r="J61" s="76">
        <v>159.45018588628534</v>
      </c>
      <c r="K61" s="76">
        <v>162.81160112327615</v>
      </c>
      <c r="L61" s="77">
        <v>163.66883818229363</v>
      </c>
    </row>
    <row r="64" spans="1:14" ht="11.45" customHeight="1" x14ac:dyDescent="0.25">
      <c r="N64" s="78" t="s">
        <v>101</v>
      </c>
    </row>
    <row r="66" ht="15.75" customHeight="1" x14ac:dyDescent="0.25"/>
  </sheetData>
  <sortState ref="A51:L61">
    <sortCondition descending="1" ref="L51:L61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2"/>
  <sheetViews>
    <sheetView topLeftCell="A27" workbookViewId="0">
      <selection activeCell="AF58" sqref="AF58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x14ac:dyDescent="0.25">
      <c r="A1" s="3" t="s">
        <v>82</v>
      </c>
    </row>
    <row r="2" spans="1:13" x14ac:dyDescent="0.25">
      <c r="A2" s="2" t="s">
        <v>83</v>
      </c>
      <c r="B2" s="1" t="s">
        <v>0</v>
      </c>
    </row>
    <row r="3" spans="1:13" x14ac:dyDescent="0.25">
      <c r="A3" s="2" t="s">
        <v>84</v>
      </c>
      <c r="B3" s="2" t="s">
        <v>6</v>
      </c>
    </row>
    <row r="5" spans="1:13" x14ac:dyDescent="0.25">
      <c r="A5" s="1" t="s">
        <v>12</v>
      </c>
      <c r="C5" s="2" t="s">
        <v>20</v>
      </c>
    </row>
    <row r="6" spans="1:13" x14ac:dyDescent="0.25">
      <c r="A6" s="1" t="s">
        <v>13</v>
      </c>
      <c r="C6" s="2" t="s">
        <v>21</v>
      </c>
    </row>
    <row r="7" spans="1:13" x14ac:dyDescent="0.25">
      <c r="A7" s="1" t="s">
        <v>14</v>
      </c>
      <c r="C7" s="2" t="s">
        <v>22</v>
      </c>
    </row>
    <row r="8" spans="1:13" x14ac:dyDescent="0.25">
      <c r="A8" s="1" t="s">
        <v>15</v>
      </c>
      <c r="C8" s="2" t="s">
        <v>23</v>
      </c>
    </row>
    <row r="9" spans="1:13" x14ac:dyDescent="0.25">
      <c r="A9" s="1" t="s">
        <v>16</v>
      </c>
      <c r="C9" s="2" t="s">
        <v>23</v>
      </c>
    </row>
    <row r="10" spans="1:13" x14ac:dyDescent="0.25">
      <c r="A10" s="1" t="s">
        <v>17</v>
      </c>
      <c r="C10" s="2" t="s">
        <v>28</v>
      </c>
    </row>
    <row r="11" spans="1:13" x14ac:dyDescent="0.25">
      <c r="A11" s="1" t="s">
        <v>18</v>
      </c>
      <c r="C11" s="2" t="s">
        <v>25</v>
      </c>
    </row>
    <row r="13" spans="1:13" x14ac:dyDescent="0.25">
      <c r="A13" s="5" t="s">
        <v>85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75</v>
      </c>
      <c r="H13" s="4" t="s">
        <v>76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81</v>
      </c>
    </row>
    <row r="14" spans="1:13" x14ac:dyDescent="0.25">
      <c r="A14" s="7" t="s">
        <v>52</v>
      </c>
      <c r="B14" s="16">
        <v>182568.6</v>
      </c>
      <c r="C14" s="20">
        <v>284488</v>
      </c>
      <c r="D14" s="20">
        <v>318306</v>
      </c>
      <c r="E14" s="20">
        <v>336479</v>
      </c>
      <c r="F14" s="20">
        <v>365577</v>
      </c>
      <c r="G14" s="20">
        <v>383748</v>
      </c>
      <c r="H14" s="20">
        <v>395533</v>
      </c>
      <c r="I14" s="20">
        <v>360581</v>
      </c>
      <c r="J14" s="20">
        <v>444091</v>
      </c>
      <c r="K14" s="20">
        <v>545107</v>
      </c>
      <c r="L14" s="20">
        <v>505385</v>
      </c>
      <c r="M14" s="20">
        <v>490736</v>
      </c>
    </row>
    <row r="15" spans="1:13" x14ac:dyDescent="0.25">
      <c r="A15" s="7" t="s">
        <v>53</v>
      </c>
      <c r="B15" s="21">
        <v>40956</v>
      </c>
      <c r="C15" s="17">
        <v>98497.7</v>
      </c>
      <c r="D15" s="17">
        <v>126534.7</v>
      </c>
      <c r="E15" s="17">
        <v>126855.2</v>
      </c>
      <c r="F15" s="17">
        <v>138938.4</v>
      </c>
      <c r="G15" s="17">
        <v>149784.29999999999</v>
      </c>
      <c r="H15" s="17">
        <v>153162.79999999999</v>
      </c>
      <c r="I15" s="21">
        <v>134677</v>
      </c>
      <c r="J15" s="17">
        <v>164475.5</v>
      </c>
      <c r="K15" s="17">
        <v>205522.5</v>
      </c>
      <c r="L15" s="17">
        <v>202620.2</v>
      </c>
      <c r="M15" s="17">
        <v>200355.9</v>
      </c>
    </row>
    <row r="16" spans="1:13" x14ac:dyDescent="0.25">
      <c r="A16" s="7" t="s">
        <v>54</v>
      </c>
      <c r="B16" s="9" t="s">
        <v>88</v>
      </c>
      <c r="C16" s="16">
        <v>122568.3</v>
      </c>
      <c r="D16" s="16">
        <v>134235.1</v>
      </c>
      <c r="E16" s="20">
        <v>134668</v>
      </c>
      <c r="F16" s="16">
        <v>143848.70000000001</v>
      </c>
      <c r="G16" s="16">
        <v>156018.79999999999</v>
      </c>
      <c r="H16" s="16">
        <v>163346.9</v>
      </c>
      <c r="I16" s="16">
        <v>154173.1</v>
      </c>
      <c r="J16" s="16">
        <v>182084.4</v>
      </c>
      <c r="K16" s="16">
        <v>232754.2</v>
      </c>
      <c r="L16" s="16">
        <v>225336.3</v>
      </c>
      <c r="M16" s="16">
        <v>238107.5</v>
      </c>
    </row>
    <row r="17" spans="1:13" x14ac:dyDescent="0.25">
      <c r="A17" s="7" t="s">
        <v>55</v>
      </c>
      <c r="B17" s="21">
        <v>604702</v>
      </c>
      <c r="C17" s="21">
        <v>913417</v>
      </c>
      <c r="D17" s="21">
        <v>1090042</v>
      </c>
      <c r="E17" s="21">
        <v>1102188</v>
      </c>
      <c r="F17" s="21">
        <v>1178447</v>
      </c>
      <c r="G17" s="21">
        <v>1262447</v>
      </c>
      <c r="H17" s="21">
        <v>1302386</v>
      </c>
      <c r="I17" s="21">
        <v>1168781</v>
      </c>
      <c r="J17" s="21">
        <v>1378437</v>
      </c>
      <c r="K17" s="21">
        <v>1720410</v>
      </c>
      <c r="L17" s="21">
        <v>1647271</v>
      </c>
      <c r="M17" s="21">
        <v>1629848</v>
      </c>
    </row>
    <row r="18" spans="1:13" x14ac:dyDescent="0.25">
      <c r="A18" s="7" t="s">
        <v>56</v>
      </c>
      <c r="B18" s="20">
        <v>45281</v>
      </c>
      <c r="C18" s="20">
        <v>84753</v>
      </c>
      <c r="D18" s="20">
        <v>57539</v>
      </c>
      <c r="E18" s="20">
        <v>56071</v>
      </c>
      <c r="F18" s="20">
        <v>63493</v>
      </c>
      <c r="G18" s="20">
        <v>72716</v>
      </c>
      <c r="H18" s="20">
        <v>74314</v>
      </c>
      <c r="I18" s="20">
        <v>62865</v>
      </c>
      <c r="J18" s="20">
        <v>88258</v>
      </c>
      <c r="K18" s="20">
        <v>121683</v>
      </c>
      <c r="L18" s="20">
        <v>110280</v>
      </c>
      <c r="M18" s="20">
        <v>113122</v>
      </c>
    </row>
    <row r="19" spans="1:13" x14ac:dyDescent="0.25">
      <c r="A19" s="7" t="s">
        <v>57</v>
      </c>
      <c r="B19" s="21">
        <v>213960</v>
      </c>
      <c r="C19" s="21">
        <v>336848</v>
      </c>
      <c r="D19" s="21">
        <v>329215</v>
      </c>
      <c r="E19" s="21">
        <v>332529</v>
      </c>
      <c r="F19" s="21">
        <v>365832</v>
      </c>
      <c r="G19" s="21">
        <v>389560</v>
      </c>
      <c r="H19" s="21">
        <v>397310</v>
      </c>
      <c r="I19" s="21">
        <v>327078</v>
      </c>
      <c r="J19" s="21">
        <v>404833</v>
      </c>
      <c r="K19" s="21">
        <v>533963</v>
      </c>
      <c r="L19" s="21">
        <v>511415</v>
      </c>
      <c r="M19" s="21">
        <v>525059</v>
      </c>
    </row>
    <row r="20" spans="1:13" x14ac:dyDescent="0.25">
      <c r="A20" s="7" t="s">
        <v>58</v>
      </c>
      <c r="B20" s="20">
        <v>414616</v>
      </c>
      <c r="C20" s="20">
        <v>590345</v>
      </c>
      <c r="D20" s="20">
        <v>702000</v>
      </c>
      <c r="E20" s="20">
        <v>706046</v>
      </c>
      <c r="F20" s="20">
        <v>748639</v>
      </c>
      <c r="G20" s="20">
        <v>789091</v>
      </c>
      <c r="H20" s="20">
        <v>805225</v>
      </c>
      <c r="I20" s="20">
        <v>695288</v>
      </c>
      <c r="J20" s="20">
        <v>809980</v>
      </c>
      <c r="K20" s="20">
        <v>1039004</v>
      </c>
      <c r="L20" s="20">
        <v>1012564</v>
      </c>
      <c r="M20" s="20">
        <v>993176</v>
      </c>
    </row>
    <row r="21" spans="1:13" x14ac:dyDescent="0.25">
      <c r="A21" s="7" t="s">
        <v>59</v>
      </c>
      <c r="B21" s="21">
        <v>320135</v>
      </c>
      <c r="C21" s="21">
        <v>452417</v>
      </c>
      <c r="D21" s="21">
        <v>437302</v>
      </c>
      <c r="E21" s="21">
        <v>437012</v>
      </c>
      <c r="F21" s="21">
        <v>478742</v>
      </c>
      <c r="G21" s="21">
        <v>505973</v>
      </c>
      <c r="H21" s="21">
        <v>500525</v>
      </c>
      <c r="I21" s="21">
        <v>421073</v>
      </c>
      <c r="J21" s="21">
        <v>536731</v>
      </c>
      <c r="K21" s="21">
        <v>737622</v>
      </c>
      <c r="L21" s="21">
        <v>684104</v>
      </c>
      <c r="M21" s="21">
        <v>662791</v>
      </c>
    </row>
    <row r="22" spans="1:13" x14ac:dyDescent="0.25">
      <c r="A22" s="7" t="s">
        <v>60</v>
      </c>
      <c r="B22" s="16">
        <v>43276.4</v>
      </c>
      <c r="C22" s="16">
        <v>85860.2</v>
      </c>
      <c r="D22" s="16">
        <v>90128.4</v>
      </c>
      <c r="E22" s="16">
        <v>90789.3</v>
      </c>
      <c r="F22" s="16">
        <v>100856.1</v>
      </c>
      <c r="G22" s="20">
        <v>108289</v>
      </c>
      <c r="H22" s="16">
        <v>116203.9</v>
      </c>
      <c r="I22" s="16">
        <v>105904.9</v>
      </c>
      <c r="J22" s="16">
        <v>122875.7</v>
      </c>
      <c r="K22" s="16">
        <v>159088.70000000001</v>
      </c>
      <c r="L22" s="16">
        <v>150947.6</v>
      </c>
      <c r="M22" s="16">
        <v>142505.9</v>
      </c>
    </row>
    <row r="23" spans="1:13" x14ac:dyDescent="0.25">
      <c r="A23" s="7" t="s">
        <v>61</v>
      </c>
      <c r="B23" s="10" t="s">
        <v>88</v>
      </c>
      <c r="C23" s="21">
        <v>401140</v>
      </c>
      <c r="D23" s="21">
        <v>533708</v>
      </c>
      <c r="E23" s="21">
        <v>504526</v>
      </c>
      <c r="F23" s="21">
        <v>559140</v>
      </c>
      <c r="G23" s="21">
        <v>602285</v>
      </c>
      <c r="H23" s="21">
        <v>625277</v>
      </c>
      <c r="I23" s="21">
        <v>579621</v>
      </c>
      <c r="J23" s="21">
        <v>683862</v>
      </c>
      <c r="K23" s="21">
        <v>871218</v>
      </c>
      <c r="L23" s="21">
        <v>814319</v>
      </c>
      <c r="M23" s="21">
        <v>801439</v>
      </c>
    </row>
    <row r="24" spans="1:13" x14ac:dyDescent="0.25">
      <c r="A24" s="7" t="s">
        <v>62</v>
      </c>
      <c r="B24" s="20">
        <v>94857</v>
      </c>
      <c r="C24" s="20">
        <v>146397</v>
      </c>
      <c r="D24" s="20">
        <v>170133</v>
      </c>
      <c r="E24" s="20">
        <v>174083</v>
      </c>
      <c r="F24" s="20">
        <v>188414</v>
      </c>
      <c r="G24" s="20">
        <v>202176</v>
      </c>
      <c r="H24" s="20">
        <v>207167</v>
      </c>
      <c r="I24" s="20">
        <v>183859</v>
      </c>
      <c r="J24" s="20">
        <v>224802</v>
      </c>
      <c r="K24" s="20">
        <v>279864</v>
      </c>
      <c r="L24" s="20">
        <v>271615</v>
      </c>
      <c r="M24" s="20">
        <v>262861</v>
      </c>
    </row>
    <row r="25" spans="1:13" x14ac:dyDescent="0.25">
      <c r="A25" s="7" t="s">
        <v>63</v>
      </c>
      <c r="B25" s="10" t="s">
        <v>88</v>
      </c>
      <c r="C25" s="17">
        <v>158000.70000000001</v>
      </c>
      <c r="D25" s="17">
        <v>195058.2</v>
      </c>
      <c r="E25" s="17">
        <v>200811.6</v>
      </c>
      <c r="F25" s="17">
        <v>229330.7</v>
      </c>
      <c r="G25" s="17">
        <v>252986.3</v>
      </c>
      <c r="H25" s="17">
        <v>263678.3</v>
      </c>
      <c r="I25" s="17">
        <v>249161.3</v>
      </c>
      <c r="J25" s="17">
        <v>313711.59999999998</v>
      </c>
      <c r="K25" s="21">
        <v>401300</v>
      </c>
      <c r="L25" s="17">
        <v>392263.2</v>
      </c>
      <c r="M25" s="17">
        <v>408634.9</v>
      </c>
    </row>
    <row r="26" spans="1:13" x14ac:dyDescent="0.25">
      <c r="A26" s="7" t="s">
        <v>64</v>
      </c>
      <c r="B26" s="20">
        <v>50239</v>
      </c>
      <c r="C26" s="20">
        <v>73093</v>
      </c>
      <c r="D26" s="20">
        <v>71473</v>
      </c>
      <c r="E26" s="20">
        <v>72667</v>
      </c>
      <c r="F26" s="20">
        <v>81424</v>
      </c>
      <c r="G26" s="20">
        <v>87869</v>
      </c>
      <c r="H26" s="20">
        <v>92206</v>
      </c>
      <c r="I26" s="20">
        <v>78769</v>
      </c>
      <c r="J26" s="20">
        <v>95543</v>
      </c>
      <c r="K26" s="20">
        <v>125792</v>
      </c>
      <c r="L26" s="20">
        <v>123567</v>
      </c>
      <c r="M26" s="20">
        <v>126580</v>
      </c>
    </row>
    <row r="27" spans="1:13" x14ac:dyDescent="0.25">
      <c r="A27" s="7" t="s">
        <v>65</v>
      </c>
      <c r="B27" s="17">
        <v>14393.6</v>
      </c>
      <c r="C27" s="17">
        <v>57264.1</v>
      </c>
      <c r="D27" s="17">
        <v>67594.399999999994</v>
      </c>
      <c r="E27" s="17">
        <v>72815.100000000006</v>
      </c>
      <c r="F27" s="21">
        <v>83510</v>
      </c>
      <c r="G27" s="17">
        <v>92777.8</v>
      </c>
      <c r="H27" s="17">
        <v>99536.6</v>
      </c>
      <c r="I27" s="17">
        <v>90990.9</v>
      </c>
      <c r="J27" s="17">
        <v>111735.2</v>
      </c>
      <c r="K27" s="17">
        <v>141632.9</v>
      </c>
      <c r="L27" s="17">
        <v>141895.9</v>
      </c>
      <c r="M27" s="17">
        <v>147526.1</v>
      </c>
    </row>
    <row r="28" spans="1:13" x14ac:dyDescent="0.25">
      <c r="A28" s="7" t="s">
        <v>66</v>
      </c>
      <c r="B28" s="16">
        <v>44777.599999999999</v>
      </c>
      <c r="C28" s="20">
        <v>80201</v>
      </c>
      <c r="D28" s="20">
        <v>76048</v>
      </c>
      <c r="E28" s="20">
        <v>78497</v>
      </c>
      <c r="F28" s="20">
        <v>84876</v>
      </c>
      <c r="G28" s="20">
        <v>92747</v>
      </c>
      <c r="H28" s="20">
        <v>95275</v>
      </c>
      <c r="I28" s="20">
        <v>85027</v>
      </c>
      <c r="J28" s="20">
        <v>99176</v>
      </c>
      <c r="K28" s="20">
        <v>128482</v>
      </c>
      <c r="L28" s="20">
        <v>116700</v>
      </c>
      <c r="M28" s="20">
        <v>114435</v>
      </c>
    </row>
    <row r="29" spans="1:13" x14ac:dyDescent="0.25">
      <c r="A29" s="7" t="s">
        <v>67</v>
      </c>
      <c r="B29" s="17">
        <v>97597.3</v>
      </c>
      <c r="C29" s="17">
        <v>153416.70000000001</v>
      </c>
      <c r="D29" s="17">
        <v>185847.3</v>
      </c>
      <c r="E29" s="17">
        <v>189791.7</v>
      </c>
      <c r="F29" s="17">
        <v>202139.9</v>
      </c>
      <c r="G29" s="17">
        <v>208410.8</v>
      </c>
      <c r="H29" s="17">
        <v>212493.9</v>
      </c>
      <c r="I29" s="17">
        <v>193794.9</v>
      </c>
      <c r="J29" s="17">
        <v>235024.8</v>
      </c>
      <c r="K29" s="17">
        <v>292216.90000000002</v>
      </c>
      <c r="L29" s="17">
        <v>283555.09999999998</v>
      </c>
      <c r="M29" s="17">
        <v>289660.3</v>
      </c>
    </row>
    <row r="30" spans="1:13" x14ac:dyDescent="0.25">
      <c r="A30" s="7" t="s">
        <v>68</v>
      </c>
      <c r="B30" s="16">
        <v>508347.2</v>
      </c>
      <c r="C30" s="16">
        <v>584269.5</v>
      </c>
      <c r="D30" s="16">
        <v>760061.1</v>
      </c>
      <c r="E30" s="16">
        <v>731374.4</v>
      </c>
      <c r="F30" s="16">
        <v>744581.7</v>
      </c>
      <c r="G30" s="16">
        <v>776578.8</v>
      </c>
      <c r="H30" s="16">
        <v>816631.7</v>
      </c>
      <c r="I30" s="9" t="s">
        <v>88</v>
      </c>
      <c r="J30" s="9" t="s">
        <v>88</v>
      </c>
      <c r="K30" s="9" t="s">
        <v>88</v>
      </c>
      <c r="L30" s="9" t="s">
        <v>88</v>
      </c>
      <c r="M30" s="9" t="s">
        <v>88</v>
      </c>
    </row>
    <row r="32" spans="1:13" x14ac:dyDescent="0.25">
      <c r="A32" s="1"/>
      <c r="B32" s="4" t="s">
        <v>71</v>
      </c>
      <c r="C32" s="4" t="s">
        <v>72</v>
      </c>
      <c r="D32" s="4" t="s">
        <v>73</v>
      </c>
      <c r="E32" s="4" t="s">
        <v>74</v>
      </c>
      <c r="F32" s="4" t="s">
        <v>75</v>
      </c>
      <c r="G32" s="4" t="s">
        <v>76</v>
      </c>
      <c r="H32" s="4" t="s">
        <v>77</v>
      </c>
      <c r="I32" s="4" t="s">
        <v>78</v>
      </c>
      <c r="J32" s="4" t="s">
        <v>79</v>
      </c>
      <c r="K32" s="4" t="s">
        <v>80</v>
      </c>
      <c r="L32" s="4" t="s">
        <v>81</v>
      </c>
    </row>
    <row r="33" spans="1:12" x14ac:dyDescent="0.25">
      <c r="A33" s="7" t="s">
        <v>52</v>
      </c>
      <c r="B33" s="75">
        <f>100*C14/$C14</f>
        <v>100</v>
      </c>
      <c r="C33" s="75">
        <f t="shared" ref="C33:L33" si="0">100*D14/$C14</f>
        <v>111.88732037906695</v>
      </c>
      <c r="D33" s="75">
        <f t="shared" si="0"/>
        <v>118.27528753409634</v>
      </c>
      <c r="E33" s="75">
        <f t="shared" si="0"/>
        <v>128.50348696605832</v>
      </c>
      <c r="F33" s="75">
        <f t="shared" si="0"/>
        <v>134.89075110373724</v>
      </c>
      <c r="G33" s="75">
        <f t="shared" si="0"/>
        <v>139.03328084137115</v>
      </c>
      <c r="H33" s="75">
        <f t="shared" si="0"/>
        <v>126.74734962458874</v>
      </c>
      <c r="I33" s="75">
        <f t="shared" si="0"/>
        <v>156.10183909338883</v>
      </c>
      <c r="J33" s="75">
        <f t="shared" si="0"/>
        <v>191.60983943083716</v>
      </c>
      <c r="K33" s="75">
        <f t="shared" si="0"/>
        <v>177.64721183318804</v>
      </c>
      <c r="L33" s="75">
        <f t="shared" si="0"/>
        <v>172.49796124968364</v>
      </c>
    </row>
    <row r="34" spans="1:12" ht="11.45" customHeight="1" x14ac:dyDescent="0.25">
      <c r="A34" s="7" t="s">
        <v>53</v>
      </c>
      <c r="B34" s="75">
        <f t="shared" ref="B34:L48" si="1">100*C15/$C15</f>
        <v>100</v>
      </c>
      <c r="C34" s="75">
        <f t="shared" si="1"/>
        <v>128.46462404705898</v>
      </c>
      <c r="D34" s="75">
        <f t="shared" si="1"/>
        <v>128.79001235561847</v>
      </c>
      <c r="E34" s="75">
        <f t="shared" si="1"/>
        <v>141.05750692655769</v>
      </c>
      <c r="F34" s="75">
        <f t="shared" si="1"/>
        <v>152.06883003359468</v>
      </c>
      <c r="G34" s="75">
        <f t="shared" si="1"/>
        <v>155.49885936422879</v>
      </c>
      <c r="H34" s="75">
        <f t="shared" si="1"/>
        <v>136.73111148788246</v>
      </c>
      <c r="I34" s="75">
        <f t="shared" si="1"/>
        <v>166.98410216685264</v>
      </c>
      <c r="J34" s="75">
        <f t="shared" si="1"/>
        <v>208.65715646152145</v>
      </c>
      <c r="K34" s="75">
        <f t="shared" si="1"/>
        <v>205.71059019652236</v>
      </c>
      <c r="L34" s="75">
        <f t="shared" si="1"/>
        <v>203.4117547922439</v>
      </c>
    </row>
    <row r="35" spans="1:12" ht="11.45" customHeight="1" x14ac:dyDescent="0.25">
      <c r="A35" s="7" t="s">
        <v>54</v>
      </c>
      <c r="B35" s="75">
        <f t="shared" si="1"/>
        <v>100</v>
      </c>
      <c r="C35" s="75">
        <f t="shared" si="1"/>
        <v>109.51861125592832</v>
      </c>
      <c r="D35" s="75">
        <f t="shared" si="1"/>
        <v>109.87180208912092</v>
      </c>
      <c r="E35" s="75">
        <f t="shared" si="1"/>
        <v>117.36207485948653</v>
      </c>
      <c r="F35" s="75">
        <f t="shared" si="1"/>
        <v>127.29131431210189</v>
      </c>
      <c r="G35" s="75">
        <f t="shared" si="1"/>
        <v>133.27010328119098</v>
      </c>
      <c r="H35" s="75">
        <f t="shared" si="1"/>
        <v>125.78546002514516</v>
      </c>
      <c r="I35" s="75">
        <f t="shared" si="1"/>
        <v>148.5574981459317</v>
      </c>
      <c r="J35" s="75">
        <f t="shared" si="1"/>
        <v>189.89755099809656</v>
      </c>
      <c r="K35" s="75">
        <f t="shared" si="1"/>
        <v>183.84549675568641</v>
      </c>
      <c r="L35" s="75">
        <f t="shared" si="1"/>
        <v>194.26515665143432</v>
      </c>
    </row>
    <row r="36" spans="1:12" ht="11.45" customHeight="1" x14ac:dyDescent="0.25">
      <c r="A36" s="7" t="s">
        <v>55</v>
      </c>
      <c r="B36" s="75">
        <f t="shared" si="1"/>
        <v>100</v>
      </c>
      <c r="C36" s="75">
        <f t="shared" si="1"/>
        <v>119.33673229204186</v>
      </c>
      <c r="D36" s="75">
        <f t="shared" si="1"/>
        <v>120.66646449540572</v>
      </c>
      <c r="E36" s="75">
        <f t="shared" si="1"/>
        <v>129.01522524761418</v>
      </c>
      <c r="F36" s="75">
        <f t="shared" si="1"/>
        <v>138.21146311049608</v>
      </c>
      <c r="G36" s="75">
        <f t="shared" si="1"/>
        <v>142.5839457772299</v>
      </c>
      <c r="H36" s="75">
        <f t="shared" si="1"/>
        <v>127.9570010192497</v>
      </c>
      <c r="I36" s="75">
        <f t="shared" si="1"/>
        <v>150.9099348928255</v>
      </c>
      <c r="J36" s="75">
        <f t="shared" si="1"/>
        <v>188.34880454381732</v>
      </c>
      <c r="K36" s="75">
        <f t="shared" si="1"/>
        <v>180.34161834080163</v>
      </c>
      <c r="L36" s="75">
        <f t="shared" si="1"/>
        <v>178.43416533740887</v>
      </c>
    </row>
    <row r="37" spans="1:12" ht="11.45" customHeight="1" x14ac:dyDescent="0.25">
      <c r="A37" s="7" t="s">
        <v>56</v>
      </c>
      <c r="B37" s="75">
        <f t="shared" si="1"/>
        <v>100</v>
      </c>
      <c r="C37" s="75">
        <f t="shared" si="1"/>
        <v>67.890222175026253</v>
      </c>
      <c r="D37" s="75">
        <f t="shared" si="1"/>
        <v>66.158130095689827</v>
      </c>
      <c r="E37" s="75">
        <f t="shared" si="1"/>
        <v>74.915342229773572</v>
      </c>
      <c r="F37" s="75">
        <f t="shared" si="1"/>
        <v>85.797552888983276</v>
      </c>
      <c r="G37" s="75">
        <f t="shared" si="1"/>
        <v>87.683031869078377</v>
      </c>
      <c r="H37" s="75">
        <f t="shared" si="1"/>
        <v>74.17436550918552</v>
      </c>
      <c r="I37" s="75">
        <f t="shared" si="1"/>
        <v>104.1355468243012</v>
      </c>
      <c r="J37" s="75">
        <f t="shared" si="1"/>
        <v>143.57367880782982</v>
      </c>
      <c r="K37" s="75">
        <f t="shared" si="1"/>
        <v>130.11928781282077</v>
      </c>
      <c r="L37" s="75">
        <f t="shared" si="1"/>
        <v>133.47256144325274</v>
      </c>
    </row>
    <row r="38" spans="1:12" ht="11.45" customHeight="1" x14ac:dyDescent="0.25">
      <c r="A38" s="7" t="s">
        <v>57</v>
      </c>
      <c r="B38" s="75">
        <f t="shared" si="1"/>
        <v>100</v>
      </c>
      <c r="C38" s="75">
        <f t="shared" si="1"/>
        <v>97.733992780126343</v>
      </c>
      <c r="D38" s="75">
        <f t="shared" si="1"/>
        <v>98.717819313162025</v>
      </c>
      <c r="E38" s="75">
        <f t="shared" si="1"/>
        <v>108.60447442169762</v>
      </c>
      <c r="F38" s="75">
        <f t="shared" si="1"/>
        <v>115.64860114947989</v>
      </c>
      <c r="G38" s="75">
        <f t="shared" si="1"/>
        <v>117.94934213651261</v>
      </c>
      <c r="H38" s="75">
        <f t="shared" si="1"/>
        <v>97.099582007314865</v>
      </c>
      <c r="I38" s="75">
        <f t="shared" si="1"/>
        <v>120.18269367786064</v>
      </c>
      <c r="J38" s="75">
        <f t="shared" si="1"/>
        <v>158.51749156889755</v>
      </c>
      <c r="K38" s="75">
        <f t="shared" si="1"/>
        <v>151.82367121075382</v>
      </c>
      <c r="L38" s="75">
        <f t="shared" si="1"/>
        <v>155.87416282715051</v>
      </c>
    </row>
    <row r="39" spans="1:12" ht="11.45" customHeight="1" x14ac:dyDescent="0.25">
      <c r="A39" s="7" t="s">
        <v>58</v>
      </c>
      <c r="B39" s="75">
        <f t="shared" si="1"/>
        <v>100</v>
      </c>
      <c r="C39" s="75">
        <f t="shared" si="1"/>
        <v>118.91351667245424</v>
      </c>
      <c r="D39" s="75">
        <f t="shared" si="1"/>
        <v>119.59887862182283</v>
      </c>
      <c r="E39" s="75">
        <f t="shared" si="1"/>
        <v>126.81381226232118</v>
      </c>
      <c r="F39" s="75">
        <f t="shared" si="1"/>
        <v>133.66607661621595</v>
      </c>
      <c r="G39" s="75">
        <f t="shared" si="1"/>
        <v>136.39905478999569</v>
      </c>
      <c r="H39" s="75">
        <f t="shared" si="1"/>
        <v>117.77655438768855</v>
      </c>
      <c r="I39" s="75">
        <f t="shared" si="1"/>
        <v>137.20451600335397</v>
      </c>
      <c r="J39" s="75">
        <f t="shared" si="1"/>
        <v>175.99945794408353</v>
      </c>
      <c r="K39" s="75">
        <f t="shared" si="1"/>
        <v>171.52072093436888</v>
      </c>
      <c r="L39" s="75">
        <f t="shared" si="1"/>
        <v>168.23653965054334</v>
      </c>
    </row>
    <row r="40" spans="1:12" ht="11.45" customHeight="1" x14ac:dyDescent="0.25">
      <c r="A40" s="7" t="s">
        <v>59</v>
      </c>
      <c r="B40" s="75">
        <f t="shared" si="1"/>
        <v>100</v>
      </c>
      <c r="C40" s="75">
        <f t="shared" si="1"/>
        <v>96.659055694193626</v>
      </c>
      <c r="D40" s="75">
        <f t="shared" si="1"/>
        <v>96.594955538806019</v>
      </c>
      <c r="E40" s="75">
        <f t="shared" si="1"/>
        <v>105.81874686406567</v>
      </c>
      <c r="F40" s="75">
        <f t="shared" si="1"/>
        <v>111.83775145496301</v>
      </c>
      <c r="G40" s="75">
        <f t="shared" si="1"/>
        <v>110.6335526737501</v>
      </c>
      <c r="H40" s="75">
        <f t="shared" si="1"/>
        <v>93.071878377691377</v>
      </c>
      <c r="I40" s="75">
        <f t="shared" si="1"/>
        <v>118.63634655638492</v>
      </c>
      <c r="J40" s="75">
        <f t="shared" si="1"/>
        <v>163.0402924735366</v>
      </c>
      <c r="K40" s="75">
        <f t="shared" si="1"/>
        <v>151.21094034927953</v>
      </c>
      <c r="L40" s="75">
        <f t="shared" si="1"/>
        <v>146.50002099832676</v>
      </c>
    </row>
    <row r="41" spans="1:12" ht="11.45" customHeight="1" x14ac:dyDescent="0.25">
      <c r="A41" s="7" t="s">
        <v>60</v>
      </c>
      <c r="B41" s="75">
        <f t="shared" si="1"/>
        <v>100</v>
      </c>
      <c r="C41" s="75">
        <f t="shared" si="1"/>
        <v>104.97110419030005</v>
      </c>
      <c r="D41" s="75">
        <f t="shared" si="1"/>
        <v>105.74084383684175</v>
      </c>
      <c r="E41" s="75">
        <f t="shared" si="1"/>
        <v>117.46548459006618</v>
      </c>
      <c r="F41" s="75">
        <f t="shared" si="1"/>
        <v>126.12246419179084</v>
      </c>
      <c r="G41" s="75">
        <f t="shared" si="1"/>
        <v>135.34082147490921</v>
      </c>
      <c r="H41" s="75">
        <f t="shared" si="1"/>
        <v>123.34574110006733</v>
      </c>
      <c r="I41" s="75">
        <f t="shared" si="1"/>
        <v>143.11136009466551</v>
      </c>
      <c r="J41" s="75">
        <f t="shared" si="1"/>
        <v>185.28806129033012</v>
      </c>
      <c r="K41" s="75">
        <f t="shared" si="1"/>
        <v>175.80625248951202</v>
      </c>
      <c r="L41" s="75">
        <f t="shared" si="1"/>
        <v>165.97433968241398</v>
      </c>
    </row>
    <row r="42" spans="1:12" ht="11.45" customHeight="1" x14ac:dyDescent="0.25">
      <c r="A42" s="7" t="s">
        <v>61</v>
      </c>
      <c r="B42" s="75">
        <f t="shared" si="1"/>
        <v>100</v>
      </c>
      <c r="C42" s="75">
        <f t="shared" si="1"/>
        <v>133.04781373086703</v>
      </c>
      <c r="D42" s="75">
        <f t="shared" si="1"/>
        <v>125.77304681657277</v>
      </c>
      <c r="E42" s="75">
        <f t="shared" si="1"/>
        <v>139.38774492695816</v>
      </c>
      <c r="F42" s="75">
        <f t="shared" si="1"/>
        <v>150.14334147679114</v>
      </c>
      <c r="G42" s="75">
        <f t="shared" si="1"/>
        <v>155.87500623223812</v>
      </c>
      <c r="H42" s="75">
        <f t="shared" si="1"/>
        <v>144.49344368549635</v>
      </c>
      <c r="I42" s="75">
        <f t="shared" si="1"/>
        <v>170.47963304581941</v>
      </c>
      <c r="J42" s="75">
        <f t="shared" si="1"/>
        <v>217.18552126439647</v>
      </c>
      <c r="K42" s="75">
        <f t="shared" si="1"/>
        <v>203.00119658971931</v>
      </c>
      <c r="L42" s="75">
        <f t="shared" si="1"/>
        <v>199.79034750959764</v>
      </c>
    </row>
    <row r="43" spans="1:12" ht="11.45" customHeight="1" x14ac:dyDescent="0.25">
      <c r="A43" s="7" t="s">
        <v>62</v>
      </c>
      <c r="B43" s="75">
        <f t="shared" si="1"/>
        <v>100</v>
      </c>
      <c r="C43" s="75">
        <f t="shared" si="1"/>
        <v>116.21344699686469</v>
      </c>
      <c r="D43" s="75">
        <f t="shared" si="1"/>
        <v>118.91158971836855</v>
      </c>
      <c r="E43" s="75">
        <f t="shared" si="1"/>
        <v>128.70072474162723</v>
      </c>
      <c r="F43" s="75">
        <f t="shared" si="1"/>
        <v>138.10119059816799</v>
      </c>
      <c r="G43" s="75">
        <f t="shared" si="1"/>
        <v>141.51041346475679</v>
      </c>
      <c r="H43" s="75">
        <f t="shared" si="1"/>
        <v>125.58932218556392</v>
      </c>
      <c r="I43" s="75">
        <f t="shared" si="1"/>
        <v>153.55642533658477</v>
      </c>
      <c r="J43" s="75">
        <f t="shared" si="1"/>
        <v>191.16785180024181</v>
      </c>
      <c r="K43" s="75">
        <f t="shared" si="1"/>
        <v>185.53317349399236</v>
      </c>
      <c r="L43" s="75">
        <f t="shared" si="1"/>
        <v>179.55354276385444</v>
      </c>
    </row>
    <row r="44" spans="1:12" ht="11.45" customHeight="1" x14ac:dyDescent="0.25">
      <c r="A44" s="7" t="s">
        <v>63</v>
      </c>
      <c r="B44" s="75">
        <f t="shared" si="1"/>
        <v>100</v>
      </c>
      <c r="C44" s="75">
        <f t="shared" si="1"/>
        <v>123.45401001387968</v>
      </c>
      <c r="D44" s="75">
        <f t="shared" si="1"/>
        <v>127.09538628626328</v>
      </c>
      <c r="E44" s="75">
        <f t="shared" si="1"/>
        <v>145.14536960912199</v>
      </c>
      <c r="F44" s="75">
        <f t="shared" si="1"/>
        <v>160.11720201239615</v>
      </c>
      <c r="G44" s="75">
        <f t="shared" si="1"/>
        <v>166.8842606393516</v>
      </c>
      <c r="H44" s="75">
        <f t="shared" si="1"/>
        <v>157.6963266618439</v>
      </c>
      <c r="I44" s="75">
        <f t="shared" si="1"/>
        <v>198.5507659143282</v>
      </c>
      <c r="J44" s="75">
        <f t="shared" si="1"/>
        <v>253.98621651676225</v>
      </c>
      <c r="K44" s="75">
        <f t="shared" si="1"/>
        <v>248.26674818529284</v>
      </c>
      <c r="L44" s="75">
        <f t="shared" si="1"/>
        <v>258.62853772166829</v>
      </c>
    </row>
    <row r="45" spans="1:12" ht="11.45" customHeight="1" x14ac:dyDescent="0.25">
      <c r="A45" s="7" t="s">
        <v>64</v>
      </c>
      <c r="B45" s="75">
        <f t="shared" si="1"/>
        <v>100</v>
      </c>
      <c r="C45" s="75">
        <f t="shared" si="1"/>
        <v>97.783645492728439</v>
      </c>
      <c r="D45" s="75">
        <f t="shared" si="1"/>
        <v>99.417180851791557</v>
      </c>
      <c r="E45" s="75">
        <f t="shared" si="1"/>
        <v>111.39780827165391</v>
      </c>
      <c r="F45" s="75">
        <f t="shared" si="1"/>
        <v>120.21534209842255</v>
      </c>
      <c r="G45" s="75">
        <f t="shared" si="1"/>
        <v>126.14887882560573</v>
      </c>
      <c r="H45" s="75">
        <f t="shared" si="1"/>
        <v>107.76544949584776</v>
      </c>
      <c r="I45" s="75">
        <f t="shared" si="1"/>
        <v>130.7142954865719</v>
      </c>
      <c r="J45" s="75">
        <f t="shared" si="1"/>
        <v>172.09855936957027</v>
      </c>
      <c r="K45" s="75">
        <f t="shared" si="1"/>
        <v>169.05449222223743</v>
      </c>
      <c r="L45" s="75">
        <f t="shared" si="1"/>
        <v>173.17663798174928</v>
      </c>
    </row>
    <row r="46" spans="1:12" ht="11.45" customHeight="1" x14ac:dyDescent="0.25">
      <c r="A46" s="7" t="s">
        <v>65</v>
      </c>
      <c r="B46" s="75">
        <f t="shared" si="1"/>
        <v>100</v>
      </c>
      <c r="C46" s="75">
        <f t="shared" si="1"/>
        <v>118.03974916221506</v>
      </c>
      <c r="D46" s="75">
        <f t="shared" si="1"/>
        <v>127.15663041940765</v>
      </c>
      <c r="E46" s="75">
        <f t="shared" si="1"/>
        <v>145.83307866534182</v>
      </c>
      <c r="F46" s="75">
        <f t="shared" si="1"/>
        <v>162.01738960360854</v>
      </c>
      <c r="G46" s="75">
        <f t="shared" si="1"/>
        <v>173.82024689115869</v>
      </c>
      <c r="H46" s="75">
        <f t="shared" si="1"/>
        <v>158.89693542725723</v>
      </c>
      <c r="I46" s="75">
        <f t="shared" si="1"/>
        <v>195.12259862636452</v>
      </c>
      <c r="J46" s="75">
        <f t="shared" si="1"/>
        <v>247.33279663873176</v>
      </c>
      <c r="K46" s="75">
        <f t="shared" si="1"/>
        <v>247.79207217087145</v>
      </c>
      <c r="L46" s="75">
        <f t="shared" si="1"/>
        <v>257.6240611482587</v>
      </c>
    </row>
    <row r="47" spans="1:12" ht="11.45" customHeight="1" x14ac:dyDescent="0.25">
      <c r="A47" s="7" t="s">
        <v>66</v>
      </c>
      <c r="B47" s="75">
        <f t="shared" si="1"/>
        <v>100</v>
      </c>
      <c r="C47" s="75">
        <f t="shared" si="1"/>
        <v>94.821760327177969</v>
      </c>
      <c r="D47" s="75">
        <f t="shared" si="1"/>
        <v>97.875338212740488</v>
      </c>
      <c r="E47" s="75">
        <f t="shared" si="1"/>
        <v>105.82910437525716</v>
      </c>
      <c r="F47" s="75">
        <f t="shared" si="1"/>
        <v>115.64319646887196</v>
      </c>
      <c r="G47" s="75">
        <f t="shared" si="1"/>
        <v>118.79527686687199</v>
      </c>
      <c r="H47" s="75">
        <f t="shared" si="1"/>
        <v>106.01738132940986</v>
      </c>
      <c r="I47" s="75">
        <f t="shared" si="1"/>
        <v>123.65930599369085</v>
      </c>
      <c r="J47" s="75">
        <f t="shared" si="1"/>
        <v>160.1999975062655</v>
      </c>
      <c r="K47" s="75">
        <f t="shared" si="1"/>
        <v>145.50940761337139</v>
      </c>
      <c r="L47" s="75">
        <f t="shared" si="1"/>
        <v>142.68525330108105</v>
      </c>
    </row>
    <row r="48" spans="1:12" ht="11.45" customHeight="1" x14ac:dyDescent="0.25">
      <c r="A48" s="7" t="s">
        <v>67</v>
      </c>
      <c r="B48" s="75">
        <f t="shared" si="1"/>
        <v>100</v>
      </c>
      <c r="C48" s="75">
        <f t="shared" si="1"/>
        <v>121.13889817731706</v>
      </c>
      <c r="D48" s="75">
        <f t="shared" si="1"/>
        <v>123.70993509833022</v>
      </c>
      <c r="E48" s="75">
        <f t="shared" si="1"/>
        <v>131.75873291499556</v>
      </c>
      <c r="F48" s="75">
        <f t="shared" si="1"/>
        <v>135.84622795301945</v>
      </c>
      <c r="G48" s="75">
        <f t="shared" si="1"/>
        <v>138.50767224167902</v>
      </c>
      <c r="H48" s="75">
        <f t="shared" si="1"/>
        <v>126.31929900721367</v>
      </c>
      <c r="I48" s="75">
        <f t="shared" si="1"/>
        <v>153.19375270097714</v>
      </c>
      <c r="J48" s="75">
        <f t="shared" si="1"/>
        <v>190.47267996248127</v>
      </c>
      <c r="K48" s="75">
        <f t="shared" si="1"/>
        <v>184.82674963025534</v>
      </c>
      <c r="L48" s="75">
        <f t="shared" si="1"/>
        <v>188.80623817354953</v>
      </c>
    </row>
    <row r="50" spans="1:12" ht="11.45" customHeight="1" x14ac:dyDescent="0.25">
      <c r="B50" t="s">
        <v>71</v>
      </c>
      <c r="C50" t="s">
        <v>72</v>
      </c>
      <c r="D50" t="s">
        <v>73</v>
      </c>
      <c r="E50" t="s">
        <v>74</v>
      </c>
      <c r="F50" t="s">
        <v>75</v>
      </c>
      <c r="G50" t="s">
        <v>76</v>
      </c>
      <c r="H50" t="s">
        <v>77</v>
      </c>
      <c r="I50" t="s">
        <v>78</v>
      </c>
      <c r="J50" t="s">
        <v>79</v>
      </c>
      <c r="K50" t="s">
        <v>80</v>
      </c>
      <c r="L50" t="s">
        <v>81</v>
      </c>
    </row>
    <row r="51" spans="1:12" ht="11.45" customHeight="1" x14ac:dyDescent="0.25">
      <c r="A51" t="s">
        <v>63</v>
      </c>
      <c r="B51" s="75">
        <v>100</v>
      </c>
      <c r="C51" s="75">
        <v>123.45401001387968</v>
      </c>
      <c r="D51" s="75">
        <v>127.09538628626328</v>
      </c>
      <c r="E51" s="75">
        <v>145.14536960912199</v>
      </c>
      <c r="F51" s="75">
        <v>160.11720201239615</v>
      </c>
      <c r="G51" s="75">
        <v>166.8842606393516</v>
      </c>
      <c r="H51" s="75">
        <v>157.6963266618439</v>
      </c>
      <c r="I51" s="75">
        <v>198.5507659143282</v>
      </c>
      <c r="J51" s="75">
        <v>253.98621651676225</v>
      </c>
      <c r="K51" s="75">
        <v>248.26674818529284</v>
      </c>
      <c r="L51" s="75">
        <v>258.62853772166829</v>
      </c>
    </row>
    <row r="52" spans="1:12" ht="11.45" customHeight="1" x14ac:dyDescent="0.25">
      <c r="A52" t="s">
        <v>53</v>
      </c>
      <c r="B52" s="75">
        <v>100</v>
      </c>
      <c r="C52" s="75">
        <v>128.46462404705898</v>
      </c>
      <c r="D52" s="75">
        <v>128.79001235561847</v>
      </c>
      <c r="E52" s="75">
        <v>141.05750692655769</v>
      </c>
      <c r="F52" s="75">
        <v>152.06883003359468</v>
      </c>
      <c r="G52" s="75">
        <v>155.49885936422879</v>
      </c>
      <c r="H52" s="75">
        <v>136.73111148788246</v>
      </c>
      <c r="I52" s="75">
        <v>166.98410216685264</v>
      </c>
      <c r="J52" s="75">
        <v>208.65715646152145</v>
      </c>
      <c r="K52" s="75">
        <v>205.71059019652236</v>
      </c>
      <c r="L52" s="75">
        <v>203.4117547922439</v>
      </c>
    </row>
    <row r="53" spans="1:12" ht="11.45" customHeight="1" x14ac:dyDescent="0.25">
      <c r="A53" t="s">
        <v>61</v>
      </c>
      <c r="B53" s="75">
        <v>100</v>
      </c>
      <c r="C53" s="75">
        <v>133.04781373086703</v>
      </c>
      <c r="D53" s="75">
        <v>125.77304681657277</v>
      </c>
      <c r="E53" s="75">
        <v>139.38774492695816</v>
      </c>
      <c r="F53" s="75">
        <v>150.14334147679114</v>
      </c>
      <c r="G53" s="75">
        <v>155.87500623223812</v>
      </c>
      <c r="H53" s="75">
        <v>144.49344368549635</v>
      </c>
      <c r="I53" s="75">
        <v>170.47963304581941</v>
      </c>
      <c r="J53" s="75">
        <v>217.18552126439647</v>
      </c>
      <c r="K53" s="75">
        <v>203.00119658971931</v>
      </c>
      <c r="L53" s="75">
        <v>199.79034750959764</v>
      </c>
    </row>
    <row r="54" spans="1:12" ht="11.45" customHeight="1" x14ac:dyDescent="0.25">
      <c r="A54" t="s">
        <v>54</v>
      </c>
      <c r="B54" s="75">
        <v>100</v>
      </c>
      <c r="C54" s="75">
        <v>109.51861125592832</v>
      </c>
      <c r="D54" s="75">
        <v>109.87180208912092</v>
      </c>
      <c r="E54" s="75">
        <v>117.36207485948653</v>
      </c>
      <c r="F54" s="75">
        <v>127.29131431210189</v>
      </c>
      <c r="G54" s="75">
        <v>133.27010328119098</v>
      </c>
      <c r="H54" s="75">
        <v>125.78546002514516</v>
      </c>
      <c r="I54" s="75">
        <v>148.5574981459317</v>
      </c>
      <c r="J54" s="75">
        <v>189.89755099809656</v>
      </c>
      <c r="K54" s="75">
        <v>183.84549675568641</v>
      </c>
      <c r="L54" s="75">
        <v>194.26515665143432</v>
      </c>
    </row>
    <row r="55" spans="1:12" ht="11.45" customHeight="1" x14ac:dyDescent="0.25">
      <c r="A55" t="s">
        <v>67</v>
      </c>
      <c r="B55" s="75">
        <v>100</v>
      </c>
      <c r="C55" s="75">
        <v>121.13889817731706</v>
      </c>
      <c r="D55" s="75">
        <v>123.70993509833022</v>
      </c>
      <c r="E55" s="75">
        <v>131.75873291499556</v>
      </c>
      <c r="F55" s="75">
        <v>135.84622795301945</v>
      </c>
      <c r="G55" s="75">
        <v>138.50767224167902</v>
      </c>
      <c r="H55" s="75">
        <v>126.31929900721367</v>
      </c>
      <c r="I55" s="75">
        <v>153.19375270097714</v>
      </c>
      <c r="J55" s="75">
        <v>190.47267996248127</v>
      </c>
      <c r="K55" s="75">
        <v>184.82674963025534</v>
      </c>
      <c r="L55" s="75">
        <v>188.80623817354953</v>
      </c>
    </row>
    <row r="56" spans="1:12" ht="11.45" customHeight="1" x14ac:dyDescent="0.25">
      <c r="A56" t="s">
        <v>55</v>
      </c>
      <c r="B56" s="75">
        <v>100</v>
      </c>
      <c r="C56" s="75">
        <v>119.33673229204186</v>
      </c>
      <c r="D56" s="75">
        <v>120.66646449540572</v>
      </c>
      <c r="E56" s="75">
        <v>129.01522524761418</v>
      </c>
      <c r="F56" s="75">
        <v>138.21146311049608</v>
      </c>
      <c r="G56" s="75">
        <v>142.5839457772299</v>
      </c>
      <c r="H56" s="75">
        <v>127.9570010192497</v>
      </c>
      <c r="I56" s="75">
        <v>150.9099348928255</v>
      </c>
      <c r="J56" s="75">
        <v>188.34880454381732</v>
      </c>
      <c r="K56" s="75">
        <v>180.34161834080163</v>
      </c>
      <c r="L56" s="75">
        <v>178.43416533740887</v>
      </c>
    </row>
    <row r="57" spans="1:12" ht="11.45" customHeight="1" x14ac:dyDescent="0.25">
      <c r="A57" t="s">
        <v>52</v>
      </c>
      <c r="B57" s="75">
        <v>100</v>
      </c>
      <c r="C57" s="75">
        <v>111.88732037906695</v>
      </c>
      <c r="D57" s="75">
        <v>118.27528753409634</v>
      </c>
      <c r="E57" s="75">
        <v>128.50348696605832</v>
      </c>
      <c r="F57" s="75">
        <v>134.89075110373724</v>
      </c>
      <c r="G57" s="75">
        <v>139.03328084137115</v>
      </c>
      <c r="H57" s="75">
        <v>126.74734962458874</v>
      </c>
      <c r="I57" s="75">
        <v>156.10183909338883</v>
      </c>
      <c r="J57" s="75">
        <v>191.60983943083716</v>
      </c>
      <c r="K57" s="75">
        <v>177.64721183318804</v>
      </c>
      <c r="L57" s="75">
        <v>172.49796124968364</v>
      </c>
    </row>
    <row r="58" spans="1:12" ht="11.45" customHeight="1" x14ac:dyDescent="0.25">
      <c r="A58" t="s">
        <v>58</v>
      </c>
      <c r="B58" s="75">
        <v>100</v>
      </c>
      <c r="C58" s="75">
        <v>118.91351667245424</v>
      </c>
      <c r="D58" s="75">
        <v>119.59887862182283</v>
      </c>
      <c r="E58" s="75">
        <v>126.81381226232118</v>
      </c>
      <c r="F58" s="75">
        <v>133.66607661621595</v>
      </c>
      <c r="G58" s="75">
        <v>136.39905478999569</v>
      </c>
      <c r="H58" s="75">
        <v>117.77655438768855</v>
      </c>
      <c r="I58" s="75">
        <v>137.20451600335397</v>
      </c>
      <c r="J58" s="75">
        <v>175.99945794408353</v>
      </c>
      <c r="K58" s="75">
        <v>171.52072093436888</v>
      </c>
      <c r="L58" s="75">
        <v>168.23653965054334</v>
      </c>
    </row>
    <row r="59" spans="1:12" ht="11.45" customHeight="1" x14ac:dyDescent="0.25">
      <c r="A59" t="s">
        <v>57</v>
      </c>
      <c r="B59" s="75">
        <v>100</v>
      </c>
      <c r="C59" s="75">
        <v>97.733992780126343</v>
      </c>
      <c r="D59" s="75">
        <v>98.717819313162025</v>
      </c>
      <c r="E59" s="75">
        <v>108.60447442169762</v>
      </c>
      <c r="F59" s="75">
        <v>115.64860114947989</v>
      </c>
      <c r="G59" s="75">
        <v>117.94934213651261</v>
      </c>
      <c r="H59" s="75">
        <v>97.099582007314865</v>
      </c>
      <c r="I59" s="75">
        <v>120.18269367786064</v>
      </c>
      <c r="J59" s="75">
        <v>158.51749156889755</v>
      </c>
      <c r="K59" s="75">
        <v>151.82367121075382</v>
      </c>
      <c r="L59" s="75">
        <v>155.87416282715051</v>
      </c>
    </row>
    <row r="60" spans="1:12" ht="11.45" customHeight="1" x14ac:dyDescent="0.25">
      <c r="A60" t="s">
        <v>59</v>
      </c>
      <c r="B60" s="75">
        <v>100</v>
      </c>
      <c r="C60" s="75">
        <v>96.659055694193626</v>
      </c>
      <c r="D60" s="75">
        <v>96.594955538806019</v>
      </c>
      <c r="E60" s="75">
        <v>105.81874686406567</v>
      </c>
      <c r="F60" s="75">
        <v>111.83775145496301</v>
      </c>
      <c r="G60" s="75">
        <v>110.6335526737501</v>
      </c>
      <c r="H60" s="75">
        <v>93.071878377691377</v>
      </c>
      <c r="I60" s="75">
        <v>118.63634655638492</v>
      </c>
      <c r="J60" s="75">
        <v>163.0402924735366</v>
      </c>
      <c r="K60" s="75">
        <v>151.21094034927953</v>
      </c>
      <c r="L60" s="75">
        <v>146.50002099832676</v>
      </c>
    </row>
    <row r="72" spans="14:14" ht="15" customHeight="1" x14ac:dyDescent="0.25">
      <c r="N72" s="78" t="s">
        <v>101</v>
      </c>
    </row>
  </sheetData>
  <sortState ref="A51:L60">
    <sortCondition descending="1" ref="L51:L60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workbookViewId="0">
      <pane xSplit="1" ySplit="14" topLeftCell="B15" activePane="bottomRight" state="frozen"/>
      <selection pane="topRight"/>
      <selection pane="bottomLeft"/>
      <selection pane="bottomRight" activeCell="E28" sqref="E28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x14ac:dyDescent="0.25">
      <c r="A1" s="3" t="s">
        <v>82</v>
      </c>
    </row>
    <row r="2" spans="1:13" x14ac:dyDescent="0.25">
      <c r="A2" s="3" t="s">
        <v>83</v>
      </c>
      <c r="B2" s="1" t="s">
        <v>0</v>
      </c>
    </row>
    <row r="3" spans="1:13" x14ac:dyDescent="0.25">
      <c r="A3" s="3" t="s">
        <v>84</v>
      </c>
      <c r="B3" s="3" t="s">
        <v>6</v>
      </c>
    </row>
    <row r="5" spans="1:13" x14ac:dyDescent="0.25">
      <c r="A5" s="1" t="s">
        <v>12</v>
      </c>
      <c r="C5" s="3" t="s">
        <v>20</v>
      </c>
    </row>
    <row r="6" spans="1:13" x14ac:dyDescent="0.25">
      <c r="A6" s="1" t="s">
        <v>13</v>
      </c>
      <c r="C6" s="3" t="s">
        <v>21</v>
      </c>
    </row>
    <row r="7" spans="1:13" x14ac:dyDescent="0.25">
      <c r="A7" s="1" t="s">
        <v>14</v>
      </c>
      <c r="C7" s="3" t="s">
        <v>22</v>
      </c>
    </row>
    <row r="8" spans="1:13" x14ac:dyDescent="0.25">
      <c r="A8" s="1" t="s">
        <v>15</v>
      </c>
      <c r="C8" s="3" t="s">
        <v>23</v>
      </c>
    </row>
    <row r="9" spans="1:13" x14ac:dyDescent="0.25">
      <c r="A9" s="1" t="s">
        <v>16</v>
      </c>
      <c r="C9" s="3" t="s">
        <v>23</v>
      </c>
    </row>
    <row r="10" spans="1:13" x14ac:dyDescent="0.25">
      <c r="A10" s="1" t="s">
        <v>17</v>
      </c>
      <c r="C10" s="25" t="s">
        <v>92</v>
      </c>
    </row>
    <row r="11" spans="1:13" x14ac:dyDescent="0.25">
      <c r="A11" s="1" t="s">
        <v>18</v>
      </c>
      <c r="C11" s="3" t="s">
        <v>25</v>
      </c>
    </row>
    <row r="13" spans="1:13" x14ac:dyDescent="0.25">
      <c r="A13" s="5" t="s">
        <v>85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75</v>
      </c>
      <c r="H13" s="4" t="s">
        <v>76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81</v>
      </c>
    </row>
    <row r="14" spans="1:13" x14ac:dyDescent="0.25">
      <c r="A14" s="6" t="s">
        <v>86</v>
      </c>
      <c r="B14" s="8" t="s">
        <v>87</v>
      </c>
      <c r="C14" s="8" t="s">
        <v>87</v>
      </c>
      <c r="D14" s="8" t="s">
        <v>87</v>
      </c>
      <c r="E14" s="8" t="s">
        <v>87</v>
      </c>
      <c r="F14" s="8" t="s">
        <v>87</v>
      </c>
      <c r="G14" s="8" t="s">
        <v>87</v>
      </c>
      <c r="H14" s="8" t="s">
        <v>87</v>
      </c>
      <c r="I14" s="8" t="s">
        <v>87</v>
      </c>
      <c r="J14" s="8" t="s">
        <v>87</v>
      </c>
      <c r="K14" s="8" t="s">
        <v>87</v>
      </c>
      <c r="L14" s="8" t="s">
        <v>87</v>
      </c>
      <c r="M14" s="8" t="s">
        <v>87</v>
      </c>
    </row>
    <row r="15" spans="1:13" x14ac:dyDescent="0.25">
      <c r="A15" s="7" t="s">
        <v>52</v>
      </c>
      <c r="B15" s="16">
        <f>'ensemble crédit'!B14-'ensemble débit'!B14</f>
        <v>11804.100000000006</v>
      </c>
      <c r="C15" s="16">
        <f>'ensemble crédit'!C14-'ensemble débit'!C14</f>
        <v>-4737</v>
      </c>
      <c r="D15" s="16">
        <f>'ensemble crédit'!D14-'ensemble débit'!D14</f>
        <v>5910</v>
      </c>
      <c r="E15" s="16">
        <f>'ensemble crédit'!E14-'ensemble débit'!E14</f>
        <v>5136</v>
      </c>
      <c r="F15" s="16">
        <f>'ensemble crédit'!F14-'ensemble débit'!F14</f>
        <v>4627</v>
      </c>
      <c r="G15" s="16">
        <f>'ensemble crédit'!G14-'ensemble débit'!G14</f>
        <v>-1536</v>
      </c>
      <c r="H15" s="16">
        <f>'ensemble crédit'!H14-'ensemble débit'!H14</f>
        <v>2250</v>
      </c>
      <c r="I15" s="16">
        <f>'ensemble crédit'!I14-'ensemble débit'!I14</f>
        <v>6695</v>
      </c>
      <c r="J15" s="16">
        <f>'ensemble crédit'!J14-'ensemble débit'!J14</f>
        <v>9455</v>
      </c>
      <c r="K15" s="16">
        <f>'ensemble crédit'!K14-'ensemble débit'!K14</f>
        <v>-8231</v>
      </c>
      <c r="L15" s="16">
        <f>'ensemble crédit'!L14-'ensemble débit'!L14</f>
        <v>-3556</v>
      </c>
      <c r="M15" s="16">
        <f>'ensemble crédit'!M14-'ensemble débit'!M14</f>
        <v>-5131</v>
      </c>
    </row>
    <row r="16" spans="1:13" x14ac:dyDescent="0.25">
      <c r="A16" s="7" t="s">
        <v>53</v>
      </c>
      <c r="B16" s="16">
        <f>'ensemble crédit'!B15-'ensemble débit'!B15</f>
        <v>-1616</v>
      </c>
      <c r="C16" s="16">
        <f>'ensemble crédit'!C15-'ensemble débit'!C15</f>
        <v>3408.9000000000087</v>
      </c>
      <c r="D16" s="16">
        <f>'ensemble crédit'!D15-'ensemble débit'!D15</f>
        <v>10035.699999999997</v>
      </c>
      <c r="E16" s="16">
        <f>'ensemble crédit'!E15-'ensemble débit'!E15</f>
        <v>13503.199999999997</v>
      </c>
      <c r="F16" s="16">
        <f>'ensemble crédit'!F15-'ensemble débit'!F15</f>
        <v>14918.5</v>
      </c>
      <c r="G16" s="16">
        <f>'ensemble crédit'!G15-'ensemble débit'!G15</f>
        <v>12990.800000000017</v>
      </c>
      <c r="H16" s="16">
        <f>'ensemble crédit'!H15-'ensemble débit'!H15</f>
        <v>13955.200000000012</v>
      </c>
      <c r="I16" s="16">
        <f>'ensemble crédit'!I15-'ensemble débit'!I15</f>
        <v>14735.799999999988</v>
      </c>
      <c r="J16" s="16">
        <f>'ensemble crédit'!J15-'ensemble débit'!J15</f>
        <v>9000.3999999999942</v>
      </c>
      <c r="K16" s="16">
        <f>'ensemble crédit'!K15-'ensemble débit'!K15</f>
        <v>3082.2999999999884</v>
      </c>
      <c r="L16" s="16">
        <f>'ensemble crédit'!L15-'ensemble débit'!L15</f>
        <v>15743.399999999994</v>
      </c>
      <c r="M16" s="16">
        <f>'ensemble crédit'!M15-'ensemble débit'!M15</f>
        <v>20819.700000000012</v>
      </c>
    </row>
    <row r="17" spans="1:13" x14ac:dyDescent="0.25">
      <c r="A17" s="7" t="s">
        <v>54</v>
      </c>
      <c r="B17" s="16" t="e">
        <f>'ensemble crédit'!B16-'ensemble débit'!B16</f>
        <v>#VALUE!</v>
      </c>
      <c r="C17" s="16">
        <f>'ensemble crédit'!C16-'ensemble débit'!C16</f>
        <v>8404.5</v>
      </c>
      <c r="D17" s="16">
        <f>'ensemble crédit'!D16-'ensemble débit'!D16</f>
        <v>17688.5</v>
      </c>
      <c r="E17" s="16">
        <f>'ensemble crédit'!E16-'ensemble débit'!E16</f>
        <v>17036.5</v>
      </c>
      <c r="F17" s="16">
        <f>'ensemble crédit'!F16-'ensemble débit'!F16</f>
        <v>19063.199999999983</v>
      </c>
      <c r="G17" s="16">
        <f>'ensemble crédit'!G16-'ensemble débit'!G16</f>
        <v>15507.5</v>
      </c>
      <c r="H17" s="16">
        <f>'ensemble crédit'!H16-'ensemble débit'!H16</f>
        <v>18542.899999999994</v>
      </c>
      <c r="I17" s="16">
        <f>'ensemble crédit'!I16-'ensemble débit'!I16</f>
        <v>17603.100000000006</v>
      </c>
      <c r="J17" s="16">
        <f>'ensemble crédit'!J16-'ensemble débit'!J16</f>
        <v>21192</v>
      </c>
      <c r="K17" s="16">
        <f>'ensemble crédit'!K16-'ensemble débit'!K16</f>
        <v>36519.899999999965</v>
      </c>
      <c r="L17" s="16">
        <f>'ensemble crédit'!L16-'ensemble débit'!L16</f>
        <v>34015.5</v>
      </c>
      <c r="M17" s="16">
        <f>'ensemble crédit'!M16-'ensemble débit'!M16</f>
        <v>40502.400000000023</v>
      </c>
    </row>
    <row r="18" spans="1:13" x14ac:dyDescent="0.25">
      <c r="A18" s="7" t="s">
        <v>55</v>
      </c>
      <c r="B18" s="16">
        <f>'ensemble crédit'!B17-'ensemble débit'!B17</f>
        <v>90257</v>
      </c>
      <c r="C18" s="16">
        <f>'ensemble crédit'!C17-'ensemble débit'!C17</f>
        <v>150308</v>
      </c>
      <c r="D18" s="16">
        <f>'ensemble crédit'!D17-'ensemble débit'!D17</f>
        <v>228819</v>
      </c>
      <c r="E18" s="16">
        <f>'ensemble crédit'!E17-'ensemble débit'!E17</f>
        <v>232051</v>
      </c>
      <c r="F18" s="16">
        <f>'ensemble crédit'!F17-'ensemble débit'!F17</f>
        <v>235829</v>
      </c>
      <c r="G18" s="16">
        <f>'ensemble crédit'!G17-'ensemble débit'!G17</f>
        <v>204728</v>
      </c>
      <c r="H18" s="16">
        <f>'ensemble crédit'!H17-'ensemble débit'!H17</f>
        <v>198759</v>
      </c>
      <c r="I18" s="16">
        <f>'ensemble crédit'!I17-'ensemble débit'!I17</f>
        <v>184375</v>
      </c>
      <c r="J18" s="16">
        <f>'ensemble crédit'!J17-'ensemble débit'!J17</f>
        <v>191493</v>
      </c>
      <c r="K18" s="16">
        <f>'ensemble crédit'!K17-'ensemble débit'!K17</f>
        <v>101196</v>
      </c>
      <c r="L18" s="16">
        <f>'ensemble crédit'!L17-'ensemble débit'!L17</f>
        <v>163675</v>
      </c>
      <c r="M18" s="16">
        <f>'ensemble crédit'!M17-'ensemble débit'!M17</f>
        <v>162040</v>
      </c>
    </row>
    <row r="19" spans="1:13" x14ac:dyDescent="0.25">
      <c r="A19" s="7" t="s">
        <v>56</v>
      </c>
      <c r="B19" s="16">
        <f>'ensemble crédit'!B18-'ensemble débit'!B18</f>
        <v>-12916</v>
      </c>
      <c r="C19" s="16">
        <f>'ensemble crédit'!C18-'ensemble débit'!C18</f>
        <v>-28684</v>
      </c>
      <c r="D19" s="16">
        <f>'ensemble crédit'!D18-'ensemble débit'!D18</f>
        <v>-1083</v>
      </c>
      <c r="E19" s="16">
        <f>'ensemble crédit'!E18-'ensemble débit'!E18</f>
        <v>-1662</v>
      </c>
      <c r="F19" s="16">
        <f>'ensemble crédit'!F18-'ensemble débit'!F18</f>
        <v>-1792</v>
      </c>
      <c r="G19" s="16">
        <f>'ensemble crédit'!G18-'ensemble débit'!G18</f>
        <v>-3183</v>
      </c>
      <c r="H19" s="16">
        <f>'ensemble crédit'!H18-'ensemble débit'!H18</f>
        <v>-1719</v>
      </c>
      <c r="I19" s="16">
        <f>'ensemble crédit'!I18-'ensemble débit'!I18</f>
        <v>-11250</v>
      </c>
      <c r="J19" s="16">
        <f>'ensemble crédit'!J18-'ensemble débit'!J18</f>
        <v>-13874</v>
      </c>
      <c r="K19" s="16">
        <f>'ensemble crédit'!K18-'ensemble débit'!K18</f>
        <v>-20165</v>
      </c>
      <c r="L19" s="16">
        <f>'ensemble crédit'!L18-'ensemble débit'!L18</f>
        <v>-11207</v>
      </c>
      <c r="M19" s="16">
        <f>'ensemble crédit'!M18-'ensemble débit'!M18</f>
        <v>-13047</v>
      </c>
    </row>
    <row r="20" spans="1:13" x14ac:dyDescent="0.25">
      <c r="A20" s="7" t="s">
        <v>57</v>
      </c>
      <c r="B20" s="16">
        <f>'ensemble crédit'!B19-'ensemble débit'!B19</f>
        <v>-14795</v>
      </c>
      <c r="C20" s="16">
        <f>'ensemble crédit'!C19-'ensemble débit'!C19</f>
        <v>-52647</v>
      </c>
      <c r="D20" s="16">
        <f>'ensemble crédit'!D19-'ensemble débit'!D19</f>
        <v>32779</v>
      </c>
      <c r="E20" s="16">
        <f>'ensemble crédit'!E19-'ensemble débit'!E19</f>
        <v>44530</v>
      </c>
      <c r="F20" s="16">
        <f>'ensemble crédit'!F19-'ensemble débit'!F19</f>
        <v>42511</v>
      </c>
      <c r="G20" s="16">
        <f>'ensemble crédit'!G19-'ensemble débit'!G19</f>
        <v>33219</v>
      </c>
      <c r="H20" s="16">
        <f>'ensemble crédit'!H19-'ensemble débit'!H19</f>
        <v>37421</v>
      </c>
      <c r="I20" s="16">
        <f>'ensemble crédit'!I19-'ensemble débit'!I19</f>
        <v>17119</v>
      </c>
      <c r="J20" s="16">
        <f>'ensemble crédit'!J19-'ensemble débit'!J19</f>
        <v>12228</v>
      </c>
      <c r="K20" s="16">
        <f>'ensemble crédit'!K19-'ensemble débit'!K19</f>
        <v>12126</v>
      </c>
      <c r="L20" s="16">
        <f>'ensemble crédit'!L19-'ensemble débit'!L19</f>
        <v>58836</v>
      </c>
      <c r="M20" s="16">
        <f>'ensemble crédit'!M19-'ensemble débit'!M19</f>
        <v>68762</v>
      </c>
    </row>
    <row r="21" spans="1:13" s="24" customFormat="1" x14ac:dyDescent="0.25">
      <c r="A21" s="22" t="s">
        <v>58</v>
      </c>
      <c r="B21" s="23">
        <f>'ensemble crédit'!B20-'ensemble débit'!B20</f>
        <v>29425</v>
      </c>
      <c r="C21" s="23">
        <f>'ensemble crédit'!C20-'ensemble débit'!C20</f>
        <v>-24168</v>
      </c>
      <c r="D21" s="23">
        <f>'ensemble crédit'!D20-'ensemble débit'!D20</f>
        <v>-8354</v>
      </c>
      <c r="E21" s="23">
        <f>'ensemble crédit'!E20-'ensemble débit'!E20</f>
        <v>-11105</v>
      </c>
      <c r="F21" s="23">
        <f>'ensemble crédit'!F20-'ensemble débit'!F20</f>
        <v>-18154</v>
      </c>
      <c r="G21" s="23">
        <f>'ensemble crédit'!G20-'ensemble débit'!G20</f>
        <v>-23458</v>
      </c>
      <c r="H21" s="23">
        <f>'ensemble crédit'!H20-'ensemble débit'!H20</f>
        <v>-13729</v>
      </c>
      <c r="I21" s="23">
        <f>'ensemble crédit'!I20-'ensemble débit'!I20</f>
        <v>-41114</v>
      </c>
      <c r="J21" s="23">
        <f>'ensemble crédit'!J20-'ensemble débit'!J20</f>
        <v>-25428</v>
      </c>
      <c r="K21" s="23">
        <f>'ensemble crédit'!K20-'ensemble débit'!K20</f>
        <v>-66802</v>
      </c>
      <c r="L21" s="23">
        <f>'ensemble crédit'!L20-'ensemble débit'!L20</f>
        <v>-38854</v>
      </c>
      <c r="M21" s="23">
        <f>'ensemble crédit'!M20-'ensemble débit'!M20</f>
        <v>-3433</v>
      </c>
    </row>
    <row r="22" spans="1:13" x14ac:dyDescent="0.25">
      <c r="A22" s="7" t="s">
        <v>59</v>
      </c>
      <c r="B22" s="16">
        <f>'ensemble crédit'!B21-'ensemble débit'!B21</f>
        <v>9434</v>
      </c>
      <c r="C22" s="16">
        <f>'ensemble crédit'!C21-'ensemble débit'!C21</f>
        <v>-12632</v>
      </c>
      <c r="D22" s="16">
        <f>'ensemble crédit'!D21-'ensemble débit'!D21</f>
        <v>47455</v>
      </c>
      <c r="E22" s="16">
        <f>'ensemble crédit'!E21-'ensemble débit'!E21</f>
        <v>54080</v>
      </c>
      <c r="F22" s="16">
        <f>'ensemble crédit'!F21-'ensemble débit'!F21</f>
        <v>47331</v>
      </c>
      <c r="G22" s="16">
        <f>'ensemble crédit'!G21-'ensemble débit'!G21</f>
        <v>42271</v>
      </c>
      <c r="H22" s="16">
        <f>'ensemble crédit'!H21-'ensemble débit'!H21</f>
        <v>58389</v>
      </c>
      <c r="I22" s="16">
        <f>'ensemble crédit'!I21-'ensemble débit'!I21</f>
        <v>58750</v>
      </c>
      <c r="J22" s="16">
        <f>'ensemble crédit'!J21-'ensemble débit'!J21</f>
        <v>37476</v>
      </c>
      <c r="K22" s="16">
        <f>'ensemble crédit'!K21-'ensemble débit'!K21</f>
        <v>-36384</v>
      </c>
      <c r="L22" s="16">
        <f>'ensemble crédit'!L21-'ensemble débit'!L21</f>
        <v>31917</v>
      </c>
      <c r="M22" s="16">
        <f>'ensemble crédit'!M21-'ensemble débit'!M21</f>
        <v>57000</v>
      </c>
    </row>
    <row r="23" spans="1:13" x14ac:dyDescent="0.25">
      <c r="A23" s="7" t="s">
        <v>60</v>
      </c>
      <c r="B23" s="16">
        <f>'ensemble crédit'!B22-'ensemble débit'!B22</f>
        <v>-1074.5999999999985</v>
      </c>
      <c r="C23" s="16">
        <f>'ensemble crédit'!C22-'ensemble débit'!C22</f>
        <v>-45</v>
      </c>
      <c r="D23" s="16">
        <f>'ensemble crédit'!D22-'ensemble débit'!D22</f>
        <v>8553.1000000000058</v>
      </c>
      <c r="E23" s="16">
        <f>'ensemble crédit'!E22-'ensemble débit'!E22</f>
        <v>9614.6999999999971</v>
      </c>
      <c r="F23" s="16">
        <f>'ensemble crédit'!F22-'ensemble débit'!F22</f>
        <v>8220.5999999999913</v>
      </c>
      <c r="G23" s="16">
        <f>'ensemble crédit'!G22-'ensemble débit'!G22</f>
        <v>5613.1999999999971</v>
      </c>
      <c r="H23" s="16">
        <f>'ensemble crédit'!H22-'ensemble débit'!H22</f>
        <v>3278.9000000000087</v>
      </c>
      <c r="I23" s="16">
        <f>'ensemble crédit'!I22-'ensemble débit'!I22</f>
        <v>2603.2000000000116</v>
      </c>
      <c r="J23" s="16">
        <f>'ensemble crédit'!J22-'ensemble débit'!J22</f>
        <v>186</v>
      </c>
      <c r="K23" s="16">
        <f>'ensemble crédit'!K22-'ensemble débit'!K22</f>
        <v>-7989.7000000000116</v>
      </c>
      <c r="L23" s="16">
        <f>'ensemble crédit'!L22-'ensemble débit'!L22</f>
        <v>9078.7999999999884</v>
      </c>
      <c r="M23" s="16">
        <f>'ensemble crédit'!M22-'ensemble débit'!M22</f>
        <v>11490.200000000012</v>
      </c>
    </row>
    <row r="24" spans="1:13" x14ac:dyDescent="0.25">
      <c r="A24" s="7" t="s">
        <v>61</v>
      </c>
      <c r="B24" s="16" t="e">
        <f>'ensemble crédit'!B23-'ensemble débit'!B23</f>
        <v>#VALUE!</v>
      </c>
      <c r="C24" s="16">
        <f>'ensemble crédit'!C23-'ensemble débit'!C23</f>
        <v>56503</v>
      </c>
      <c r="D24" s="16">
        <f>'ensemble crédit'!D23-'ensemble débit'!D23</f>
        <v>53542</v>
      </c>
      <c r="E24" s="16">
        <f>'ensemble crédit'!E23-'ensemble débit'!E23</f>
        <v>78164</v>
      </c>
      <c r="F24" s="16">
        <f>'ensemble crédit'!F23-'ensemble débit'!F23</f>
        <v>80440</v>
      </c>
      <c r="G24" s="16">
        <f>'ensemble crédit'!G23-'ensemble débit'!G23</f>
        <v>83087</v>
      </c>
      <c r="H24" s="16">
        <f>'ensemble crédit'!H23-'ensemble débit'!H23</f>
        <v>82688</v>
      </c>
      <c r="I24" s="16">
        <f>'ensemble crédit'!I23-'ensemble débit'!I23</f>
        <v>83686</v>
      </c>
      <c r="J24" s="16">
        <f>'ensemble crédit'!J23-'ensemble débit'!J23</f>
        <v>86883</v>
      </c>
      <c r="K24" s="16">
        <f>'ensemble crédit'!K23-'ensemble débit'!K23</f>
        <v>87258</v>
      </c>
      <c r="L24" s="16">
        <f>'ensemble crédit'!L23-'ensemble débit'!L23</f>
        <v>104401</v>
      </c>
      <c r="M24" s="16">
        <f>'ensemble crédit'!M23-'ensemble débit'!M23</f>
        <v>123808</v>
      </c>
    </row>
    <row r="25" spans="1:13" x14ac:dyDescent="0.25">
      <c r="A25" s="7" t="s">
        <v>62</v>
      </c>
      <c r="B25" s="16">
        <f>'ensemble crédit'!B24-'ensemble débit'!B24</f>
        <v>8270</v>
      </c>
      <c r="C25" s="16">
        <f>'ensemble crédit'!C24-'ensemble débit'!C24</f>
        <v>13782</v>
      </c>
      <c r="D25" s="16">
        <f>'ensemble crédit'!D24-'ensemble débit'!D24</f>
        <v>12157</v>
      </c>
      <c r="E25" s="16">
        <f>'ensemble crédit'!E24-'ensemble débit'!E24</f>
        <v>12890</v>
      </c>
      <c r="F25" s="16">
        <f>'ensemble crédit'!F24-'ensemble débit'!F24</f>
        <v>10942</v>
      </c>
      <c r="G25" s="16">
        <f>'ensemble crédit'!G24-'ensemble débit'!G24</f>
        <v>11098</v>
      </c>
      <c r="H25" s="16">
        <f>'ensemble crédit'!H24-'ensemble débit'!H24</f>
        <v>13803</v>
      </c>
      <c r="I25" s="16">
        <f>'ensemble crédit'!I24-'ensemble débit'!I24</f>
        <v>12389</v>
      </c>
      <c r="J25" s="16">
        <f>'ensemble crédit'!J24-'ensemble débit'!J24</f>
        <v>3205</v>
      </c>
      <c r="K25" s="16">
        <f>'ensemble crédit'!K24-'ensemble débit'!K24</f>
        <v>-2525</v>
      </c>
      <c r="L25" s="16">
        <f>'ensemble crédit'!L24-'ensemble débit'!L24</f>
        <v>9509</v>
      </c>
      <c r="M25" s="16">
        <f>'ensemble crédit'!M24-'ensemble débit'!M24</f>
        <v>13755</v>
      </c>
    </row>
    <row r="26" spans="1:13" x14ac:dyDescent="0.25">
      <c r="A26" s="7" t="s">
        <v>63</v>
      </c>
      <c r="B26" s="16" t="e">
        <f>'ensemble crédit'!B25-'ensemble débit'!B25</f>
        <v>#VALUE!</v>
      </c>
      <c r="C26" s="16">
        <f>'ensemble crédit'!C25-'ensemble débit'!C25</f>
        <v>-19293.100000000006</v>
      </c>
      <c r="D26" s="16">
        <f>'ensemble crédit'!D25-'ensemble débit'!D25</f>
        <v>8931.8999999999942</v>
      </c>
      <c r="E26" s="16">
        <f>'ensemble crédit'!E25-'ensemble débit'!E25</f>
        <v>12595.899999999994</v>
      </c>
      <c r="F26" s="16">
        <f>'ensemble crédit'!F25-'ensemble débit'!F25</f>
        <v>13225.199999999983</v>
      </c>
      <c r="G26" s="16">
        <f>'ensemble crédit'!G25-'ensemble débit'!G25</f>
        <v>10202.5</v>
      </c>
      <c r="H26" s="16">
        <f>'ensemble crédit'!H25-'ensemble débit'!H25</f>
        <v>19628.799999999988</v>
      </c>
      <c r="I26" s="16">
        <f>'ensemble crédit'!I25-'ensemble débit'!I25</f>
        <v>29756.200000000012</v>
      </c>
      <c r="J26" s="16">
        <f>'ensemble crédit'!J25-'ensemble débit'!J25</f>
        <v>18747.400000000023</v>
      </c>
      <c r="K26" s="16">
        <f>'ensemble crédit'!K25-'ensemble débit'!K25</f>
        <v>13969.5</v>
      </c>
      <c r="L26" s="16">
        <f>'ensemble crédit'!L25-'ensemble débit'!L25</f>
        <v>44207.899999999965</v>
      </c>
      <c r="M26" s="16">
        <f>'ensemble crédit'!M25-'ensemble débit'!M25</f>
        <v>33861.399999999965</v>
      </c>
    </row>
    <row r="27" spans="1:13" x14ac:dyDescent="0.25">
      <c r="A27" s="7" t="s">
        <v>64</v>
      </c>
      <c r="B27" s="16">
        <f>'ensemble crédit'!B26-'ensemble débit'!B26</f>
        <v>-11504</v>
      </c>
      <c r="C27" s="16">
        <f>'ensemble crédit'!C26-'ensemble débit'!C26</f>
        <v>-16565</v>
      </c>
      <c r="D27" s="16">
        <f>'ensemble crédit'!D26-'ensemble débit'!D26</f>
        <v>2651</v>
      </c>
      <c r="E27" s="16">
        <f>'ensemble crédit'!E26-'ensemble débit'!E26</f>
        <v>3230</v>
      </c>
      <c r="F27" s="16">
        <f>'ensemble crédit'!F26-'ensemble débit'!F26</f>
        <v>3016</v>
      </c>
      <c r="G27" s="16">
        <f>'ensemble crédit'!G26-'ensemble débit'!G26</f>
        <v>2138</v>
      </c>
      <c r="H27" s="16">
        <f>'ensemble crédit'!H26-'ensemble débit'!H26</f>
        <v>1960</v>
      </c>
      <c r="I27" s="16">
        <f>'ensemble crédit'!I26-'ensemble débit'!I26</f>
        <v>-3639</v>
      </c>
      <c r="J27" s="16">
        <f>'ensemble crédit'!J26-'ensemble débit'!J26</f>
        <v>-5415</v>
      </c>
      <c r="K27" s="16">
        <f>'ensemble crédit'!K26-'ensemble débit'!K26</f>
        <v>-4827</v>
      </c>
      <c r="L27" s="16">
        <f>'ensemble crédit'!L26-'ensemble débit'!L26</f>
        <v>3957</v>
      </c>
      <c r="M27" s="16">
        <f>'ensemble crédit'!M26-'ensemble débit'!M26</f>
        <v>6655</v>
      </c>
    </row>
    <row r="28" spans="1:13" x14ac:dyDescent="0.25">
      <c r="A28" s="7" t="s">
        <v>65</v>
      </c>
      <c r="B28" s="16">
        <f>'ensemble crédit'!B27-'ensemble débit'!B27</f>
        <v>-2777.6000000000004</v>
      </c>
      <c r="C28" s="16">
        <f>'ensemble crédit'!C27-'ensemble débit'!C27</f>
        <v>-19048.299999999996</v>
      </c>
      <c r="D28" s="16">
        <f>'ensemble crédit'!D27-'ensemble débit'!D27</f>
        <v>-1316.2999999999884</v>
      </c>
      <c r="E28" s="16">
        <f>'ensemble crédit'!E27-'ensemble débit'!E27</f>
        <v>-1773.2000000000116</v>
      </c>
      <c r="F28" s="16">
        <f>'ensemble crédit'!F27-'ensemble débit'!F27</f>
        <v>-4618.3000000000029</v>
      </c>
      <c r="G28" s="16">
        <f>'ensemble crédit'!G27-'ensemble débit'!G27</f>
        <v>-7212.8000000000029</v>
      </c>
      <c r="H28" s="16">
        <f>'ensemble crédit'!H27-'ensemble débit'!H27</f>
        <v>-9458.3000000000029</v>
      </c>
      <c r="I28" s="16">
        <f>'ensemble crédit'!I27-'ensemble débit'!I27</f>
        <v>-9712.8999999999942</v>
      </c>
      <c r="J28" s="16">
        <f>'ensemble crédit'!J27-'ensemble débit'!J27</f>
        <v>-13688.699999999997</v>
      </c>
      <c r="K28" s="16">
        <f>'ensemble crédit'!K27-'ensemble débit'!K27</f>
        <v>-19446.099999999991</v>
      </c>
      <c r="L28" s="16">
        <f>'ensemble crédit'!L27-'ensemble débit'!L27</f>
        <v>-15700.199999999997</v>
      </c>
      <c r="M28" s="16">
        <f>'ensemble crédit'!M27-'ensemble débit'!M27</f>
        <v>-21580.400000000009</v>
      </c>
    </row>
    <row r="29" spans="1:13" x14ac:dyDescent="0.25">
      <c r="A29" s="7" t="s">
        <v>66</v>
      </c>
      <c r="B29" s="16">
        <f>'ensemble crédit'!B28-'ensemble débit'!B28</f>
        <v>13695.400000000001</v>
      </c>
      <c r="C29" s="16">
        <f>'ensemble crédit'!C28-'ensemble débit'!C28</f>
        <v>7024</v>
      </c>
      <c r="D29" s="16">
        <f>'ensemble crédit'!D28-'ensemble débit'!D28</f>
        <v>-835</v>
      </c>
      <c r="E29" s="16">
        <f>'ensemble crédit'!E28-'ensemble débit'!E28</f>
        <v>-2277</v>
      </c>
      <c r="F29" s="16">
        <f>'ensemble crédit'!F28-'ensemble débit'!F28</f>
        <v>884</v>
      </c>
      <c r="G29" s="16">
        <f>'ensemble crédit'!G28-'ensemble débit'!G28</f>
        <v>-1960</v>
      </c>
      <c r="H29" s="16">
        <f>'ensemble crédit'!H28-'ensemble débit'!H28</f>
        <v>1608</v>
      </c>
      <c r="I29" s="16">
        <f>'ensemble crédit'!I28-'ensemble débit'!I28</f>
        <v>579</v>
      </c>
      <c r="J29" s="16">
        <f>'ensemble crédit'!J28-'ensemble débit'!J28</f>
        <v>137</v>
      </c>
      <c r="K29" s="16">
        <f>'ensemble crédit'!K28-'ensemble débit'!K28</f>
        <v>-5301</v>
      </c>
      <c r="L29" s="16">
        <f>'ensemble crédit'!L28-'ensemble débit'!L28</f>
        <v>61</v>
      </c>
      <c r="M29" s="16">
        <f>'ensemble crédit'!M28-'ensemble débit'!M28</f>
        <v>1167</v>
      </c>
    </row>
    <row r="30" spans="1:13" x14ac:dyDescent="0.25">
      <c r="A30" s="7" t="s">
        <v>67</v>
      </c>
      <c r="B30" s="16">
        <f>'ensemble crédit'!B29-'ensemble débit'!B29</f>
        <v>17240.899999999994</v>
      </c>
      <c r="C30" s="16">
        <f>'ensemble crédit'!C29-'ensemble débit'!C29</f>
        <v>20980.5</v>
      </c>
      <c r="D30" s="16">
        <f>'ensemble crédit'!D29-'ensemble débit'!D29</f>
        <v>16358.900000000023</v>
      </c>
      <c r="E30" s="16">
        <f>'ensemble crédit'!E29-'ensemble débit'!E29</f>
        <v>13806.599999999977</v>
      </c>
      <c r="F30" s="16">
        <f>'ensemble crédit'!F29-'ensemble débit'!F29</f>
        <v>10301.300000000017</v>
      </c>
      <c r="G30" s="16">
        <f>'ensemble crédit'!G29-'ensemble débit'!G29</f>
        <v>9385.6000000000058</v>
      </c>
      <c r="H30" s="16">
        <f>'ensemble crédit'!H29-'ensemble débit'!H29</f>
        <v>20646.899999999994</v>
      </c>
      <c r="I30" s="16">
        <f>'ensemble crédit'!I29-'ensemble débit'!I29</f>
        <v>20888.399999999994</v>
      </c>
      <c r="J30" s="16">
        <f>'ensemble crédit'!J29-'ensemble débit'!J29</f>
        <v>21975.200000000012</v>
      </c>
      <c r="K30" s="16">
        <f>'ensemble crédit'!K29-'ensemble débit'!K29</f>
        <v>8735.1999999999534</v>
      </c>
      <c r="L30" s="16">
        <f>'ensemble crédit'!L29-'ensemble débit'!L29</f>
        <v>16560.100000000035</v>
      </c>
      <c r="M30" s="16">
        <f>'ensemble crédit'!M29-'ensemble débit'!M29</f>
        <v>18875.900000000023</v>
      </c>
    </row>
    <row r="31" spans="1:13" x14ac:dyDescent="0.25">
      <c r="A31" s="7" t="s">
        <v>68</v>
      </c>
      <c r="B31" s="16">
        <f>'ensemble crédit'!B30-'ensemble débit'!B30</f>
        <v>-50731.799999999988</v>
      </c>
      <c r="C31" s="16">
        <f>'ensemble crédit'!C30-'ensemble débit'!C30</f>
        <v>-44024.199999999953</v>
      </c>
      <c r="D31" s="16">
        <f>'ensemble crédit'!D30-'ensemble débit'!D30</f>
        <v>-38804</v>
      </c>
      <c r="E31" s="16">
        <f>'ensemble crédit'!E30-'ensemble débit'!E30</f>
        <v>-43769.400000000023</v>
      </c>
      <c r="F31" s="16">
        <f>'ensemble crédit'!F30-'ensemble débit'!F30</f>
        <v>-33977.099999999977</v>
      </c>
      <c r="G31" s="16">
        <f>'ensemble crédit'!G30-'ensemble débit'!G30</f>
        <v>-28718.100000000093</v>
      </c>
      <c r="H31" s="16">
        <f>'ensemble crédit'!H30-'ensemble débit'!H30</f>
        <v>-30741.599999999977</v>
      </c>
      <c r="I31" s="16" t="e">
        <f>'ensemble crédit'!I30-'ensemble débit'!I30</f>
        <v>#VALUE!</v>
      </c>
      <c r="J31" s="16" t="e">
        <f>'ensemble crédit'!J30-'ensemble débit'!J30</f>
        <v>#VALUE!</v>
      </c>
      <c r="K31" s="16" t="e">
        <f>'ensemble crédit'!K30-'ensemble débit'!K30</f>
        <v>#VALUE!</v>
      </c>
      <c r="L31" s="16" t="e">
        <f>'ensemble crédit'!L30-'ensemble débit'!L30</f>
        <v>#VALUE!</v>
      </c>
      <c r="M31" s="16" t="e">
        <f>'ensemble crédit'!M30-'ensemble débit'!M30</f>
        <v>#VALUE!</v>
      </c>
    </row>
    <row r="33" spans="1:2" x14ac:dyDescent="0.25">
      <c r="A33" s="1" t="s">
        <v>89</v>
      </c>
    </row>
    <row r="34" spans="1:2" x14ac:dyDescent="0.25">
      <c r="A34" s="1" t="s">
        <v>88</v>
      </c>
      <c r="B34" s="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topLeftCell="A10" workbookViewId="0">
      <selection activeCell="Q25" sqref="Q25"/>
    </sheetView>
  </sheetViews>
  <sheetFormatPr baseColWidth="10" defaultColWidth="8.85546875" defaultRowHeight="11.45" customHeight="1" x14ac:dyDescent="0.25"/>
  <cols>
    <col min="1" max="1" width="8.85546875" style="26"/>
    <col min="2" max="2" width="21.42578125" customWidth="1"/>
    <col min="3" max="14" width="8.7109375" customWidth="1"/>
    <col min="15" max="15" width="8.85546875" style="26"/>
  </cols>
  <sheetData>
    <row r="1" spans="2:14" ht="15" x14ac:dyDescent="0.25">
      <c r="B1" s="3" t="s">
        <v>82</v>
      </c>
    </row>
    <row r="2" spans="2:14" ht="15" x14ac:dyDescent="0.25">
      <c r="B2" s="3" t="s">
        <v>83</v>
      </c>
      <c r="C2" s="1" t="s">
        <v>0</v>
      </c>
    </row>
    <row r="3" spans="2:14" ht="15" x14ac:dyDescent="0.25">
      <c r="B3" s="3" t="s">
        <v>84</v>
      </c>
      <c r="C3" s="3" t="s">
        <v>6</v>
      </c>
    </row>
    <row r="5" spans="2:14" ht="15" x14ac:dyDescent="0.25">
      <c r="B5" s="1" t="s">
        <v>12</v>
      </c>
      <c r="D5" s="3" t="s">
        <v>20</v>
      </c>
    </row>
    <row r="6" spans="2:14" ht="15" x14ac:dyDescent="0.25">
      <c r="B6" s="1" t="s">
        <v>13</v>
      </c>
      <c r="D6" s="3" t="s">
        <v>21</v>
      </c>
    </row>
    <row r="7" spans="2:14" ht="15" x14ac:dyDescent="0.25">
      <c r="B7" s="1" t="s">
        <v>14</v>
      </c>
      <c r="D7" s="3" t="s">
        <v>22</v>
      </c>
    </row>
    <row r="8" spans="2:14" ht="15" x14ac:dyDescent="0.25">
      <c r="B8" s="1" t="s">
        <v>15</v>
      </c>
      <c r="D8" s="3" t="s">
        <v>23</v>
      </c>
    </row>
    <row r="9" spans="2:14" ht="15" x14ac:dyDescent="0.25">
      <c r="B9" s="1" t="s">
        <v>16</v>
      </c>
      <c r="D9" s="3" t="s">
        <v>23</v>
      </c>
    </row>
    <row r="10" spans="2:14" ht="15" x14ac:dyDescent="0.25">
      <c r="B10" s="1" t="s">
        <v>17</v>
      </c>
      <c r="D10" s="3" t="s">
        <v>24</v>
      </c>
    </row>
    <row r="11" spans="2:14" ht="15" x14ac:dyDescent="0.25">
      <c r="B11" s="1" t="s">
        <v>18</v>
      </c>
      <c r="D11" s="3" t="s">
        <v>25</v>
      </c>
    </row>
    <row r="13" spans="2:14" ht="18" customHeight="1" x14ac:dyDescent="0.25">
      <c r="B13" s="42"/>
      <c r="C13" s="43" t="s">
        <v>70</v>
      </c>
      <c r="D13" s="44" t="s">
        <v>71</v>
      </c>
      <c r="E13" s="44" t="s">
        <v>72</v>
      </c>
      <c r="F13" s="44" t="s">
        <v>73</v>
      </c>
      <c r="G13" s="44" t="s">
        <v>74</v>
      </c>
      <c r="H13" s="44" t="s">
        <v>75</v>
      </c>
      <c r="I13" s="44" t="s">
        <v>76</v>
      </c>
      <c r="J13" s="44" t="s">
        <v>77</v>
      </c>
      <c r="K13" s="44" t="s">
        <v>78</v>
      </c>
      <c r="L13" s="44" t="s">
        <v>79</v>
      </c>
      <c r="M13" s="44" t="s">
        <v>80</v>
      </c>
      <c r="N13" s="45" t="s">
        <v>81</v>
      </c>
    </row>
    <row r="14" spans="2:14" ht="18" customHeight="1" x14ac:dyDescent="0.25">
      <c r="B14" s="46" t="s">
        <v>52</v>
      </c>
      <c r="C14" s="47">
        <f>'ensemble solde'!B15/1000</f>
        <v>11.804100000000005</v>
      </c>
      <c r="D14" s="48">
        <f>'ensemble solde'!C15/1000</f>
        <v>-4.7370000000000001</v>
      </c>
      <c r="E14" s="48">
        <f>'ensemble solde'!D15/1000</f>
        <v>5.91</v>
      </c>
      <c r="F14" s="48">
        <f>'ensemble solde'!E15/1000</f>
        <v>5.1360000000000001</v>
      </c>
      <c r="G14" s="48">
        <f>'ensemble solde'!F15/1000</f>
        <v>4.6269999999999998</v>
      </c>
      <c r="H14" s="48">
        <f>'ensemble solde'!G15/1000</f>
        <v>-1.536</v>
      </c>
      <c r="I14" s="48">
        <f>'ensemble solde'!H15/1000</f>
        <v>2.25</v>
      </c>
      <c r="J14" s="48">
        <f>'ensemble solde'!I15/1000</f>
        <v>6.6950000000000003</v>
      </c>
      <c r="K14" s="48">
        <f>'ensemble solde'!J15/1000</f>
        <v>9.4550000000000001</v>
      </c>
      <c r="L14" s="48">
        <f>'ensemble solde'!K15/1000</f>
        <v>-8.2309999999999999</v>
      </c>
      <c r="M14" s="48">
        <f>'ensemble solde'!L15/1000</f>
        <v>-3.556</v>
      </c>
      <c r="N14" s="49">
        <f>'ensemble solde'!M15/1000</f>
        <v>-5.1310000000000002</v>
      </c>
    </row>
    <row r="15" spans="2:14" ht="18" customHeight="1" x14ac:dyDescent="0.25">
      <c r="B15" s="50" t="s">
        <v>53</v>
      </c>
      <c r="C15" s="51">
        <f>'ensemble solde'!B16/1000</f>
        <v>-1.6160000000000001</v>
      </c>
      <c r="D15" s="41">
        <f>'ensemble solde'!C16/1000</f>
        <v>3.4089000000000089</v>
      </c>
      <c r="E15" s="41">
        <f>'ensemble solde'!D16/1000</f>
        <v>10.035699999999997</v>
      </c>
      <c r="F15" s="41">
        <f>'ensemble solde'!E16/1000</f>
        <v>13.503199999999998</v>
      </c>
      <c r="G15" s="41">
        <f>'ensemble solde'!F16/1000</f>
        <v>14.9185</v>
      </c>
      <c r="H15" s="41">
        <f>'ensemble solde'!G16/1000</f>
        <v>12.990800000000018</v>
      </c>
      <c r="I15" s="41">
        <f>'ensemble solde'!H16/1000</f>
        <v>13.955200000000012</v>
      </c>
      <c r="J15" s="41">
        <f>'ensemble solde'!I16/1000</f>
        <v>14.735799999999989</v>
      </c>
      <c r="K15" s="41">
        <f>'ensemble solde'!J16/1000</f>
        <v>9.0003999999999937</v>
      </c>
      <c r="L15" s="41">
        <f>'ensemble solde'!K16/1000</f>
        <v>3.0822999999999885</v>
      </c>
      <c r="M15" s="41">
        <f>'ensemble solde'!L16/1000</f>
        <v>15.743399999999994</v>
      </c>
      <c r="N15" s="52">
        <f>'ensemble solde'!M16/1000</f>
        <v>20.819700000000012</v>
      </c>
    </row>
    <row r="16" spans="2:14" ht="18" customHeight="1" x14ac:dyDescent="0.25">
      <c r="B16" s="50" t="s">
        <v>54</v>
      </c>
      <c r="C16" s="51"/>
      <c r="D16" s="41">
        <f>'ensemble solde'!C17/1000</f>
        <v>8.4045000000000005</v>
      </c>
      <c r="E16" s="41">
        <f>'ensemble solde'!D17/1000</f>
        <v>17.688500000000001</v>
      </c>
      <c r="F16" s="41">
        <f>'ensemble solde'!E17/1000</f>
        <v>17.0365</v>
      </c>
      <c r="G16" s="41">
        <f>'ensemble solde'!F17/1000</f>
        <v>19.063199999999984</v>
      </c>
      <c r="H16" s="41">
        <f>'ensemble solde'!G17/1000</f>
        <v>15.5075</v>
      </c>
      <c r="I16" s="41">
        <f>'ensemble solde'!H17/1000</f>
        <v>18.542899999999996</v>
      </c>
      <c r="J16" s="41">
        <f>'ensemble solde'!I17/1000</f>
        <v>17.603100000000005</v>
      </c>
      <c r="K16" s="41">
        <f>'ensemble solde'!J17/1000</f>
        <v>21.192</v>
      </c>
      <c r="L16" s="41">
        <f>'ensemble solde'!K17/1000</f>
        <v>36.519899999999964</v>
      </c>
      <c r="M16" s="41">
        <f>'ensemble solde'!L17/1000</f>
        <v>34.015500000000003</v>
      </c>
      <c r="N16" s="52">
        <f>'ensemble solde'!M17/1000</f>
        <v>40.502400000000023</v>
      </c>
    </row>
    <row r="17" spans="1:15" ht="18" customHeight="1" x14ac:dyDescent="0.25">
      <c r="B17" s="50" t="s">
        <v>55</v>
      </c>
      <c r="C17" s="51">
        <f>'ensemble solde'!B18/1000</f>
        <v>90.257000000000005</v>
      </c>
      <c r="D17" s="41">
        <f>'ensemble solde'!C18/1000</f>
        <v>150.30799999999999</v>
      </c>
      <c r="E17" s="41">
        <f>'ensemble solde'!D18/1000</f>
        <v>228.81899999999999</v>
      </c>
      <c r="F17" s="41">
        <f>'ensemble solde'!E18/1000</f>
        <v>232.05099999999999</v>
      </c>
      <c r="G17" s="41">
        <f>'ensemble solde'!F18/1000</f>
        <v>235.82900000000001</v>
      </c>
      <c r="H17" s="41">
        <f>'ensemble solde'!G18/1000</f>
        <v>204.72800000000001</v>
      </c>
      <c r="I17" s="41">
        <f>'ensemble solde'!H18/1000</f>
        <v>198.75899999999999</v>
      </c>
      <c r="J17" s="41">
        <f>'ensemble solde'!I18/1000</f>
        <v>184.375</v>
      </c>
      <c r="K17" s="41">
        <f>'ensemble solde'!J18/1000</f>
        <v>191.49299999999999</v>
      </c>
      <c r="L17" s="41">
        <f>'ensemble solde'!K18/1000</f>
        <v>101.196</v>
      </c>
      <c r="M17" s="41">
        <f>'ensemble solde'!L18/1000</f>
        <v>163.67500000000001</v>
      </c>
      <c r="N17" s="52">
        <f>'ensemble solde'!M18/1000</f>
        <v>162.04</v>
      </c>
    </row>
    <row r="18" spans="1:15" ht="18" customHeight="1" x14ac:dyDescent="0.25">
      <c r="B18" s="50" t="s">
        <v>56</v>
      </c>
      <c r="C18" s="51">
        <f>'ensemble solde'!B19/1000</f>
        <v>-12.916</v>
      </c>
      <c r="D18" s="41">
        <f>'ensemble solde'!C19/1000</f>
        <v>-28.684000000000001</v>
      </c>
      <c r="E18" s="41">
        <f>'ensemble solde'!D19/1000</f>
        <v>-1.083</v>
      </c>
      <c r="F18" s="41">
        <f>'ensemble solde'!E19/1000</f>
        <v>-1.6619999999999999</v>
      </c>
      <c r="G18" s="41">
        <f>'ensemble solde'!F19/1000</f>
        <v>-1.792</v>
      </c>
      <c r="H18" s="41">
        <f>'ensemble solde'!G19/1000</f>
        <v>-3.1829999999999998</v>
      </c>
      <c r="I18" s="41">
        <f>'ensemble solde'!H19/1000</f>
        <v>-1.7190000000000001</v>
      </c>
      <c r="J18" s="41">
        <f>'ensemble solde'!I19/1000</f>
        <v>-11.25</v>
      </c>
      <c r="K18" s="41">
        <f>'ensemble solde'!J19/1000</f>
        <v>-13.874000000000001</v>
      </c>
      <c r="L18" s="41">
        <f>'ensemble solde'!K19/1000</f>
        <v>-20.164999999999999</v>
      </c>
      <c r="M18" s="41">
        <f>'ensemble solde'!L19/1000</f>
        <v>-11.207000000000001</v>
      </c>
      <c r="N18" s="52">
        <f>'ensemble solde'!M19/1000</f>
        <v>-13.047000000000001</v>
      </c>
    </row>
    <row r="19" spans="1:15" ht="18" customHeight="1" x14ac:dyDescent="0.25">
      <c r="B19" s="50" t="s">
        <v>57</v>
      </c>
      <c r="C19" s="51">
        <f>'ensemble solde'!B20/1000</f>
        <v>-14.795</v>
      </c>
      <c r="D19" s="41">
        <f>'ensemble solde'!C20/1000</f>
        <v>-52.646999999999998</v>
      </c>
      <c r="E19" s="41">
        <f>'ensemble solde'!D20/1000</f>
        <v>32.779000000000003</v>
      </c>
      <c r="F19" s="41">
        <f>'ensemble solde'!E20/1000</f>
        <v>44.53</v>
      </c>
      <c r="G19" s="41">
        <f>'ensemble solde'!F20/1000</f>
        <v>42.511000000000003</v>
      </c>
      <c r="H19" s="41">
        <f>'ensemble solde'!G20/1000</f>
        <v>33.219000000000001</v>
      </c>
      <c r="I19" s="41">
        <f>'ensemble solde'!H20/1000</f>
        <v>37.420999999999999</v>
      </c>
      <c r="J19" s="41">
        <f>'ensemble solde'!I20/1000</f>
        <v>17.119</v>
      </c>
      <c r="K19" s="41">
        <f>'ensemble solde'!J20/1000</f>
        <v>12.228</v>
      </c>
      <c r="L19" s="41">
        <f>'ensemble solde'!K20/1000</f>
        <v>12.125999999999999</v>
      </c>
      <c r="M19" s="41">
        <f>'ensemble solde'!L20/1000</f>
        <v>58.835999999999999</v>
      </c>
      <c r="N19" s="52">
        <f>'ensemble solde'!M20/1000</f>
        <v>68.762</v>
      </c>
    </row>
    <row r="20" spans="1:15" s="24" customFormat="1" ht="18" customHeight="1" x14ac:dyDescent="0.25">
      <c r="A20" s="26"/>
      <c r="B20" s="53" t="s">
        <v>58</v>
      </c>
      <c r="C20" s="54">
        <f>'ensemble solde'!B21/1000</f>
        <v>29.425000000000001</v>
      </c>
      <c r="D20" s="55">
        <f>'ensemble solde'!C21/1000</f>
        <v>-24.167999999999999</v>
      </c>
      <c r="E20" s="55">
        <f>'ensemble solde'!D21/1000</f>
        <v>-8.3539999999999992</v>
      </c>
      <c r="F20" s="55">
        <f>'ensemble solde'!E21/1000</f>
        <v>-11.105</v>
      </c>
      <c r="G20" s="55">
        <f>'ensemble solde'!F21/1000</f>
        <v>-18.154</v>
      </c>
      <c r="H20" s="55">
        <f>'ensemble solde'!G21/1000</f>
        <v>-23.457999999999998</v>
      </c>
      <c r="I20" s="55">
        <f>'ensemble solde'!H21/1000</f>
        <v>-13.728999999999999</v>
      </c>
      <c r="J20" s="55">
        <f>'ensemble solde'!I21/1000</f>
        <v>-41.113999999999997</v>
      </c>
      <c r="K20" s="55">
        <f>'ensemble solde'!J21/1000</f>
        <v>-25.428000000000001</v>
      </c>
      <c r="L20" s="55">
        <f>'ensemble solde'!K21/1000</f>
        <v>-66.802000000000007</v>
      </c>
      <c r="M20" s="55">
        <f>'ensemble solde'!L21/1000</f>
        <v>-38.853999999999999</v>
      </c>
      <c r="N20" s="56">
        <f>'ensemble solde'!M21/1000</f>
        <v>-3.4329999999999998</v>
      </c>
      <c r="O20" s="26"/>
    </row>
    <row r="21" spans="1:15" ht="18" customHeight="1" x14ac:dyDescent="0.25">
      <c r="B21" s="50" t="s">
        <v>59</v>
      </c>
      <c r="C21" s="51">
        <f>'ensemble solde'!B22/1000</f>
        <v>9.4339999999999993</v>
      </c>
      <c r="D21" s="41">
        <f>'ensemble solde'!C22/1000</f>
        <v>-12.632</v>
      </c>
      <c r="E21" s="41">
        <f>'ensemble solde'!D22/1000</f>
        <v>47.454999999999998</v>
      </c>
      <c r="F21" s="41">
        <f>'ensemble solde'!E22/1000</f>
        <v>54.08</v>
      </c>
      <c r="G21" s="41">
        <f>'ensemble solde'!F22/1000</f>
        <v>47.331000000000003</v>
      </c>
      <c r="H21" s="41">
        <f>'ensemble solde'!G22/1000</f>
        <v>42.271000000000001</v>
      </c>
      <c r="I21" s="41">
        <f>'ensemble solde'!H22/1000</f>
        <v>58.389000000000003</v>
      </c>
      <c r="J21" s="41">
        <f>'ensemble solde'!I22/1000</f>
        <v>58.75</v>
      </c>
      <c r="K21" s="41">
        <f>'ensemble solde'!J22/1000</f>
        <v>37.475999999999999</v>
      </c>
      <c r="L21" s="41">
        <f>'ensemble solde'!K22/1000</f>
        <v>-36.384</v>
      </c>
      <c r="M21" s="41">
        <f>'ensemble solde'!L22/1000</f>
        <v>31.917000000000002</v>
      </c>
      <c r="N21" s="52">
        <f>'ensemble solde'!M22/1000</f>
        <v>57</v>
      </c>
    </row>
    <row r="22" spans="1:15" ht="18" customHeight="1" x14ac:dyDescent="0.25">
      <c r="B22" s="50" t="s">
        <v>60</v>
      </c>
      <c r="C22" s="51">
        <f>'ensemble solde'!B23/1000</f>
        <v>-1.0745999999999984</v>
      </c>
      <c r="D22" s="41">
        <f>'ensemble solde'!C23/1000</f>
        <v>-4.4999999999999998E-2</v>
      </c>
      <c r="E22" s="41">
        <f>'ensemble solde'!D23/1000</f>
        <v>8.5531000000000059</v>
      </c>
      <c r="F22" s="41">
        <f>'ensemble solde'!E23/1000</f>
        <v>9.6146999999999974</v>
      </c>
      <c r="G22" s="41">
        <f>'ensemble solde'!F23/1000</f>
        <v>8.2205999999999921</v>
      </c>
      <c r="H22" s="41">
        <f>'ensemble solde'!G23/1000</f>
        <v>5.6131999999999973</v>
      </c>
      <c r="I22" s="41">
        <f>'ensemble solde'!H23/1000</f>
        <v>3.2789000000000086</v>
      </c>
      <c r="J22" s="41">
        <f>'ensemble solde'!I23/1000</f>
        <v>2.6032000000000117</v>
      </c>
      <c r="K22" s="41">
        <f>'ensemble solde'!J23/1000</f>
        <v>0.186</v>
      </c>
      <c r="L22" s="41">
        <f>'ensemble solde'!K23/1000</f>
        <v>-7.9897000000000116</v>
      </c>
      <c r="M22" s="41">
        <f>'ensemble solde'!L23/1000</f>
        <v>9.0787999999999887</v>
      </c>
      <c r="N22" s="52">
        <f>'ensemble solde'!M23/1000</f>
        <v>11.490200000000012</v>
      </c>
    </row>
    <row r="23" spans="1:15" ht="18" customHeight="1" x14ac:dyDescent="0.25">
      <c r="B23" s="50" t="s">
        <v>61</v>
      </c>
      <c r="C23" s="51"/>
      <c r="D23" s="41">
        <f>'ensemble solde'!C24/1000</f>
        <v>56.503</v>
      </c>
      <c r="E23" s="41">
        <f>'ensemble solde'!D24/1000</f>
        <v>53.542000000000002</v>
      </c>
      <c r="F23" s="41">
        <f>'ensemble solde'!E24/1000</f>
        <v>78.164000000000001</v>
      </c>
      <c r="G23" s="41">
        <f>'ensemble solde'!F24/1000</f>
        <v>80.44</v>
      </c>
      <c r="H23" s="41">
        <f>'ensemble solde'!G24/1000</f>
        <v>83.087000000000003</v>
      </c>
      <c r="I23" s="41">
        <f>'ensemble solde'!H24/1000</f>
        <v>82.688000000000002</v>
      </c>
      <c r="J23" s="41">
        <f>'ensemble solde'!I24/1000</f>
        <v>83.686000000000007</v>
      </c>
      <c r="K23" s="41">
        <f>'ensemble solde'!J24/1000</f>
        <v>86.882999999999996</v>
      </c>
      <c r="L23" s="41">
        <f>'ensemble solde'!K24/1000</f>
        <v>87.257999999999996</v>
      </c>
      <c r="M23" s="41">
        <f>'ensemble solde'!L24/1000</f>
        <v>104.401</v>
      </c>
      <c r="N23" s="52">
        <f>'ensemble solde'!M24/1000</f>
        <v>123.80800000000001</v>
      </c>
    </row>
    <row r="24" spans="1:15" ht="18" customHeight="1" x14ac:dyDescent="0.25">
      <c r="B24" s="50" t="s">
        <v>62</v>
      </c>
      <c r="C24" s="51">
        <f>'ensemble solde'!B25/1000</f>
        <v>8.27</v>
      </c>
      <c r="D24" s="41">
        <f>'ensemble solde'!C25/1000</f>
        <v>13.782</v>
      </c>
      <c r="E24" s="41">
        <f>'ensemble solde'!D25/1000</f>
        <v>12.157</v>
      </c>
      <c r="F24" s="41">
        <f>'ensemble solde'!E25/1000</f>
        <v>12.89</v>
      </c>
      <c r="G24" s="41">
        <f>'ensemble solde'!F25/1000</f>
        <v>10.942</v>
      </c>
      <c r="H24" s="41">
        <f>'ensemble solde'!G25/1000</f>
        <v>11.098000000000001</v>
      </c>
      <c r="I24" s="41">
        <f>'ensemble solde'!H25/1000</f>
        <v>13.803000000000001</v>
      </c>
      <c r="J24" s="41">
        <f>'ensemble solde'!I25/1000</f>
        <v>12.388999999999999</v>
      </c>
      <c r="K24" s="41">
        <f>'ensemble solde'!J25/1000</f>
        <v>3.2050000000000001</v>
      </c>
      <c r="L24" s="41">
        <f>'ensemble solde'!K25/1000</f>
        <v>-2.5249999999999999</v>
      </c>
      <c r="M24" s="41">
        <f>'ensemble solde'!L25/1000</f>
        <v>9.5090000000000003</v>
      </c>
      <c r="N24" s="52">
        <f>'ensemble solde'!M25/1000</f>
        <v>13.755000000000001</v>
      </c>
    </row>
    <row r="25" spans="1:15" ht="18" customHeight="1" x14ac:dyDescent="0.25">
      <c r="B25" s="50" t="s">
        <v>63</v>
      </c>
      <c r="C25" s="51"/>
      <c r="D25" s="41">
        <f>'ensemble solde'!C26/1000</f>
        <v>-19.293100000000006</v>
      </c>
      <c r="E25" s="41">
        <f>'ensemble solde'!D26/1000</f>
        <v>8.9318999999999935</v>
      </c>
      <c r="F25" s="41">
        <f>'ensemble solde'!E26/1000</f>
        <v>12.595899999999995</v>
      </c>
      <c r="G25" s="41">
        <f>'ensemble solde'!F26/1000</f>
        <v>13.225199999999983</v>
      </c>
      <c r="H25" s="41">
        <f>'ensemble solde'!G26/1000</f>
        <v>10.202500000000001</v>
      </c>
      <c r="I25" s="41">
        <f>'ensemble solde'!H26/1000</f>
        <v>19.628799999999988</v>
      </c>
      <c r="J25" s="41">
        <f>'ensemble solde'!I26/1000</f>
        <v>29.75620000000001</v>
      </c>
      <c r="K25" s="41">
        <f>'ensemble solde'!J26/1000</f>
        <v>18.747400000000024</v>
      </c>
      <c r="L25" s="41">
        <f>'ensemble solde'!K26/1000</f>
        <v>13.9695</v>
      </c>
      <c r="M25" s="41">
        <f>'ensemble solde'!L26/1000</f>
        <v>44.207899999999967</v>
      </c>
      <c r="N25" s="52">
        <f>'ensemble solde'!M26/1000</f>
        <v>33.861399999999968</v>
      </c>
    </row>
    <row r="26" spans="1:15" ht="18" customHeight="1" x14ac:dyDescent="0.25">
      <c r="B26" s="50" t="s">
        <v>64</v>
      </c>
      <c r="C26" s="51">
        <f>'ensemble solde'!B27/1000</f>
        <v>-11.504</v>
      </c>
      <c r="D26" s="41">
        <f>'ensemble solde'!C27/1000</f>
        <v>-16.565000000000001</v>
      </c>
      <c r="E26" s="41">
        <f>'ensemble solde'!D27/1000</f>
        <v>2.6509999999999998</v>
      </c>
      <c r="F26" s="41">
        <f>'ensemble solde'!E27/1000</f>
        <v>3.23</v>
      </c>
      <c r="G26" s="41">
        <f>'ensemble solde'!F27/1000</f>
        <v>3.016</v>
      </c>
      <c r="H26" s="41">
        <f>'ensemble solde'!G27/1000</f>
        <v>2.1379999999999999</v>
      </c>
      <c r="I26" s="41">
        <f>'ensemble solde'!H27/1000</f>
        <v>1.96</v>
      </c>
      <c r="J26" s="41">
        <f>'ensemble solde'!I27/1000</f>
        <v>-3.6389999999999998</v>
      </c>
      <c r="K26" s="41">
        <f>'ensemble solde'!J27/1000</f>
        <v>-5.415</v>
      </c>
      <c r="L26" s="41">
        <f>'ensemble solde'!K27/1000</f>
        <v>-4.827</v>
      </c>
      <c r="M26" s="41">
        <f>'ensemble solde'!L27/1000</f>
        <v>3.9569999999999999</v>
      </c>
      <c r="N26" s="52">
        <f>'ensemble solde'!M27/1000</f>
        <v>6.6550000000000002</v>
      </c>
    </row>
    <row r="27" spans="1:15" ht="18" customHeight="1" x14ac:dyDescent="0.25">
      <c r="B27" s="50" t="s">
        <v>65</v>
      </c>
      <c r="C27" s="51">
        <f>'ensemble solde'!B28/1000</f>
        <v>-2.7776000000000005</v>
      </c>
      <c r="D27" s="41">
        <f>'ensemble solde'!C28/1000</f>
        <v>-19.048299999999994</v>
      </c>
      <c r="E27" s="41">
        <f>'ensemble solde'!D28/1000</f>
        <v>-1.3162999999999883</v>
      </c>
      <c r="F27" s="41">
        <f>'ensemble solde'!E28/1000</f>
        <v>-1.7732000000000117</v>
      </c>
      <c r="G27" s="41">
        <f>'ensemble solde'!F28/1000</f>
        <v>-4.6183000000000032</v>
      </c>
      <c r="H27" s="41">
        <f>'ensemble solde'!G28/1000</f>
        <v>-7.2128000000000032</v>
      </c>
      <c r="I27" s="41">
        <f>'ensemble solde'!H28/1000</f>
        <v>-9.458300000000003</v>
      </c>
      <c r="J27" s="41">
        <f>'ensemble solde'!I28/1000</f>
        <v>-9.7128999999999941</v>
      </c>
      <c r="K27" s="41">
        <f>'ensemble solde'!J28/1000</f>
        <v>-13.688699999999997</v>
      </c>
      <c r="L27" s="41">
        <f>'ensemble solde'!K28/1000</f>
        <v>-19.446099999999991</v>
      </c>
      <c r="M27" s="41">
        <f>'ensemble solde'!L28/1000</f>
        <v>-15.700199999999997</v>
      </c>
      <c r="N27" s="52">
        <f>'ensemble solde'!M28/1000</f>
        <v>-21.580400000000008</v>
      </c>
    </row>
    <row r="28" spans="1:15" ht="18" customHeight="1" x14ac:dyDescent="0.25">
      <c r="B28" s="50" t="s">
        <v>66</v>
      </c>
      <c r="C28" s="51">
        <f>'ensemble solde'!B29/1000</f>
        <v>13.695400000000001</v>
      </c>
      <c r="D28" s="41">
        <f>'ensemble solde'!C29/1000</f>
        <v>7.024</v>
      </c>
      <c r="E28" s="41">
        <f>'ensemble solde'!D29/1000</f>
        <v>-0.83499999999999996</v>
      </c>
      <c r="F28" s="41">
        <f>'ensemble solde'!E29/1000</f>
        <v>-2.2770000000000001</v>
      </c>
      <c r="G28" s="41">
        <f>'ensemble solde'!F29/1000</f>
        <v>0.88400000000000001</v>
      </c>
      <c r="H28" s="41">
        <f>'ensemble solde'!G29/1000</f>
        <v>-1.96</v>
      </c>
      <c r="I28" s="41">
        <f>'ensemble solde'!H29/1000</f>
        <v>1.6080000000000001</v>
      </c>
      <c r="J28" s="41">
        <f>'ensemble solde'!I29/1000</f>
        <v>0.57899999999999996</v>
      </c>
      <c r="K28" s="41">
        <f>'ensemble solde'!J29/1000</f>
        <v>0.13700000000000001</v>
      </c>
      <c r="L28" s="41">
        <f>'ensemble solde'!K29/1000</f>
        <v>-5.3010000000000002</v>
      </c>
      <c r="M28" s="41">
        <f>'ensemble solde'!L29/1000</f>
        <v>6.0999999999999999E-2</v>
      </c>
      <c r="N28" s="52">
        <f>'ensemble solde'!M29/1000</f>
        <v>1.167</v>
      </c>
    </row>
    <row r="29" spans="1:15" ht="18" customHeight="1" x14ac:dyDescent="0.25">
      <c r="B29" s="50" t="s">
        <v>67</v>
      </c>
      <c r="C29" s="51">
        <f>'ensemble solde'!B30/1000</f>
        <v>17.240899999999993</v>
      </c>
      <c r="D29" s="41">
        <f>'ensemble solde'!C30/1000</f>
        <v>20.980499999999999</v>
      </c>
      <c r="E29" s="41">
        <f>'ensemble solde'!D30/1000</f>
        <v>16.358900000000023</v>
      </c>
      <c r="F29" s="41">
        <f>'ensemble solde'!E30/1000</f>
        <v>13.806599999999976</v>
      </c>
      <c r="G29" s="41">
        <f>'ensemble solde'!F30/1000</f>
        <v>10.301300000000017</v>
      </c>
      <c r="H29" s="41">
        <f>'ensemble solde'!G30/1000</f>
        <v>9.3856000000000055</v>
      </c>
      <c r="I29" s="41">
        <f>'ensemble solde'!H30/1000</f>
        <v>20.646899999999995</v>
      </c>
      <c r="J29" s="41">
        <f>'ensemble solde'!I30/1000</f>
        <v>20.888399999999994</v>
      </c>
      <c r="K29" s="41">
        <f>'ensemble solde'!J30/1000</f>
        <v>21.975200000000012</v>
      </c>
      <c r="L29" s="41">
        <f>'ensemble solde'!K30/1000</f>
        <v>8.7351999999999528</v>
      </c>
      <c r="M29" s="41">
        <f>'ensemble solde'!L30/1000</f>
        <v>16.560100000000034</v>
      </c>
      <c r="N29" s="52">
        <f>'ensemble solde'!M30/1000</f>
        <v>18.875900000000023</v>
      </c>
    </row>
    <row r="30" spans="1:15" ht="18" customHeight="1" x14ac:dyDescent="0.3">
      <c r="B30" s="57" t="s">
        <v>68</v>
      </c>
      <c r="C30" s="58">
        <f>'ensemble solde'!B31/1000</f>
        <v>-50.731799999999986</v>
      </c>
      <c r="D30" s="59">
        <f>'ensemble solde'!C31/1000</f>
        <v>-44.024199999999951</v>
      </c>
      <c r="E30" s="59">
        <f>'ensemble solde'!D31/1000</f>
        <v>-38.804000000000002</v>
      </c>
      <c r="F30" s="59">
        <f>'ensemble solde'!E31/1000</f>
        <v>-43.769400000000026</v>
      </c>
      <c r="G30" s="59">
        <f>'ensemble solde'!F31/1000</f>
        <v>-33.977099999999979</v>
      </c>
      <c r="H30" s="59">
        <f>'ensemble solde'!G31/1000</f>
        <v>-28.718100000000092</v>
      </c>
      <c r="I30" s="59">
        <f>'ensemble solde'!H31/1000</f>
        <v>-30.741599999999977</v>
      </c>
      <c r="J30" s="59"/>
      <c r="K30" s="59"/>
      <c r="L30" s="59"/>
      <c r="M30" s="59"/>
      <c r="N30" s="60"/>
    </row>
    <row r="31" spans="1:15" ht="13.9" customHeight="1" x14ac:dyDescent="0.25">
      <c r="B31" s="27" t="s">
        <v>93</v>
      </c>
    </row>
    <row r="32" spans="1:15" ht="15" x14ac:dyDescent="0.25">
      <c r="B32" s="1"/>
    </row>
    <row r="33" spans="2:3" ht="15" x14ac:dyDescent="0.25">
      <c r="B33" s="1" t="s">
        <v>88</v>
      </c>
      <c r="C33" s="3" t="s">
        <v>90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workbookViewId="0">
      <pane xSplit="1" ySplit="14" topLeftCell="B15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x14ac:dyDescent="0.25">
      <c r="A1" s="3" t="s">
        <v>82</v>
      </c>
    </row>
    <row r="2" spans="1:13" x14ac:dyDescent="0.25">
      <c r="A2" s="2" t="s">
        <v>83</v>
      </c>
      <c r="B2" s="1" t="s">
        <v>0</v>
      </c>
    </row>
    <row r="3" spans="1:13" x14ac:dyDescent="0.25">
      <c r="A3" s="2" t="s">
        <v>84</v>
      </c>
      <c r="B3" s="2" t="s">
        <v>6</v>
      </c>
    </row>
    <row r="5" spans="1:13" x14ac:dyDescent="0.25">
      <c r="A5" s="1" t="s">
        <v>12</v>
      </c>
      <c r="C5" s="2" t="s">
        <v>20</v>
      </c>
    </row>
    <row r="6" spans="1:13" x14ac:dyDescent="0.25">
      <c r="A6" s="1" t="s">
        <v>13</v>
      </c>
      <c r="C6" s="2" t="s">
        <v>21</v>
      </c>
    </row>
    <row r="7" spans="1:13" x14ac:dyDescent="0.25">
      <c r="A7" s="1" t="s">
        <v>14</v>
      </c>
      <c r="C7" s="2" t="s">
        <v>34</v>
      </c>
    </row>
    <row r="8" spans="1:13" x14ac:dyDescent="0.25">
      <c r="A8" s="1" t="s">
        <v>15</v>
      </c>
      <c r="C8" s="2" t="s">
        <v>23</v>
      </c>
    </row>
    <row r="9" spans="1:13" x14ac:dyDescent="0.25">
      <c r="A9" s="1" t="s">
        <v>16</v>
      </c>
      <c r="C9" s="2" t="s">
        <v>23</v>
      </c>
    </row>
    <row r="10" spans="1:13" x14ac:dyDescent="0.25">
      <c r="A10" s="1" t="s">
        <v>17</v>
      </c>
      <c r="C10" s="2" t="s">
        <v>24</v>
      </c>
    </row>
    <row r="11" spans="1:13" x14ac:dyDescent="0.25">
      <c r="A11" s="1" t="s">
        <v>18</v>
      </c>
      <c r="C11" s="2" t="s">
        <v>25</v>
      </c>
    </row>
    <row r="13" spans="1:13" x14ac:dyDescent="0.25">
      <c r="A13" s="5" t="s">
        <v>85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75</v>
      </c>
      <c r="H13" s="4" t="s">
        <v>76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81</v>
      </c>
    </row>
    <row r="14" spans="1:13" x14ac:dyDescent="0.25">
      <c r="A14" s="6" t="s">
        <v>86</v>
      </c>
      <c r="B14" s="8" t="s">
        <v>87</v>
      </c>
      <c r="C14" s="8" t="s">
        <v>87</v>
      </c>
      <c r="D14" s="8" t="s">
        <v>87</v>
      </c>
      <c r="E14" s="8" t="s">
        <v>87</v>
      </c>
      <c r="F14" s="8" t="s">
        <v>87</v>
      </c>
      <c r="G14" s="8" t="s">
        <v>87</v>
      </c>
      <c r="H14" s="8" t="s">
        <v>87</v>
      </c>
      <c r="I14" s="8" t="s">
        <v>87</v>
      </c>
      <c r="J14" s="8" t="s">
        <v>87</v>
      </c>
      <c r="K14" s="8" t="s">
        <v>87</v>
      </c>
      <c r="L14" s="8" t="s">
        <v>87</v>
      </c>
      <c r="M14" s="8" t="s">
        <v>87</v>
      </c>
    </row>
    <row r="15" spans="1:13" x14ac:dyDescent="0.25">
      <c r="A15" s="7" t="s">
        <v>52</v>
      </c>
      <c r="B15" s="16">
        <v>151967.1</v>
      </c>
      <c r="C15" s="20">
        <v>213643</v>
      </c>
      <c r="D15" s="20">
        <v>225961</v>
      </c>
      <c r="E15" s="20">
        <v>243154</v>
      </c>
      <c r="F15" s="20">
        <v>266109</v>
      </c>
      <c r="G15" s="20">
        <v>276853</v>
      </c>
      <c r="H15" s="20">
        <v>286100</v>
      </c>
      <c r="I15" s="20">
        <v>264102</v>
      </c>
      <c r="J15" s="20">
        <v>338517</v>
      </c>
      <c r="K15" s="20">
        <v>404550</v>
      </c>
      <c r="L15" s="20">
        <v>360706</v>
      </c>
      <c r="M15" s="20">
        <v>348663</v>
      </c>
    </row>
    <row r="16" spans="1:13" x14ac:dyDescent="0.25">
      <c r="A16" s="7" t="s">
        <v>53</v>
      </c>
      <c r="B16" s="17">
        <v>28511.7</v>
      </c>
      <c r="C16" s="17">
        <v>85737.1</v>
      </c>
      <c r="D16" s="17">
        <v>115570.4</v>
      </c>
      <c r="E16" s="17">
        <v>118332.9</v>
      </c>
      <c r="F16" s="17">
        <v>129240.5</v>
      </c>
      <c r="G16" s="17">
        <v>136369.60000000001</v>
      </c>
      <c r="H16" s="17">
        <v>139428.1</v>
      </c>
      <c r="I16" s="17">
        <v>126246.6</v>
      </c>
      <c r="J16" s="17">
        <v>147514.6</v>
      </c>
      <c r="K16" s="17">
        <v>175615.7</v>
      </c>
      <c r="L16" s="17">
        <v>181777.7</v>
      </c>
      <c r="M16" s="21">
        <v>181848</v>
      </c>
    </row>
    <row r="17" spans="1:13" x14ac:dyDescent="0.25">
      <c r="A17" s="7" t="s">
        <v>54</v>
      </c>
      <c r="B17" s="9" t="s">
        <v>88</v>
      </c>
      <c r="C17" s="16">
        <v>80285.3</v>
      </c>
      <c r="D17" s="16">
        <v>93539.6</v>
      </c>
      <c r="E17" s="16">
        <v>93951.2</v>
      </c>
      <c r="F17" s="16">
        <v>98801.8</v>
      </c>
      <c r="G17" s="20">
        <v>101249</v>
      </c>
      <c r="H17" s="16">
        <v>107185.3</v>
      </c>
      <c r="I17" s="16">
        <v>104705.1</v>
      </c>
      <c r="J17" s="16">
        <v>118406.7</v>
      </c>
      <c r="K17" s="16">
        <v>140258.5</v>
      </c>
      <c r="L17" s="16">
        <v>147731.1</v>
      </c>
      <c r="M17" s="16">
        <v>159483.1</v>
      </c>
    </row>
    <row r="18" spans="1:13" x14ac:dyDescent="0.25">
      <c r="A18" s="7" t="s">
        <v>55</v>
      </c>
      <c r="B18" s="21">
        <v>590150</v>
      </c>
      <c r="C18" s="21">
        <v>896892</v>
      </c>
      <c r="D18" s="21">
        <v>1060340</v>
      </c>
      <c r="E18" s="21">
        <v>1063695</v>
      </c>
      <c r="F18" s="21">
        <v>1124249</v>
      </c>
      <c r="G18" s="21">
        <v>1158523</v>
      </c>
      <c r="H18" s="21">
        <v>1173898</v>
      </c>
      <c r="I18" s="21">
        <v>1061150</v>
      </c>
      <c r="J18" s="21">
        <v>1221067</v>
      </c>
      <c r="K18" s="21">
        <v>1401915</v>
      </c>
      <c r="L18" s="21">
        <v>1392316</v>
      </c>
      <c r="M18" s="21">
        <v>1357411</v>
      </c>
    </row>
    <row r="19" spans="1:13" x14ac:dyDescent="0.25">
      <c r="A19" s="7" t="s">
        <v>56</v>
      </c>
      <c r="B19" s="20">
        <v>11185</v>
      </c>
      <c r="C19" s="20">
        <v>21921</v>
      </c>
      <c r="D19" s="20">
        <v>24806</v>
      </c>
      <c r="E19" s="20">
        <v>24613</v>
      </c>
      <c r="F19" s="20">
        <v>28041</v>
      </c>
      <c r="G19" s="20">
        <v>32373</v>
      </c>
      <c r="H19" s="20">
        <v>32433</v>
      </c>
      <c r="I19" s="20">
        <v>28904</v>
      </c>
      <c r="J19" s="20">
        <v>39328</v>
      </c>
      <c r="K19" s="20">
        <v>53755</v>
      </c>
      <c r="L19" s="20">
        <v>50032</v>
      </c>
      <c r="M19" s="20">
        <v>48613</v>
      </c>
    </row>
    <row r="20" spans="1:13" x14ac:dyDescent="0.25">
      <c r="A20" s="7" t="s">
        <v>57</v>
      </c>
      <c r="B20" s="21">
        <v>135288</v>
      </c>
      <c r="C20" s="21">
        <v>193475</v>
      </c>
      <c r="D20" s="21">
        <v>252838</v>
      </c>
      <c r="E20" s="21">
        <v>259990</v>
      </c>
      <c r="F20" s="21">
        <v>281817</v>
      </c>
      <c r="G20" s="21">
        <v>291787</v>
      </c>
      <c r="H20" s="21">
        <v>295320</v>
      </c>
      <c r="I20" s="21">
        <v>266277</v>
      </c>
      <c r="J20" s="21">
        <v>317822</v>
      </c>
      <c r="K20" s="21">
        <v>389319</v>
      </c>
      <c r="L20" s="21">
        <v>388138</v>
      </c>
      <c r="M20" s="21">
        <v>390064</v>
      </c>
    </row>
    <row r="21" spans="1:13" x14ac:dyDescent="0.25">
      <c r="A21" s="7" t="s">
        <v>58</v>
      </c>
      <c r="B21" s="20">
        <v>323705</v>
      </c>
      <c r="C21" s="20">
        <v>409218</v>
      </c>
      <c r="D21" s="20">
        <v>465040</v>
      </c>
      <c r="E21" s="20">
        <v>460823</v>
      </c>
      <c r="F21" s="20">
        <v>487049</v>
      </c>
      <c r="G21" s="20">
        <v>509954</v>
      </c>
      <c r="H21" s="20">
        <v>524394</v>
      </c>
      <c r="I21" s="20">
        <v>435200</v>
      </c>
      <c r="J21" s="20">
        <v>517039</v>
      </c>
      <c r="K21" s="20">
        <v>626491</v>
      </c>
      <c r="L21" s="20">
        <v>627313</v>
      </c>
      <c r="M21" s="20">
        <v>617727</v>
      </c>
    </row>
    <row r="22" spans="1:13" x14ac:dyDescent="0.25">
      <c r="A22" s="7" t="s">
        <v>59</v>
      </c>
      <c r="B22" s="21">
        <v>263118</v>
      </c>
      <c r="C22" s="21">
        <v>360722</v>
      </c>
      <c r="D22" s="21">
        <v>396414</v>
      </c>
      <c r="E22" s="21">
        <v>399727</v>
      </c>
      <c r="F22" s="21">
        <v>427058</v>
      </c>
      <c r="G22" s="21">
        <v>443771</v>
      </c>
      <c r="H22" s="21">
        <v>449551</v>
      </c>
      <c r="I22" s="21">
        <v>404870</v>
      </c>
      <c r="J22" s="21">
        <v>485246</v>
      </c>
      <c r="K22" s="21">
        <v>578324</v>
      </c>
      <c r="L22" s="21">
        <v>579899</v>
      </c>
      <c r="M22" s="21">
        <v>576405</v>
      </c>
    </row>
    <row r="23" spans="1:13" x14ac:dyDescent="0.25">
      <c r="A23" s="7" t="s">
        <v>60</v>
      </c>
      <c r="B23" s="16">
        <v>32765.8</v>
      </c>
      <c r="C23" s="16">
        <v>71690.600000000006</v>
      </c>
      <c r="D23" s="16">
        <v>78430.3</v>
      </c>
      <c r="E23" s="16">
        <v>78555.399999999994</v>
      </c>
      <c r="F23" s="16">
        <v>85283.1</v>
      </c>
      <c r="G23" s="16">
        <v>88535.1</v>
      </c>
      <c r="H23" s="16">
        <v>92545.7</v>
      </c>
      <c r="I23" s="20">
        <v>88625</v>
      </c>
      <c r="J23" s="16">
        <v>100271.5</v>
      </c>
      <c r="K23" s="20">
        <v>121607</v>
      </c>
      <c r="L23" s="16">
        <v>125656.2</v>
      </c>
      <c r="M23" s="16">
        <v>118582.8</v>
      </c>
    </row>
    <row r="24" spans="1:13" x14ac:dyDescent="0.25">
      <c r="A24" s="7" t="s">
        <v>61</v>
      </c>
      <c r="B24" s="10" t="s">
        <v>88</v>
      </c>
      <c r="C24" s="21">
        <v>365019</v>
      </c>
      <c r="D24" s="21">
        <v>419958</v>
      </c>
      <c r="E24" s="21">
        <v>422922</v>
      </c>
      <c r="F24" s="21">
        <v>463562</v>
      </c>
      <c r="G24" s="21">
        <v>489103</v>
      </c>
      <c r="H24" s="21">
        <v>494962</v>
      </c>
      <c r="I24" s="21">
        <v>462354</v>
      </c>
      <c r="J24" s="21">
        <v>560235</v>
      </c>
      <c r="K24" s="21">
        <v>705159</v>
      </c>
      <c r="L24" s="21">
        <v>652257</v>
      </c>
      <c r="M24" s="21">
        <v>640653</v>
      </c>
    </row>
    <row r="25" spans="1:13" x14ac:dyDescent="0.25">
      <c r="A25" s="7" t="s">
        <v>62</v>
      </c>
      <c r="B25" s="20">
        <v>75610</v>
      </c>
      <c r="C25" s="20">
        <v>117202</v>
      </c>
      <c r="D25" s="20">
        <v>129074</v>
      </c>
      <c r="E25" s="20">
        <v>131419</v>
      </c>
      <c r="F25" s="20">
        <v>139951</v>
      </c>
      <c r="G25" s="20">
        <v>149035</v>
      </c>
      <c r="H25" s="20">
        <v>152509</v>
      </c>
      <c r="I25" s="20">
        <v>139300</v>
      </c>
      <c r="J25" s="20">
        <v>167841</v>
      </c>
      <c r="K25" s="20">
        <v>198489</v>
      </c>
      <c r="L25" s="20">
        <v>197588</v>
      </c>
      <c r="M25" s="20">
        <v>189483</v>
      </c>
    </row>
    <row r="26" spans="1:13" x14ac:dyDescent="0.25">
      <c r="A26" s="7" t="s">
        <v>63</v>
      </c>
      <c r="B26" s="10" t="s">
        <v>88</v>
      </c>
      <c r="C26" s="17">
        <v>112850.1</v>
      </c>
      <c r="D26" s="17">
        <v>164063.29999999999</v>
      </c>
      <c r="E26" s="17">
        <v>169191.8</v>
      </c>
      <c r="F26" s="17">
        <v>191259.4</v>
      </c>
      <c r="G26" s="17">
        <v>205212.7</v>
      </c>
      <c r="H26" s="17">
        <v>220336.3</v>
      </c>
      <c r="I26" s="17">
        <v>220603.9</v>
      </c>
      <c r="J26" s="17">
        <v>263722.5</v>
      </c>
      <c r="K26" s="17">
        <v>324375.3</v>
      </c>
      <c r="L26" s="21">
        <v>335770</v>
      </c>
      <c r="M26" s="17">
        <v>332729.7</v>
      </c>
    </row>
    <row r="27" spans="1:13" x14ac:dyDescent="0.25">
      <c r="A27" s="7" t="s">
        <v>64</v>
      </c>
      <c r="B27" s="20">
        <v>27849</v>
      </c>
      <c r="C27" s="20">
        <v>38557</v>
      </c>
      <c r="D27" s="20">
        <v>48926</v>
      </c>
      <c r="E27" s="20">
        <v>49134</v>
      </c>
      <c r="F27" s="20">
        <v>53336</v>
      </c>
      <c r="G27" s="20">
        <v>56187</v>
      </c>
      <c r="H27" s="20">
        <v>57929</v>
      </c>
      <c r="I27" s="20">
        <v>52112</v>
      </c>
      <c r="J27" s="20">
        <v>62116</v>
      </c>
      <c r="K27" s="20">
        <v>76005</v>
      </c>
      <c r="L27" s="20">
        <v>74328</v>
      </c>
      <c r="M27" s="20">
        <v>75729</v>
      </c>
    </row>
    <row r="28" spans="1:13" x14ac:dyDescent="0.25">
      <c r="A28" s="7" t="s">
        <v>65</v>
      </c>
      <c r="B28" s="21">
        <v>6436</v>
      </c>
      <c r="C28" s="17">
        <v>27076.1</v>
      </c>
      <c r="D28" s="17">
        <v>49105.3</v>
      </c>
      <c r="E28" s="17">
        <v>52161.8</v>
      </c>
      <c r="F28" s="17">
        <v>57161.9</v>
      </c>
      <c r="G28" s="17">
        <v>61814.1</v>
      </c>
      <c r="H28" s="17">
        <v>63055.5</v>
      </c>
      <c r="I28" s="17">
        <v>57531.8</v>
      </c>
      <c r="J28" s="17">
        <v>70169.8</v>
      </c>
      <c r="K28" s="17">
        <v>86023.7</v>
      </c>
      <c r="L28" s="17">
        <v>86508.6</v>
      </c>
      <c r="M28" s="17">
        <v>86261.1</v>
      </c>
    </row>
    <row r="29" spans="1:13" x14ac:dyDescent="0.25">
      <c r="A29" s="7" t="s">
        <v>66</v>
      </c>
      <c r="B29" s="16">
        <v>46668.3</v>
      </c>
      <c r="C29" s="20">
        <v>71310</v>
      </c>
      <c r="D29" s="20">
        <v>53014</v>
      </c>
      <c r="E29" s="20">
        <v>52723</v>
      </c>
      <c r="F29" s="20">
        <v>59456</v>
      </c>
      <c r="G29" s="20">
        <v>62926</v>
      </c>
      <c r="H29" s="20">
        <v>64928</v>
      </c>
      <c r="I29" s="20">
        <v>58958</v>
      </c>
      <c r="J29" s="20">
        <v>70237</v>
      </c>
      <c r="K29" s="20">
        <v>88858</v>
      </c>
      <c r="L29" s="20">
        <v>82638</v>
      </c>
      <c r="M29" s="20">
        <v>76775</v>
      </c>
    </row>
    <row r="30" spans="1:13" x14ac:dyDescent="0.25">
      <c r="A30" s="7" t="s">
        <v>67</v>
      </c>
      <c r="B30" s="21">
        <v>90325</v>
      </c>
      <c r="C30" s="21">
        <v>133755</v>
      </c>
      <c r="D30" s="17">
        <v>136779.5</v>
      </c>
      <c r="E30" s="21">
        <v>136572</v>
      </c>
      <c r="F30" s="17">
        <v>147154.4</v>
      </c>
      <c r="G30" s="17">
        <v>152991.79999999999</v>
      </c>
      <c r="H30" s="17">
        <v>160014.1</v>
      </c>
      <c r="I30" s="17">
        <v>151158.5</v>
      </c>
      <c r="J30" s="17">
        <v>180013.9</v>
      </c>
      <c r="K30" s="21">
        <v>209033</v>
      </c>
      <c r="L30" s="17">
        <v>202319.3</v>
      </c>
      <c r="M30" s="17">
        <v>201550.7</v>
      </c>
    </row>
    <row r="31" spans="1:13" x14ac:dyDescent="0.25">
      <c r="A31" s="7" t="s">
        <v>68</v>
      </c>
      <c r="B31" s="16">
        <v>298831.59999999998</v>
      </c>
      <c r="C31" s="16">
        <v>318048.40000000002</v>
      </c>
      <c r="D31" s="16">
        <v>388142.6</v>
      </c>
      <c r="E31" s="16">
        <v>363440.9</v>
      </c>
      <c r="F31" s="16">
        <v>383668.8</v>
      </c>
      <c r="G31" s="16">
        <v>396923.8</v>
      </c>
      <c r="H31" s="16">
        <v>425355.6</v>
      </c>
      <c r="I31" s="9" t="s">
        <v>88</v>
      </c>
      <c r="J31" s="9" t="s">
        <v>88</v>
      </c>
      <c r="K31" s="9" t="s">
        <v>88</v>
      </c>
      <c r="L31" s="9" t="s">
        <v>88</v>
      </c>
      <c r="M31" s="9" t="s">
        <v>88</v>
      </c>
    </row>
    <row r="33" spans="1:2" x14ac:dyDescent="0.25">
      <c r="A33" s="1" t="s">
        <v>89</v>
      </c>
    </row>
    <row r="34" spans="1:2" x14ac:dyDescent="0.25">
      <c r="A34" s="1" t="s">
        <v>88</v>
      </c>
      <c r="B34" s="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4"/>
  <sheetViews>
    <sheetView workbookViewId="0">
      <pane xSplit="1" ySplit="14" topLeftCell="B15" activePane="bottomRight" state="frozen"/>
      <selection pane="topRight"/>
      <selection pane="bottomLeft"/>
      <selection pane="bottomRight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x14ac:dyDescent="0.25">
      <c r="A1" s="3" t="s">
        <v>82</v>
      </c>
    </row>
    <row r="2" spans="1:13" x14ac:dyDescent="0.25">
      <c r="A2" s="2" t="s">
        <v>83</v>
      </c>
      <c r="B2" s="1" t="s">
        <v>0</v>
      </c>
    </row>
    <row r="3" spans="1:13" x14ac:dyDescent="0.25">
      <c r="A3" s="2" t="s">
        <v>84</v>
      </c>
      <c r="B3" s="2" t="s">
        <v>6</v>
      </c>
    </row>
    <row r="5" spans="1:13" x14ac:dyDescent="0.25">
      <c r="A5" s="1" t="s">
        <v>12</v>
      </c>
      <c r="C5" s="2" t="s">
        <v>20</v>
      </c>
    </row>
    <row r="6" spans="1:13" x14ac:dyDescent="0.25">
      <c r="A6" s="1" t="s">
        <v>13</v>
      </c>
      <c r="C6" s="2" t="s">
        <v>21</v>
      </c>
    </row>
    <row r="7" spans="1:13" x14ac:dyDescent="0.25">
      <c r="A7" s="1" t="s">
        <v>14</v>
      </c>
      <c r="C7" s="2" t="s">
        <v>34</v>
      </c>
    </row>
    <row r="8" spans="1:13" x14ac:dyDescent="0.25">
      <c r="A8" s="1" t="s">
        <v>15</v>
      </c>
      <c r="C8" s="2" t="s">
        <v>23</v>
      </c>
    </row>
    <row r="9" spans="1:13" x14ac:dyDescent="0.25">
      <c r="A9" s="1" t="s">
        <v>16</v>
      </c>
      <c r="C9" s="2" t="s">
        <v>23</v>
      </c>
    </row>
    <row r="10" spans="1:13" x14ac:dyDescent="0.25">
      <c r="A10" s="1" t="s">
        <v>17</v>
      </c>
      <c r="C10" s="2" t="s">
        <v>28</v>
      </c>
    </row>
    <row r="11" spans="1:13" x14ac:dyDescent="0.25">
      <c r="A11" s="1" t="s">
        <v>18</v>
      </c>
      <c r="C11" s="2" t="s">
        <v>25</v>
      </c>
    </row>
    <row r="13" spans="1:13" x14ac:dyDescent="0.25">
      <c r="A13" s="5" t="s">
        <v>85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75</v>
      </c>
      <c r="H13" s="4" t="s">
        <v>76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81</v>
      </c>
    </row>
    <row r="14" spans="1:13" x14ac:dyDescent="0.25">
      <c r="A14" s="6" t="s">
        <v>86</v>
      </c>
      <c r="B14" s="8" t="s">
        <v>87</v>
      </c>
      <c r="C14" s="8" t="s">
        <v>87</v>
      </c>
      <c r="D14" s="8" t="s">
        <v>87</v>
      </c>
      <c r="E14" s="8" t="s">
        <v>87</v>
      </c>
      <c r="F14" s="8" t="s">
        <v>87</v>
      </c>
      <c r="G14" s="8" t="s">
        <v>87</v>
      </c>
      <c r="H14" s="8" t="s">
        <v>87</v>
      </c>
      <c r="I14" s="8" t="s">
        <v>87</v>
      </c>
      <c r="J14" s="8" t="s">
        <v>87</v>
      </c>
      <c r="K14" s="8" t="s">
        <v>87</v>
      </c>
      <c r="L14" s="8" t="s">
        <v>87</v>
      </c>
      <c r="M14" s="8" t="s">
        <v>87</v>
      </c>
    </row>
    <row r="15" spans="1:13" x14ac:dyDescent="0.25">
      <c r="A15" s="7" t="s">
        <v>52</v>
      </c>
      <c r="B15" s="16">
        <v>141360.70000000001</v>
      </c>
      <c r="C15" s="20">
        <v>223617</v>
      </c>
      <c r="D15" s="20">
        <v>224280</v>
      </c>
      <c r="E15" s="20">
        <v>241377</v>
      </c>
      <c r="F15" s="20">
        <v>263754</v>
      </c>
      <c r="G15" s="20">
        <v>278656</v>
      </c>
      <c r="H15" s="20">
        <v>280420</v>
      </c>
      <c r="I15" s="20">
        <v>255157</v>
      </c>
      <c r="J15" s="20">
        <v>327707</v>
      </c>
      <c r="K15" s="20">
        <v>405880</v>
      </c>
      <c r="L15" s="20">
        <v>357875</v>
      </c>
      <c r="M15" s="20">
        <v>343831</v>
      </c>
    </row>
    <row r="16" spans="1:13" x14ac:dyDescent="0.25">
      <c r="A16" s="7" t="s">
        <v>53</v>
      </c>
      <c r="B16" s="17">
        <v>34159.9</v>
      </c>
      <c r="C16" s="17">
        <v>85909.6</v>
      </c>
      <c r="D16" s="17">
        <v>108710.1</v>
      </c>
      <c r="E16" s="17">
        <v>108771.4</v>
      </c>
      <c r="F16" s="17">
        <v>119448.4</v>
      </c>
      <c r="G16" s="17">
        <v>128516.4</v>
      </c>
      <c r="H16" s="17">
        <v>130087.5</v>
      </c>
      <c r="I16" s="17">
        <v>115646.39999999999</v>
      </c>
      <c r="J16" s="17">
        <v>143291.29999999999</v>
      </c>
      <c r="K16" s="17">
        <v>176535.8</v>
      </c>
      <c r="L16" s="17">
        <v>169692.4</v>
      </c>
      <c r="M16" s="17">
        <v>165201.60000000001</v>
      </c>
    </row>
    <row r="17" spans="1:13" x14ac:dyDescent="0.25">
      <c r="A17" s="7" t="s">
        <v>54</v>
      </c>
      <c r="B17" s="9" t="s">
        <v>88</v>
      </c>
      <c r="C17" s="16">
        <v>77159.100000000006</v>
      </c>
      <c r="D17" s="16">
        <v>80647.7</v>
      </c>
      <c r="E17" s="16">
        <v>78844.100000000006</v>
      </c>
      <c r="F17" s="16">
        <v>85571.9</v>
      </c>
      <c r="G17" s="16">
        <v>90576.7</v>
      </c>
      <c r="H17" s="16">
        <v>91870.9</v>
      </c>
      <c r="I17" s="16">
        <v>88996.1</v>
      </c>
      <c r="J17" s="16">
        <v>108373.6</v>
      </c>
      <c r="K17" s="20">
        <v>131183</v>
      </c>
      <c r="L17" s="16">
        <v>119148.8</v>
      </c>
      <c r="M17" s="16">
        <v>122087.1</v>
      </c>
    </row>
    <row r="18" spans="1:13" x14ac:dyDescent="0.25">
      <c r="A18" s="7" t="s">
        <v>55</v>
      </c>
      <c r="B18" s="21">
        <v>451658</v>
      </c>
      <c r="C18" s="21">
        <v>718041</v>
      </c>
      <c r="D18" s="21">
        <v>815287</v>
      </c>
      <c r="E18" s="21">
        <v>813297</v>
      </c>
      <c r="F18" s="21">
        <v>867209</v>
      </c>
      <c r="G18" s="21">
        <v>939782</v>
      </c>
      <c r="H18" s="21">
        <v>960698</v>
      </c>
      <c r="I18" s="21">
        <v>883409</v>
      </c>
      <c r="J18" s="21">
        <v>1033406</v>
      </c>
      <c r="K18" s="21">
        <v>1268684</v>
      </c>
      <c r="L18" s="21">
        <v>1165202</v>
      </c>
      <c r="M18" s="21">
        <v>1120545</v>
      </c>
    </row>
    <row r="19" spans="1:13" x14ac:dyDescent="0.25">
      <c r="A19" s="7" t="s">
        <v>56</v>
      </c>
      <c r="B19" s="20">
        <v>33710</v>
      </c>
      <c r="C19" s="20">
        <v>66285</v>
      </c>
      <c r="D19" s="20">
        <v>42471</v>
      </c>
      <c r="E19" s="20">
        <v>42573</v>
      </c>
      <c r="F19" s="20">
        <v>47875</v>
      </c>
      <c r="G19" s="20">
        <v>54861</v>
      </c>
      <c r="H19" s="20">
        <v>55267</v>
      </c>
      <c r="I19" s="20">
        <v>47433</v>
      </c>
      <c r="J19" s="20">
        <v>66047</v>
      </c>
      <c r="K19" s="20">
        <v>93312</v>
      </c>
      <c r="L19" s="20">
        <v>83059</v>
      </c>
      <c r="M19" s="20">
        <v>84279</v>
      </c>
    </row>
    <row r="20" spans="1:13" x14ac:dyDescent="0.25">
      <c r="A20" s="7" t="s">
        <v>57</v>
      </c>
      <c r="B20" s="21">
        <v>174111</v>
      </c>
      <c r="C20" s="21">
        <v>281355</v>
      </c>
      <c r="D20" s="21">
        <v>273514</v>
      </c>
      <c r="E20" s="21">
        <v>273732</v>
      </c>
      <c r="F20" s="21">
        <v>303004</v>
      </c>
      <c r="G20" s="21">
        <v>320037</v>
      </c>
      <c r="H20" s="21">
        <v>320513</v>
      </c>
      <c r="I20" s="21">
        <v>273308</v>
      </c>
      <c r="J20" s="21">
        <v>339125</v>
      </c>
      <c r="K20" s="21">
        <v>449400</v>
      </c>
      <c r="L20" s="21">
        <v>422768</v>
      </c>
      <c r="M20" s="21">
        <v>422328</v>
      </c>
    </row>
    <row r="21" spans="1:13" x14ac:dyDescent="0.25">
      <c r="A21" s="7" t="s">
        <v>58</v>
      </c>
      <c r="B21" s="20">
        <v>313954</v>
      </c>
      <c r="C21" s="20">
        <v>458040</v>
      </c>
      <c r="D21" s="20">
        <v>489125</v>
      </c>
      <c r="E21" s="20">
        <v>487239</v>
      </c>
      <c r="F21" s="20">
        <v>524822</v>
      </c>
      <c r="G21" s="20">
        <v>551575</v>
      </c>
      <c r="H21" s="20">
        <v>560942</v>
      </c>
      <c r="I21" s="20">
        <v>487119</v>
      </c>
      <c r="J21" s="20">
        <v>582456</v>
      </c>
      <c r="K21" s="20">
        <v>761388</v>
      </c>
      <c r="L21" s="20">
        <v>705651</v>
      </c>
      <c r="M21" s="20">
        <v>677706</v>
      </c>
    </row>
    <row r="22" spans="1:13" x14ac:dyDescent="0.25">
      <c r="A22" s="7" t="s">
        <v>59</v>
      </c>
      <c r="B22" s="21">
        <v>249494</v>
      </c>
      <c r="C22" s="21">
        <v>362454</v>
      </c>
      <c r="D22" s="21">
        <v>344742</v>
      </c>
      <c r="E22" s="21">
        <v>341947</v>
      </c>
      <c r="F22" s="21">
        <v>375722</v>
      </c>
      <c r="G22" s="21">
        <v>398598</v>
      </c>
      <c r="H22" s="21">
        <v>391171</v>
      </c>
      <c r="I22" s="21">
        <v>338345</v>
      </c>
      <c r="J22" s="21">
        <v>438837</v>
      </c>
      <c r="K22" s="21">
        <v>604551</v>
      </c>
      <c r="L22" s="21">
        <v>543396</v>
      </c>
      <c r="M22" s="21">
        <v>512360</v>
      </c>
    </row>
    <row r="23" spans="1:13" x14ac:dyDescent="0.25">
      <c r="A23" s="7" t="s">
        <v>60</v>
      </c>
      <c r="B23" s="16">
        <v>35827.800000000003</v>
      </c>
      <c r="C23" s="16">
        <v>73106.399999999994</v>
      </c>
      <c r="D23" s="16">
        <v>74754.5</v>
      </c>
      <c r="E23" s="20">
        <v>75036</v>
      </c>
      <c r="F23" s="16">
        <v>83981.4</v>
      </c>
      <c r="G23" s="16">
        <v>90974.7</v>
      </c>
      <c r="H23" s="16">
        <v>96369.2</v>
      </c>
      <c r="I23" s="20">
        <v>90035</v>
      </c>
      <c r="J23" s="16">
        <v>104841.3</v>
      </c>
      <c r="K23" s="20">
        <v>136926</v>
      </c>
      <c r="L23" s="16">
        <v>126014.1</v>
      </c>
      <c r="M23" s="16">
        <v>117171.6</v>
      </c>
    </row>
    <row r="24" spans="1:13" x14ac:dyDescent="0.25">
      <c r="A24" s="7" t="s">
        <v>61</v>
      </c>
      <c r="B24" s="10" t="s">
        <v>88</v>
      </c>
      <c r="C24" s="21">
        <v>305951</v>
      </c>
      <c r="D24" s="21">
        <v>352217</v>
      </c>
      <c r="E24" s="21">
        <v>351956</v>
      </c>
      <c r="F24" s="21">
        <v>388431</v>
      </c>
      <c r="G24" s="21">
        <v>412515</v>
      </c>
      <c r="H24" s="21">
        <v>431101</v>
      </c>
      <c r="I24" s="21">
        <v>400441</v>
      </c>
      <c r="J24" s="21">
        <v>495280</v>
      </c>
      <c r="K24" s="21">
        <v>650159</v>
      </c>
      <c r="L24" s="21">
        <v>584803</v>
      </c>
      <c r="M24" s="21">
        <v>559627</v>
      </c>
    </row>
    <row r="25" spans="1:13" x14ac:dyDescent="0.25">
      <c r="A25" s="7" t="s">
        <v>62</v>
      </c>
      <c r="B25" s="20">
        <v>73586</v>
      </c>
      <c r="C25" s="20">
        <v>115630</v>
      </c>
      <c r="D25" s="20">
        <v>126897</v>
      </c>
      <c r="E25" s="20">
        <v>128901</v>
      </c>
      <c r="F25" s="20">
        <v>138885</v>
      </c>
      <c r="G25" s="20">
        <v>147656</v>
      </c>
      <c r="H25" s="20">
        <v>148106</v>
      </c>
      <c r="I25" s="20">
        <v>134839</v>
      </c>
      <c r="J25" s="20">
        <v>167792</v>
      </c>
      <c r="K25" s="20">
        <v>207259</v>
      </c>
      <c r="L25" s="20">
        <v>193583</v>
      </c>
      <c r="M25" s="20">
        <v>181582</v>
      </c>
    </row>
    <row r="26" spans="1:13" x14ac:dyDescent="0.25">
      <c r="A26" s="7" t="s">
        <v>63</v>
      </c>
      <c r="B26" s="10" t="s">
        <v>88</v>
      </c>
      <c r="C26" s="17">
        <v>138044.4</v>
      </c>
      <c r="D26" s="17">
        <v>166183.79999999999</v>
      </c>
      <c r="E26" s="17">
        <v>170529.9</v>
      </c>
      <c r="F26" s="17">
        <v>196077.3</v>
      </c>
      <c r="G26" s="17">
        <v>216466.4</v>
      </c>
      <c r="H26" s="17">
        <v>224693.3</v>
      </c>
      <c r="I26" s="17">
        <v>213625.1</v>
      </c>
      <c r="J26" s="17">
        <v>271406.40000000002</v>
      </c>
      <c r="K26" s="17">
        <v>346398.3</v>
      </c>
      <c r="L26" s="17">
        <v>331023.40000000002</v>
      </c>
      <c r="M26" s="17">
        <v>339105.7</v>
      </c>
    </row>
    <row r="27" spans="1:13" x14ac:dyDescent="0.25">
      <c r="A27" s="7" t="s">
        <v>64</v>
      </c>
      <c r="B27" s="20">
        <v>43352</v>
      </c>
      <c r="C27" s="20">
        <v>62555</v>
      </c>
      <c r="D27" s="20">
        <v>58672</v>
      </c>
      <c r="E27" s="20">
        <v>59135</v>
      </c>
      <c r="F27" s="20">
        <v>66634</v>
      </c>
      <c r="G27" s="20">
        <v>71851</v>
      </c>
      <c r="H27" s="20">
        <v>74247</v>
      </c>
      <c r="I27" s="20">
        <v>64734</v>
      </c>
      <c r="J27" s="20">
        <v>78155</v>
      </c>
      <c r="K27" s="20">
        <v>102470</v>
      </c>
      <c r="L27" s="20">
        <v>99604</v>
      </c>
      <c r="M27" s="20">
        <v>100989</v>
      </c>
    </row>
    <row r="28" spans="1:13" x14ac:dyDescent="0.25">
      <c r="A28" s="7" t="s">
        <v>65</v>
      </c>
      <c r="B28" s="17">
        <v>11917.9</v>
      </c>
      <c r="C28" s="17">
        <v>49053.8</v>
      </c>
      <c r="D28" s="17">
        <v>57239.199999999997</v>
      </c>
      <c r="E28" s="17">
        <v>61815.5</v>
      </c>
      <c r="F28" s="17">
        <v>69965.600000000006</v>
      </c>
      <c r="G28" s="17">
        <v>77152.800000000003</v>
      </c>
      <c r="H28" s="17">
        <v>80899.899999999994</v>
      </c>
      <c r="I28" s="17">
        <v>76476.399999999994</v>
      </c>
      <c r="J28" s="17">
        <v>93286.3</v>
      </c>
      <c r="K28" s="17">
        <v>118109.6</v>
      </c>
      <c r="L28" s="17">
        <v>115514.9</v>
      </c>
      <c r="M28" s="21">
        <v>119194</v>
      </c>
    </row>
    <row r="29" spans="1:13" x14ac:dyDescent="0.25">
      <c r="A29" s="7" t="s">
        <v>66</v>
      </c>
      <c r="B29" s="16">
        <v>33560.199999999997</v>
      </c>
      <c r="C29" s="20">
        <v>58350</v>
      </c>
      <c r="D29" s="20">
        <v>51103</v>
      </c>
      <c r="E29" s="20">
        <v>52699</v>
      </c>
      <c r="F29" s="20">
        <v>57803</v>
      </c>
      <c r="G29" s="20">
        <v>62492</v>
      </c>
      <c r="H29" s="20">
        <v>62426</v>
      </c>
      <c r="I29" s="20">
        <v>56039</v>
      </c>
      <c r="J29" s="20">
        <v>68042</v>
      </c>
      <c r="K29" s="20">
        <v>89090</v>
      </c>
      <c r="L29" s="20">
        <v>74459</v>
      </c>
      <c r="M29" s="20">
        <v>70601</v>
      </c>
    </row>
    <row r="30" spans="1:13" x14ac:dyDescent="0.25">
      <c r="A30" s="7" t="s">
        <v>67</v>
      </c>
      <c r="B30" s="17">
        <v>71357.8</v>
      </c>
      <c r="C30" s="21">
        <v>113697</v>
      </c>
      <c r="D30" s="17">
        <v>123793.2</v>
      </c>
      <c r="E30" s="17">
        <v>126052.7</v>
      </c>
      <c r="F30" s="17">
        <v>135392.4</v>
      </c>
      <c r="G30" s="17">
        <v>141881.4</v>
      </c>
      <c r="H30" s="17">
        <v>139839.4</v>
      </c>
      <c r="I30" s="17">
        <v>128483.1</v>
      </c>
      <c r="J30" s="17">
        <v>156085.70000000001</v>
      </c>
      <c r="K30" s="17">
        <v>189321.7</v>
      </c>
      <c r="L30" s="17">
        <v>177121.8</v>
      </c>
      <c r="M30" s="17">
        <v>173167.7</v>
      </c>
    </row>
    <row r="31" spans="1:13" x14ac:dyDescent="0.25">
      <c r="A31" s="7" t="s">
        <v>68</v>
      </c>
      <c r="B31" s="16">
        <v>381213.2</v>
      </c>
      <c r="C31" s="16">
        <v>432268.79999999999</v>
      </c>
      <c r="D31" s="16">
        <v>547944.1</v>
      </c>
      <c r="E31" s="16">
        <v>525415.19999999995</v>
      </c>
      <c r="F31" s="20">
        <v>538068</v>
      </c>
      <c r="G31" s="16">
        <v>551566.80000000005</v>
      </c>
      <c r="H31" s="20">
        <v>574195</v>
      </c>
      <c r="I31" s="9" t="s">
        <v>88</v>
      </c>
      <c r="J31" s="9" t="s">
        <v>88</v>
      </c>
      <c r="K31" s="9" t="s">
        <v>88</v>
      </c>
      <c r="L31" s="9" t="s">
        <v>88</v>
      </c>
      <c r="M31" s="9" t="s">
        <v>88</v>
      </c>
    </row>
    <row r="33" spans="1:2" x14ac:dyDescent="0.25">
      <c r="A33" s="1" t="s">
        <v>89</v>
      </c>
    </row>
    <row r="34" spans="1:2" x14ac:dyDescent="0.25">
      <c r="A34" s="1" t="s">
        <v>88</v>
      </c>
      <c r="B34" s="2" t="s">
        <v>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4"/>
  <sheetViews>
    <sheetView workbookViewId="0">
      <pane xSplit="1" ySplit="14" topLeftCell="E17" activePane="bottomRight" state="frozen"/>
      <selection pane="topRight"/>
      <selection pane="bottomLeft"/>
      <selection pane="bottomRight" activeCell="B15" sqref="B15:M31"/>
    </sheetView>
  </sheetViews>
  <sheetFormatPr baseColWidth="10" defaultColWidth="8.85546875" defaultRowHeight="11.45" customHeight="1" x14ac:dyDescent="0.25"/>
  <cols>
    <col min="1" max="1" width="14" customWidth="1"/>
    <col min="2" max="13" width="10" customWidth="1"/>
  </cols>
  <sheetData>
    <row r="1" spans="1:13" x14ac:dyDescent="0.25">
      <c r="A1" s="3" t="s">
        <v>82</v>
      </c>
    </row>
    <row r="2" spans="1:13" x14ac:dyDescent="0.25">
      <c r="A2" s="3" t="s">
        <v>83</v>
      </c>
      <c r="B2" s="1" t="s">
        <v>0</v>
      </c>
    </row>
    <row r="3" spans="1:13" x14ac:dyDescent="0.25">
      <c r="A3" s="3" t="s">
        <v>84</v>
      </c>
      <c r="B3" s="3" t="s">
        <v>6</v>
      </c>
    </row>
    <row r="5" spans="1:13" x14ac:dyDescent="0.25">
      <c r="A5" s="1" t="s">
        <v>12</v>
      </c>
      <c r="C5" s="3" t="s">
        <v>20</v>
      </c>
    </row>
    <row r="6" spans="1:13" x14ac:dyDescent="0.25">
      <c r="A6" s="1" t="s">
        <v>13</v>
      </c>
      <c r="C6" s="3" t="s">
        <v>21</v>
      </c>
    </row>
    <row r="7" spans="1:13" x14ac:dyDescent="0.25">
      <c r="A7" s="1" t="s">
        <v>14</v>
      </c>
      <c r="C7" s="3" t="s">
        <v>22</v>
      </c>
    </row>
    <row r="8" spans="1:13" x14ac:dyDescent="0.25">
      <c r="A8" s="1" t="s">
        <v>15</v>
      </c>
      <c r="C8" s="3" t="s">
        <v>23</v>
      </c>
    </row>
    <row r="9" spans="1:13" x14ac:dyDescent="0.25">
      <c r="A9" s="1" t="s">
        <v>16</v>
      </c>
      <c r="C9" s="3" t="s">
        <v>23</v>
      </c>
    </row>
    <row r="10" spans="1:13" x14ac:dyDescent="0.25">
      <c r="A10" s="1" t="s">
        <v>17</v>
      </c>
      <c r="C10" s="3" t="s">
        <v>24</v>
      </c>
    </row>
    <row r="11" spans="1:13" x14ac:dyDescent="0.25">
      <c r="A11" s="1" t="s">
        <v>18</v>
      </c>
      <c r="C11" s="3" t="s">
        <v>25</v>
      </c>
    </row>
    <row r="13" spans="1:13" x14ac:dyDescent="0.25">
      <c r="A13" s="5" t="s">
        <v>85</v>
      </c>
      <c r="B13" s="4" t="s">
        <v>70</v>
      </c>
      <c r="C13" s="4" t="s">
        <v>71</v>
      </c>
      <c r="D13" s="4" t="s">
        <v>72</v>
      </c>
      <c r="E13" s="4" t="s">
        <v>73</v>
      </c>
      <c r="F13" s="4" t="s">
        <v>74</v>
      </c>
      <c r="G13" s="4" t="s">
        <v>75</v>
      </c>
      <c r="H13" s="4" t="s">
        <v>76</v>
      </c>
      <c r="I13" s="4" t="s">
        <v>77</v>
      </c>
      <c r="J13" s="4" t="s">
        <v>78</v>
      </c>
      <c r="K13" s="4" t="s">
        <v>79</v>
      </c>
      <c r="L13" s="4" t="s">
        <v>80</v>
      </c>
      <c r="M13" s="4" t="s">
        <v>81</v>
      </c>
    </row>
    <row r="14" spans="1:13" x14ac:dyDescent="0.25">
      <c r="A14" s="6" t="s">
        <v>86</v>
      </c>
      <c r="B14" s="8" t="s">
        <v>87</v>
      </c>
      <c r="C14" s="8" t="s">
        <v>87</v>
      </c>
      <c r="D14" s="8" t="s">
        <v>87</v>
      </c>
      <c r="E14" s="8" t="s">
        <v>87</v>
      </c>
      <c r="F14" s="8" t="s">
        <v>87</v>
      </c>
      <c r="G14" s="8" t="s">
        <v>87</v>
      </c>
      <c r="H14" s="8" t="s">
        <v>87</v>
      </c>
      <c r="I14" s="8" t="s">
        <v>87</v>
      </c>
      <c r="J14" s="8" t="s">
        <v>87</v>
      </c>
      <c r="K14" s="8" t="s">
        <v>87</v>
      </c>
      <c r="L14" s="8" t="s">
        <v>87</v>
      </c>
      <c r="M14" s="8" t="s">
        <v>87</v>
      </c>
    </row>
    <row r="15" spans="1:13" x14ac:dyDescent="0.25">
      <c r="A15" s="7" t="s">
        <v>52</v>
      </c>
      <c r="B15" s="16">
        <f>'biens crédit'!B15-'biens débit'!B15</f>
        <v>10606.399999999994</v>
      </c>
      <c r="C15" s="16">
        <f>'biens crédit'!C15-'biens débit'!C15</f>
        <v>-9974</v>
      </c>
      <c r="D15" s="16">
        <f>'biens crédit'!D15-'biens débit'!D15</f>
        <v>1681</v>
      </c>
      <c r="E15" s="16">
        <f>'biens crédit'!E15-'biens débit'!E15</f>
        <v>1777</v>
      </c>
      <c r="F15" s="16">
        <f>'biens crédit'!F15-'biens débit'!F15</f>
        <v>2355</v>
      </c>
      <c r="G15" s="16">
        <f>'biens crédit'!G15-'biens débit'!G15</f>
        <v>-1803</v>
      </c>
      <c r="H15" s="16">
        <f>'biens crédit'!H15-'biens débit'!H15</f>
        <v>5680</v>
      </c>
      <c r="I15" s="16">
        <f>'biens crédit'!I15-'biens débit'!I15</f>
        <v>8945</v>
      </c>
      <c r="J15" s="16">
        <f>'biens crédit'!J15-'biens débit'!J15</f>
        <v>10810</v>
      </c>
      <c r="K15" s="16">
        <f>'biens crédit'!K15-'biens débit'!K15</f>
        <v>-1330</v>
      </c>
      <c r="L15" s="16">
        <f>'biens crédit'!L15-'biens débit'!L15</f>
        <v>2831</v>
      </c>
      <c r="M15" s="16">
        <f>'biens crédit'!M15-'biens débit'!M15</f>
        <v>4832</v>
      </c>
    </row>
    <row r="16" spans="1:13" x14ac:dyDescent="0.25">
      <c r="A16" s="7" t="s">
        <v>53</v>
      </c>
      <c r="B16" s="16">
        <f>'biens crédit'!B16-'biens débit'!B16</f>
        <v>-5648.2000000000007</v>
      </c>
      <c r="C16" s="16">
        <f>'biens crédit'!C16-'biens débit'!C16</f>
        <v>-172.5</v>
      </c>
      <c r="D16" s="16">
        <f>'biens crédit'!D16-'biens débit'!D16</f>
        <v>6860.2999999999884</v>
      </c>
      <c r="E16" s="16">
        <f>'biens crédit'!E16-'biens débit'!E16</f>
        <v>9561.5</v>
      </c>
      <c r="F16" s="16">
        <f>'biens crédit'!F16-'biens débit'!F16</f>
        <v>9792.1000000000058</v>
      </c>
      <c r="G16" s="16">
        <f>'biens crédit'!G16-'biens débit'!G16</f>
        <v>7853.2000000000116</v>
      </c>
      <c r="H16" s="16">
        <f>'biens crédit'!H16-'biens débit'!H16</f>
        <v>9340.6000000000058</v>
      </c>
      <c r="I16" s="16">
        <f>'biens crédit'!I16-'biens débit'!I16</f>
        <v>10600.200000000012</v>
      </c>
      <c r="J16" s="16">
        <f>'biens crédit'!J16-'biens débit'!J16</f>
        <v>4223.3000000000175</v>
      </c>
      <c r="K16" s="16">
        <f>'biens crédit'!K16-'biens débit'!K16</f>
        <v>-920.09999999997672</v>
      </c>
      <c r="L16" s="16">
        <f>'biens crédit'!L16-'biens débit'!L16</f>
        <v>12085.300000000017</v>
      </c>
      <c r="M16" s="16">
        <f>'biens crédit'!M16-'biens débit'!M16</f>
        <v>16646.399999999994</v>
      </c>
    </row>
    <row r="17" spans="1:13" x14ac:dyDescent="0.25">
      <c r="A17" s="7" t="s">
        <v>54</v>
      </c>
      <c r="B17" s="16" t="e">
        <f>'biens crédit'!B17-'biens débit'!B17</f>
        <v>#VALUE!</v>
      </c>
      <c r="C17" s="16">
        <f>'biens crédit'!C17-'biens débit'!C17</f>
        <v>3126.1999999999971</v>
      </c>
      <c r="D17" s="16">
        <f>'biens crédit'!D17-'biens débit'!D17</f>
        <v>12891.900000000009</v>
      </c>
      <c r="E17" s="16">
        <f>'biens crédit'!E17-'biens débit'!E17</f>
        <v>15107.099999999991</v>
      </c>
      <c r="F17" s="16">
        <f>'biens crédit'!F17-'biens débit'!F17</f>
        <v>13229.900000000009</v>
      </c>
      <c r="G17" s="16">
        <f>'biens crédit'!G17-'biens débit'!G17</f>
        <v>10672.300000000003</v>
      </c>
      <c r="H17" s="16">
        <f>'biens crédit'!H17-'biens débit'!H17</f>
        <v>15314.400000000009</v>
      </c>
      <c r="I17" s="16">
        <f>'biens crédit'!I17-'biens débit'!I17</f>
        <v>15709</v>
      </c>
      <c r="J17" s="16">
        <f>'biens crédit'!J17-'biens débit'!J17</f>
        <v>10033.099999999991</v>
      </c>
      <c r="K17" s="16">
        <f>'biens crédit'!K17-'biens débit'!K17</f>
        <v>9075.5</v>
      </c>
      <c r="L17" s="16">
        <f>'biens crédit'!L17-'biens débit'!L17</f>
        <v>28582.300000000003</v>
      </c>
      <c r="M17" s="16">
        <f>'biens crédit'!M17-'biens débit'!M17</f>
        <v>37396</v>
      </c>
    </row>
    <row r="18" spans="1:13" x14ac:dyDescent="0.25">
      <c r="A18" s="7" t="s">
        <v>55</v>
      </c>
      <c r="B18" s="16">
        <f>'biens crédit'!B18-'biens débit'!B18</f>
        <v>138492</v>
      </c>
      <c r="C18" s="16">
        <f>'biens crédit'!C18-'biens débit'!C18</f>
        <v>178851</v>
      </c>
      <c r="D18" s="16">
        <f>'biens crédit'!D18-'biens débit'!D18</f>
        <v>245053</v>
      </c>
      <c r="E18" s="16">
        <f>'biens crédit'!E18-'biens débit'!E18</f>
        <v>250398</v>
      </c>
      <c r="F18" s="16">
        <f>'biens crédit'!F18-'biens débit'!F18</f>
        <v>257040</v>
      </c>
      <c r="G18" s="16">
        <f>'biens crédit'!G18-'biens débit'!G18</f>
        <v>218741</v>
      </c>
      <c r="H18" s="16">
        <f>'biens crédit'!H18-'biens débit'!H18</f>
        <v>213200</v>
      </c>
      <c r="I18" s="16">
        <f>'biens crédit'!I18-'biens débit'!I18</f>
        <v>177741</v>
      </c>
      <c r="J18" s="16">
        <f>'biens crédit'!J18-'biens débit'!J18</f>
        <v>187661</v>
      </c>
      <c r="K18" s="16">
        <f>'biens crédit'!K18-'biens débit'!K18</f>
        <v>133231</v>
      </c>
      <c r="L18" s="16">
        <f>'biens crédit'!L18-'biens débit'!L18</f>
        <v>227114</v>
      </c>
      <c r="M18" s="16">
        <f>'biens crédit'!M18-'biens débit'!M18</f>
        <v>236866</v>
      </c>
    </row>
    <row r="19" spans="1:13" x14ac:dyDescent="0.25">
      <c r="A19" s="7" t="s">
        <v>56</v>
      </c>
      <c r="B19" s="16">
        <f>'biens crédit'!B19-'biens débit'!B19</f>
        <v>-22525</v>
      </c>
      <c r="C19" s="16">
        <f>'biens crédit'!C19-'biens débit'!C19</f>
        <v>-44364</v>
      </c>
      <c r="D19" s="16">
        <f>'biens crédit'!D19-'biens débit'!D19</f>
        <v>-17665</v>
      </c>
      <c r="E19" s="16">
        <f>'biens crédit'!E19-'biens débit'!E19</f>
        <v>-17960</v>
      </c>
      <c r="F19" s="16">
        <f>'biens crédit'!F19-'biens débit'!F19</f>
        <v>-19834</v>
      </c>
      <c r="G19" s="16">
        <f>'biens crédit'!G19-'biens débit'!G19</f>
        <v>-22488</v>
      </c>
      <c r="H19" s="16">
        <f>'biens crédit'!H19-'biens débit'!H19</f>
        <v>-22834</v>
      </c>
      <c r="I19" s="16">
        <f>'biens crédit'!I19-'biens débit'!I19</f>
        <v>-18529</v>
      </c>
      <c r="J19" s="16">
        <f>'biens crédit'!J19-'biens débit'!J19</f>
        <v>-26719</v>
      </c>
      <c r="K19" s="16">
        <f>'biens crédit'!K19-'biens débit'!K19</f>
        <v>-39557</v>
      </c>
      <c r="L19" s="16">
        <f>'biens crédit'!L19-'biens débit'!L19</f>
        <v>-33027</v>
      </c>
      <c r="M19" s="16">
        <f>'biens crédit'!M19-'biens débit'!M19</f>
        <v>-35666</v>
      </c>
    </row>
    <row r="20" spans="1:13" x14ac:dyDescent="0.25">
      <c r="A20" s="7" t="s">
        <v>57</v>
      </c>
      <c r="B20" s="16">
        <f>'biens crédit'!B20-'biens débit'!B20</f>
        <v>-38823</v>
      </c>
      <c r="C20" s="16">
        <f>'biens crédit'!C20-'biens débit'!C20</f>
        <v>-87880</v>
      </c>
      <c r="D20" s="16">
        <f>'biens crédit'!D20-'biens débit'!D20</f>
        <v>-20676</v>
      </c>
      <c r="E20" s="16">
        <f>'biens crédit'!E20-'biens débit'!E20</f>
        <v>-13742</v>
      </c>
      <c r="F20" s="16">
        <f>'biens crédit'!F20-'biens débit'!F20</f>
        <v>-21187</v>
      </c>
      <c r="G20" s="16">
        <f>'biens crédit'!G20-'biens débit'!G20</f>
        <v>-28250</v>
      </c>
      <c r="H20" s="16">
        <f>'biens crédit'!H20-'biens débit'!H20</f>
        <v>-25193</v>
      </c>
      <c r="I20" s="16">
        <f>'biens crédit'!I20-'biens débit'!I20</f>
        <v>-7031</v>
      </c>
      <c r="J20" s="16">
        <f>'biens crédit'!J20-'biens débit'!J20</f>
        <v>-21303</v>
      </c>
      <c r="K20" s="16">
        <f>'biens crédit'!K20-'biens débit'!K20</f>
        <v>-60081</v>
      </c>
      <c r="L20" s="16">
        <f>'biens crédit'!L20-'biens débit'!L20</f>
        <v>-34630</v>
      </c>
      <c r="M20" s="16">
        <f>'biens crédit'!M20-'biens débit'!M20</f>
        <v>-32264</v>
      </c>
    </row>
    <row r="21" spans="1:13" s="24" customFormat="1" x14ac:dyDescent="0.25">
      <c r="A21" s="22" t="s">
        <v>58</v>
      </c>
      <c r="B21" s="16">
        <f>'biens crédit'!B21-'biens débit'!B21</f>
        <v>9751</v>
      </c>
      <c r="C21" s="16">
        <f>'biens crédit'!C21-'biens débit'!C21</f>
        <v>-48822</v>
      </c>
      <c r="D21" s="16">
        <f>'biens crédit'!D21-'biens débit'!D21</f>
        <v>-24085</v>
      </c>
      <c r="E21" s="16">
        <f>'biens crédit'!E21-'biens débit'!E21</f>
        <v>-26416</v>
      </c>
      <c r="F21" s="16">
        <f>'biens crédit'!F21-'biens débit'!F21</f>
        <v>-37773</v>
      </c>
      <c r="G21" s="16">
        <f>'biens crédit'!G21-'biens débit'!G21</f>
        <v>-41621</v>
      </c>
      <c r="H21" s="16">
        <f>'biens crédit'!H21-'biens débit'!H21</f>
        <v>-36548</v>
      </c>
      <c r="I21" s="16">
        <f>'biens crédit'!I21-'biens débit'!I21</f>
        <v>-51919</v>
      </c>
      <c r="J21" s="16">
        <f>'biens crédit'!J21-'biens débit'!J21</f>
        <v>-65417</v>
      </c>
      <c r="K21" s="16">
        <f>'biens crédit'!K21-'biens débit'!K21</f>
        <v>-134897</v>
      </c>
      <c r="L21" s="16">
        <f>'biens crédit'!L21-'biens débit'!L21</f>
        <v>-78338</v>
      </c>
      <c r="M21" s="16">
        <f>'biens crédit'!M21-'biens débit'!M21</f>
        <v>-59979</v>
      </c>
    </row>
    <row r="22" spans="1:13" x14ac:dyDescent="0.25">
      <c r="A22" s="7" t="s">
        <v>59</v>
      </c>
      <c r="B22" s="16">
        <f>'biens crédit'!B22-'biens débit'!B22</f>
        <v>13624</v>
      </c>
      <c r="C22" s="16">
        <f>'biens crédit'!C22-'biens débit'!C22</f>
        <v>-1732</v>
      </c>
      <c r="D22" s="16">
        <f>'biens crédit'!D22-'biens débit'!D22</f>
        <v>51672</v>
      </c>
      <c r="E22" s="16">
        <f>'biens crédit'!E22-'biens débit'!E22</f>
        <v>57780</v>
      </c>
      <c r="F22" s="16">
        <f>'biens crédit'!F22-'biens débit'!F22</f>
        <v>51336</v>
      </c>
      <c r="G22" s="16">
        <f>'biens crédit'!G22-'biens débit'!G22</f>
        <v>45173</v>
      </c>
      <c r="H22" s="16">
        <f>'biens crédit'!H22-'biens débit'!H22</f>
        <v>58380</v>
      </c>
      <c r="I22" s="16">
        <f>'biens crédit'!I22-'biens débit'!I22</f>
        <v>66525</v>
      </c>
      <c r="J22" s="16">
        <f>'biens crédit'!J22-'biens débit'!J22</f>
        <v>46409</v>
      </c>
      <c r="K22" s="16">
        <f>'biens crédit'!K22-'biens débit'!K22</f>
        <v>-26227</v>
      </c>
      <c r="L22" s="16">
        <f>'biens crédit'!L22-'biens débit'!L22</f>
        <v>36503</v>
      </c>
      <c r="M22" s="16">
        <f>'biens crédit'!M22-'biens débit'!M22</f>
        <v>64045</v>
      </c>
    </row>
    <row r="23" spans="1:13" x14ac:dyDescent="0.25">
      <c r="A23" s="7" t="s">
        <v>60</v>
      </c>
      <c r="B23" s="16">
        <f>'biens crédit'!B23-'biens débit'!B23</f>
        <v>-3062.0000000000036</v>
      </c>
      <c r="C23" s="16">
        <f>'biens crédit'!C23-'biens débit'!C23</f>
        <v>-1415.7999999999884</v>
      </c>
      <c r="D23" s="16">
        <f>'biens crédit'!D23-'biens débit'!D23</f>
        <v>3675.8000000000029</v>
      </c>
      <c r="E23" s="16">
        <f>'biens crédit'!E23-'biens débit'!E23</f>
        <v>3519.3999999999942</v>
      </c>
      <c r="F23" s="16">
        <f>'biens crédit'!F23-'biens débit'!F23</f>
        <v>1301.7000000000116</v>
      </c>
      <c r="G23" s="16">
        <f>'biens crédit'!G23-'biens débit'!G23</f>
        <v>-2439.5999999999913</v>
      </c>
      <c r="H23" s="16">
        <f>'biens crédit'!H23-'biens débit'!H23</f>
        <v>-3823.5</v>
      </c>
      <c r="I23" s="16">
        <f>'biens crédit'!I23-'biens débit'!I23</f>
        <v>-1410</v>
      </c>
      <c r="J23" s="16">
        <f>'biens crédit'!J23-'biens débit'!J23</f>
        <v>-4569.8000000000029</v>
      </c>
      <c r="K23" s="16">
        <f>'biens crédit'!K23-'biens débit'!K23</f>
        <v>-15319</v>
      </c>
      <c r="L23" s="16">
        <f>'biens crédit'!L23-'biens débit'!L23</f>
        <v>-357.90000000000873</v>
      </c>
      <c r="M23" s="16">
        <f>'biens crédit'!M23-'biens débit'!M23</f>
        <v>1411.1999999999971</v>
      </c>
    </row>
    <row r="24" spans="1:13" x14ac:dyDescent="0.25">
      <c r="A24" s="7" t="s">
        <v>61</v>
      </c>
      <c r="B24" s="16" t="e">
        <f>'biens crédit'!B24-'biens débit'!B24</f>
        <v>#VALUE!</v>
      </c>
      <c r="C24" s="16">
        <f>'biens crédit'!C24-'biens débit'!C24</f>
        <v>59068</v>
      </c>
      <c r="D24" s="16">
        <f>'biens crédit'!D24-'biens débit'!D24</f>
        <v>67741</v>
      </c>
      <c r="E24" s="16">
        <f>'biens crédit'!E24-'biens débit'!E24</f>
        <v>70966</v>
      </c>
      <c r="F24" s="16">
        <f>'biens crédit'!F24-'biens débit'!F24</f>
        <v>75131</v>
      </c>
      <c r="G24" s="16">
        <f>'biens crédit'!G24-'biens débit'!G24</f>
        <v>76588</v>
      </c>
      <c r="H24" s="16">
        <f>'biens crédit'!H24-'biens débit'!H24</f>
        <v>63861</v>
      </c>
      <c r="I24" s="16">
        <f>'biens crédit'!I24-'biens débit'!I24</f>
        <v>61913</v>
      </c>
      <c r="J24" s="16">
        <f>'biens crédit'!J24-'biens débit'!J24</f>
        <v>64955</v>
      </c>
      <c r="K24" s="16">
        <f>'biens crédit'!K24-'biens débit'!K24</f>
        <v>55000</v>
      </c>
      <c r="L24" s="16">
        <f>'biens crédit'!L24-'biens débit'!L24</f>
        <v>67454</v>
      </c>
      <c r="M24" s="16">
        <f>'biens crédit'!M24-'biens débit'!M24</f>
        <v>81026</v>
      </c>
    </row>
    <row r="25" spans="1:13" x14ac:dyDescent="0.25">
      <c r="A25" s="7" t="s">
        <v>62</v>
      </c>
      <c r="B25" s="16">
        <f>'biens crédit'!B25-'biens débit'!B25</f>
        <v>2024</v>
      </c>
      <c r="C25" s="16">
        <f>'biens crédit'!C25-'biens débit'!C25</f>
        <v>1572</v>
      </c>
      <c r="D25" s="16">
        <f>'biens crédit'!D25-'biens débit'!D25</f>
        <v>2177</v>
      </c>
      <c r="E25" s="16">
        <f>'biens crédit'!E25-'biens débit'!E25</f>
        <v>2518</v>
      </c>
      <c r="F25" s="16">
        <f>'biens crédit'!F25-'biens débit'!F25</f>
        <v>1066</v>
      </c>
      <c r="G25" s="16">
        <f>'biens crédit'!G25-'biens débit'!G25</f>
        <v>1379</v>
      </c>
      <c r="H25" s="16">
        <f>'biens crédit'!H25-'biens débit'!H25</f>
        <v>4403</v>
      </c>
      <c r="I25" s="16">
        <f>'biens crédit'!I25-'biens débit'!I25</f>
        <v>4461</v>
      </c>
      <c r="J25" s="16">
        <f>'biens crédit'!J25-'biens débit'!J25</f>
        <v>49</v>
      </c>
      <c r="K25" s="16">
        <f>'biens crédit'!K25-'biens débit'!K25</f>
        <v>-8770</v>
      </c>
      <c r="L25" s="16">
        <f>'biens crédit'!L25-'biens débit'!L25</f>
        <v>4005</v>
      </c>
      <c r="M25" s="16">
        <f>'biens crédit'!M25-'biens débit'!M25</f>
        <v>7901</v>
      </c>
    </row>
    <row r="26" spans="1:13" x14ac:dyDescent="0.25">
      <c r="A26" s="7" t="s">
        <v>63</v>
      </c>
      <c r="B26" s="16" t="e">
        <f>'biens crédit'!B26-'biens débit'!B26</f>
        <v>#VALUE!</v>
      </c>
      <c r="C26" s="16">
        <f>'biens crédit'!C26-'biens débit'!C26</f>
        <v>-25194.299999999988</v>
      </c>
      <c r="D26" s="16">
        <f>'biens crédit'!D26-'biens débit'!D26</f>
        <v>-2120.5</v>
      </c>
      <c r="E26" s="16">
        <f>'biens crédit'!E26-'biens débit'!E26</f>
        <v>-1338.1000000000058</v>
      </c>
      <c r="F26" s="16">
        <f>'biens crédit'!F26-'biens débit'!F26</f>
        <v>-4817.8999999999942</v>
      </c>
      <c r="G26" s="16">
        <f>'biens crédit'!G26-'biens débit'!G26</f>
        <v>-11253.699999999983</v>
      </c>
      <c r="H26" s="16">
        <f>'biens crédit'!H26-'biens débit'!H26</f>
        <v>-4357</v>
      </c>
      <c r="I26" s="16">
        <f>'biens crédit'!I26-'biens débit'!I26</f>
        <v>6978.7999999999884</v>
      </c>
      <c r="J26" s="16">
        <f>'biens crédit'!J26-'biens débit'!J26</f>
        <v>-7683.9000000000233</v>
      </c>
      <c r="K26" s="16">
        <f>'biens crédit'!K26-'biens débit'!K26</f>
        <v>-22023</v>
      </c>
      <c r="L26" s="16">
        <f>'biens crédit'!L26-'biens débit'!L26</f>
        <v>4746.5999999999767</v>
      </c>
      <c r="M26" s="16">
        <f>'biens crédit'!M26-'biens débit'!M26</f>
        <v>-6376</v>
      </c>
    </row>
    <row r="27" spans="1:13" x14ac:dyDescent="0.25">
      <c r="A27" s="7" t="s">
        <v>64</v>
      </c>
      <c r="B27" s="16">
        <f>'biens crédit'!B27-'biens débit'!B27</f>
        <v>-15503</v>
      </c>
      <c r="C27" s="16">
        <f>'biens crédit'!C27-'biens débit'!C27</f>
        <v>-23998</v>
      </c>
      <c r="D27" s="16">
        <f>'biens crédit'!D27-'biens débit'!D27</f>
        <v>-9746</v>
      </c>
      <c r="E27" s="16">
        <f>'biens crédit'!E27-'biens débit'!E27</f>
        <v>-10001</v>
      </c>
      <c r="F27" s="16">
        <f>'biens crédit'!F27-'biens débit'!F27</f>
        <v>-13298</v>
      </c>
      <c r="G27" s="16">
        <f>'biens crédit'!G27-'biens débit'!G27</f>
        <v>-15664</v>
      </c>
      <c r="H27" s="16">
        <f>'biens crédit'!H27-'biens débit'!H27</f>
        <v>-16318</v>
      </c>
      <c r="I27" s="16">
        <f>'biens crédit'!I27-'biens débit'!I27</f>
        <v>-12622</v>
      </c>
      <c r="J27" s="16">
        <f>'biens crédit'!J27-'biens débit'!J27</f>
        <v>-16039</v>
      </c>
      <c r="K27" s="16">
        <f>'biens crédit'!K27-'biens débit'!K27</f>
        <v>-26465</v>
      </c>
      <c r="L27" s="16">
        <f>'biens crédit'!L27-'biens débit'!L27</f>
        <v>-25276</v>
      </c>
      <c r="M27" s="16">
        <f>'biens crédit'!M27-'biens débit'!M27</f>
        <v>-25260</v>
      </c>
    </row>
    <row r="28" spans="1:13" x14ac:dyDescent="0.25">
      <c r="A28" s="7" t="s">
        <v>65</v>
      </c>
      <c r="B28" s="16">
        <f>'biens crédit'!B28-'biens débit'!B28</f>
        <v>-5481.9</v>
      </c>
      <c r="C28" s="16">
        <f>'biens crédit'!C28-'biens débit'!C28</f>
        <v>-21977.700000000004</v>
      </c>
      <c r="D28" s="16">
        <f>'biens crédit'!D28-'biens débit'!D28</f>
        <v>-8133.8999999999942</v>
      </c>
      <c r="E28" s="16">
        <f>'biens crédit'!E28-'biens débit'!E28</f>
        <v>-9653.6999999999971</v>
      </c>
      <c r="F28" s="16">
        <f>'biens crédit'!F28-'biens débit'!F28</f>
        <v>-12803.700000000004</v>
      </c>
      <c r="G28" s="16">
        <f>'biens crédit'!G28-'biens débit'!G28</f>
        <v>-15338.700000000004</v>
      </c>
      <c r="H28" s="16">
        <f>'biens crédit'!H28-'biens débit'!H28</f>
        <v>-17844.399999999994</v>
      </c>
      <c r="I28" s="16">
        <f>'biens crédit'!I28-'biens débit'!I28</f>
        <v>-18944.599999999991</v>
      </c>
      <c r="J28" s="16">
        <f>'biens crédit'!J28-'biens débit'!J28</f>
        <v>-23116.5</v>
      </c>
      <c r="K28" s="16">
        <f>'biens crédit'!K28-'biens débit'!K28</f>
        <v>-32085.900000000009</v>
      </c>
      <c r="L28" s="16">
        <f>'biens crédit'!L28-'biens débit'!L28</f>
        <v>-29006.299999999988</v>
      </c>
      <c r="M28" s="16">
        <f>'biens crédit'!M28-'biens débit'!M28</f>
        <v>-32932.899999999994</v>
      </c>
    </row>
    <row r="29" spans="1:13" x14ac:dyDescent="0.25">
      <c r="A29" s="7" t="s">
        <v>66</v>
      </c>
      <c r="B29" s="16">
        <f>'biens crédit'!B29-'biens débit'!B29</f>
        <v>13108.100000000006</v>
      </c>
      <c r="C29" s="16">
        <f>'biens crédit'!C29-'biens débit'!C29</f>
        <v>12960</v>
      </c>
      <c r="D29" s="16">
        <f>'biens crédit'!D29-'biens débit'!D29</f>
        <v>1911</v>
      </c>
      <c r="E29" s="16">
        <f>'biens crédit'!E29-'biens débit'!E29</f>
        <v>24</v>
      </c>
      <c r="F29" s="16">
        <f>'biens crédit'!F29-'biens débit'!F29</f>
        <v>1653</v>
      </c>
      <c r="G29" s="16">
        <f>'biens crédit'!G29-'biens débit'!G29</f>
        <v>434</v>
      </c>
      <c r="H29" s="16">
        <f>'biens crédit'!H29-'biens débit'!H29</f>
        <v>2502</v>
      </c>
      <c r="I29" s="16">
        <f>'biens crédit'!I29-'biens débit'!I29</f>
        <v>2919</v>
      </c>
      <c r="J29" s="16">
        <f>'biens crédit'!J29-'biens débit'!J29</f>
        <v>2195</v>
      </c>
      <c r="K29" s="16">
        <f>'biens crédit'!K29-'biens débit'!K29</f>
        <v>-232</v>
      </c>
      <c r="L29" s="16">
        <f>'biens crédit'!L29-'biens débit'!L29</f>
        <v>8179</v>
      </c>
      <c r="M29" s="16">
        <f>'biens crédit'!M29-'biens débit'!M29</f>
        <v>6174</v>
      </c>
    </row>
    <row r="30" spans="1:13" x14ac:dyDescent="0.25">
      <c r="A30" s="7" t="s">
        <v>67</v>
      </c>
      <c r="B30" s="16">
        <f>'biens crédit'!B30-'biens débit'!B30</f>
        <v>18967.199999999997</v>
      </c>
      <c r="C30" s="16">
        <f>'biens crédit'!C30-'biens débit'!C30</f>
        <v>20058</v>
      </c>
      <c r="D30" s="16">
        <f>'biens crédit'!D30-'biens débit'!D30</f>
        <v>12986.300000000003</v>
      </c>
      <c r="E30" s="16">
        <f>'biens crédit'!E30-'biens débit'!E30</f>
        <v>10519.300000000003</v>
      </c>
      <c r="F30" s="16">
        <f>'biens crédit'!F30-'biens débit'!F30</f>
        <v>11762</v>
      </c>
      <c r="G30" s="16">
        <f>'biens crédit'!G30-'biens débit'!G30</f>
        <v>11110.399999999994</v>
      </c>
      <c r="H30" s="16">
        <f>'biens crédit'!H30-'biens débit'!H30</f>
        <v>20174.700000000012</v>
      </c>
      <c r="I30" s="16">
        <f>'biens crédit'!I30-'biens débit'!I30</f>
        <v>22675.399999999994</v>
      </c>
      <c r="J30" s="16">
        <f>'biens crédit'!J30-'biens débit'!J30</f>
        <v>23928.199999999983</v>
      </c>
      <c r="K30" s="16">
        <f>'biens crédit'!K30-'biens débit'!K30</f>
        <v>19711.299999999988</v>
      </c>
      <c r="L30" s="16">
        <f>'biens crédit'!L30-'biens débit'!L30</f>
        <v>25197.5</v>
      </c>
      <c r="M30" s="16">
        <f>'biens crédit'!M30-'biens débit'!M30</f>
        <v>28383</v>
      </c>
    </row>
    <row r="31" spans="1:13" x14ac:dyDescent="0.25">
      <c r="A31" s="7" t="s">
        <v>68</v>
      </c>
      <c r="B31" s="16">
        <f>'biens crédit'!B31-'biens débit'!B31</f>
        <v>-82381.600000000035</v>
      </c>
      <c r="C31" s="16">
        <f>'biens crédit'!C31-'biens débit'!C31</f>
        <v>-114220.39999999997</v>
      </c>
      <c r="D31" s="16">
        <f>'biens crédit'!D31-'biens débit'!D31</f>
        <v>-159801.5</v>
      </c>
      <c r="E31" s="16">
        <f>'biens crédit'!E31-'biens débit'!E31</f>
        <v>-161974.29999999993</v>
      </c>
      <c r="F31" s="16">
        <f>'biens crédit'!F31-'biens débit'!F31</f>
        <v>-154399.20000000001</v>
      </c>
      <c r="G31" s="16">
        <f>'biens crédit'!G31-'biens débit'!G31</f>
        <v>-154643.00000000006</v>
      </c>
      <c r="H31" s="16">
        <f>'biens crédit'!H31-'biens débit'!H31</f>
        <v>-148839.40000000002</v>
      </c>
      <c r="I31" s="16" t="e">
        <f>'biens crédit'!I31-'biens débit'!I31</f>
        <v>#VALUE!</v>
      </c>
      <c r="J31" s="16" t="e">
        <f>'biens crédit'!J31-'biens débit'!J31</f>
        <v>#VALUE!</v>
      </c>
      <c r="K31" s="16" t="e">
        <f>'biens crédit'!K31-'biens débit'!K31</f>
        <v>#VALUE!</v>
      </c>
      <c r="L31" s="16" t="e">
        <f>'biens crédit'!L31-'biens débit'!L31</f>
        <v>#VALUE!</v>
      </c>
      <c r="M31" s="16" t="e">
        <f>'biens crédit'!M31-'biens débit'!M31</f>
        <v>#VALUE!</v>
      </c>
    </row>
    <row r="33" spans="1:2" x14ac:dyDescent="0.25">
      <c r="A33" s="1" t="s">
        <v>89</v>
      </c>
    </row>
    <row r="34" spans="1:2" x14ac:dyDescent="0.25">
      <c r="A34" s="1" t="s">
        <v>88</v>
      </c>
      <c r="B34" s="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Sommaire</vt:lpstr>
      <vt:lpstr>Structure</vt:lpstr>
      <vt:lpstr>ensemble crédit</vt:lpstr>
      <vt:lpstr>ensemble débit</vt:lpstr>
      <vt:lpstr>ensemble solde</vt:lpstr>
      <vt:lpstr>ensemble solde (2)</vt:lpstr>
      <vt:lpstr>biens crédit</vt:lpstr>
      <vt:lpstr>biens débit</vt:lpstr>
      <vt:lpstr>biens solde</vt:lpstr>
      <vt:lpstr>biens solde (3)</vt:lpstr>
      <vt:lpstr>services crédit</vt:lpstr>
      <vt:lpstr>services débit</vt:lpstr>
      <vt:lpstr>services solde</vt:lpstr>
      <vt:lpstr>services solde (4)</vt:lpstr>
      <vt:lpstr>PIB</vt:lpstr>
      <vt:lpstr>ratio solde  PIB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2025-09-04T12:19:06Z</dcterms:created>
  <dcterms:modified xsi:type="dcterms:W3CDTF">2025-09-05T13:27:36Z</dcterms:modified>
</cp:coreProperties>
</file>