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Tableaux excel1\"/>
    </mc:Choice>
  </mc:AlternateContent>
  <xr:revisionPtr revIDLastSave="0" documentId="8_{82BFC3E1-D80D-4864-AC03-23752FD33FD4}" xr6:coauthVersionLast="36" xr6:coauthVersionMax="36" xr10:uidLastSave="{00000000-0000-0000-0000-000000000000}"/>
  <bookViews>
    <workbookView xWindow="0" yWindow="0" windowWidth="15570" windowHeight="8685" activeTab="4" xr2:uid="{00000000-000D-0000-FFFF-FFFF00000000}"/>
  </bookViews>
  <sheets>
    <sheet name="CI" sheetId="1" r:id="rId1"/>
    <sheet name="production" sheetId="3" r:id="rId2"/>
    <sheet name="coefficicient- technique" sheetId="4" r:id="rId3"/>
    <sheet name="production vrai" sheetId="6" r:id="rId4"/>
    <sheet name="coef technique vrai" sheetId="7" r:id="rId5"/>
    <sheet name="coefficient techique" sheetId="5" r:id="rId6"/>
    <sheet name="Overview" sheetId="2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8" i="7" l="1"/>
  <c r="D67" i="7"/>
  <c r="D66" i="7"/>
  <c r="D65" i="7"/>
  <c r="D64" i="7"/>
  <c r="D63" i="7"/>
  <c r="D62" i="7"/>
  <c r="D61" i="7"/>
  <c r="D60" i="7"/>
  <c r="D59" i="7"/>
  <c r="D58" i="7"/>
  <c r="D57" i="7"/>
  <c r="C68" i="7"/>
  <c r="E68" i="7" s="1"/>
  <c r="C67" i="7"/>
  <c r="E67" i="7" s="1"/>
  <c r="C66" i="7"/>
  <c r="E66" i="7" s="1"/>
  <c r="C65" i="7"/>
  <c r="E65" i="7" s="1"/>
  <c r="C64" i="7"/>
  <c r="E64" i="7" s="1"/>
  <c r="C63" i="7"/>
  <c r="E63" i="7" s="1"/>
  <c r="C62" i="7"/>
  <c r="E62" i="7" s="1"/>
  <c r="C61" i="7"/>
  <c r="E61" i="7" s="1"/>
  <c r="C60" i="7"/>
  <c r="E60" i="7" s="1"/>
  <c r="C59" i="7"/>
  <c r="E59" i="7" s="1"/>
  <c r="C58" i="7"/>
  <c r="E58" i="7" s="1"/>
  <c r="C57" i="7"/>
  <c r="E57" i="7" s="1"/>
  <c r="F51" i="7"/>
  <c r="F50" i="7"/>
  <c r="F49" i="7"/>
  <c r="F48" i="7"/>
  <c r="F47" i="7"/>
  <c r="F46" i="7"/>
  <c r="F45" i="7"/>
  <c r="F44" i="7"/>
  <c r="F43" i="7"/>
  <c r="F42" i="7"/>
  <c r="F41" i="7"/>
  <c r="F40" i="7"/>
  <c r="H5" i="6" l="1"/>
  <c r="C40" i="7"/>
  <c r="C51" i="7"/>
  <c r="C50" i="7"/>
  <c r="C49" i="7"/>
  <c r="C48" i="7"/>
  <c r="C47" i="7"/>
  <c r="C46" i="7"/>
  <c r="C45" i="7"/>
  <c r="C44" i="7"/>
  <c r="C43" i="7"/>
  <c r="C42" i="7"/>
  <c r="C41" i="7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9" i="1"/>
  <c r="E34" i="7"/>
  <c r="E33" i="7"/>
  <c r="E32" i="7"/>
  <c r="E31" i="7"/>
  <c r="E30" i="7"/>
  <c r="E29" i="7"/>
  <c r="E27" i="7"/>
  <c r="E26" i="7"/>
  <c r="E25" i="7"/>
  <c r="E24" i="7"/>
  <c r="E23" i="7"/>
  <c r="E28" i="7"/>
  <c r="D34" i="7"/>
  <c r="D33" i="7"/>
  <c r="D32" i="7"/>
  <c r="D31" i="7"/>
  <c r="D30" i="7"/>
  <c r="D29" i="7"/>
  <c r="D28" i="7"/>
  <c r="D27" i="7"/>
  <c r="D26" i="7"/>
  <c r="D25" i="7"/>
  <c r="D24" i="7"/>
  <c r="D23" i="7"/>
  <c r="C34" i="7" l="1"/>
  <c r="C33" i="7"/>
  <c r="C32" i="7"/>
  <c r="C31" i="7"/>
  <c r="C30" i="7"/>
  <c r="C29" i="7"/>
  <c r="C28" i="7"/>
  <c r="C27" i="7"/>
  <c r="C26" i="7"/>
  <c r="C25" i="7"/>
  <c r="C24" i="7"/>
  <c r="C23" i="7"/>
  <c r="C15" i="7"/>
  <c r="C14" i="7"/>
  <c r="C13" i="7"/>
  <c r="C12" i="7"/>
  <c r="C11" i="7"/>
  <c r="C10" i="7"/>
  <c r="C9" i="7"/>
  <c r="C8" i="7"/>
  <c r="C7" i="7"/>
  <c r="C6" i="7"/>
  <c r="C5" i="7"/>
  <c r="C4" i="7"/>
  <c r="G5" i="7" l="1"/>
  <c r="G15" i="7"/>
  <c r="V293" i="1"/>
  <c r="U293" i="1"/>
  <c r="T293" i="1"/>
  <c r="S293" i="1"/>
  <c r="R293" i="1"/>
  <c r="Q293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E15" i="7" s="1"/>
  <c r="C293" i="1"/>
  <c r="B293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C265" i="1"/>
  <c r="B265" i="1"/>
  <c r="W265" i="1" s="1"/>
  <c r="V243" i="1"/>
  <c r="U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C243" i="1"/>
  <c r="B243" i="1"/>
  <c r="V219" i="1"/>
  <c r="U219" i="1"/>
  <c r="T219" i="1"/>
  <c r="S219" i="1"/>
  <c r="R219" i="1"/>
  <c r="Q219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E12" i="7" s="1"/>
  <c r="G12" i="7" s="1"/>
  <c r="C219" i="1"/>
  <c r="B219" i="1"/>
  <c r="V195" i="1"/>
  <c r="U195" i="1"/>
  <c r="T195" i="1"/>
  <c r="S195" i="1"/>
  <c r="R195" i="1"/>
  <c r="Q195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C195" i="1"/>
  <c r="B195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C172" i="1"/>
  <c r="B172" i="1"/>
  <c r="W172" i="1" s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E8" i="7" s="1"/>
  <c r="G8" i="7" s="1"/>
  <c r="C124" i="1"/>
  <c r="B124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W100" i="1" s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E5" i="7" s="1"/>
  <c r="C52" i="1"/>
  <c r="B52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B30" i="1"/>
  <c r="W30" i="1" s="1"/>
  <c r="W124" i="1" l="1"/>
  <c r="W195" i="1"/>
  <c r="D5" i="7"/>
  <c r="F5" i="7" s="1"/>
  <c r="D7" i="7"/>
  <c r="F7" i="7" s="1"/>
  <c r="E7" i="7"/>
  <c r="G7" i="7" s="1"/>
  <c r="D8" i="7"/>
  <c r="D10" i="7"/>
  <c r="E10" i="7"/>
  <c r="G10" i="7" s="1"/>
  <c r="W219" i="1"/>
  <c r="D14" i="7"/>
  <c r="E14" i="7"/>
  <c r="G14" i="7" s="1"/>
  <c r="D12" i="7"/>
  <c r="W52" i="1"/>
  <c r="D6" i="7"/>
  <c r="E6" i="7"/>
  <c r="G6" i="7" s="1"/>
  <c r="D9" i="7"/>
  <c r="F9" i="7" s="1"/>
  <c r="E9" i="7"/>
  <c r="G9" i="7" s="1"/>
  <c r="D13" i="7"/>
  <c r="E13" i="7"/>
  <c r="G13" i="7" s="1"/>
  <c r="F4" i="7"/>
  <c r="D4" i="7"/>
  <c r="E4" i="7"/>
  <c r="G4" i="7" s="1"/>
  <c r="W76" i="1"/>
  <c r="W148" i="1"/>
  <c r="D11" i="7"/>
  <c r="E11" i="7"/>
  <c r="G11" i="7" s="1"/>
  <c r="W243" i="1"/>
  <c r="D15" i="7"/>
  <c r="F11" i="7"/>
  <c r="F13" i="7"/>
  <c r="F15" i="7"/>
  <c r="F10" i="7"/>
  <c r="F12" i="7"/>
  <c r="F14" i="7"/>
  <c r="F8" i="7"/>
  <c r="F6" i="7"/>
  <c r="C272" i="4"/>
  <c r="D272" i="4"/>
  <c r="E272" i="4"/>
  <c r="F272" i="4"/>
  <c r="G272" i="4"/>
  <c r="H272" i="4"/>
  <c r="I272" i="4"/>
  <c r="J272" i="4"/>
  <c r="K272" i="4"/>
  <c r="L272" i="4"/>
  <c r="M272" i="4"/>
  <c r="N272" i="4"/>
  <c r="O272" i="4"/>
  <c r="P272" i="4"/>
  <c r="Q272" i="4"/>
  <c r="R272" i="4"/>
  <c r="S272" i="4"/>
  <c r="T272" i="4"/>
  <c r="C273" i="4"/>
  <c r="D273" i="4"/>
  <c r="E273" i="4"/>
  <c r="F273" i="4"/>
  <c r="G273" i="4"/>
  <c r="H273" i="4"/>
  <c r="I273" i="4"/>
  <c r="J273" i="4"/>
  <c r="K273" i="4"/>
  <c r="L273" i="4"/>
  <c r="M273" i="4"/>
  <c r="N273" i="4"/>
  <c r="O273" i="4"/>
  <c r="P273" i="4"/>
  <c r="Q273" i="4"/>
  <c r="R273" i="4"/>
  <c r="S273" i="4"/>
  <c r="T273" i="4"/>
  <c r="C274" i="4"/>
  <c r="D274" i="4"/>
  <c r="B14" i="5" s="1"/>
  <c r="E274" i="4"/>
  <c r="F274" i="4"/>
  <c r="G274" i="4"/>
  <c r="H274" i="4"/>
  <c r="I274" i="4"/>
  <c r="J274" i="4"/>
  <c r="K274" i="4"/>
  <c r="L274" i="4"/>
  <c r="M274" i="4"/>
  <c r="N274" i="4"/>
  <c r="O274" i="4"/>
  <c r="P274" i="4"/>
  <c r="Q274" i="4"/>
  <c r="R274" i="4"/>
  <c r="S274" i="4"/>
  <c r="T274" i="4"/>
  <c r="C275" i="4"/>
  <c r="D275" i="4"/>
  <c r="E275" i="4"/>
  <c r="F275" i="4"/>
  <c r="G275" i="4"/>
  <c r="H275" i="4"/>
  <c r="I275" i="4"/>
  <c r="J275" i="4"/>
  <c r="K275" i="4"/>
  <c r="L275" i="4"/>
  <c r="M275" i="4"/>
  <c r="N275" i="4"/>
  <c r="O275" i="4"/>
  <c r="P275" i="4"/>
  <c r="Q275" i="4"/>
  <c r="R275" i="4"/>
  <c r="S275" i="4"/>
  <c r="T275" i="4"/>
  <c r="C276" i="4"/>
  <c r="D276" i="4"/>
  <c r="E276" i="4"/>
  <c r="F276" i="4"/>
  <c r="G276" i="4"/>
  <c r="H276" i="4"/>
  <c r="I276" i="4"/>
  <c r="J276" i="4"/>
  <c r="K276" i="4"/>
  <c r="L276" i="4"/>
  <c r="M276" i="4"/>
  <c r="N276" i="4"/>
  <c r="O276" i="4"/>
  <c r="P276" i="4"/>
  <c r="Q276" i="4"/>
  <c r="R276" i="4"/>
  <c r="S276" i="4"/>
  <c r="T276" i="4"/>
  <c r="C277" i="4"/>
  <c r="D277" i="4"/>
  <c r="E277" i="4"/>
  <c r="F277" i="4"/>
  <c r="G277" i="4"/>
  <c r="H277" i="4"/>
  <c r="I277" i="4"/>
  <c r="J277" i="4"/>
  <c r="K277" i="4"/>
  <c r="L277" i="4"/>
  <c r="M277" i="4"/>
  <c r="N277" i="4"/>
  <c r="O277" i="4"/>
  <c r="P277" i="4"/>
  <c r="Q277" i="4"/>
  <c r="R277" i="4"/>
  <c r="S277" i="4"/>
  <c r="T277" i="4"/>
  <c r="C278" i="4"/>
  <c r="D278" i="4"/>
  <c r="E278" i="4"/>
  <c r="F278" i="4"/>
  <c r="G278" i="4"/>
  <c r="H278" i="4"/>
  <c r="I278" i="4"/>
  <c r="J278" i="4"/>
  <c r="K278" i="4"/>
  <c r="L278" i="4"/>
  <c r="M278" i="4"/>
  <c r="N278" i="4"/>
  <c r="O278" i="4"/>
  <c r="P278" i="4"/>
  <c r="Q278" i="4"/>
  <c r="R278" i="4"/>
  <c r="S278" i="4"/>
  <c r="T278" i="4"/>
  <c r="C279" i="4"/>
  <c r="D279" i="4"/>
  <c r="E279" i="4"/>
  <c r="F279" i="4"/>
  <c r="G279" i="4"/>
  <c r="H279" i="4"/>
  <c r="I279" i="4"/>
  <c r="J279" i="4"/>
  <c r="K279" i="4"/>
  <c r="L279" i="4"/>
  <c r="M279" i="4"/>
  <c r="N279" i="4"/>
  <c r="O279" i="4"/>
  <c r="P279" i="4"/>
  <c r="Q279" i="4"/>
  <c r="R279" i="4"/>
  <c r="S279" i="4"/>
  <c r="T279" i="4"/>
  <c r="C280" i="4"/>
  <c r="D280" i="4"/>
  <c r="E280" i="4"/>
  <c r="F280" i="4"/>
  <c r="G280" i="4"/>
  <c r="H280" i="4"/>
  <c r="I280" i="4"/>
  <c r="J280" i="4"/>
  <c r="K280" i="4"/>
  <c r="L280" i="4"/>
  <c r="M280" i="4"/>
  <c r="N280" i="4"/>
  <c r="O280" i="4"/>
  <c r="P280" i="4"/>
  <c r="Q280" i="4"/>
  <c r="R280" i="4"/>
  <c r="S280" i="4"/>
  <c r="T280" i="4"/>
  <c r="C281" i="4"/>
  <c r="D281" i="4"/>
  <c r="E281" i="4"/>
  <c r="F281" i="4"/>
  <c r="G281" i="4"/>
  <c r="H281" i="4"/>
  <c r="I281" i="4"/>
  <c r="J281" i="4"/>
  <c r="K281" i="4"/>
  <c r="L281" i="4"/>
  <c r="M281" i="4"/>
  <c r="N281" i="4"/>
  <c r="O281" i="4"/>
  <c r="P281" i="4"/>
  <c r="Q281" i="4"/>
  <c r="R281" i="4"/>
  <c r="S281" i="4"/>
  <c r="T281" i="4"/>
  <c r="C282" i="4"/>
  <c r="D282" i="4"/>
  <c r="E282" i="4"/>
  <c r="F282" i="4"/>
  <c r="G282" i="4"/>
  <c r="H282" i="4"/>
  <c r="I282" i="4"/>
  <c r="J282" i="4"/>
  <c r="K282" i="4"/>
  <c r="L282" i="4"/>
  <c r="M282" i="4"/>
  <c r="N282" i="4"/>
  <c r="O282" i="4"/>
  <c r="P282" i="4"/>
  <c r="Q282" i="4"/>
  <c r="R282" i="4"/>
  <c r="S282" i="4"/>
  <c r="T282" i="4"/>
  <c r="C283" i="4"/>
  <c r="D283" i="4"/>
  <c r="E283" i="4"/>
  <c r="F283" i="4"/>
  <c r="G283" i="4"/>
  <c r="H283" i="4"/>
  <c r="I283" i="4"/>
  <c r="J283" i="4"/>
  <c r="K283" i="4"/>
  <c r="L283" i="4"/>
  <c r="M283" i="4"/>
  <c r="N283" i="4"/>
  <c r="O283" i="4"/>
  <c r="P283" i="4"/>
  <c r="Q283" i="4"/>
  <c r="R283" i="4"/>
  <c r="S283" i="4"/>
  <c r="T283" i="4"/>
  <c r="C284" i="4"/>
  <c r="D284" i="4"/>
  <c r="E284" i="4"/>
  <c r="F284" i="4"/>
  <c r="G284" i="4"/>
  <c r="H284" i="4"/>
  <c r="I284" i="4"/>
  <c r="J284" i="4"/>
  <c r="K284" i="4"/>
  <c r="L284" i="4"/>
  <c r="M284" i="4"/>
  <c r="N284" i="4"/>
  <c r="O284" i="4"/>
  <c r="P284" i="4"/>
  <c r="Q284" i="4"/>
  <c r="R284" i="4"/>
  <c r="S284" i="4"/>
  <c r="T284" i="4"/>
  <c r="C285" i="4"/>
  <c r="D285" i="4"/>
  <c r="E285" i="4"/>
  <c r="F285" i="4"/>
  <c r="G285" i="4"/>
  <c r="H285" i="4"/>
  <c r="I285" i="4"/>
  <c r="J285" i="4"/>
  <c r="K285" i="4"/>
  <c r="L285" i="4"/>
  <c r="M285" i="4"/>
  <c r="N285" i="4"/>
  <c r="O285" i="4"/>
  <c r="P285" i="4"/>
  <c r="Q285" i="4"/>
  <c r="R285" i="4"/>
  <c r="S285" i="4"/>
  <c r="T285" i="4"/>
  <c r="C286" i="4"/>
  <c r="D286" i="4"/>
  <c r="E286" i="4"/>
  <c r="F286" i="4"/>
  <c r="G286" i="4"/>
  <c r="H286" i="4"/>
  <c r="I286" i="4"/>
  <c r="J286" i="4"/>
  <c r="K286" i="4"/>
  <c r="L286" i="4"/>
  <c r="M286" i="4"/>
  <c r="N286" i="4"/>
  <c r="O286" i="4"/>
  <c r="P286" i="4"/>
  <c r="Q286" i="4"/>
  <c r="R286" i="4"/>
  <c r="S286" i="4"/>
  <c r="T286" i="4"/>
  <c r="C287" i="4"/>
  <c r="D287" i="4"/>
  <c r="E287" i="4"/>
  <c r="F287" i="4"/>
  <c r="G287" i="4"/>
  <c r="H287" i="4"/>
  <c r="I287" i="4"/>
  <c r="J287" i="4"/>
  <c r="K287" i="4"/>
  <c r="L287" i="4"/>
  <c r="M287" i="4"/>
  <c r="N287" i="4"/>
  <c r="O287" i="4"/>
  <c r="P287" i="4"/>
  <c r="Q287" i="4"/>
  <c r="R287" i="4"/>
  <c r="S287" i="4"/>
  <c r="T287" i="4"/>
  <c r="C288" i="4"/>
  <c r="D288" i="4"/>
  <c r="E288" i="4"/>
  <c r="F288" i="4"/>
  <c r="G288" i="4"/>
  <c r="H288" i="4"/>
  <c r="I288" i="4"/>
  <c r="J288" i="4"/>
  <c r="K288" i="4"/>
  <c r="L288" i="4"/>
  <c r="M288" i="4"/>
  <c r="N288" i="4"/>
  <c r="O288" i="4"/>
  <c r="P288" i="4"/>
  <c r="Q288" i="4"/>
  <c r="R288" i="4"/>
  <c r="S288" i="4"/>
  <c r="T288" i="4"/>
  <c r="C289" i="4"/>
  <c r="D289" i="4"/>
  <c r="E289" i="4"/>
  <c r="F289" i="4"/>
  <c r="G289" i="4"/>
  <c r="H289" i="4"/>
  <c r="I289" i="4"/>
  <c r="J289" i="4"/>
  <c r="K289" i="4"/>
  <c r="L289" i="4"/>
  <c r="M289" i="4"/>
  <c r="N289" i="4"/>
  <c r="O289" i="4"/>
  <c r="P289" i="4"/>
  <c r="Q289" i="4"/>
  <c r="R289" i="4"/>
  <c r="S289" i="4"/>
  <c r="T289" i="4"/>
  <c r="C290" i="4"/>
  <c r="D290" i="4"/>
  <c r="E290" i="4"/>
  <c r="F290" i="4"/>
  <c r="G290" i="4"/>
  <c r="H290" i="4"/>
  <c r="I290" i="4"/>
  <c r="J290" i="4"/>
  <c r="K290" i="4"/>
  <c r="L290" i="4"/>
  <c r="M290" i="4"/>
  <c r="N290" i="4"/>
  <c r="O290" i="4"/>
  <c r="P290" i="4"/>
  <c r="Q290" i="4"/>
  <c r="R290" i="4"/>
  <c r="S290" i="4"/>
  <c r="T290" i="4"/>
  <c r="C291" i="4"/>
  <c r="D291" i="4"/>
  <c r="E291" i="4"/>
  <c r="F291" i="4"/>
  <c r="G291" i="4"/>
  <c r="H291" i="4"/>
  <c r="I291" i="4"/>
  <c r="J291" i="4"/>
  <c r="K291" i="4"/>
  <c r="L291" i="4"/>
  <c r="M291" i="4"/>
  <c r="N291" i="4"/>
  <c r="O291" i="4"/>
  <c r="P291" i="4"/>
  <c r="Q291" i="4"/>
  <c r="R291" i="4"/>
  <c r="S291" i="4"/>
  <c r="T291" i="4"/>
  <c r="C292" i="4"/>
  <c r="D292" i="4"/>
  <c r="E292" i="4"/>
  <c r="F292" i="4"/>
  <c r="G292" i="4"/>
  <c r="H292" i="4"/>
  <c r="I292" i="4"/>
  <c r="J292" i="4"/>
  <c r="K292" i="4"/>
  <c r="L292" i="4"/>
  <c r="M292" i="4"/>
  <c r="N292" i="4"/>
  <c r="O292" i="4"/>
  <c r="P292" i="4"/>
  <c r="Q292" i="4"/>
  <c r="R292" i="4"/>
  <c r="S292" i="4"/>
  <c r="T29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72" i="4"/>
  <c r="C245" i="4"/>
  <c r="D245" i="4"/>
  <c r="E245" i="4"/>
  <c r="F245" i="4"/>
  <c r="G245" i="4"/>
  <c r="H245" i="4"/>
  <c r="I245" i="4"/>
  <c r="J245" i="4"/>
  <c r="K245" i="4"/>
  <c r="L245" i="4"/>
  <c r="M245" i="4"/>
  <c r="N245" i="4"/>
  <c r="O245" i="4"/>
  <c r="P245" i="4"/>
  <c r="Q245" i="4"/>
  <c r="R245" i="4"/>
  <c r="S245" i="4"/>
  <c r="T245" i="4"/>
  <c r="C246" i="4"/>
  <c r="D246" i="4"/>
  <c r="E246" i="4"/>
  <c r="F246" i="4"/>
  <c r="G246" i="4"/>
  <c r="H246" i="4"/>
  <c r="I246" i="4"/>
  <c r="J246" i="4"/>
  <c r="K246" i="4"/>
  <c r="L246" i="4"/>
  <c r="M246" i="4"/>
  <c r="N246" i="4"/>
  <c r="O246" i="4"/>
  <c r="P246" i="4"/>
  <c r="Q246" i="4"/>
  <c r="R246" i="4"/>
  <c r="S246" i="4"/>
  <c r="T246" i="4"/>
  <c r="C247" i="4"/>
  <c r="D247" i="4"/>
  <c r="B13" i="5" s="1"/>
  <c r="E247" i="4"/>
  <c r="F247" i="4"/>
  <c r="G247" i="4"/>
  <c r="H247" i="4"/>
  <c r="I247" i="4"/>
  <c r="J247" i="4"/>
  <c r="K247" i="4"/>
  <c r="L247" i="4"/>
  <c r="M247" i="4"/>
  <c r="N247" i="4"/>
  <c r="O247" i="4"/>
  <c r="P247" i="4"/>
  <c r="Q247" i="4"/>
  <c r="R247" i="4"/>
  <c r="S247" i="4"/>
  <c r="T247" i="4"/>
  <c r="C248" i="4"/>
  <c r="D248" i="4"/>
  <c r="E248" i="4"/>
  <c r="F248" i="4"/>
  <c r="G248" i="4"/>
  <c r="H248" i="4"/>
  <c r="I248" i="4"/>
  <c r="J248" i="4"/>
  <c r="K248" i="4"/>
  <c r="L248" i="4"/>
  <c r="M248" i="4"/>
  <c r="N248" i="4"/>
  <c r="O248" i="4"/>
  <c r="P248" i="4"/>
  <c r="Q248" i="4"/>
  <c r="R248" i="4"/>
  <c r="S248" i="4"/>
  <c r="T248" i="4"/>
  <c r="C249" i="4"/>
  <c r="D249" i="4"/>
  <c r="E249" i="4"/>
  <c r="F249" i="4"/>
  <c r="G249" i="4"/>
  <c r="H249" i="4"/>
  <c r="I249" i="4"/>
  <c r="J249" i="4"/>
  <c r="K249" i="4"/>
  <c r="L249" i="4"/>
  <c r="M249" i="4"/>
  <c r="N249" i="4"/>
  <c r="O249" i="4"/>
  <c r="P249" i="4"/>
  <c r="Q249" i="4"/>
  <c r="R249" i="4"/>
  <c r="S249" i="4"/>
  <c r="T249" i="4"/>
  <c r="C250" i="4"/>
  <c r="D250" i="4"/>
  <c r="E250" i="4"/>
  <c r="F250" i="4"/>
  <c r="G250" i="4"/>
  <c r="H250" i="4"/>
  <c r="I250" i="4"/>
  <c r="J250" i="4"/>
  <c r="K250" i="4"/>
  <c r="L250" i="4"/>
  <c r="M250" i="4"/>
  <c r="N250" i="4"/>
  <c r="O250" i="4"/>
  <c r="P250" i="4"/>
  <c r="Q250" i="4"/>
  <c r="R250" i="4"/>
  <c r="S250" i="4"/>
  <c r="T250" i="4"/>
  <c r="C251" i="4"/>
  <c r="D251" i="4"/>
  <c r="E251" i="4"/>
  <c r="F251" i="4"/>
  <c r="G251" i="4"/>
  <c r="H251" i="4"/>
  <c r="I251" i="4"/>
  <c r="J251" i="4"/>
  <c r="K251" i="4"/>
  <c r="L251" i="4"/>
  <c r="M251" i="4"/>
  <c r="N251" i="4"/>
  <c r="O251" i="4"/>
  <c r="P251" i="4"/>
  <c r="Q251" i="4"/>
  <c r="R251" i="4"/>
  <c r="S251" i="4"/>
  <c r="T251" i="4"/>
  <c r="C252" i="4"/>
  <c r="D252" i="4"/>
  <c r="E252" i="4"/>
  <c r="F252" i="4"/>
  <c r="G252" i="4"/>
  <c r="H252" i="4"/>
  <c r="I252" i="4"/>
  <c r="J252" i="4"/>
  <c r="K252" i="4"/>
  <c r="L252" i="4"/>
  <c r="M252" i="4"/>
  <c r="N252" i="4"/>
  <c r="O252" i="4"/>
  <c r="P252" i="4"/>
  <c r="Q252" i="4"/>
  <c r="R252" i="4"/>
  <c r="S252" i="4"/>
  <c r="T252" i="4"/>
  <c r="C253" i="4"/>
  <c r="D253" i="4"/>
  <c r="E253" i="4"/>
  <c r="F253" i="4"/>
  <c r="G253" i="4"/>
  <c r="H253" i="4"/>
  <c r="I253" i="4"/>
  <c r="J253" i="4"/>
  <c r="K253" i="4"/>
  <c r="L253" i="4"/>
  <c r="M253" i="4"/>
  <c r="N253" i="4"/>
  <c r="O253" i="4"/>
  <c r="P253" i="4"/>
  <c r="Q253" i="4"/>
  <c r="R253" i="4"/>
  <c r="S253" i="4"/>
  <c r="T253" i="4"/>
  <c r="C254" i="4"/>
  <c r="D254" i="4"/>
  <c r="E254" i="4"/>
  <c r="F254" i="4"/>
  <c r="G254" i="4"/>
  <c r="H254" i="4"/>
  <c r="I254" i="4"/>
  <c r="J254" i="4"/>
  <c r="K254" i="4"/>
  <c r="L254" i="4"/>
  <c r="M254" i="4"/>
  <c r="N254" i="4"/>
  <c r="O254" i="4"/>
  <c r="P254" i="4"/>
  <c r="Q254" i="4"/>
  <c r="R254" i="4"/>
  <c r="S254" i="4"/>
  <c r="T254" i="4"/>
  <c r="C255" i="4"/>
  <c r="D255" i="4"/>
  <c r="E255" i="4"/>
  <c r="F255" i="4"/>
  <c r="G255" i="4"/>
  <c r="H255" i="4"/>
  <c r="I255" i="4"/>
  <c r="J255" i="4"/>
  <c r="K255" i="4"/>
  <c r="L255" i="4"/>
  <c r="M255" i="4"/>
  <c r="N255" i="4"/>
  <c r="O255" i="4"/>
  <c r="P255" i="4"/>
  <c r="Q255" i="4"/>
  <c r="R255" i="4"/>
  <c r="S255" i="4"/>
  <c r="T255" i="4"/>
  <c r="C256" i="4"/>
  <c r="D256" i="4"/>
  <c r="E256" i="4"/>
  <c r="F256" i="4"/>
  <c r="G256" i="4"/>
  <c r="H256" i="4"/>
  <c r="I256" i="4"/>
  <c r="J256" i="4"/>
  <c r="K256" i="4"/>
  <c r="L256" i="4"/>
  <c r="M256" i="4"/>
  <c r="N256" i="4"/>
  <c r="O256" i="4"/>
  <c r="P256" i="4"/>
  <c r="Q256" i="4"/>
  <c r="R256" i="4"/>
  <c r="S256" i="4"/>
  <c r="T256" i="4"/>
  <c r="C257" i="4"/>
  <c r="D257" i="4"/>
  <c r="E257" i="4"/>
  <c r="F257" i="4"/>
  <c r="G257" i="4"/>
  <c r="H257" i="4"/>
  <c r="I257" i="4"/>
  <c r="J257" i="4"/>
  <c r="K257" i="4"/>
  <c r="L257" i="4"/>
  <c r="M257" i="4"/>
  <c r="N257" i="4"/>
  <c r="O257" i="4"/>
  <c r="P257" i="4"/>
  <c r="Q257" i="4"/>
  <c r="R257" i="4"/>
  <c r="S257" i="4"/>
  <c r="T257" i="4"/>
  <c r="C258" i="4"/>
  <c r="D258" i="4"/>
  <c r="E258" i="4"/>
  <c r="F258" i="4"/>
  <c r="G258" i="4"/>
  <c r="H258" i="4"/>
  <c r="I258" i="4"/>
  <c r="J258" i="4"/>
  <c r="K258" i="4"/>
  <c r="L258" i="4"/>
  <c r="M258" i="4"/>
  <c r="N258" i="4"/>
  <c r="O258" i="4"/>
  <c r="P258" i="4"/>
  <c r="Q258" i="4"/>
  <c r="R258" i="4"/>
  <c r="S258" i="4"/>
  <c r="T258" i="4"/>
  <c r="C259" i="4"/>
  <c r="D259" i="4"/>
  <c r="E259" i="4"/>
  <c r="F259" i="4"/>
  <c r="G259" i="4"/>
  <c r="H259" i="4"/>
  <c r="I259" i="4"/>
  <c r="J259" i="4"/>
  <c r="K259" i="4"/>
  <c r="L259" i="4"/>
  <c r="M259" i="4"/>
  <c r="N259" i="4"/>
  <c r="O259" i="4"/>
  <c r="P259" i="4"/>
  <c r="Q259" i="4"/>
  <c r="R259" i="4"/>
  <c r="S259" i="4"/>
  <c r="T259" i="4"/>
  <c r="C260" i="4"/>
  <c r="D260" i="4"/>
  <c r="E260" i="4"/>
  <c r="F260" i="4"/>
  <c r="G260" i="4"/>
  <c r="H260" i="4"/>
  <c r="I260" i="4"/>
  <c r="J260" i="4"/>
  <c r="K260" i="4"/>
  <c r="L260" i="4"/>
  <c r="M260" i="4"/>
  <c r="N260" i="4"/>
  <c r="O260" i="4"/>
  <c r="P260" i="4"/>
  <c r="Q260" i="4"/>
  <c r="R260" i="4"/>
  <c r="S260" i="4"/>
  <c r="T260" i="4"/>
  <c r="C261" i="4"/>
  <c r="E261" i="4"/>
  <c r="F261" i="4"/>
  <c r="G261" i="4"/>
  <c r="H261" i="4"/>
  <c r="I261" i="4"/>
  <c r="J261" i="4"/>
  <c r="K261" i="4"/>
  <c r="L261" i="4"/>
  <c r="M261" i="4"/>
  <c r="N261" i="4"/>
  <c r="O261" i="4"/>
  <c r="P261" i="4"/>
  <c r="Q261" i="4"/>
  <c r="R261" i="4"/>
  <c r="S261" i="4"/>
  <c r="T261" i="4"/>
  <c r="C262" i="4"/>
  <c r="D262" i="4"/>
  <c r="E262" i="4"/>
  <c r="F262" i="4"/>
  <c r="G262" i="4"/>
  <c r="H262" i="4"/>
  <c r="I262" i="4"/>
  <c r="J262" i="4"/>
  <c r="K262" i="4"/>
  <c r="L262" i="4"/>
  <c r="M262" i="4"/>
  <c r="N262" i="4"/>
  <c r="O262" i="4"/>
  <c r="P262" i="4"/>
  <c r="Q262" i="4"/>
  <c r="R262" i="4"/>
  <c r="S262" i="4"/>
  <c r="T262" i="4"/>
  <c r="C263" i="4"/>
  <c r="D263" i="4"/>
  <c r="E263" i="4"/>
  <c r="F263" i="4"/>
  <c r="G263" i="4"/>
  <c r="H263" i="4"/>
  <c r="I263" i="4"/>
  <c r="J263" i="4"/>
  <c r="K263" i="4"/>
  <c r="L263" i="4"/>
  <c r="M263" i="4"/>
  <c r="N263" i="4"/>
  <c r="O263" i="4"/>
  <c r="P263" i="4"/>
  <c r="Q263" i="4"/>
  <c r="R263" i="4"/>
  <c r="S263" i="4"/>
  <c r="T263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45" i="4"/>
  <c r="C221" i="4"/>
  <c r="D221" i="4"/>
  <c r="E221" i="4"/>
  <c r="F221" i="4"/>
  <c r="G221" i="4"/>
  <c r="H221" i="4"/>
  <c r="I221" i="4"/>
  <c r="J221" i="4"/>
  <c r="K221" i="4"/>
  <c r="L221" i="4"/>
  <c r="M221" i="4"/>
  <c r="N221" i="4"/>
  <c r="O221" i="4"/>
  <c r="P221" i="4"/>
  <c r="Q221" i="4"/>
  <c r="R221" i="4"/>
  <c r="S221" i="4"/>
  <c r="T221" i="4"/>
  <c r="C222" i="4"/>
  <c r="D222" i="4"/>
  <c r="E222" i="4"/>
  <c r="F222" i="4"/>
  <c r="G222" i="4"/>
  <c r="H222" i="4"/>
  <c r="I222" i="4"/>
  <c r="J222" i="4"/>
  <c r="K222" i="4"/>
  <c r="L222" i="4"/>
  <c r="M222" i="4"/>
  <c r="N222" i="4"/>
  <c r="O222" i="4"/>
  <c r="P222" i="4"/>
  <c r="Q222" i="4"/>
  <c r="R222" i="4"/>
  <c r="S222" i="4"/>
  <c r="T222" i="4"/>
  <c r="C223" i="4"/>
  <c r="D223" i="4"/>
  <c r="B12" i="5" s="1"/>
  <c r="E223" i="4"/>
  <c r="F223" i="4"/>
  <c r="G223" i="4"/>
  <c r="H223" i="4"/>
  <c r="I223" i="4"/>
  <c r="J223" i="4"/>
  <c r="K223" i="4"/>
  <c r="L223" i="4"/>
  <c r="M223" i="4"/>
  <c r="N223" i="4"/>
  <c r="O223" i="4"/>
  <c r="P223" i="4"/>
  <c r="Q223" i="4"/>
  <c r="R223" i="4"/>
  <c r="S223" i="4"/>
  <c r="T223" i="4"/>
  <c r="C224" i="4"/>
  <c r="D224" i="4"/>
  <c r="E224" i="4"/>
  <c r="F224" i="4"/>
  <c r="G224" i="4"/>
  <c r="H224" i="4"/>
  <c r="I224" i="4"/>
  <c r="J224" i="4"/>
  <c r="K224" i="4"/>
  <c r="L224" i="4"/>
  <c r="M224" i="4"/>
  <c r="N224" i="4"/>
  <c r="O224" i="4"/>
  <c r="P224" i="4"/>
  <c r="Q224" i="4"/>
  <c r="R224" i="4"/>
  <c r="S224" i="4"/>
  <c r="T224" i="4"/>
  <c r="C225" i="4"/>
  <c r="D225" i="4"/>
  <c r="E225" i="4"/>
  <c r="F225" i="4"/>
  <c r="G225" i="4"/>
  <c r="H225" i="4"/>
  <c r="I225" i="4"/>
  <c r="J225" i="4"/>
  <c r="K225" i="4"/>
  <c r="L225" i="4"/>
  <c r="M225" i="4"/>
  <c r="N225" i="4"/>
  <c r="O225" i="4"/>
  <c r="P225" i="4"/>
  <c r="Q225" i="4"/>
  <c r="R225" i="4"/>
  <c r="S225" i="4"/>
  <c r="T225" i="4"/>
  <c r="C226" i="4"/>
  <c r="D226" i="4"/>
  <c r="E226" i="4"/>
  <c r="F226" i="4"/>
  <c r="G226" i="4"/>
  <c r="H226" i="4"/>
  <c r="I226" i="4"/>
  <c r="J226" i="4"/>
  <c r="K226" i="4"/>
  <c r="L226" i="4"/>
  <c r="M226" i="4"/>
  <c r="N226" i="4"/>
  <c r="O226" i="4"/>
  <c r="P226" i="4"/>
  <c r="Q226" i="4"/>
  <c r="R226" i="4"/>
  <c r="S226" i="4"/>
  <c r="T226" i="4"/>
  <c r="C227" i="4"/>
  <c r="D227" i="4"/>
  <c r="E227" i="4"/>
  <c r="F227" i="4"/>
  <c r="G227" i="4"/>
  <c r="H227" i="4"/>
  <c r="I227" i="4"/>
  <c r="J227" i="4"/>
  <c r="K227" i="4"/>
  <c r="L227" i="4"/>
  <c r="M227" i="4"/>
  <c r="N227" i="4"/>
  <c r="O227" i="4"/>
  <c r="P227" i="4"/>
  <c r="Q227" i="4"/>
  <c r="R227" i="4"/>
  <c r="S227" i="4"/>
  <c r="T227" i="4"/>
  <c r="C228" i="4"/>
  <c r="D228" i="4"/>
  <c r="E228" i="4"/>
  <c r="F228" i="4"/>
  <c r="G228" i="4"/>
  <c r="H228" i="4"/>
  <c r="I228" i="4"/>
  <c r="J228" i="4"/>
  <c r="K228" i="4"/>
  <c r="L228" i="4"/>
  <c r="M228" i="4"/>
  <c r="N228" i="4"/>
  <c r="O228" i="4"/>
  <c r="P228" i="4"/>
  <c r="Q228" i="4"/>
  <c r="R228" i="4"/>
  <c r="S228" i="4"/>
  <c r="T228" i="4"/>
  <c r="C229" i="4"/>
  <c r="D229" i="4"/>
  <c r="E229" i="4"/>
  <c r="F229" i="4"/>
  <c r="G229" i="4"/>
  <c r="H229" i="4"/>
  <c r="I229" i="4"/>
  <c r="J229" i="4"/>
  <c r="K229" i="4"/>
  <c r="L229" i="4"/>
  <c r="M229" i="4"/>
  <c r="N229" i="4"/>
  <c r="O229" i="4"/>
  <c r="P229" i="4"/>
  <c r="Q229" i="4"/>
  <c r="R229" i="4"/>
  <c r="S229" i="4"/>
  <c r="T229" i="4"/>
  <c r="C230" i="4"/>
  <c r="D230" i="4"/>
  <c r="E230" i="4"/>
  <c r="F230" i="4"/>
  <c r="G230" i="4"/>
  <c r="H230" i="4"/>
  <c r="I230" i="4"/>
  <c r="J230" i="4"/>
  <c r="K230" i="4"/>
  <c r="L230" i="4"/>
  <c r="M230" i="4"/>
  <c r="N230" i="4"/>
  <c r="O230" i="4"/>
  <c r="P230" i="4"/>
  <c r="Q230" i="4"/>
  <c r="R230" i="4"/>
  <c r="S230" i="4"/>
  <c r="T230" i="4"/>
  <c r="C231" i="4"/>
  <c r="D231" i="4"/>
  <c r="E231" i="4"/>
  <c r="F231" i="4"/>
  <c r="G231" i="4"/>
  <c r="H231" i="4"/>
  <c r="I231" i="4"/>
  <c r="J231" i="4"/>
  <c r="K231" i="4"/>
  <c r="L231" i="4"/>
  <c r="M231" i="4"/>
  <c r="N231" i="4"/>
  <c r="O231" i="4"/>
  <c r="P231" i="4"/>
  <c r="Q231" i="4"/>
  <c r="R231" i="4"/>
  <c r="S231" i="4"/>
  <c r="T231" i="4"/>
  <c r="C232" i="4"/>
  <c r="D232" i="4"/>
  <c r="E232" i="4"/>
  <c r="F232" i="4"/>
  <c r="G232" i="4"/>
  <c r="H232" i="4"/>
  <c r="I232" i="4"/>
  <c r="J232" i="4"/>
  <c r="K232" i="4"/>
  <c r="L232" i="4"/>
  <c r="M232" i="4"/>
  <c r="N232" i="4"/>
  <c r="O232" i="4"/>
  <c r="P232" i="4"/>
  <c r="Q232" i="4"/>
  <c r="R232" i="4"/>
  <c r="S232" i="4"/>
  <c r="T232" i="4"/>
  <c r="C233" i="4"/>
  <c r="D233" i="4"/>
  <c r="E233" i="4"/>
  <c r="F233" i="4"/>
  <c r="G233" i="4"/>
  <c r="H233" i="4"/>
  <c r="I233" i="4"/>
  <c r="J233" i="4"/>
  <c r="K233" i="4"/>
  <c r="L233" i="4"/>
  <c r="M233" i="4"/>
  <c r="N233" i="4"/>
  <c r="O233" i="4"/>
  <c r="P233" i="4"/>
  <c r="Q233" i="4"/>
  <c r="R233" i="4"/>
  <c r="S233" i="4"/>
  <c r="T233" i="4"/>
  <c r="C234" i="4"/>
  <c r="D234" i="4"/>
  <c r="E234" i="4"/>
  <c r="F234" i="4"/>
  <c r="G234" i="4"/>
  <c r="H234" i="4"/>
  <c r="I234" i="4"/>
  <c r="J234" i="4"/>
  <c r="K234" i="4"/>
  <c r="L234" i="4"/>
  <c r="M234" i="4"/>
  <c r="N234" i="4"/>
  <c r="O234" i="4"/>
  <c r="P234" i="4"/>
  <c r="Q234" i="4"/>
  <c r="R234" i="4"/>
  <c r="S234" i="4"/>
  <c r="T234" i="4"/>
  <c r="C235" i="4"/>
  <c r="D235" i="4"/>
  <c r="E235" i="4"/>
  <c r="F235" i="4"/>
  <c r="G235" i="4"/>
  <c r="H235" i="4"/>
  <c r="I235" i="4"/>
  <c r="J235" i="4"/>
  <c r="K235" i="4"/>
  <c r="L235" i="4"/>
  <c r="M235" i="4"/>
  <c r="N235" i="4"/>
  <c r="O235" i="4"/>
  <c r="P235" i="4"/>
  <c r="Q235" i="4"/>
  <c r="R235" i="4"/>
  <c r="S235" i="4"/>
  <c r="T235" i="4"/>
  <c r="C236" i="4"/>
  <c r="D236" i="4"/>
  <c r="E236" i="4"/>
  <c r="F236" i="4"/>
  <c r="G236" i="4"/>
  <c r="H236" i="4"/>
  <c r="I236" i="4"/>
  <c r="J236" i="4"/>
  <c r="K236" i="4"/>
  <c r="L236" i="4"/>
  <c r="M236" i="4"/>
  <c r="N236" i="4"/>
  <c r="O236" i="4"/>
  <c r="P236" i="4"/>
  <c r="Q236" i="4"/>
  <c r="R236" i="4"/>
  <c r="S236" i="4"/>
  <c r="T236" i="4"/>
  <c r="C237" i="4"/>
  <c r="D237" i="4"/>
  <c r="E237" i="4"/>
  <c r="F237" i="4"/>
  <c r="G237" i="4"/>
  <c r="H237" i="4"/>
  <c r="I237" i="4"/>
  <c r="J237" i="4"/>
  <c r="K237" i="4"/>
  <c r="L237" i="4"/>
  <c r="M237" i="4"/>
  <c r="N237" i="4"/>
  <c r="O237" i="4"/>
  <c r="P237" i="4"/>
  <c r="Q237" i="4"/>
  <c r="R237" i="4"/>
  <c r="S237" i="4"/>
  <c r="T237" i="4"/>
  <c r="C238" i="4"/>
  <c r="D238" i="4"/>
  <c r="E238" i="4"/>
  <c r="F238" i="4"/>
  <c r="G238" i="4"/>
  <c r="H238" i="4"/>
  <c r="I238" i="4"/>
  <c r="J238" i="4"/>
  <c r="K238" i="4"/>
  <c r="L238" i="4"/>
  <c r="M238" i="4"/>
  <c r="N238" i="4"/>
  <c r="O238" i="4"/>
  <c r="P238" i="4"/>
  <c r="Q238" i="4"/>
  <c r="R238" i="4"/>
  <c r="S238" i="4"/>
  <c r="T238" i="4"/>
  <c r="C239" i="4"/>
  <c r="D239" i="4"/>
  <c r="E239" i="4"/>
  <c r="F239" i="4"/>
  <c r="G239" i="4"/>
  <c r="H239" i="4"/>
  <c r="I239" i="4"/>
  <c r="J239" i="4"/>
  <c r="K239" i="4"/>
  <c r="L239" i="4"/>
  <c r="M239" i="4"/>
  <c r="N239" i="4"/>
  <c r="O239" i="4"/>
  <c r="P239" i="4"/>
  <c r="Q239" i="4"/>
  <c r="R239" i="4"/>
  <c r="S239" i="4"/>
  <c r="T239" i="4"/>
  <c r="C240" i="4"/>
  <c r="D240" i="4"/>
  <c r="E240" i="4"/>
  <c r="F240" i="4"/>
  <c r="G240" i="4"/>
  <c r="H240" i="4"/>
  <c r="I240" i="4"/>
  <c r="J240" i="4"/>
  <c r="K240" i="4"/>
  <c r="L240" i="4"/>
  <c r="M240" i="4"/>
  <c r="N240" i="4"/>
  <c r="O240" i="4"/>
  <c r="P240" i="4"/>
  <c r="Q240" i="4"/>
  <c r="R240" i="4"/>
  <c r="S240" i="4"/>
  <c r="T240" i="4"/>
  <c r="C241" i="4"/>
  <c r="D241" i="4"/>
  <c r="E241" i="4"/>
  <c r="F241" i="4"/>
  <c r="G241" i="4"/>
  <c r="H241" i="4"/>
  <c r="I241" i="4"/>
  <c r="J241" i="4"/>
  <c r="K241" i="4"/>
  <c r="L241" i="4"/>
  <c r="M241" i="4"/>
  <c r="N241" i="4"/>
  <c r="O241" i="4"/>
  <c r="P241" i="4"/>
  <c r="Q241" i="4"/>
  <c r="R241" i="4"/>
  <c r="S241" i="4"/>
  <c r="T24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21" i="4"/>
  <c r="C197" i="4"/>
  <c r="D197" i="4"/>
  <c r="E197" i="4"/>
  <c r="F197" i="4"/>
  <c r="G197" i="4"/>
  <c r="H197" i="4"/>
  <c r="I197" i="4"/>
  <c r="J197" i="4"/>
  <c r="K197" i="4"/>
  <c r="L197" i="4"/>
  <c r="M197" i="4"/>
  <c r="N197" i="4"/>
  <c r="O197" i="4"/>
  <c r="P197" i="4"/>
  <c r="Q197" i="4"/>
  <c r="R197" i="4"/>
  <c r="S197" i="4"/>
  <c r="T197" i="4"/>
  <c r="C198" i="4"/>
  <c r="D198" i="4"/>
  <c r="E198" i="4"/>
  <c r="F198" i="4"/>
  <c r="G198" i="4"/>
  <c r="H198" i="4"/>
  <c r="I198" i="4"/>
  <c r="J198" i="4"/>
  <c r="K198" i="4"/>
  <c r="L198" i="4"/>
  <c r="M198" i="4"/>
  <c r="N198" i="4"/>
  <c r="O198" i="4"/>
  <c r="P198" i="4"/>
  <c r="Q198" i="4"/>
  <c r="R198" i="4"/>
  <c r="S198" i="4"/>
  <c r="T198" i="4"/>
  <c r="C199" i="4"/>
  <c r="D199" i="4"/>
  <c r="B11" i="5" s="1"/>
  <c r="E199" i="4"/>
  <c r="F199" i="4"/>
  <c r="G199" i="4"/>
  <c r="H199" i="4"/>
  <c r="I199" i="4"/>
  <c r="J199" i="4"/>
  <c r="K199" i="4"/>
  <c r="L199" i="4"/>
  <c r="M199" i="4"/>
  <c r="N199" i="4"/>
  <c r="O199" i="4"/>
  <c r="P199" i="4"/>
  <c r="Q199" i="4"/>
  <c r="R199" i="4"/>
  <c r="S199" i="4"/>
  <c r="T199" i="4"/>
  <c r="C200" i="4"/>
  <c r="D200" i="4"/>
  <c r="E200" i="4"/>
  <c r="F200" i="4"/>
  <c r="G200" i="4"/>
  <c r="H200" i="4"/>
  <c r="I200" i="4"/>
  <c r="J200" i="4"/>
  <c r="K200" i="4"/>
  <c r="L200" i="4"/>
  <c r="M200" i="4"/>
  <c r="N200" i="4"/>
  <c r="O200" i="4"/>
  <c r="P200" i="4"/>
  <c r="Q200" i="4"/>
  <c r="R200" i="4"/>
  <c r="S200" i="4"/>
  <c r="T200" i="4"/>
  <c r="C201" i="4"/>
  <c r="D201" i="4"/>
  <c r="E201" i="4"/>
  <c r="F201" i="4"/>
  <c r="G201" i="4"/>
  <c r="H201" i="4"/>
  <c r="I201" i="4"/>
  <c r="J201" i="4"/>
  <c r="K201" i="4"/>
  <c r="L201" i="4"/>
  <c r="M201" i="4"/>
  <c r="N201" i="4"/>
  <c r="O201" i="4"/>
  <c r="P201" i="4"/>
  <c r="Q201" i="4"/>
  <c r="R201" i="4"/>
  <c r="S201" i="4"/>
  <c r="T201" i="4"/>
  <c r="C202" i="4"/>
  <c r="D202" i="4"/>
  <c r="E202" i="4"/>
  <c r="F202" i="4"/>
  <c r="G202" i="4"/>
  <c r="H202" i="4"/>
  <c r="I202" i="4"/>
  <c r="J202" i="4"/>
  <c r="K202" i="4"/>
  <c r="L202" i="4"/>
  <c r="M202" i="4"/>
  <c r="N202" i="4"/>
  <c r="O202" i="4"/>
  <c r="P202" i="4"/>
  <c r="Q202" i="4"/>
  <c r="R202" i="4"/>
  <c r="S202" i="4"/>
  <c r="T202" i="4"/>
  <c r="C203" i="4"/>
  <c r="D203" i="4"/>
  <c r="E203" i="4"/>
  <c r="F203" i="4"/>
  <c r="G203" i="4"/>
  <c r="H203" i="4"/>
  <c r="I203" i="4"/>
  <c r="J203" i="4"/>
  <c r="K203" i="4"/>
  <c r="L203" i="4"/>
  <c r="M203" i="4"/>
  <c r="N203" i="4"/>
  <c r="O203" i="4"/>
  <c r="P203" i="4"/>
  <c r="Q203" i="4"/>
  <c r="R203" i="4"/>
  <c r="S203" i="4"/>
  <c r="T203" i="4"/>
  <c r="C204" i="4"/>
  <c r="D204" i="4"/>
  <c r="E204" i="4"/>
  <c r="F204" i="4"/>
  <c r="G204" i="4"/>
  <c r="H204" i="4"/>
  <c r="I204" i="4"/>
  <c r="J204" i="4"/>
  <c r="K204" i="4"/>
  <c r="L204" i="4"/>
  <c r="M204" i="4"/>
  <c r="N204" i="4"/>
  <c r="O204" i="4"/>
  <c r="P204" i="4"/>
  <c r="Q204" i="4"/>
  <c r="R204" i="4"/>
  <c r="S204" i="4"/>
  <c r="T204" i="4"/>
  <c r="C205" i="4"/>
  <c r="D205" i="4"/>
  <c r="E205" i="4"/>
  <c r="F205" i="4"/>
  <c r="G205" i="4"/>
  <c r="H205" i="4"/>
  <c r="I205" i="4"/>
  <c r="J205" i="4"/>
  <c r="K205" i="4"/>
  <c r="L205" i="4"/>
  <c r="M205" i="4"/>
  <c r="N205" i="4"/>
  <c r="O205" i="4"/>
  <c r="P205" i="4"/>
  <c r="Q205" i="4"/>
  <c r="R205" i="4"/>
  <c r="S205" i="4"/>
  <c r="T205" i="4"/>
  <c r="C206" i="4"/>
  <c r="D206" i="4"/>
  <c r="E206" i="4"/>
  <c r="F206" i="4"/>
  <c r="G206" i="4"/>
  <c r="H206" i="4"/>
  <c r="I206" i="4"/>
  <c r="J206" i="4"/>
  <c r="K206" i="4"/>
  <c r="L206" i="4"/>
  <c r="M206" i="4"/>
  <c r="N206" i="4"/>
  <c r="O206" i="4"/>
  <c r="P206" i="4"/>
  <c r="Q206" i="4"/>
  <c r="R206" i="4"/>
  <c r="S206" i="4"/>
  <c r="T206" i="4"/>
  <c r="C207" i="4"/>
  <c r="D207" i="4"/>
  <c r="E207" i="4"/>
  <c r="F207" i="4"/>
  <c r="G207" i="4"/>
  <c r="H207" i="4"/>
  <c r="I207" i="4"/>
  <c r="J207" i="4"/>
  <c r="K207" i="4"/>
  <c r="L207" i="4"/>
  <c r="M207" i="4"/>
  <c r="N207" i="4"/>
  <c r="O207" i="4"/>
  <c r="P207" i="4"/>
  <c r="Q207" i="4"/>
  <c r="R207" i="4"/>
  <c r="S207" i="4"/>
  <c r="T207" i="4"/>
  <c r="C208" i="4"/>
  <c r="D208" i="4"/>
  <c r="E208" i="4"/>
  <c r="F208" i="4"/>
  <c r="G208" i="4"/>
  <c r="H208" i="4"/>
  <c r="I208" i="4"/>
  <c r="J208" i="4"/>
  <c r="K208" i="4"/>
  <c r="L208" i="4"/>
  <c r="M208" i="4"/>
  <c r="N208" i="4"/>
  <c r="O208" i="4"/>
  <c r="P208" i="4"/>
  <c r="Q208" i="4"/>
  <c r="R208" i="4"/>
  <c r="S208" i="4"/>
  <c r="T208" i="4"/>
  <c r="C209" i="4"/>
  <c r="D209" i="4"/>
  <c r="E209" i="4"/>
  <c r="F209" i="4"/>
  <c r="G209" i="4"/>
  <c r="H209" i="4"/>
  <c r="I209" i="4"/>
  <c r="J209" i="4"/>
  <c r="K209" i="4"/>
  <c r="L209" i="4"/>
  <c r="M209" i="4"/>
  <c r="N209" i="4"/>
  <c r="O209" i="4"/>
  <c r="P209" i="4"/>
  <c r="Q209" i="4"/>
  <c r="R209" i="4"/>
  <c r="S209" i="4"/>
  <c r="T209" i="4"/>
  <c r="C210" i="4"/>
  <c r="D210" i="4"/>
  <c r="E210" i="4"/>
  <c r="F210" i="4"/>
  <c r="G210" i="4"/>
  <c r="H210" i="4"/>
  <c r="I210" i="4"/>
  <c r="J210" i="4"/>
  <c r="K210" i="4"/>
  <c r="L210" i="4"/>
  <c r="M210" i="4"/>
  <c r="N210" i="4"/>
  <c r="O210" i="4"/>
  <c r="P210" i="4"/>
  <c r="Q210" i="4"/>
  <c r="R210" i="4"/>
  <c r="S210" i="4"/>
  <c r="T210" i="4"/>
  <c r="C211" i="4"/>
  <c r="D211" i="4"/>
  <c r="E211" i="4"/>
  <c r="F211" i="4"/>
  <c r="G211" i="4"/>
  <c r="H211" i="4"/>
  <c r="I211" i="4"/>
  <c r="J211" i="4"/>
  <c r="K211" i="4"/>
  <c r="L211" i="4"/>
  <c r="M211" i="4"/>
  <c r="N211" i="4"/>
  <c r="O211" i="4"/>
  <c r="P211" i="4"/>
  <c r="Q211" i="4"/>
  <c r="R211" i="4"/>
  <c r="S211" i="4"/>
  <c r="T211" i="4"/>
  <c r="C212" i="4"/>
  <c r="D212" i="4"/>
  <c r="E212" i="4"/>
  <c r="F212" i="4"/>
  <c r="G212" i="4"/>
  <c r="H212" i="4"/>
  <c r="I212" i="4"/>
  <c r="J212" i="4"/>
  <c r="K212" i="4"/>
  <c r="L212" i="4"/>
  <c r="M212" i="4"/>
  <c r="N212" i="4"/>
  <c r="O212" i="4"/>
  <c r="P212" i="4"/>
  <c r="Q212" i="4"/>
  <c r="R212" i="4"/>
  <c r="S212" i="4"/>
  <c r="T212" i="4"/>
  <c r="C213" i="4"/>
  <c r="D213" i="4"/>
  <c r="E213" i="4"/>
  <c r="F213" i="4"/>
  <c r="G213" i="4"/>
  <c r="H213" i="4"/>
  <c r="I213" i="4"/>
  <c r="J213" i="4"/>
  <c r="K213" i="4"/>
  <c r="L213" i="4"/>
  <c r="M213" i="4"/>
  <c r="N213" i="4"/>
  <c r="O213" i="4"/>
  <c r="P213" i="4"/>
  <c r="Q213" i="4"/>
  <c r="R213" i="4"/>
  <c r="S213" i="4"/>
  <c r="T213" i="4"/>
  <c r="C214" i="4"/>
  <c r="D214" i="4"/>
  <c r="E214" i="4"/>
  <c r="F214" i="4"/>
  <c r="G214" i="4"/>
  <c r="H214" i="4"/>
  <c r="I214" i="4"/>
  <c r="J214" i="4"/>
  <c r="K214" i="4"/>
  <c r="L214" i="4"/>
  <c r="M214" i="4"/>
  <c r="N214" i="4"/>
  <c r="O214" i="4"/>
  <c r="P214" i="4"/>
  <c r="Q214" i="4"/>
  <c r="R214" i="4"/>
  <c r="S214" i="4"/>
  <c r="T214" i="4"/>
  <c r="C215" i="4"/>
  <c r="D215" i="4"/>
  <c r="E215" i="4"/>
  <c r="F215" i="4"/>
  <c r="G215" i="4"/>
  <c r="H215" i="4"/>
  <c r="I215" i="4"/>
  <c r="J215" i="4"/>
  <c r="K215" i="4"/>
  <c r="L215" i="4"/>
  <c r="M215" i="4"/>
  <c r="N215" i="4"/>
  <c r="O215" i="4"/>
  <c r="P215" i="4"/>
  <c r="Q215" i="4"/>
  <c r="R215" i="4"/>
  <c r="S215" i="4"/>
  <c r="T215" i="4"/>
  <c r="C216" i="4"/>
  <c r="D216" i="4"/>
  <c r="E216" i="4"/>
  <c r="F216" i="4"/>
  <c r="G216" i="4"/>
  <c r="H216" i="4"/>
  <c r="I216" i="4"/>
  <c r="J216" i="4"/>
  <c r="K216" i="4"/>
  <c r="L216" i="4"/>
  <c r="M216" i="4"/>
  <c r="N216" i="4"/>
  <c r="O216" i="4"/>
  <c r="P216" i="4"/>
  <c r="Q216" i="4"/>
  <c r="R216" i="4"/>
  <c r="S216" i="4"/>
  <c r="T216" i="4"/>
  <c r="C217" i="4"/>
  <c r="D217" i="4"/>
  <c r="E217" i="4"/>
  <c r="F217" i="4"/>
  <c r="G217" i="4"/>
  <c r="H217" i="4"/>
  <c r="I217" i="4"/>
  <c r="J217" i="4"/>
  <c r="K217" i="4"/>
  <c r="L217" i="4"/>
  <c r="M217" i="4"/>
  <c r="N217" i="4"/>
  <c r="O217" i="4"/>
  <c r="P217" i="4"/>
  <c r="Q217" i="4"/>
  <c r="R217" i="4"/>
  <c r="S217" i="4"/>
  <c r="T21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197" i="4"/>
  <c r="D178" i="3"/>
  <c r="D176" i="3" s="1"/>
  <c r="C178" i="3"/>
  <c r="C176" i="3" s="1"/>
  <c r="E174" i="4"/>
  <c r="F174" i="4"/>
  <c r="G174" i="4"/>
  <c r="H174" i="4"/>
  <c r="I174" i="4"/>
  <c r="J174" i="4"/>
  <c r="K174" i="4"/>
  <c r="L174" i="4"/>
  <c r="M174" i="4"/>
  <c r="N174" i="4"/>
  <c r="O174" i="4"/>
  <c r="P174" i="4"/>
  <c r="Q174" i="4"/>
  <c r="R174" i="4"/>
  <c r="S174" i="4"/>
  <c r="T174" i="4"/>
  <c r="E175" i="4"/>
  <c r="F175" i="4"/>
  <c r="G175" i="4"/>
  <c r="H175" i="4"/>
  <c r="I175" i="4"/>
  <c r="J175" i="4"/>
  <c r="K175" i="4"/>
  <c r="L175" i="4"/>
  <c r="M175" i="4"/>
  <c r="N175" i="4"/>
  <c r="O175" i="4"/>
  <c r="P175" i="4"/>
  <c r="Q175" i="4"/>
  <c r="R175" i="4"/>
  <c r="S175" i="4"/>
  <c r="T175" i="4"/>
  <c r="E176" i="4"/>
  <c r="F176" i="4"/>
  <c r="G176" i="4"/>
  <c r="H176" i="4"/>
  <c r="I176" i="4"/>
  <c r="J176" i="4"/>
  <c r="K176" i="4"/>
  <c r="L176" i="4"/>
  <c r="M176" i="4"/>
  <c r="N176" i="4"/>
  <c r="O176" i="4"/>
  <c r="P176" i="4"/>
  <c r="Q176" i="4"/>
  <c r="R176" i="4"/>
  <c r="S176" i="4"/>
  <c r="T176" i="4"/>
  <c r="E177" i="4"/>
  <c r="F177" i="4"/>
  <c r="G177" i="4"/>
  <c r="H177" i="4"/>
  <c r="I177" i="4"/>
  <c r="J177" i="4"/>
  <c r="K177" i="4"/>
  <c r="L177" i="4"/>
  <c r="M177" i="4"/>
  <c r="N177" i="4"/>
  <c r="O177" i="4"/>
  <c r="P177" i="4"/>
  <c r="Q177" i="4"/>
  <c r="R177" i="4"/>
  <c r="S177" i="4"/>
  <c r="T177" i="4"/>
  <c r="E178" i="4"/>
  <c r="F178" i="4"/>
  <c r="G178" i="4"/>
  <c r="H178" i="4"/>
  <c r="I178" i="4"/>
  <c r="J178" i="4"/>
  <c r="K178" i="4"/>
  <c r="L178" i="4"/>
  <c r="M178" i="4"/>
  <c r="N178" i="4"/>
  <c r="O178" i="4"/>
  <c r="P178" i="4"/>
  <c r="Q178" i="4"/>
  <c r="R178" i="4"/>
  <c r="S178" i="4"/>
  <c r="T178" i="4"/>
  <c r="E179" i="4"/>
  <c r="F179" i="4"/>
  <c r="G179" i="4"/>
  <c r="H179" i="4"/>
  <c r="I179" i="4"/>
  <c r="J179" i="4"/>
  <c r="K179" i="4"/>
  <c r="L179" i="4"/>
  <c r="M179" i="4"/>
  <c r="N179" i="4"/>
  <c r="O179" i="4"/>
  <c r="P179" i="4"/>
  <c r="Q179" i="4"/>
  <c r="R179" i="4"/>
  <c r="S179" i="4"/>
  <c r="T179" i="4"/>
  <c r="E180" i="4"/>
  <c r="F180" i="4"/>
  <c r="G180" i="4"/>
  <c r="H180" i="4"/>
  <c r="I180" i="4"/>
  <c r="J180" i="4"/>
  <c r="K180" i="4"/>
  <c r="L180" i="4"/>
  <c r="M180" i="4"/>
  <c r="N180" i="4"/>
  <c r="O180" i="4"/>
  <c r="P180" i="4"/>
  <c r="Q180" i="4"/>
  <c r="R180" i="4"/>
  <c r="S180" i="4"/>
  <c r="T180" i="4"/>
  <c r="E181" i="4"/>
  <c r="F181" i="4"/>
  <c r="G181" i="4"/>
  <c r="H181" i="4"/>
  <c r="I181" i="4"/>
  <c r="J181" i="4"/>
  <c r="K181" i="4"/>
  <c r="L181" i="4"/>
  <c r="M181" i="4"/>
  <c r="N181" i="4"/>
  <c r="O181" i="4"/>
  <c r="P181" i="4"/>
  <c r="Q181" i="4"/>
  <c r="R181" i="4"/>
  <c r="S181" i="4"/>
  <c r="T181" i="4"/>
  <c r="E182" i="4"/>
  <c r="F182" i="4"/>
  <c r="G182" i="4"/>
  <c r="H182" i="4"/>
  <c r="I182" i="4"/>
  <c r="J182" i="4"/>
  <c r="K182" i="4"/>
  <c r="L182" i="4"/>
  <c r="M182" i="4"/>
  <c r="N182" i="4"/>
  <c r="O182" i="4"/>
  <c r="P182" i="4"/>
  <c r="Q182" i="4"/>
  <c r="R182" i="4"/>
  <c r="S182" i="4"/>
  <c r="T182" i="4"/>
  <c r="E183" i="4"/>
  <c r="F183" i="4"/>
  <c r="G183" i="4"/>
  <c r="H183" i="4"/>
  <c r="I183" i="4"/>
  <c r="J183" i="4"/>
  <c r="K183" i="4"/>
  <c r="L183" i="4"/>
  <c r="M183" i="4"/>
  <c r="N183" i="4"/>
  <c r="O183" i="4"/>
  <c r="P183" i="4"/>
  <c r="Q183" i="4"/>
  <c r="R183" i="4"/>
  <c r="S183" i="4"/>
  <c r="T183" i="4"/>
  <c r="E184" i="4"/>
  <c r="F184" i="4"/>
  <c r="G184" i="4"/>
  <c r="H184" i="4"/>
  <c r="I184" i="4"/>
  <c r="J184" i="4"/>
  <c r="K184" i="4"/>
  <c r="L184" i="4"/>
  <c r="M184" i="4"/>
  <c r="N184" i="4"/>
  <c r="O184" i="4"/>
  <c r="P184" i="4"/>
  <c r="Q184" i="4"/>
  <c r="R184" i="4"/>
  <c r="S184" i="4"/>
  <c r="T184" i="4"/>
  <c r="E185" i="4"/>
  <c r="F185" i="4"/>
  <c r="G185" i="4"/>
  <c r="H185" i="4"/>
  <c r="I185" i="4"/>
  <c r="J185" i="4"/>
  <c r="K185" i="4"/>
  <c r="L185" i="4"/>
  <c r="M185" i="4"/>
  <c r="N185" i="4"/>
  <c r="O185" i="4"/>
  <c r="P185" i="4"/>
  <c r="Q185" i="4"/>
  <c r="R185" i="4"/>
  <c r="S185" i="4"/>
  <c r="T185" i="4"/>
  <c r="E186" i="4"/>
  <c r="F186" i="4"/>
  <c r="G186" i="4"/>
  <c r="H186" i="4"/>
  <c r="I186" i="4"/>
  <c r="J186" i="4"/>
  <c r="K186" i="4"/>
  <c r="L186" i="4"/>
  <c r="M186" i="4"/>
  <c r="N186" i="4"/>
  <c r="O186" i="4"/>
  <c r="P186" i="4"/>
  <c r="Q186" i="4"/>
  <c r="R186" i="4"/>
  <c r="S186" i="4"/>
  <c r="T186" i="4"/>
  <c r="E187" i="4"/>
  <c r="F187" i="4"/>
  <c r="G187" i="4"/>
  <c r="H187" i="4"/>
  <c r="I187" i="4"/>
  <c r="J187" i="4"/>
  <c r="K187" i="4"/>
  <c r="L187" i="4"/>
  <c r="M187" i="4"/>
  <c r="N187" i="4"/>
  <c r="O187" i="4"/>
  <c r="P187" i="4"/>
  <c r="Q187" i="4"/>
  <c r="R187" i="4"/>
  <c r="S187" i="4"/>
  <c r="T187" i="4"/>
  <c r="E188" i="4"/>
  <c r="F188" i="4"/>
  <c r="G188" i="4"/>
  <c r="H188" i="4"/>
  <c r="I188" i="4"/>
  <c r="J188" i="4"/>
  <c r="K188" i="4"/>
  <c r="L188" i="4"/>
  <c r="M188" i="4"/>
  <c r="N188" i="4"/>
  <c r="O188" i="4"/>
  <c r="P188" i="4"/>
  <c r="Q188" i="4"/>
  <c r="R188" i="4"/>
  <c r="S188" i="4"/>
  <c r="T188" i="4"/>
  <c r="E189" i="4"/>
  <c r="F189" i="4"/>
  <c r="G189" i="4"/>
  <c r="H189" i="4"/>
  <c r="I189" i="4"/>
  <c r="J189" i="4"/>
  <c r="K189" i="4"/>
  <c r="L189" i="4"/>
  <c r="M189" i="4"/>
  <c r="N189" i="4"/>
  <c r="O189" i="4"/>
  <c r="P189" i="4"/>
  <c r="Q189" i="4"/>
  <c r="R189" i="4"/>
  <c r="S189" i="4"/>
  <c r="T189" i="4"/>
  <c r="E190" i="4"/>
  <c r="F190" i="4"/>
  <c r="G190" i="4"/>
  <c r="H190" i="4"/>
  <c r="I190" i="4"/>
  <c r="J190" i="4"/>
  <c r="K190" i="4"/>
  <c r="L190" i="4"/>
  <c r="M190" i="4"/>
  <c r="N190" i="4"/>
  <c r="O190" i="4"/>
  <c r="P190" i="4"/>
  <c r="Q190" i="4"/>
  <c r="R190" i="4"/>
  <c r="S190" i="4"/>
  <c r="T190" i="4"/>
  <c r="E191" i="4"/>
  <c r="F191" i="4"/>
  <c r="G191" i="4"/>
  <c r="H191" i="4"/>
  <c r="I191" i="4"/>
  <c r="J191" i="4"/>
  <c r="K191" i="4"/>
  <c r="L191" i="4"/>
  <c r="M191" i="4"/>
  <c r="N191" i="4"/>
  <c r="O191" i="4"/>
  <c r="P191" i="4"/>
  <c r="Q191" i="4"/>
  <c r="R191" i="4"/>
  <c r="S191" i="4"/>
  <c r="T191" i="4"/>
  <c r="E192" i="4"/>
  <c r="F192" i="4"/>
  <c r="G192" i="4"/>
  <c r="H192" i="4"/>
  <c r="I192" i="4"/>
  <c r="J192" i="4"/>
  <c r="K192" i="4"/>
  <c r="L192" i="4"/>
  <c r="M192" i="4"/>
  <c r="N192" i="4"/>
  <c r="O192" i="4"/>
  <c r="P192" i="4"/>
  <c r="Q192" i="4"/>
  <c r="R192" i="4"/>
  <c r="S192" i="4"/>
  <c r="T192" i="4"/>
  <c r="E193" i="4"/>
  <c r="F193" i="4"/>
  <c r="G193" i="4"/>
  <c r="H193" i="4"/>
  <c r="I193" i="4"/>
  <c r="J193" i="4"/>
  <c r="K193" i="4"/>
  <c r="L193" i="4"/>
  <c r="M193" i="4"/>
  <c r="N193" i="4"/>
  <c r="O193" i="4"/>
  <c r="P193" i="4"/>
  <c r="Q193" i="4"/>
  <c r="R193" i="4"/>
  <c r="S193" i="4"/>
  <c r="T193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74" i="4"/>
  <c r="C150" i="4"/>
  <c r="D150" i="4"/>
  <c r="E150" i="4"/>
  <c r="F150" i="4"/>
  <c r="G150" i="4"/>
  <c r="H150" i="4"/>
  <c r="I150" i="4"/>
  <c r="J150" i="4"/>
  <c r="K150" i="4"/>
  <c r="L150" i="4"/>
  <c r="M150" i="4"/>
  <c r="N150" i="4"/>
  <c r="O150" i="4"/>
  <c r="P150" i="4"/>
  <c r="Q150" i="4"/>
  <c r="R150" i="4"/>
  <c r="S150" i="4"/>
  <c r="T150" i="4"/>
  <c r="C151" i="4"/>
  <c r="D151" i="4"/>
  <c r="E151" i="4"/>
  <c r="F151" i="4"/>
  <c r="G151" i="4"/>
  <c r="H151" i="4"/>
  <c r="I151" i="4"/>
  <c r="J151" i="4"/>
  <c r="K151" i="4"/>
  <c r="L151" i="4"/>
  <c r="M151" i="4"/>
  <c r="N151" i="4"/>
  <c r="O151" i="4"/>
  <c r="P151" i="4"/>
  <c r="Q151" i="4"/>
  <c r="R151" i="4"/>
  <c r="S151" i="4"/>
  <c r="T151" i="4"/>
  <c r="C152" i="4"/>
  <c r="D152" i="4"/>
  <c r="B9" i="5" s="1"/>
  <c r="E152" i="4"/>
  <c r="F152" i="4"/>
  <c r="G152" i="4"/>
  <c r="H152" i="4"/>
  <c r="I152" i="4"/>
  <c r="J152" i="4"/>
  <c r="K152" i="4"/>
  <c r="L152" i="4"/>
  <c r="M152" i="4"/>
  <c r="N152" i="4"/>
  <c r="O152" i="4"/>
  <c r="P152" i="4"/>
  <c r="Q152" i="4"/>
  <c r="R152" i="4"/>
  <c r="S152" i="4"/>
  <c r="T152" i="4"/>
  <c r="C153" i="4"/>
  <c r="D153" i="4"/>
  <c r="E153" i="4"/>
  <c r="F153" i="4"/>
  <c r="G153" i="4"/>
  <c r="H153" i="4"/>
  <c r="I153" i="4"/>
  <c r="J153" i="4"/>
  <c r="K153" i="4"/>
  <c r="L153" i="4"/>
  <c r="M153" i="4"/>
  <c r="N153" i="4"/>
  <c r="O153" i="4"/>
  <c r="P153" i="4"/>
  <c r="Q153" i="4"/>
  <c r="R153" i="4"/>
  <c r="S153" i="4"/>
  <c r="T153" i="4"/>
  <c r="C154" i="4"/>
  <c r="D154" i="4"/>
  <c r="E154" i="4"/>
  <c r="F154" i="4"/>
  <c r="G154" i="4"/>
  <c r="H154" i="4"/>
  <c r="I154" i="4"/>
  <c r="J154" i="4"/>
  <c r="K154" i="4"/>
  <c r="L154" i="4"/>
  <c r="M154" i="4"/>
  <c r="N154" i="4"/>
  <c r="O154" i="4"/>
  <c r="P154" i="4"/>
  <c r="Q154" i="4"/>
  <c r="R154" i="4"/>
  <c r="S154" i="4"/>
  <c r="T154" i="4"/>
  <c r="C155" i="4"/>
  <c r="D155" i="4"/>
  <c r="E155" i="4"/>
  <c r="F155" i="4"/>
  <c r="G155" i="4"/>
  <c r="H155" i="4"/>
  <c r="I155" i="4"/>
  <c r="J155" i="4"/>
  <c r="K155" i="4"/>
  <c r="L155" i="4"/>
  <c r="M155" i="4"/>
  <c r="N155" i="4"/>
  <c r="O155" i="4"/>
  <c r="P155" i="4"/>
  <c r="Q155" i="4"/>
  <c r="R155" i="4"/>
  <c r="S155" i="4"/>
  <c r="T155" i="4"/>
  <c r="C156" i="4"/>
  <c r="D156" i="4"/>
  <c r="E156" i="4"/>
  <c r="F156" i="4"/>
  <c r="G156" i="4"/>
  <c r="H156" i="4"/>
  <c r="I156" i="4"/>
  <c r="J156" i="4"/>
  <c r="K156" i="4"/>
  <c r="L156" i="4"/>
  <c r="M156" i="4"/>
  <c r="N156" i="4"/>
  <c r="O156" i="4"/>
  <c r="P156" i="4"/>
  <c r="Q156" i="4"/>
  <c r="R156" i="4"/>
  <c r="S156" i="4"/>
  <c r="T156" i="4"/>
  <c r="C157" i="4"/>
  <c r="D157" i="4"/>
  <c r="E157" i="4"/>
  <c r="F157" i="4"/>
  <c r="G157" i="4"/>
  <c r="H157" i="4"/>
  <c r="I157" i="4"/>
  <c r="J157" i="4"/>
  <c r="K157" i="4"/>
  <c r="L157" i="4"/>
  <c r="M157" i="4"/>
  <c r="N157" i="4"/>
  <c r="O157" i="4"/>
  <c r="P157" i="4"/>
  <c r="Q157" i="4"/>
  <c r="R157" i="4"/>
  <c r="S157" i="4"/>
  <c r="T157" i="4"/>
  <c r="C158" i="4"/>
  <c r="D158" i="4"/>
  <c r="E158" i="4"/>
  <c r="F158" i="4"/>
  <c r="G158" i="4"/>
  <c r="H158" i="4"/>
  <c r="I158" i="4"/>
  <c r="J158" i="4"/>
  <c r="K158" i="4"/>
  <c r="L158" i="4"/>
  <c r="M158" i="4"/>
  <c r="N158" i="4"/>
  <c r="O158" i="4"/>
  <c r="P158" i="4"/>
  <c r="Q158" i="4"/>
  <c r="R158" i="4"/>
  <c r="S158" i="4"/>
  <c r="T158" i="4"/>
  <c r="C159" i="4"/>
  <c r="D159" i="4"/>
  <c r="E159" i="4"/>
  <c r="F159" i="4"/>
  <c r="G159" i="4"/>
  <c r="H159" i="4"/>
  <c r="I159" i="4"/>
  <c r="J159" i="4"/>
  <c r="K159" i="4"/>
  <c r="L159" i="4"/>
  <c r="M159" i="4"/>
  <c r="N159" i="4"/>
  <c r="O159" i="4"/>
  <c r="P159" i="4"/>
  <c r="Q159" i="4"/>
  <c r="R159" i="4"/>
  <c r="S159" i="4"/>
  <c r="T159" i="4"/>
  <c r="C160" i="4"/>
  <c r="D160" i="4"/>
  <c r="E160" i="4"/>
  <c r="F160" i="4"/>
  <c r="G160" i="4"/>
  <c r="H160" i="4"/>
  <c r="I160" i="4"/>
  <c r="J160" i="4"/>
  <c r="K160" i="4"/>
  <c r="L160" i="4"/>
  <c r="M160" i="4"/>
  <c r="N160" i="4"/>
  <c r="O160" i="4"/>
  <c r="P160" i="4"/>
  <c r="Q160" i="4"/>
  <c r="R160" i="4"/>
  <c r="S160" i="4"/>
  <c r="T160" i="4"/>
  <c r="C161" i="4"/>
  <c r="D161" i="4"/>
  <c r="E161" i="4"/>
  <c r="F161" i="4"/>
  <c r="G161" i="4"/>
  <c r="H161" i="4"/>
  <c r="I161" i="4"/>
  <c r="J161" i="4"/>
  <c r="K161" i="4"/>
  <c r="L161" i="4"/>
  <c r="M161" i="4"/>
  <c r="N161" i="4"/>
  <c r="O161" i="4"/>
  <c r="P161" i="4"/>
  <c r="Q161" i="4"/>
  <c r="R161" i="4"/>
  <c r="S161" i="4"/>
  <c r="T161" i="4"/>
  <c r="C162" i="4"/>
  <c r="D162" i="4"/>
  <c r="E162" i="4"/>
  <c r="F162" i="4"/>
  <c r="G162" i="4"/>
  <c r="H162" i="4"/>
  <c r="I162" i="4"/>
  <c r="J162" i="4"/>
  <c r="K162" i="4"/>
  <c r="L162" i="4"/>
  <c r="M162" i="4"/>
  <c r="N162" i="4"/>
  <c r="O162" i="4"/>
  <c r="P162" i="4"/>
  <c r="Q162" i="4"/>
  <c r="R162" i="4"/>
  <c r="S162" i="4"/>
  <c r="T162" i="4"/>
  <c r="C163" i="4"/>
  <c r="D163" i="4"/>
  <c r="E163" i="4"/>
  <c r="F163" i="4"/>
  <c r="G163" i="4"/>
  <c r="H163" i="4"/>
  <c r="I163" i="4"/>
  <c r="J163" i="4"/>
  <c r="K163" i="4"/>
  <c r="L163" i="4"/>
  <c r="M163" i="4"/>
  <c r="N163" i="4"/>
  <c r="O163" i="4"/>
  <c r="P163" i="4"/>
  <c r="Q163" i="4"/>
  <c r="R163" i="4"/>
  <c r="S163" i="4"/>
  <c r="T163" i="4"/>
  <c r="C164" i="4"/>
  <c r="D164" i="4"/>
  <c r="E164" i="4"/>
  <c r="F164" i="4"/>
  <c r="G164" i="4"/>
  <c r="H164" i="4"/>
  <c r="I164" i="4"/>
  <c r="J164" i="4"/>
  <c r="K164" i="4"/>
  <c r="L164" i="4"/>
  <c r="M164" i="4"/>
  <c r="N164" i="4"/>
  <c r="O164" i="4"/>
  <c r="P164" i="4"/>
  <c r="Q164" i="4"/>
  <c r="R164" i="4"/>
  <c r="S164" i="4"/>
  <c r="T164" i="4"/>
  <c r="C165" i="4"/>
  <c r="D165" i="4"/>
  <c r="E165" i="4"/>
  <c r="F165" i="4"/>
  <c r="G165" i="4"/>
  <c r="H165" i="4"/>
  <c r="I165" i="4"/>
  <c r="J165" i="4"/>
  <c r="K165" i="4"/>
  <c r="L165" i="4"/>
  <c r="M165" i="4"/>
  <c r="N165" i="4"/>
  <c r="O165" i="4"/>
  <c r="P165" i="4"/>
  <c r="Q165" i="4"/>
  <c r="R165" i="4"/>
  <c r="S165" i="4"/>
  <c r="T165" i="4"/>
  <c r="C166" i="4"/>
  <c r="D166" i="4"/>
  <c r="E166" i="4"/>
  <c r="F166" i="4"/>
  <c r="G166" i="4"/>
  <c r="H166" i="4"/>
  <c r="I166" i="4"/>
  <c r="J166" i="4"/>
  <c r="K166" i="4"/>
  <c r="L166" i="4"/>
  <c r="M166" i="4"/>
  <c r="N166" i="4"/>
  <c r="O166" i="4"/>
  <c r="P166" i="4"/>
  <c r="Q166" i="4"/>
  <c r="R166" i="4"/>
  <c r="S166" i="4"/>
  <c r="T166" i="4"/>
  <c r="C167" i="4"/>
  <c r="D167" i="4"/>
  <c r="E167" i="4"/>
  <c r="F167" i="4"/>
  <c r="G167" i="4"/>
  <c r="H167" i="4"/>
  <c r="I167" i="4"/>
  <c r="J167" i="4"/>
  <c r="K167" i="4"/>
  <c r="L167" i="4"/>
  <c r="M167" i="4"/>
  <c r="N167" i="4"/>
  <c r="O167" i="4"/>
  <c r="P167" i="4"/>
  <c r="Q167" i="4"/>
  <c r="R167" i="4"/>
  <c r="S167" i="4"/>
  <c r="T167" i="4"/>
  <c r="C168" i="4"/>
  <c r="D168" i="4"/>
  <c r="E168" i="4"/>
  <c r="F168" i="4"/>
  <c r="G168" i="4"/>
  <c r="H168" i="4"/>
  <c r="I168" i="4"/>
  <c r="J168" i="4"/>
  <c r="K168" i="4"/>
  <c r="L168" i="4"/>
  <c r="M168" i="4"/>
  <c r="N168" i="4"/>
  <c r="O168" i="4"/>
  <c r="P168" i="4"/>
  <c r="Q168" i="4"/>
  <c r="R168" i="4"/>
  <c r="S168" i="4"/>
  <c r="T168" i="4"/>
  <c r="C169" i="4"/>
  <c r="D169" i="4"/>
  <c r="E169" i="4"/>
  <c r="F169" i="4"/>
  <c r="G169" i="4"/>
  <c r="H169" i="4"/>
  <c r="I169" i="4"/>
  <c r="J169" i="4"/>
  <c r="K169" i="4"/>
  <c r="L169" i="4"/>
  <c r="M169" i="4"/>
  <c r="N169" i="4"/>
  <c r="O169" i="4"/>
  <c r="P169" i="4"/>
  <c r="Q169" i="4"/>
  <c r="R169" i="4"/>
  <c r="S169" i="4"/>
  <c r="T169" i="4"/>
  <c r="C170" i="4"/>
  <c r="D170" i="4"/>
  <c r="E170" i="4"/>
  <c r="F170" i="4"/>
  <c r="G170" i="4"/>
  <c r="H170" i="4"/>
  <c r="I170" i="4"/>
  <c r="J170" i="4"/>
  <c r="K170" i="4"/>
  <c r="L170" i="4"/>
  <c r="M170" i="4"/>
  <c r="N170" i="4"/>
  <c r="O170" i="4"/>
  <c r="P170" i="4"/>
  <c r="Q170" i="4"/>
  <c r="R170" i="4"/>
  <c r="S170" i="4"/>
  <c r="T17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50" i="4"/>
  <c r="C126" i="4"/>
  <c r="D126" i="4"/>
  <c r="E126" i="4"/>
  <c r="F126" i="4"/>
  <c r="G126" i="4"/>
  <c r="H126" i="4"/>
  <c r="I126" i="4"/>
  <c r="J126" i="4"/>
  <c r="K126" i="4"/>
  <c r="L126" i="4"/>
  <c r="M126" i="4"/>
  <c r="N126" i="4"/>
  <c r="O126" i="4"/>
  <c r="P126" i="4"/>
  <c r="Q126" i="4"/>
  <c r="R126" i="4"/>
  <c r="S126" i="4"/>
  <c r="T126" i="4"/>
  <c r="C127" i="4"/>
  <c r="D127" i="4"/>
  <c r="E127" i="4"/>
  <c r="F127" i="4"/>
  <c r="G127" i="4"/>
  <c r="H127" i="4"/>
  <c r="I127" i="4"/>
  <c r="J127" i="4"/>
  <c r="K127" i="4"/>
  <c r="L127" i="4"/>
  <c r="M127" i="4"/>
  <c r="N127" i="4"/>
  <c r="O127" i="4"/>
  <c r="P127" i="4"/>
  <c r="Q127" i="4"/>
  <c r="R127" i="4"/>
  <c r="S127" i="4"/>
  <c r="T127" i="4"/>
  <c r="C128" i="4"/>
  <c r="D128" i="4"/>
  <c r="B8" i="5" s="1"/>
  <c r="E128" i="4"/>
  <c r="F128" i="4"/>
  <c r="G128" i="4"/>
  <c r="H128" i="4"/>
  <c r="I128" i="4"/>
  <c r="J128" i="4"/>
  <c r="K128" i="4"/>
  <c r="L128" i="4"/>
  <c r="M128" i="4"/>
  <c r="N128" i="4"/>
  <c r="O128" i="4"/>
  <c r="P128" i="4"/>
  <c r="Q128" i="4"/>
  <c r="R128" i="4"/>
  <c r="S128" i="4"/>
  <c r="T128" i="4"/>
  <c r="C129" i="4"/>
  <c r="D129" i="4"/>
  <c r="E129" i="4"/>
  <c r="F129" i="4"/>
  <c r="G129" i="4"/>
  <c r="H129" i="4"/>
  <c r="I129" i="4"/>
  <c r="J129" i="4"/>
  <c r="K129" i="4"/>
  <c r="L129" i="4"/>
  <c r="M129" i="4"/>
  <c r="N129" i="4"/>
  <c r="O129" i="4"/>
  <c r="P129" i="4"/>
  <c r="Q129" i="4"/>
  <c r="R129" i="4"/>
  <c r="S129" i="4"/>
  <c r="T129" i="4"/>
  <c r="C130" i="4"/>
  <c r="D130" i="4"/>
  <c r="E130" i="4"/>
  <c r="F130" i="4"/>
  <c r="G130" i="4"/>
  <c r="H130" i="4"/>
  <c r="I130" i="4"/>
  <c r="J130" i="4"/>
  <c r="K130" i="4"/>
  <c r="L130" i="4"/>
  <c r="M130" i="4"/>
  <c r="N130" i="4"/>
  <c r="O130" i="4"/>
  <c r="P130" i="4"/>
  <c r="Q130" i="4"/>
  <c r="R130" i="4"/>
  <c r="S130" i="4"/>
  <c r="T130" i="4"/>
  <c r="C131" i="4"/>
  <c r="D131" i="4"/>
  <c r="E131" i="4"/>
  <c r="F131" i="4"/>
  <c r="G131" i="4"/>
  <c r="H131" i="4"/>
  <c r="I131" i="4"/>
  <c r="J131" i="4"/>
  <c r="K131" i="4"/>
  <c r="L131" i="4"/>
  <c r="M131" i="4"/>
  <c r="N131" i="4"/>
  <c r="O131" i="4"/>
  <c r="P131" i="4"/>
  <c r="Q131" i="4"/>
  <c r="R131" i="4"/>
  <c r="S131" i="4"/>
  <c r="T131" i="4"/>
  <c r="C132" i="4"/>
  <c r="D132" i="4"/>
  <c r="E132" i="4"/>
  <c r="F132" i="4"/>
  <c r="G132" i="4"/>
  <c r="H132" i="4"/>
  <c r="I132" i="4"/>
  <c r="J132" i="4"/>
  <c r="K132" i="4"/>
  <c r="L132" i="4"/>
  <c r="M132" i="4"/>
  <c r="N132" i="4"/>
  <c r="O132" i="4"/>
  <c r="P132" i="4"/>
  <c r="Q132" i="4"/>
  <c r="R132" i="4"/>
  <c r="S132" i="4"/>
  <c r="T132" i="4"/>
  <c r="C133" i="4"/>
  <c r="D133" i="4"/>
  <c r="E133" i="4"/>
  <c r="F133" i="4"/>
  <c r="G133" i="4"/>
  <c r="H133" i="4"/>
  <c r="I133" i="4"/>
  <c r="J133" i="4"/>
  <c r="K133" i="4"/>
  <c r="L133" i="4"/>
  <c r="M133" i="4"/>
  <c r="N133" i="4"/>
  <c r="O133" i="4"/>
  <c r="P133" i="4"/>
  <c r="Q133" i="4"/>
  <c r="R133" i="4"/>
  <c r="S133" i="4"/>
  <c r="T133" i="4"/>
  <c r="C134" i="4"/>
  <c r="D134" i="4"/>
  <c r="E134" i="4"/>
  <c r="F134" i="4"/>
  <c r="G134" i="4"/>
  <c r="H134" i="4"/>
  <c r="I134" i="4"/>
  <c r="J134" i="4"/>
  <c r="K134" i="4"/>
  <c r="L134" i="4"/>
  <c r="M134" i="4"/>
  <c r="N134" i="4"/>
  <c r="O134" i="4"/>
  <c r="P134" i="4"/>
  <c r="Q134" i="4"/>
  <c r="R134" i="4"/>
  <c r="S134" i="4"/>
  <c r="T134" i="4"/>
  <c r="C135" i="4"/>
  <c r="D135" i="4"/>
  <c r="E135" i="4"/>
  <c r="F135" i="4"/>
  <c r="G135" i="4"/>
  <c r="H135" i="4"/>
  <c r="I135" i="4"/>
  <c r="J135" i="4"/>
  <c r="K135" i="4"/>
  <c r="L135" i="4"/>
  <c r="M135" i="4"/>
  <c r="N135" i="4"/>
  <c r="O135" i="4"/>
  <c r="P135" i="4"/>
  <c r="Q135" i="4"/>
  <c r="R135" i="4"/>
  <c r="S135" i="4"/>
  <c r="T135" i="4"/>
  <c r="C136" i="4"/>
  <c r="D136" i="4"/>
  <c r="E136" i="4"/>
  <c r="F136" i="4"/>
  <c r="G136" i="4"/>
  <c r="H136" i="4"/>
  <c r="I136" i="4"/>
  <c r="J136" i="4"/>
  <c r="K136" i="4"/>
  <c r="L136" i="4"/>
  <c r="M136" i="4"/>
  <c r="N136" i="4"/>
  <c r="O136" i="4"/>
  <c r="P136" i="4"/>
  <c r="Q136" i="4"/>
  <c r="R136" i="4"/>
  <c r="S136" i="4"/>
  <c r="T136" i="4"/>
  <c r="C137" i="4"/>
  <c r="D137" i="4"/>
  <c r="E137" i="4"/>
  <c r="F137" i="4"/>
  <c r="G137" i="4"/>
  <c r="H137" i="4"/>
  <c r="I137" i="4"/>
  <c r="J137" i="4"/>
  <c r="K137" i="4"/>
  <c r="L137" i="4"/>
  <c r="M137" i="4"/>
  <c r="N137" i="4"/>
  <c r="O137" i="4"/>
  <c r="P137" i="4"/>
  <c r="Q137" i="4"/>
  <c r="R137" i="4"/>
  <c r="S137" i="4"/>
  <c r="T137" i="4"/>
  <c r="C138" i="4"/>
  <c r="D138" i="4"/>
  <c r="E138" i="4"/>
  <c r="F138" i="4"/>
  <c r="G138" i="4"/>
  <c r="H138" i="4"/>
  <c r="I138" i="4"/>
  <c r="J138" i="4"/>
  <c r="K138" i="4"/>
  <c r="L138" i="4"/>
  <c r="M138" i="4"/>
  <c r="N138" i="4"/>
  <c r="O138" i="4"/>
  <c r="P138" i="4"/>
  <c r="Q138" i="4"/>
  <c r="R138" i="4"/>
  <c r="S138" i="4"/>
  <c r="T138" i="4"/>
  <c r="C139" i="4"/>
  <c r="D139" i="4"/>
  <c r="E139" i="4"/>
  <c r="F139" i="4"/>
  <c r="G139" i="4"/>
  <c r="H139" i="4"/>
  <c r="I139" i="4"/>
  <c r="J139" i="4"/>
  <c r="K139" i="4"/>
  <c r="L139" i="4"/>
  <c r="M139" i="4"/>
  <c r="N139" i="4"/>
  <c r="O139" i="4"/>
  <c r="P139" i="4"/>
  <c r="Q139" i="4"/>
  <c r="R139" i="4"/>
  <c r="S139" i="4"/>
  <c r="T139" i="4"/>
  <c r="C140" i="4"/>
  <c r="D140" i="4"/>
  <c r="E140" i="4"/>
  <c r="F140" i="4"/>
  <c r="G140" i="4"/>
  <c r="H140" i="4"/>
  <c r="I140" i="4"/>
  <c r="J140" i="4"/>
  <c r="K140" i="4"/>
  <c r="L140" i="4"/>
  <c r="M140" i="4"/>
  <c r="N140" i="4"/>
  <c r="O140" i="4"/>
  <c r="P140" i="4"/>
  <c r="Q140" i="4"/>
  <c r="R140" i="4"/>
  <c r="S140" i="4"/>
  <c r="T140" i="4"/>
  <c r="C141" i="4"/>
  <c r="D141" i="4"/>
  <c r="E141" i="4"/>
  <c r="F141" i="4"/>
  <c r="G141" i="4"/>
  <c r="H141" i="4"/>
  <c r="I141" i="4"/>
  <c r="J141" i="4"/>
  <c r="K141" i="4"/>
  <c r="L141" i="4"/>
  <c r="M141" i="4"/>
  <c r="N141" i="4"/>
  <c r="O141" i="4"/>
  <c r="P141" i="4"/>
  <c r="Q141" i="4"/>
  <c r="R141" i="4"/>
  <c r="S141" i="4"/>
  <c r="T141" i="4"/>
  <c r="C142" i="4"/>
  <c r="D142" i="4"/>
  <c r="E142" i="4"/>
  <c r="F142" i="4"/>
  <c r="G142" i="4"/>
  <c r="H142" i="4"/>
  <c r="I142" i="4"/>
  <c r="J142" i="4"/>
  <c r="K142" i="4"/>
  <c r="L142" i="4"/>
  <c r="M142" i="4"/>
  <c r="N142" i="4"/>
  <c r="O142" i="4"/>
  <c r="P142" i="4"/>
  <c r="Q142" i="4"/>
  <c r="R142" i="4"/>
  <c r="S142" i="4"/>
  <c r="T142" i="4"/>
  <c r="C143" i="4"/>
  <c r="D143" i="4"/>
  <c r="E143" i="4"/>
  <c r="F143" i="4"/>
  <c r="G143" i="4"/>
  <c r="H143" i="4"/>
  <c r="I143" i="4"/>
  <c r="J143" i="4"/>
  <c r="K143" i="4"/>
  <c r="L143" i="4"/>
  <c r="M143" i="4"/>
  <c r="N143" i="4"/>
  <c r="O143" i="4"/>
  <c r="P143" i="4"/>
  <c r="Q143" i="4"/>
  <c r="R143" i="4"/>
  <c r="S143" i="4"/>
  <c r="T143" i="4"/>
  <c r="C144" i="4"/>
  <c r="D144" i="4"/>
  <c r="E144" i="4"/>
  <c r="F144" i="4"/>
  <c r="G144" i="4"/>
  <c r="H144" i="4"/>
  <c r="I144" i="4"/>
  <c r="J144" i="4"/>
  <c r="K144" i="4"/>
  <c r="L144" i="4"/>
  <c r="M144" i="4"/>
  <c r="N144" i="4"/>
  <c r="O144" i="4"/>
  <c r="P144" i="4"/>
  <c r="Q144" i="4"/>
  <c r="R144" i="4"/>
  <c r="S144" i="4"/>
  <c r="T144" i="4"/>
  <c r="C145" i="4"/>
  <c r="D145" i="4"/>
  <c r="E145" i="4"/>
  <c r="F145" i="4"/>
  <c r="G145" i="4"/>
  <c r="H145" i="4"/>
  <c r="I145" i="4"/>
  <c r="J145" i="4"/>
  <c r="K145" i="4"/>
  <c r="L145" i="4"/>
  <c r="M145" i="4"/>
  <c r="N145" i="4"/>
  <c r="O145" i="4"/>
  <c r="P145" i="4"/>
  <c r="Q145" i="4"/>
  <c r="R145" i="4"/>
  <c r="S145" i="4"/>
  <c r="T145" i="4"/>
  <c r="C146" i="4"/>
  <c r="D146" i="4"/>
  <c r="E146" i="4"/>
  <c r="F146" i="4"/>
  <c r="G146" i="4"/>
  <c r="H146" i="4"/>
  <c r="I146" i="4"/>
  <c r="J146" i="4"/>
  <c r="K146" i="4"/>
  <c r="L146" i="4"/>
  <c r="M146" i="4"/>
  <c r="N146" i="4"/>
  <c r="O146" i="4"/>
  <c r="P146" i="4"/>
  <c r="Q146" i="4"/>
  <c r="R146" i="4"/>
  <c r="S146" i="4"/>
  <c r="T14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26" i="4"/>
  <c r="C102" i="4"/>
  <c r="D102" i="4"/>
  <c r="E102" i="4"/>
  <c r="F102" i="4"/>
  <c r="G102" i="4"/>
  <c r="H102" i="4"/>
  <c r="I102" i="4"/>
  <c r="J102" i="4"/>
  <c r="K102" i="4"/>
  <c r="L102" i="4"/>
  <c r="M102" i="4"/>
  <c r="N102" i="4"/>
  <c r="O102" i="4"/>
  <c r="P102" i="4"/>
  <c r="Q102" i="4"/>
  <c r="R102" i="4"/>
  <c r="S102" i="4"/>
  <c r="T102" i="4"/>
  <c r="C103" i="4"/>
  <c r="D103" i="4"/>
  <c r="E103" i="4"/>
  <c r="F103" i="4"/>
  <c r="G103" i="4"/>
  <c r="H103" i="4"/>
  <c r="I103" i="4"/>
  <c r="J103" i="4"/>
  <c r="K103" i="4"/>
  <c r="L103" i="4"/>
  <c r="M103" i="4"/>
  <c r="N103" i="4"/>
  <c r="O103" i="4"/>
  <c r="P103" i="4"/>
  <c r="Q103" i="4"/>
  <c r="R103" i="4"/>
  <c r="S103" i="4"/>
  <c r="T103" i="4"/>
  <c r="C104" i="4"/>
  <c r="D104" i="4"/>
  <c r="B7" i="5" s="1"/>
  <c r="E104" i="4"/>
  <c r="F104" i="4"/>
  <c r="G104" i="4"/>
  <c r="H104" i="4"/>
  <c r="I104" i="4"/>
  <c r="J104" i="4"/>
  <c r="K104" i="4"/>
  <c r="L104" i="4"/>
  <c r="M104" i="4"/>
  <c r="N104" i="4"/>
  <c r="O104" i="4"/>
  <c r="P104" i="4"/>
  <c r="Q104" i="4"/>
  <c r="R104" i="4"/>
  <c r="S104" i="4"/>
  <c r="T104" i="4"/>
  <c r="C105" i="4"/>
  <c r="D105" i="4"/>
  <c r="E105" i="4"/>
  <c r="F105" i="4"/>
  <c r="G105" i="4"/>
  <c r="H105" i="4"/>
  <c r="I105" i="4"/>
  <c r="J105" i="4"/>
  <c r="K105" i="4"/>
  <c r="L105" i="4"/>
  <c r="M105" i="4"/>
  <c r="N105" i="4"/>
  <c r="O105" i="4"/>
  <c r="P105" i="4"/>
  <c r="Q105" i="4"/>
  <c r="R105" i="4"/>
  <c r="S105" i="4"/>
  <c r="T105" i="4"/>
  <c r="C106" i="4"/>
  <c r="D106" i="4"/>
  <c r="E106" i="4"/>
  <c r="F106" i="4"/>
  <c r="G106" i="4"/>
  <c r="H106" i="4"/>
  <c r="I106" i="4"/>
  <c r="J106" i="4"/>
  <c r="K106" i="4"/>
  <c r="L106" i="4"/>
  <c r="M106" i="4"/>
  <c r="N106" i="4"/>
  <c r="O106" i="4"/>
  <c r="P106" i="4"/>
  <c r="Q106" i="4"/>
  <c r="R106" i="4"/>
  <c r="S106" i="4"/>
  <c r="T106" i="4"/>
  <c r="C107" i="4"/>
  <c r="D107" i="4"/>
  <c r="E107" i="4"/>
  <c r="F107" i="4"/>
  <c r="G107" i="4"/>
  <c r="H107" i="4"/>
  <c r="I107" i="4"/>
  <c r="J107" i="4"/>
  <c r="K107" i="4"/>
  <c r="L107" i="4"/>
  <c r="M107" i="4"/>
  <c r="N107" i="4"/>
  <c r="O107" i="4"/>
  <c r="P107" i="4"/>
  <c r="Q107" i="4"/>
  <c r="R107" i="4"/>
  <c r="S107" i="4"/>
  <c r="T107" i="4"/>
  <c r="C108" i="4"/>
  <c r="D108" i="4"/>
  <c r="E108" i="4"/>
  <c r="F108" i="4"/>
  <c r="G108" i="4"/>
  <c r="H108" i="4"/>
  <c r="I108" i="4"/>
  <c r="J108" i="4"/>
  <c r="K108" i="4"/>
  <c r="L108" i="4"/>
  <c r="M108" i="4"/>
  <c r="N108" i="4"/>
  <c r="O108" i="4"/>
  <c r="P108" i="4"/>
  <c r="Q108" i="4"/>
  <c r="R108" i="4"/>
  <c r="S108" i="4"/>
  <c r="T108" i="4"/>
  <c r="C109" i="4"/>
  <c r="D109" i="4"/>
  <c r="E109" i="4"/>
  <c r="F109" i="4"/>
  <c r="G109" i="4"/>
  <c r="H109" i="4"/>
  <c r="I109" i="4"/>
  <c r="J109" i="4"/>
  <c r="K109" i="4"/>
  <c r="L109" i="4"/>
  <c r="M109" i="4"/>
  <c r="N109" i="4"/>
  <c r="O109" i="4"/>
  <c r="P109" i="4"/>
  <c r="Q109" i="4"/>
  <c r="R109" i="4"/>
  <c r="S109" i="4"/>
  <c r="T109" i="4"/>
  <c r="C110" i="4"/>
  <c r="D110" i="4"/>
  <c r="E110" i="4"/>
  <c r="F110" i="4"/>
  <c r="G110" i="4"/>
  <c r="H110" i="4"/>
  <c r="I110" i="4"/>
  <c r="J110" i="4"/>
  <c r="K110" i="4"/>
  <c r="L110" i="4"/>
  <c r="M110" i="4"/>
  <c r="M123" i="4" s="1"/>
  <c r="N110" i="4"/>
  <c r="O110" i="4"/>
  <c r="P110" i="4"/>
  <c r="Q110" i="4"/>
  <c r="R110" i="4"/>
  <c r="S110" i="4"/>
  <c r="T110" i="4"/>
  <c r="C111" i="4"/>
  <c r="D111" i="4"/>
  <c r="E111" i="4"/>
  <c r="F111" i="4"/>
  <c r="G111" i="4"/>
  <c r="H111" i="4"/>
  <c r="I111" i="4"/>
  <c r="J111" i="4"/>
  <c r="K111" i="4"/>
  <c r="L111" i="4"/>
  <c r="M111" i="4"/>
  <c r="N111" i="4"/>
  <c r="O111" i="4"/>
  <c r="P111" i="4"/>
  <c r="Q111" i="4"/>
  <c r="R111" i="4"/>
  <c r="S111" i="4"/>
  <c r="T111" i="4"/>
  <c r="C112" i="4"/>
  <c r="D112" i="4"/>
  <c r="E112" i="4"/>
  <c r="F112" i="4"/>
  <c r="G112" i="4"/>
  <c r="H112" i="4"/>
  <c r="I112" i="4"/>
  <c r="J112" i="4"/>
  <c r="K112" i="4"/>
  <c r="L112" i="4"/>
  <c r="M112" i="4"/>
  <c r="N112" i="4"/>
  <c r="O112" i="4"/>
  <c r="P112" i="4"/>
  <c r="Q112" i="4"/>
  <c r="R112" i="4"/>
  <c r="S112" i="4"/>
  <c r="T112" i="4"/>
  <c r="C113" i="4"/>
  <c r="D113" i="4"/>
  <c r="E113" i="4"/>
  <c r="F113" i="4"/>
  <c r="G113" i="4"/>
  <c r="H113" i="4"/>
  <c r="I113" i="4"/>
  <c r="J113" i="4"/>
  <c r="K113" i="4"/>
  <c r="L113" i="4"/>
  <c r="M113" i="4"/>
  <c r="N113" i="4"/>
  <c r="O113" i="4"/>
  <c r="P113" i="4"/>
  <c r="Q113" i="4"/>
  <c r="R113" i="4"/>
  <c r="S113" i="4"/>
  <c r="T113" i="4"/>
  <c r="C114" i="4"/>
  <c r="D114" i="4"/>
  <c r="E114" i="4"/>
  <c r="F114" i="4"/>
  <c r="G114" i="4"/>
  <c r="H114" i="4"/>
  <c r="I114" i="4"/>
  <c r="J114" i="4"/>
  <c r="K114" i="4"/>
  <c r="L114" i="4"/>
  <c r="M114" i="4"/>
  <c r="N114" i="4"/>
  <c r="O114" i="4"/>
  <c r="P114" i="4"/>
  <c r="Q114" i="4"/>
  <c r="R114" i="4"/>
  <c r="S114" i="4"/>
  <c r="T114" i="4"/>
  <c r="C115" i="4"/>
  <c r="D115" i="4"/>
  <c r="E115" i="4"/>
  <c r="F115" i="4"/>
  <c r="G115" i="4"/>
  <c r="H115" i="4"/>
  <c r="I115" i="4"/>
  <c r="J115" i="4"/>
  <c r="K115" i="4"/>
  <c r="L115" i="4"/>
  <c r="M115" i="4"/>
  <c r="N115" i="4"/>
  <c r="O115" i="4"/>
  <c r="P115" i="4"/>
  <c r="Q115" i="4"/>
  <c r="R115" i="4"/>
  <c r="S115" i="4"/>
  <c r="T115" i="4"/>
  <c r="C116" i="4"/>
  <c r="D116" i="4"/>
  <c r="E116" i="4"/>
  <c r="F116" i="4"/>
  <c r="G116" i="4"/>
  <c r="H116" i="4"/>
  <c r="I116" i="4"/>
  <c r="J116" i="4"/>
  <c r="K116" i="4"/>
  <c r="L116" i="4"/>
  <c r="M116" i="4"/>
  <c r="N116" i="4"/>
  <c r="O116" i="4"/>
  <c r="P116" i="4"/>
  <c r="Q116" i="4"/>
  <c r="R116" i="4"/>
  <c r="S116" i="4"/>
  <c r="T116" i="4"/>
  <c r="C117" i="4"/>
  <c r="D117" i="4"/>
  <c r="E117" i="4"/>
  <c r="F117" i="4"/>
  <c r="G117" i="4"/>
  <c r="H117" i="4"/>
  <c r="I117" i="4"/>
  <c r="J117" i="4"/>
  <c r="K117" i="4"/>
  <c r="L117" i="4"/>
  <c r="M117" i="4"/>
  <c r="N117" i="4"/>
  <c r="O117" i="4"/>
  <c r="P117" i="4"/>
  <c r="Q117" i="4"/>
  <c r="R117" i="4"/>
  <c r="S117" i="4"/>
  <c r="T117" i="4"/>
  <c r="C118" i="4"/>
  <c r="D118" i="4"/>
  <c r="E118" i="4"/>
  <c r="F118" i="4"/>
  <c r="G118" i="4"/>
  <c r="H118" i="4"/>
  <c r="I118" i="4"/>
  <c r="J118" i="4"/>
  <c r="K118" i="4"/>
  <c r="L118" i="4"/>
  <c r="M118" i="4"/>
  <c r="N118" i="4"/>
  <c r="O118" i="4"/>
  <c r="P118" i="4"/>
  <c r="Q118" i="4"/>
  <c r="R118" i="4"/>
  <c r="S118" i="4"/>
  <c r="T118" i="4"/>
  <c r="C119" i="4"/>
  <c r="D119" i="4"/>
  <c r="E119" i="4"/>
  <c r="F119" i="4"/>
  <c r="G119" i="4"/>
  <c r="H119" i="4"/>
  <c r="I119" i="4"/>
  <c r="J119" i="4"/>
  <c r="K119" i="4"/>
  <c r="L119" i="4"/>
  <c r="M119" i="4"/>
  <c r="N119" i="4"/>
  <c r="O119" i="4"/>
  <c r="P119" i="4"/>
  <c r="Q119" i="4"/>
  <c r="R119" i="4"/>
  <c r="S119" i="4"/>
  <c r="T119" i="4"/>
  <c r="C120" i="4"/>
  <c r="D120" i="4"/>
  <c r="E120" i="4"/>
  <c r="F120" i="4"/>
  <c r="G120" i="4"/>
  <c r="H120" i="4"/>
  <c r="I120" i="4"/>
  <c r="J120" i="4"/>
  <c r="K120" i="4"/>
  <c r="L120" i="4"/>
  <c r="M120" i="4"/>
  <c r="N120" i="4"/>
  <c r="O120" i="4"/>
  <c r="P120" i="4"/>
  <c r="Q120" i="4"/>
  <c r="R120" i="4"/>
  <c r="S120" i="4"/>
  <c r="T120" i="4"/>
  <c r="C121" i="4"/>
  <c r="D121" i="4"/>
  <c r="E121" i="4"/>
  <c r="F121" i="4"/>
  <c r="G121" i="4"/>
  <c r="H121" i="4"/>
  <c r="I121" i="4"/>
  <c r="J121" i="4"/>
  <c r="K121" i="4"/>
  <c r="L121" i="4"/>
  <c r="M121" i="4"/>
  <c r="N121" i="4"/>
  <c r="O121" i="4"/>
  <c r="P121" i="4"/>
  <c r="Q121" i="4"/>
  <c r="R121" i="4"/>
  <c r="S121" i="4"/>
  <c r="T121" i="4"/>
  <c r="C122" i="4"/>
  <c r="D122" i="4"/>
  <c r="E122" i="4"/>
  <c r="F122" i="4"/>
  <c r="G122" i="4"/>
  <c r="H122" i="4"/>
  <c r="I122" i="4"/>
  <c r="J122" i="4"/>
  <c r="K122" i="4"/>
  <c r="L122" i="4"/>
  <c r="M122" i="4"/>
  <c r="N122" i="4"/>
  <c r="O122" i="4"/>
  <c r="P122" i="4"/>
  <c r="Q122" i="4"/>
  <c r="R122" i="4"/>
  <c r="S122" i="4"/>
  <c r="T12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02" i="4"/>
  <c r="W102" i="3"/>
  <c r="W101" i="3"/>
  <c r="W100" i="3"/>
  <c r="W99" i="3"/>
  <c r="W98" i="3"/>
  <c r="W97" i="3"/>
  <c r="W96" i="3"/>
  <c r="W95" i="3"/>
  <c r="W94" i="3"/>
  <c r="W93" i="3"/>
  <c r="W92" i="3"/>
  <c r="W91" i="3"/>
  <c r="W90" i="3"/>
  <c r="W89" i="3"/>
  <c r="W88" i="3"/>
  <c r="W87" i="3"/>
  <c r="W86" i="3"/>
  <c r="W85" i="3"/>
  <c r="W84" i="3"/>
  <c r="W83" i="3"/>
  <c r="W82" i="3"/>
  <c r="W81" i="3"/>
  <c r="W78" i="3"/>
  <c r="W77" i="3"/>
  <c r="W76" i="3"/>
  <c r="W75" i="3"/>
  <c r="W74" i="3"/>
  <c r="W73" i="3"/>
  <c r="W72" i="3"/>
  <c r="W71" i="3"/>
  <c r="W70" i="3"/>
  <c r="W69" i="3"/>
  <c r="W68" i="3"/>
  <c r="W67" i="3"/>
  <c r="W66" i="3"/>
  <c r="W65" i="3"/>
  <c r="W64" i="3"/>
  <c r="W63" i="3"/>
  <c r="W62" i="3"/>
  <c r="W61" i="3"/>
  <c r="W60" i="3"/>
  <c r="W59" i="3"/>
  <c r="W58" i="3"/>
  <c r="W57" i="3"/>
  <c r="W55" i="3"/>
  <c r="W54" i="3"/>
  <c r="W53" i="3"/>
  <c r="W52" i="3"/>
  <c r="W51" i="3"/>
  <c r="W50" i="3"/>
  <c r="W49" i="3"/>
  <c r="W48" i="3"/>
  <c r="W47" i="3"/>
  <c r="W46" i="3"/>
  <c r="W45" i="3"/>
  <c r="W44" i="3"/>
  <c r="W43" i="3"/>
  <c r="W42" i="3"/>
  <c r="W41" i="3"/>
  <c r="W40" i="3"/>
  <c r="W39" i="3"/>
  <c r="W38" i="3"/>
  <c r="W37" i="3"/>
  <c r="W36" i="3"/>
  <c r="W35" i="3"/>
  <c r="W34" i="3"/>
  <c r="W8" i="3"/>
  <c r="W9" i="3"/>
  <c r="W10" i="3"/>
  <c r="W11" i="3"/>
  <c r="W12" i="3"/>
  <c r="W13" i="3"/>
  <c r="W14" i="3"/>
  <c r="W15" i="3"/>
  <c r="W16" i="3"/>
  <c r="W17" i="3"/>
  <c r="W18" i="3"/>
  <c r="W19" i="3"/>
  <c r="W20" i="3"/>
  <c r="W21" i="3"/>
  <c r="W22" i="3"/>
  <c r="W23" i="3"/>
  <c r="W24" i="3"/>
  <c r="W25" i="3"/>
  <c r="W26" i="3"/>
  <c r="W27" i="3"/>
  <c r="W28" i="3"/>
  <c r="W29" i="3"/>
  <c r="W30" i="3"/>
  <c r="W31" i="3"/>
  <c r="T98" i="4"/>
  <c r="S98" i="4"/>
  <c r="R98" i="4"/>
  <c r="Q98" i="4"/>
  <c r="P98" i="4"/>
  <c r="O98" i="4"/>
  <c r="N98" i="4"/>
  <c r="M98" i="4"/>
  <c r="L98" i="4"/>
  <c r="K98" i="4"/>
  <c r="J98" i="4"/>
  <c r="I98" i="4"/>
  <c r="H98" i="4"/>
  <c r="G98" i="4"/>
  <c r="F98" i="4"/>
  <c r="E98" i="4"/>
  <c r="D98" i="4"/>
  <c r="C98" i="4"/>
  <c r="B98" i="4"/>
  <c r="T97" i="4"/>
  <c r="S97" i="4"/>
  <c r="R97" i="4"/>
  <c r="Q97" i="4"/>
  <c r="P97" i="4"/>
  <c r="O97" i="4"/>
  <c r="N97" i="4"/>
  <c r="M97" i="4"/>
  <c r="L97" i="4"/>
  <c r="K97" i="4"/>
  <c r="J97" i="4"/>
  <c r="I97" i="4"/>
  <c r="H97" i="4"/>
  <c r="G97" i="4"/>
  <c r="F97" i="4"/>
  <c r="E97" i="4"/>
  <c r="D97" i="4"/>
  <c r="C97" i="4"/>
  <c r="B97" i="4"/>
  <c r="T96" i="4"/>
  <c r="S96" i="4"/>
  <c r="R96" i="4"/>
  <c r="Q96" i="4"/>
  <c r="P96" i="4"/>
  <c r="O96" i="4"/>
  <c r="N96" i="4"/>
  <c r="M96" i="4"/>
  <c r="L96" i="4"/>
  <c r="K96" i="4"/>
  <c r="J96" i="4"/>
  <c r="I96" i="4"/>
  <c r="H96" i="4"/>
  <c r="G96" i="4"/>
  <c r="F96" i="4"/>
  <c r="E96" i="4"/>
  <c r="D96" i="4"/>
  <c r="C96" i="4"/>
  <c r="B96" i="4"/>
  <c r="T95" i="4"/>
  <c r="S95" i="4"/>
  <c r="R95" i="4"/>
  <c r="Q95" i="4"/>
  <c r="P95" i="4"/>
  <c r="O95" i="4"/>
  <c r="N95" i="4"/>
  <c r="M95" i="4"/>
  <c r="L95" i="4"/>
  <c r="K95" i="4"/>
  <c r="J95" i="4"/>
  <c r="I95" i="4"/>
  <c r="H95" i="4"/>
  <c r="G95" i="4"/>
  <c r="F95" i="4"/>
  <c r="E95" i="4"/>
  <c r="D95" i="4"/>
  <c r="C95" i="4"/>
  <c r="B95" i="4"/>
  <c r="T94" i="4"/>
  <c r="S94" i="4"/>
  <c r="R94" i="4"/>
  <c r="Q94" i="4"/>
  <c r="P94" i="4"/>
  <c r="O94" i="4"/>
  <c r="N94" i="4"/>
  <c r="M94" i="4"/>
  <c r="L94" i="4"/>
  <c r="K94" i="4"/>
  <c r="J94" i="4"/>
  <c r="I94" i="4"/>
  <c r="H94" i="4"/>
  <c r="G94" i="4"/>
  <c r="F94" i="4"/>
  <c r="E94" i="4"/>
  <c r="D94" i="4"/>
  <c r="C94" i="4"/>
  <c r="B94" i="4"/>
  <c r="T93" i="4"/>
  <c r="S93" i="4"/>
  <c r="R93" i="4"/>
  <c r="Q93" i="4"/>
  <c r="P93" i="4"/>
  <c r="O93" i="4"/>
  <c r="N93" i="4"/>
  <c r="M93" i="4"/>
  <c r="L93" i="4"/>
  <c r="K93" i="4"/>
  <c r="J93" i="4"/>
  <c r="I93" i="4"/>
  <c r="H93" i="4"/>
  <c r="G93" i="4"/>
  <c r="F93" i="4"/>
  <c r="E93" i="4"/>
  <c r="D93" i="4"/>
  <c r="C93" i="4"/>
  <c r="B93" i="4"/>
  <c r="T92" i="4"/>
  <c r="S92" i="4"/>
  <c r="R92" i="4"/>
  <c r="Q92" i="4"/>
  <c r="P92" i="4"/>
  <c r="O92" i="4"/>
  <c r="N92" i="4"/>
  <c r="M92" i="4"/>
  <c r="L92" i="4"/>
  <c r="K92" i="4"/>
  <c r="J92" i="4"/>
  <c r="I92" i="4"/>
  <c r="H92" i="4"/>
  <c r="G92" i="4"/>
  <c r="F92" i="4"/>
  <c r="E92" i="4"/>
  <c r="D92" i="4"/>
  <c r="C92" i="4"/>
  <c r="B92" i="4"/>
  <c r="T91" i="4"/>
  <c r="S91" i="4"/>
  <c r="R91" i="4"/>
  <c r="Q91" i="4"/>
  <c r="P91" i="4"/>
  <c r="O91" i="4"/>
  <c r="N91" i="4"/>
  <c r="M91" i="4"/>
  <c r="L91" i="4"/>
  <c r="K91" i="4"/>
  <c r="J91" i="4"/>
  <c r="I91" i="4"/>
  <c r="H91" i="4"/>
  <c r="G91" i="4"/>
  <c r="F91" i="4"/>
  <c r="E91" i="4"/>
  <c r="D91" i="4"/>
  <c r="C91" i="4"/>
  <c r="B91" i="4"/>
  <c r="T90" i="4"/>
  <c r="S90" i="4"/>
  <c r="R90" i="4"/>
  <c r="Q90" i="4"/>
  <c r="P90" i="4"/>
  <c r="O90" i="4"/>
  <c r="N90" i="4"/>
  <c r="M90" i="4"/>
  <c r="L90" i="4"/>
  <c r="K90" i="4"/>
  <c r="J90" i="4"/>
  <c r="I90" i="4"/>
  <c r="H90" i="4"/>
  <c r="G90" i="4"/>
  <c r="F90" i="4"/>
  <c r="E90" i="4"/>
  <c r="D90" i="4"/>
  <c r="C90" i="4"/>
  <c r="B90" i="4"/>
  <c r="T89" i="4"/>
  <c r="S89" i="4"/>
  <c r="R89" i="4"/>
  <c r="Q89" i="4"/>
  <c r="P89" i="4"/>
  <c r="O89" i="4"/>
  <c r="N89" i="4"/>
  <c r="M89" i="4"/>
  <c r="L89" i="4"/>
  <c r="K89" i="4"/>
  <c r="J89" i="4"/>
  <c r="I89" i="4"/>
  <c r="H89" i="4"/>
  <c r="G89" i="4"/>
  <c r="F89" i="4"/>
  <c r="E89" i="4"/>
  <c r="D89" i="4"/>
  <c r="C89" i="4"/>
  <c r="B89" i="4"/>
  <c r="T88" i="4"/>
  <c r="S88" i="4"/>
  <c r="R88" i="4"/>
  <c r="Q88" i="4"/>
  <c r="P88" i="4"/>
  <c r="O88" i="4"/>
  <c r="N88" i="4"/>
  <c r="M88" i="4"/>
  <c r="L88" i="4"/>
  <c r="K88" i="4"/>
  <c r="J88" i="4"/>
  <c r="I88" i="4"/>
  <c r="H88" i="4"/>
  <c r="G88" i="4"/>
  <c r="F88" i="4"/>
  <c r="E88" i="4"/>
  <c r="D88" i="4"/>
  <c r="C88" i="4"/>
  <c r="B88" i="4"/>
  <c r="T87" i="4"/>
  <c r="S87" i="4"/>
  <c r="R87" i="4"/>
  <c r="Q87" i="4"/>
  <c r="P87" i="4"/>
  <c r="O87" i="4"/>
  <c r="N87" i="4"/>
  <c r="M87" i="4"/>
  <c r="L87" i="4"/>
  <c r="K87" i="4"/>
  <c r="J87" i="4"/>
  <c r="I87" i="4"/>
  <c r="H87" i="4"/>
  <c r="G87" i="4"/>
  <c r="F87" i="4"/>
  <c r="E87" i="4"/>
  <c r="D87" i="4"/>
  <c r="C87" i="4"/>
  <c r="B87" i="4"/>
  <c r="T86" i="4"/>
  <c r="S86" i="4"/>
  <c r="R86" i="4"/>
  <c r="Q86" i="4"/>
  <c r="P86" i="4"/>
  <c r="O86" i="4"/>
  <c r="N86" i="4"/>
  <c r="M86" i="4"/>
  <c r="L86" i="4"/>
  <c r="K86" i="4"/>
  <c r="J86" i="4"/>
  <c r="I86" i="4"/>
  <c r="H86" i="4"/>
  <c r="G86" i="4"/>
  <c r="F86" i="4"/>
  <c r="E86" i="4"/>
  <c r="D86" i="4"/>
  <c r="C86" i="4"/>
  <c r="B86" i="4"/>
  <c r="T85" i="4"/>
  <c r="S85" i="4"/>
  <c r="R85" i="4"/>
  <c r="Q85" i="4"/>
  <c r="P85" i="4"/>
  <c r="O85" i="4"/>
  <c r="N85" i="4"/>
  <c r="M85" i="4"/>
  <c r="L85" i="4"/>
  <c r="K85" i="4"/>
  <c r="J85" i="4"/>
  <c r="I85" i="4"/>
  <c r="H85" i="4"/>
  <c r="G85" i="4"/>
  <c r="F85" i="4"/>
  <c r="E85" i="4"/>
  <c r="D85" i="4"/>
  <c r="C85" i="4"/>
  <c r="B85" i="4"/>
  <c r="T84" i="4"/>
  <c r="S84" i="4"/>
  <c r="R84" i="4"/>
  <c r="Q84" i="4"/>
  <c r="P84" i="4"/>
  <c r="O84" i="4"/>
  <c r="N84" i="4"/>
  <c r="M84" i="4"/>
  <c r="L84" i="4"/>
  <c r="K84" i="4"/>
  <c r="J84" i="4"/>
  <c r="I84" i="4"/>
  <c r="H84" i="4"/>
  <c r="G84" i="4"/>
  <c r="F84" i="4"/>
  <c r="E84" i="4"/>
  <c r="D84" i="4"/>
  <c r="C84" i="4"/>
  <c r="B84" i="4"/>
  <c r="T83" i="4"/>
  <c r="S83" i="4"/>
  <c r="R83" i="4"/>
  <c r="Q83" i="4"/>
  <c r="P83" i="4"/>
  <c r="O83" i="4"/>
  <c r="N83" i="4"/>
  <c r="M83" i="4"/>
  <c r="L83" i="4"/>
  <c r="K83" i="4"/>
  <c r="J83" i="4"/>
  <c r="I83" i="4"/>
  <c r="H83" i="4"/>
  <c r="G83" i="4"/>
  <c r="F83" i="4"/>
  <c r="E83" i="4"/>
  <c r="D83" i="4"/>
  <c r="C83" i="4"/>
  <c r="B83" i="4"/>
  <c r="T82" i="4"/>
  <c r="S82" i="4"/>
  <c r="R82" i="4"/>
  <c r="Q82" i="4"/>
  <c r="P82" i="4"/>
  <c r="O82" i="4"/>
  <c r="N82" i="4"/>
  <c r="M82" i="4"/>
  <c r="L82" i="4"/>
  <c r="K82" i="4"/>
  <c r="J82" i="4"/>
  <c r="I82" i="4"/>
  <c r="H82" i="4"/>
  <c r="G82" i="4"/>
  <c r="F82" i="4"/>
  <c r="E82" i="4"/>
  <c r="D82" i="4"/>
  <c r="C82" i="4"/>
  <c r="B82" i="4"/>
  <c r="T81" i="4"/>
  <c r="S81" i="4"/>
  <c r="R81" i="4"/>
  <c r="Q81" i="4"/>
  <c r="P81" i="4"/>
  <c r="O81" i="4"/>
  <c r="N81" i="4"/>
  <c r="M81" i="4"/>
  <c r="L81" i="4"/>
  <c r="K81" i="4"/>
  <c r="J81" i="4"/>
  <c r="I81" i="4"/>
  <c r="H81" i="4"/>
  <c r="G81" i="4"/>
  <c r="F81" i="4"/>
  <c r="E81" i="4"/>
  <c r="D81" i="4"/>
  <c r="C81" i="4"/>
  <c r="B81" i="4"/>
  <c r="T80" i="4"/>
  <c r="S80" i="4"/>
  <c r="R80" i="4"/>
  <c r="Q80" i="4"/>
  <c r="P80" i="4"/>
  <c r="O80" i="4"/>
  <c r="N80" i="4"/>
  <c r="M80" i="4"/>
  <c r="L80" i="4"/>
  <c r="K80" i="4"/>
  <c r="J80" i="4"/>
  <c r="I80" i="4"/>
  <c r="H80" i="4"/>
  <c r="G80" i="4"/>
  <c r="F80" i="4"/>
  <c r="E80" i="4"/>
  <c r="D80" i="4"/>
  <c r="B6" i="5" s="1"/>
  <c r="C80" i="4"/>
  <c r="B80" i="4"/>
  <c r="T79" i="4"/>
  <c r="S79" i="4"/>
  <c r="R79" i="4"/>
  <c r="Q79" i="4"/>
  <c r="P79" i="4"/>
  <c r="O79" i="4"/>
  <c r="N79" i="4"/>
  <c r="M79" i="4"/>
  <c r="L79" i="4"/>
  <c r="K79" i="4"/>
  <c r="J79" i="4"/>
  <c r="I79" i="4"/>
  <c r="H79" i="4"/>
  <c r="G79" i="4"/>
  <c r="F79" i="4"/>
  <c r="E79" i="4"/>
  <c r="D79" i="4"/>
  <c r="C79" i="4"/>
  <c r="B79" i="4"/>
  <c r="C78" i="4"/>
  <c r="D78" i="4"/>
  <c r="E78" i="4"/>
  <c r="F78" i="4"/>
  <c r="G78" i="4"/>
  <c r="H78" i="4"/>
  <c r="I78" i="4"/>
  <c r="J78" i="4"/>
  <c r="K78" i="4"/>
  <c r="L78" i="4"/>
  <c r="M78" i="4"/>
  <c r="N78" i="4"/>
  <c r="O78" i="4"/>
  <c r="P78" i="4"/>
  <c r="Q78" i="4"/>
  <c r="R78" i="4"/>
  <c r="S78" i="4"/>
  <c r="T78" i="4"/>
  <c r="B78" i="4"/>
  <c r="B55" i="4"/>
  <c r="C55" i="4"/>
  <c r="D55" i="4"/>
  <c r="E55" i="4"/>
  <c r="F55" i="4"/>
  <c r="G55" i="4"/>
  <c r="H55" i="4"/>
  <c r="I55" i="4"/>
  <c r="J55" i="4"/>
  <c r="K55" i="4"/>
  <c r="L55" i="4"/>
  <c r="M55" i="4"/>
  <c r="N55" i="4"/>
  <c r="O55" i="4"/>
  <c r="P55" i="4"/>
  <c r="Q55" i="4"/>
  <c r="R55" i="4"/>
  <c r="S55" i="4"/>
  <c r="T55" i="4"/>
  <c r="B56" i="4"/>
  <c r="C56" i="4"/>
  <c r="D56" i="4"/>
  <c r="B5" i="5" s="1"/>
  <c r="E56" i="4"/>
  <c r="F56" i="4"/>
  <c r="G56" i="4"/>
  <c r="H56" i="4"/>
  <c r="I56" i="4"/>
  <c r="J56" i="4"/>
  <c r="K56" i="4"/>
  <c r="L56" i="4"/>
  <c r="M56" i="4"/>
  <c r="N56" i="4"/>
  <c r="O56" i="4"/>
  <c r="P56" i="4"/>
  <c r="Q56" i="4"/>
  <c r="R56" i="4"/>
  <c r="S56" i="4"/>
  <c r="T56" i="4"/>
  <c r="B57" i="4"/>
  <c r="C57" i="4"/>
  <c r="D57" i="4"/>
  <c r="E57" i="4"/>
  <c r="F57" i="4"/>
  <c r="G57" i="4"/>
  <c r="H57" i="4"/>
  <c r="I57" i="4"/>
  <c r="J57" i="4"/>
  <c r="K57" i="4"/>
  <c r="L57" i="4"/>
  <c r="M57" i="4"/>
  <c r="N57" i="4"/>
  <c r="O57" i="4"/>
  <c r="P57" i="4"/>
  <c r="Q57" i="4"/>
  <c r="R57" i="4"/>
  <c r="S57" i="4"/>
  <c r="T57" i="4"/>
  <c r="B58" i="4"/>
  <c r="C58" i="4"/>
  <c r="D58" i="4"/>
  <c r="E58" i="4"/>
  <c r="F58" i="4"/>
  <c r="G58" i="4"/>
  <c r="H58" i="4"/>
  <c r="I58" i="4"/>
  <c r="J58" i="4"/>
  <c r="K58" i="4"/>
  <c r="L58" i="4"/>
  <c r="M58" i="4"/>
  <c r="N58" i="4"/>
  <c r="O58" i="4"/>
  <c r="P58" i="4"/>
  <c r="Q58" i="4"/>
  <c r="R58" i="4"/>
  <c r="S58" i="4"/>
  <c r="T58" i="4"/>
  <c r="B59" i="4"/>
  <c r="C59" i="4"/>
  <c r="D59" i="4"/>
  <c r="E59" i="4"/>
  <c r="F59" i="4"/>
  <c r="G59" i="4"/>
  <c r="H59" i="4"/>
  <c r="I59" i="4"/>
  <c r="J59" i="4"/>
  <c r="K59" i="4"/>
  <c r="L59" i="4"/>
  <c r="M59" i="4"/>
  <c r="N59" i="4"/>
  <c r="O59" i="4"/>
  <c r="P59" i="4"/>
  <c r="Q59" i="4"/>
  <c r="R59" i="4"/>
  <c r="S59" i="4"/>
  <c r="T59" i="4"/>
  <c r="B60" i="4"/>
  <c r="C60" i="4"/>
  <c r="D60" i="4"/>
  <c r="E60" i="4"/>
  <c r="F60" i="4"/>
  <c r="G60" i="4"/>
  <c r="H60" i="4"/>
  <c r="I60" i="4"/>
  <c r="J60" i="4"/>
  <c r="K60" i="4"/>
  <c r="L60" i="4"/>
  <c r="M60" i="4"/>
  <c r="N60" i="4"/>
  <c r="O60" i="4"/>
  <c r="P60" i="4"/>
  <c r="Q60" i="4"/>
  <c r="R60" i="4"/>
  <c r="S60" i="4"/>
  <c r="T60" i="4"/>
  <c r="B61" i="4"/>
  <c r="C61" i="4"/>
  <c r="D61" i="4"/>
  <c r="E61" i="4"/>
  <c r="F61" i="4"/>
  <c r="G61" i="4"/>
  <c r="H61" i="4"/>
  <c r="I61" i="4"/>
  <c r="J61" i="4"/>
  <c r="K61" i="4"/>
  <c r="L61" i="4"/>
  <c r="M61" i="4"/>
  <c r="N61" i="4"/>
  <c r="O61" i="4"/>
  <c r="P61" i="4"/>
  <c r="Q61" i="4"/>
  <c r="R61" i="4"/>
  <c r="S61" i="4"/>
  <c r="T61" i="4"/>
  <c r="B62" i="4"/>
  <c r="C62" i="4"/>
  <c r="D62" i="4"/>
  <c r="E62" i="4"/>
  <c r="F62" i="4"/>
  <c r="G62" i="4"/>
  <c r="H62" i="4"/>
  <c r="I62" i="4"/>
  <c r="J62" i="4"/>
  <c r="K62" i="4"/>
  <c r="L62" i="4"/>
  <c r="M62" i="4"/>
  <c r="N62" i="4"/>
  <c r="O62" i="4"/>
  <c r="P62" i="4"/>
  <c r="Q62" i="4"/>
  <c r="R62" i="4"/>
  <c r="S62" i="4"/>
  <c r="T62" i="4"/>
  <c r="B63" i="4"/>
  <c r="C63" i="4"/>
  <c r="D63" i="4"/>
  <c r="E63" i="4"/>
  <c r="F63" i="4"/>
  <c r="G63" i="4"/>
  <c r="H63" i="4"/>
  <c r="I63" i="4"/>
  <c r="J63" i="4"/>
  <c r="K63" i="4"/>
  <c r="L63" i="4"/>
  <c r="M63" i="4"/>
  <c r="N63" i="4"/>
  <c r="O63" i="4"/>
  <c r="P63" i="4"/>
  <c r="Q63" i="4"/>
  <c r="R63" i="4"/>
  <c r="S63" i="4"/>
  <c r="T63" i="4"/>
  <c r="B64" i="4"/>
  <c r="C64" i="4"/>
  <c r="D64" i="4"/>
  <c r="E64" i="4"/>
  <c r="F64" i="4"/>
  <c r="G64" i="4"/>
  <c r="H64" i="4"/>
  <c r="I64" i="4"/>
  <c r="J64" i="4"/>
  <c r="K64" i="4"/>
  <c r="L64" i="4"/>
  <c r="M64" i="4"/>
  <c r="N64" i="4"/>
  <c r="O64" i="4"/>
  <c r="P64" i="4"/>
  <c r="Q64" i="4"/>
  <c r="R64" i="4"/>
  <c r="S64" i="4"/>
  <c r="T64" i="4"/>
  <c r="B65" i="4"/>
  <c r="C65" i="4"/>
  <c r="D65" i="4"/>
  <c r="E65" i="4"/>
  <c r="F65" i="4"/>
  <c r="G65" i="4"/>
  <c r="H65" i="4"/>
  <c r="I65" i="4"/>
  <c r="J65" i="4"/>
  <c r="K65" i="4"/>
  <c r="L65" i="4"/>
  <c r="M65" i="4"/>
  <c r="N65" i="4"/>
  <c r="O65" i="4"/>
  <c r="P65" i="4"/>
  <c r="Q65" i="4"/>
  <c r="R65" i="4"/>
  <c r="S65" i="4"/>
  <c r="T65" i="4"/>
  <c r="B66" i="4"/>
  <c r="C66" i="4"/>
  <c r="D66" i="4"/>
  <c r="E66" i="4"/>
  <c r="F66" i="4"/>
  <c r="G66" i="4"/>
  <c r="H66" i="4"/>
  <c r="I66" i="4"/>
  <c r="J66" i="4"/>
  <c r="K66" i="4"/>
  <c r="L66" i="4"/>
  <c r="M66" i="4"/>
  <c r="N66" i="4"/>
  <c r="O66" i="4"/>
  <c r="P66" i="4"/>
  <c r="Q66" i="4"/>
  <c r="R66" i="4"/>
  <c r="S66" i="4"/>
  <c r="T66" i="4"/>
  <c r="B67" i="4"/>
  <c r="C67" i="4"/>
  <c r="D67" i="4"/>
  <c r="E67" i="4"/>
  <c r="F67" i="4"/>
  <c r="G67" i="4"/>
  <c r="H67" i="4"/>
  <c r="I67" i="4"/>
  <c r="J67" i="4"/>
  <c r="K67" i="4"/>
  <c r="L67" i="4"/>
  <c r="M67" i="4"/>
  <c r="N67" i="4"/>
  <c r="O67" i="4"/>
  <c r="P67" i="4"/>
  <c r="Q67" i="4"/>
  <c r="R67" i="4"/>
  <c r="S67" i="4"/>
  <c r="T67" i="4"/>
  <c r="B68" i="4"/>
  <c r="C68" i="4"/>
  <c r="D68" i="4"/>
  <c r="E68" i="4"/>
  <c r="F68" i="4"/>
  <c r="G68" i="4"/>
  <c r="H68" i="4"/>
  <c r="I68" i="4"/>
  <c r="J68" i="4"/>
  <c r="K68" i="4"/>
  <c r="L68" i="4"/>
  <c r="M68" i="4"/>
  <c r="N68" i="4"/>
  <c r="O68" i="4"/>
  <c r="P68" i="4"/>
  <c r="Q68" i="4"/>
  <c r="R68" i="4"/>
  <c r="S68" i="4"/>
  <c r="T68" i="4"/>
  <c r="B69" i="4"/>
  <c r="C69" i="4"/>
  <c r="D69" i="4"/>
  <c r="E69" i="4"/>
  <c r="F69" i="4"/>
  <c r="G69" i="4"/>
  <c r="H69" i="4"/>
  <c r="I69" i="4"/>
  <c r="J69" i="4"/>
  <c r="K69" i="4"/>
  <c r="L69" i="4"/>
  <c r="M69" i="4"/>
  <c r="N69" i="4"/>
  <c r="O69" i="4"/>
  <c r="P69" i="4"/>
  <c r="Q69" i="4"/>
  <c r="R69" i="4"/>
  <c r="S69" i="4"/>
  <c r="T69" i="4"/>
  <c r="B70" i="4"/>
  <c r="C70" i="4"/>
  <c r="D70" i="4"/>
  <c r="E70" i="4"/>
  <c r="F70" i="4"/>
  <c r="G70" i="4"/>
  <c r="H70" i="4"/>
  <c r="I70" i="4"/>
  <c r="J70" i="4"/>
  <c r="K70" i="4"/>
  <c r="L70" i="4"/>
  <c r="M70" i="4"/>
  <c r="N70" i="4"/>
  <c r="O70" i="4"/>
  <c r="P70" i="4"/>
  <c r="Q70" i="4"/>
  <c r="R70" i="4"/>
  <c r="S70" i="4"/>
  <c r="T70" i="4"/>
  <c r="B71" i="4"/>
  <c r="C71" i="4"/>
  <c r="D71" i="4"/>
  <c r="E71" i="4"/>
  <c r="F71" i="4"/>
  <c r="G71" i="4"/>
  <c r="H71" i="4"/>
  <c r="I71" i="4"/>
  <c r="J71" i="4"/>
  <c r="K71" i="4"/>
  <c r="L71" i="4"/>
  <c r="M71" i="4"/>
  <c r="N71" i="4"/>
  <c r="O71" i="4"/>
  <c r="P71" i="4"/>
  <c r="Q71" i="4"/>
  <c r="R71" i="4"/>
  <c r="S71" i="4"/>
  <c r="T71" i="4"/>
  <c r="B72" i="4"/>
  <c r="C72" i="4"/>
  <c r="D72" i="4"/>
  <c r="E72" i="4"/>
  <c r="F72" i="4"/>
  <c r="G72" i="4"/>
  <c r="H72" i="4"/>
  <c r="I72" i="4"/>
  <c r="J72" i="4"/>
  <c r="K72" i="4"/>
  <c r="L72" i="4"/>
  <c r="M72" i="4"/>
  <c r="N72" i="4"/>
  <c r="O72" i="4"/>
  <c r="P72" i="4"/>
  <c r="Q72" i="4"/>
  <c r="R72" i="4"/>
  <c r="S72" i="4"/>
  <c r="T72" i="4"/>
  <c r="B73" i="4"/>
  <c r="C73" i="4"/>
  <c r="D73" i="4"/>
  <c r="E73" i="4"/>
  <c r="F73" i="4"/>
  <c r="G73" i="4"/>
  <c r="H73" i="4"/>
  <c r="I73" i="4"/>
  <c r="J73" i="4"/>
  <c r="K73" i="4"/>
  <c r="L73" i="4"/>
  <c r="M73" i="4"/>
  <c r="N73" i="4"/>
  <c r="O73" i="4"/>
  <c r="P73" i="4"/>
  <c r="Q73" i="4"/>
  <c r="R73" i="4"/>
  <c r="S73" i="4"/>
  <c r="T73" i="4"/>
  <c r="B74" i="4"/>
  <c r="C74" i="4"/>
  <c r="D74" i="4"/>
  <c r="E74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C54" i="4"/>
  <c r="D54" i="4"/>
  <c r="E54" i="4"/>
  <c r="F54" i="4"/>
  <c r="G54" i="4"/>
  <c r="H54" i="4"/>
  <c r="I54" i="4"/>
  <c r="J54" i="4"/>
  <c r="K54" i="4"/>
  <c r="L54" i="4"/>
  <c r="M54" i="4"/>
  <c r="N54" i="4"/>
  <c r="O54" i="4"/>
  <c r="P54" i="4"/>
  <c r="Q54" i="4"/>
  <c r="R54" i="4"/>
  <c r="S54" i="4"/>
  <c r="T54" i="4"/>
  <c r="B54" i="4"/>
  <c r="B33" i="4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B34" i="4"/>
  <c r="C34" i="4"/>
  <c r="D34" i="4"/>
  <c r="B4" i="5" s="1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B35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B36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B37" i="4"/>
  <c r="C37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B38" i="4"/>
  <c r="C38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B39" i="4"/>
  <c r="C39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B40" i="4"/>
  <c r="C40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B41" i="4"/>
  <c r="C41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B42" i="4"/>
  <c r="C42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B43" i="4"/>
  <c r="C43" i="4"/>
  <c r="D43" i="4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B44" i="4"/>
  <c r="C44" i="4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R44" i="4"/>
  <c r="S44" i="4"/>
  <c r="T44" i="4"/>
  <c r="B45" i="4"/>
  <c r="C45" i="4"/>
  <c r="D45" i="4"/>
  <c r="E45" i="4"/>
  <c r="F45" i="4"/>
  <c r="G45" i="4"/>
  <c r="H45" i="4"/>
  <c r="I45" i="4"/>
  <c r="J45" i="4"/>
  <c r="K45" i="4"/>
  <c r="L45" i="4"/>
  <c r="M45" i="4"/>
  <c r="N45" i="4"/>
  <c r="O45" i="4"/>
  <c r="P45" i="4"/>
  <c r="Q45" i="4"/>
  <c r="R45" i="4"/>
  <c r="S45" i="4"/>
  <c r="T45" i="4"/>
  <c r="B46" i="4"/>
  <c r="C46" i="4"/>
  <c r="D46" i="4"/>
  <c r="E46" i="4"/>
  <c r="F46" i="4"/>
  <c r="G46" i="4"/>
  <c r="H46" i="4"/>
  <c r="I46" i="4"/>
  <c r="J46" i="4"/>
  <c r="K46" i="4"/>
  <c r="L46" i="4"/>
  <c r="M46" i="4"/>
  <c r="N46" i="4"/>
  <c r="O46" i="4"/>
  <c r="P46" i="4"/>
  <c r="Q46" i="4"/>
  <c r="R46" i="4"/>
  <c r="S46" i="4"/>
  <c r="T46" i="4"/>
  <c r="B47" i="4"/>
  <c r="C47" i="4"/>
  <c r="D47" i="4"/>
  <c r="E47" i="4"/>
  <c r="F47" i="4"/>
  <c r="G47" i="4"/>
  <c r="H47" i="4"/>
  <c r="I47" i="4"/>
  <c r="J47" i="4"/>
  <c r="K47" i="4"/>
  <c r="L47" i="4"/>
  <c r="M47" i="4"/>
  <c r="N47" i="4"/>
  <c r="O47" i="4"/>
  <c r="P47" i="4"/>
  <c r="Q47" i="4"/>
  <c r="R47" i="4"/>
  <c r="S47" i="4"/>
  <c r="T47" i="4"/>
  <c r="B48" i="4"/>
  <c r="C48" i="4"/>
  <c r="E48" i="4"/>
  <c r="F48" i="4"/>
  <c r="G48" i="4"/>
  <c r="H48" i="4"/>
  <c r="I48" i="4"/>
  <c r="J48" i="4"/>
  <c r="K48" i="4"/>
  <c r="L48" i="4"/>
  <c r="M48" i="4"/>
  <c r="N48" i="4"/>
  <c r="O48" i="4"/>
  <c r="P48" i="4"/>
  <c r="Q48" i="4"/>
  <c r="R48" i="4"/>
  <c r="S48" i="4"/>
  <c r="T48" i="4"/>
  <c r="B49" i="4"/>
  <c r="C49" i="4"/>
  <c r="E49" i="4"/>
  <c r="F49" i="4"/>
  <c r="G49" i="4"/>
  <c r="H49" i="4"/>
  <c r="I49" i="4"/>
  <c r="J49" i="4"/>
  <c r="K49" i="4"/>
  <c r="L49" i="4"/>
  <c r="M49" i="4"/>
  <c r="N49" i="4"/>
  <c r="O49" i="4"/>
  <c r="P49" i="4"/>
  <c r="Q49" i="4"/>
  <c r="R49" i="4"/>
  <c r="S49" i="4"/>
  <c r="T49" i="4"/>
  <c r="B50" i="4"/>
  <c r="C50" i="4"/>
  <c r="D50" i="4"/>
  <c r="E50" i="4"/>
  <c r="F50" i="4"/>
  <c r="G50" i="4"/>
  <c r="H50" i="4"/>
  <c r="I50" i="4"/>
  <c r="J50" i="4"/>
  <c r="K50" i="4"/>
  <c r="L50" i="4"/>
  <c r="M50" i="4"/>
  <c r="N50" i="4"/>
  <c r="O50" i="4"/>
  <c r="P50" i="4"/>
  <c r="Q50" i="4"/>
  <c r="R50" i="4"/>
  <c r="S50" i="4"/>
  <c r="T50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B32" i="4"/>
  <c r="B9" i="4"/>
  <c r="C9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B10" i="4"/>
  <c r="C10" i="4"/>
  <c r="D10" i="4"/>
  <c r="B3" i="5" s="1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B11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B12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B13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B14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B15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B16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B17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B18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B19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B20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B21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B22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B23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B24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B25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B26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B27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B28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C8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B8" i="4"/>
  <c r="Q6" i="4"/>
  <c r="R6" i="4"/>
  <c r="S6" i="4"/>
  <c r="T6" i="4"/>
  <c r="C174" i="4" l="1"/>
  <c r="C177" i="4"/>
  <c r="C182" i="4"/>
  <c r="C185" i="4"/>
  <c r="C190" i="4"/>
  <c r="C193" i="4"/>
  <c r="C175" i="4"/>
  <c r="C180" i="4"/>
  <c r="C183" i="4"/>
  <c r="C188" i="4"/>
  <c r="C191" i="4"/>
  <c r="C178" i="4"/>
  <c r="C181" i="4"/>
  <c r="C186" i="4"/>
  <c r="C189" i="4"/>
  <c r="C176" i="4"/>
  <c r="C179" i="4"/>
  <c r="C184" i="4"/>
  <c r="C187" i="4"/>
  <c r="C192" i="4"/>
  <c r="D174" i="4"/>
  <c r="D179" i="4"/>
  <c r="D187" i="4"/>
  <c r="D193" i="4"/>
  <c r="D177" i="4"/>
  <c r="D185" i="4"/>
  <c r="D175" i="4"/>
  <c r="D183" i="4"/>
  <c r="D191" i="4"/>
  <c r="D181" i="4"/>
  <c r="D189" i="4"/>
  <c r="Q218" i="4"/>
  <c r="N264" i="4"/>
  <c r="B264" i="4"/>
  <c r="T293" i="4"/>
  <c r="P293" i="4"/>
  <c r="L293" i="4"/>
  <c r="H293" i="4"/>
  <c r="D293" i="4"/>
  <c r="C14" i="5" s="1"/>
  <c r="R264" i="4"/>
  <c r="J264" i="4"/>
  <c r="Q293" i="4"/>
  <c r="T264" i="4"/>
  <c r="P264" i="4"/>
  <c r="L264" i="4"/>
  <c r="H264" i="4"/>
  <c r="D264" i="4"/>
  <c r="C13" i="5" s="1"/>
  <c r="D13" i="5" s="1"/>
  <c r="M293" i="4"/>
  <c r="I293" i="4"/>
  <c r="E293" i="4"/>
  <c r="S293" i="4"/>
  <c r="O293" i="4"/>
  <c r="K293" i="4"/>
  <c r="G293" i="4"/>
  <c r="C293" i="4"/>
  <c r="F264" i="4"/>
  <c r="Q264" i="4"/>
  <c r="M264" i="4"/>
  <c r="I264" i="4"/>
  <c r="E264" i="4"/>
  <c r="S264" i="4"/>
  <c r="O264" i="4"/>
  <c r="K264" i="4"/>
  <c r="G264" i="4"/>
  <c r="C264" i="4"/>
  <c r="B293" i="4"/>
  <c r="R293" i="4"/>
  <c r="N293" i="4"/>
  <c r="J293" i="4"/>
  <c r="F293" i="4"/>
  <c r="D14" i="5"/>
  <c r="Q242" i="4"/>
  <c r="S242" i="4"/>
  <c r="K242" i="4"/>
  <c r="R242" i="4"/>
  <c r="N242" i="4"/>
  <c r="J242" i="4"/>
  <c r="F242" i="4"/>
  <c r="I242" i="4"/>
  <c r="E242" i="4"/>
  <c r="G242" i="4"/>
  <c r="M242" i="4"/>
  <c r="O242" i="4"/>
  <c r="C242" i="4"/>
  <c r="M218" i="4"/>
  <c r="I218" i="4"/>
  <c r="E218" i="4"/>
  <c r="B242" i="4"/>
  <c r="T242" i="4"/>
  <c r="P242" i="4"/>
  <c r="L242" i="4"/>
  <c r="H242" i="4"/>
  <c r="D242" i="4"/>
  <c r="C12" i="5" s="1"/>
  <c r="D12" i="5" s="1"/>
  <c r="B218" i="4"/>
  <c r="P218" i="4"/>
  <c r="S218" i="4"/>
  <c r="O218" i="4"/>
  <c r="K218" i="4"/>
  <c r="G218" i="4"/>
  <c r="C218" i="4"/>
  <c r="T218" i="4"/>
  <c r="H218" i="4"/>
  <c r="D218" i="4"/>
  <c r="C11" i="5" s="1"/>
  <c r="D11" i="5" s="1"/>
  <c r="R218" i="4"/>
  <c r="N218" i="4"/>
  <c r="J218" i="4"/>
  <c r="F218" i="4"/>
  <c r="L218" i="4"/>
  <c r="Q147" i="4"/>
  <c r="Q194" i="4"/>
  <c r="M194" i="4"/>
  <c r="I194" i="4"/>
  <c r="E194" i="4"/>
  <c r="R194" i="4"/>
  <c r="N194" i="4"/>
  <c r="J194" i="4"/>
  <c r="F194" i="4"/>
  <c r="K194" i="4"/>
  <c r="B194" i="4"/>
  <c r="S194" i="4"/>
  <c r="O194" i="4"/>
  <c r="G194" i="4"/>
  <c r="T194" i="4"/>
  <c r="P194" i="4"/>
  <c r="L194" i="4"/>
  <c r="H194" i="4"/>
  <c r="R171" i="4"/>
  <c r="J171" i="4"/>
  <c r="N171" i="4"/>
  <c r="F171" i="4"/>
  <c r="M147" i="4"/>
  <c r="I147" i="4"/>
  <c r="E147" i="4"/>
  <c r="B171" i="4"/>
  <c r="T171" i="4"/>
  <c r="P171" i="4"/>
  <c r="L171" i="4"/>
  <c r="H171" i="4"/>
  <c r="D171" i="4"/>
  <c r="C9" i="5" s="1"/>
  <c r="D9" i="5" s="1"/>
  <c r="B147" i="4"/>
  <c r="Q171" i="4"/>
  <c r="M171" i="4"/>
  <c r="I171" i="4"/>
  <c r="E171" i="4"/>
  <c r="S171" i="4"/>
  <c r="O171" i="4"/>
  <c r="K171" i="4"/>
  <c r="G171" i="4"/>
  <c r="C171" i="4"/>
  <c r="I123" i="4"/>
  <c r="H147" i="4"/>
  <c r="S147" i="4"/>
  <c r="O147" i="4"/>
  <c r="K147" i="4"/>
  <c r="G147" i="4"/>
  <c r="C147" i="4"/>
  <c r="Q123" i="4"/>
  <c r="E123" i="4"/>
  <c r="P147" i="4"/>
  <c r="R147" i="4"/>
  <c r="N147" i="4"/>
  <c r="J147" i="4"/>
  <c r="F147" i="4"/>
  <c r="T147" i="4"/>
  <c r="L147" i="4"/>
  <c r="D147" i="4"/>
  <c r="C8" i="5" s="1"/>
  <c r="D8" i="5" s="1"/>
  <c r="D75" i="4"/>
  <c r="C5" i="5" s="1"/>
  <c r="D5" i="5" s="1"/>
  <c r="B123" i="4"/>
  <c r="T123" i="4"/>
  <c r="P123" i="4"/>
  <c r="L123" i="4"/>
  <c r="H123" i="4"/>
  <c r="D123" i="4"/>
  <c r="C7" i="5" s="1"/>
  <c r="D7" i="5" s="1"/>
  <c r="S123" i="4"/>
  <c r="O123" i="4"/>
  <c r="K123" i="4"/>
  <c r="G123" i="4"/>
  <c r="C123" i="4"/>
  <c r="D29" i="4"/>
  <c r="C3" i="5" s="1"/>
  <c r="D3" i="5" s="1"/>
  <c r="D99" i="4"/>
  <c r="C6" i="5" s="1"/>
  <c r="D6" i="5" s="1"/>
  <c r="B99" i="4"/>
  <c r="F99" i="4"/>
  <c r="J99" i="4"/>
  <c r="N99" i="4"/>
  <c r="R99" i="4"/>
  <c r="R123" i="4"/>
  <c r="N123" i="4"/>
  <c r="J123" i="4"/>
  <c r="F123" i="4"/>
  <c r="C99" i="4"/>
  <c r="G99" i="4"/>
  <c r="K99" i="4"/>
  <c r="O99" i="4"/>
  <c r="S99" i="4"/>
  <c r="E99" i="4"/>
  <c r="I99" i="4"/>
  <c r="M99" i="4"/>
  <c r="Q99" i="4"/>
  <c r="H99" i="4"/>
  <c r="L99" i="4"/>
  <c r="P99" i="4"/>
  <c r="T99" i="4"/>
  <c r="I51" i="4"/>
  <c r="F75" i="4"/>
  <c r="E51" i="4"/>
  <c r="N75" i="4"/>
  <c r="B75" i="4"/>
  <c r="T51" i="4"/>
  <c r="P51" i="4"/>
  <c r="L51" i="4"/>
  <c r="H51" i="4"/>
  <c r="D51" i="4"/>
  <c r="C4" i="5" s="1"/>
  <c r="D4" i="5" s="1"/>
  <c r="S51" i="4"/>
  <c r="O51" i="4"/>
  <c r="K51" i="4"/>
  <c r="G51" i="4"/>
  <c r="C51" i="4"/>
  <c r="Q75" i="4"/>
  <c r="M75" i="4"/>
  <c r="I75" i="4"/>
  <c r="E75" i="4"/>
  <c r="T75" i="4"/>
  <c r="P75" i="4"/>
  <c r="L75" i="4"/>
  <c r="H75" i="4"/>
  <c r="Q51" i="4"/>
  <c r="M51" i="4"/>
  <c r="R75" i="4"/>
  <c r="J75" i="4"/>
  <c r="R51" i="4"/>
  <c r="N51" i="4"/>
  <c r="J51" i="4"/>
  <c r="F51" i="4"/>
  <c r="B51" i="4"/>
  <c r="S75" i="4"/>
  <c r="O75" i="4"/>
  <c r="K75" i="4"/>
  <c r="G75" i="4"/>
  <c r="C75" i="4"/>
  <c r="F29" i="4"/>
  <c r="N29" i="4"/>
  <c r="B29" i="4"/>
  <c r="T29" i="4"/>
  <c r="P29" i="4"/>
  <c r="L29" i="4"/>
  <c r="H29" i="4"/>
  <c r="R29" i="4"/>
  <c r="J29" i="4"/>
  <c r="Q29" i="4"/>
  <c r="M29" i="4"/>
  <c r="I29" i="4"/>
  <c r="E29" i="4"/>
  <c r="S29" i="4"/>
  <c r="O29" i="4"/>
  <c r="K29" i="4"/>
  <c r="G29" i="4"/>
  <c r="C29" i="4"/>
  <c r="D192" i="4"/>
  <c r="D190" i="4"/>
  <c r="D188" i="4"/>
  <c r="D186" i="4"/>
  <c r="D184" i="4"/>
  <c r="D182" i="4"/>
  <c r="D180" i="4"/>
  <c r="D178" i="4"/>
  <c r="D176" i="4"/>
  <c r="B10" i="5" s="1"/>
  <c r="C194" i="4" l="1"/>
  <c r="D194" i="4"/>
  <c r="C10" i="5" s="1"/>
  <c r="D10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xlsx-populate</author>
  </authors>
  <commentList>
    <comment ref="I176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>Observation status: Estimated value</t>
        </r>
      </text>
    </comment>
    <comment ref="I177" authorId="0" shapeId="0" xr:uid="{00000000-0006-0000-0100-000002000000}">
      <text>
        <r>
          <rPr>
            <sz val="11"/>
            <color theme="1"/>
            <rFont val="Calibri"/>
            <family val="2"/>
            <scheme val="minor"/>
          </rPr>
          <t>Observation status: Estimated value</t>
        </r>
      </text>
    </comment>
    <comment ref="I178" authorId="0" shapeId="0" xr:uid="{00000000-0006-0000-0100-000003000000}">
      <text>
        <r>
          <rPr>
            <sz val="11"/>
            <color theme="1"/>
            <rFont val="Calibri"/>
            <family val="2"/>
            <scheme val="minor"/>
          </rPr>
          <t>Observation status: Estimated value</t>
        </r>
      </text>
    </comment>
    <comment ref="I179" authorId="0" shapeId="0" xr:uid="{00000000-0006-0000-0100-000004000000}">
      <text>
        <r>
          <rPr>
            <sz val="11"/>
            <color theme="1"/>
            <rFont val="Calibri"/>
            <family val="2"/>
            <scheme val="minor"/>
          </rPr>
          <t>Observation status: Estimated value</t>
        </r>
      </text>
    </comment>
    <comment ref="I180" authorId="0" shapeId="0" xr:uid="{00000000-0006-0000-0100-000005000000}">
      <text>
        <r>
          <rPr>
            <sz val="11"/>
            <color theme="1"/>
            <rFont val="Calibri"/>
            <family val="2"/>
            <scheme val="minor"/>
          </rPr>
          <t>Observation status: Estimated value</t>
        </r>
      </text>
    </comment>
    <comment ref="I181" authorId="0" shapeId="0" xr:uid="{00000000-0006-0000-0100-000006000000}">
      <text>
        <r>
          <rPr>
            <sz val="11"/>
            <color theme="1"/>
            <rFont val="Calibri"/>
            <family val="2"/>
            <scheme val="minor"/>
          </rPr>
          <t>Observation status: Estimated value</t>
        </r>
      </text>
    </comment>
    <comment ref="I182" authorId="0" shapeId="0" xr:uid="{00000000-0006-0000-0100-000007000000}">
      <text>
        <r>
          <rPr>
            <sz val="11"/>
            <color theme="1"/>
            <rFont val="Calibri"/>
            <family val="2"/>
            <scheme val="minor"/>
          </rPr>
          <t>Observation status: Estimated value</t>
        </r>
      </text>
    </comment>
    <comment ref="I183" authorId="0" shapeId="0" xr:uid="{00000000-0006-0000-0100-000008000000}">
      <text>
        <r>
          <rPr>
            <sz val="11"/>
            <color theme="1"/>
            <rFont val="Calibri"/>
            <family val="2"/>
            <scheme val="minor"/>
          </rPr>
          <t>Observation status: Estimated value</t>
        </r>
      </text>
    </comment>
    <comment ref="B184" authorId="0" shapeId="0" xr:uid="{00000000-0006-0000-0100-000009000000}">
      <text>
        <r>
          <rPr>
            <sz val="11"/>
            <color theme="1"/>
            <rFont val="Calibri"/>
            <family val="2"/>
            <scheme val="minor"/>
          </rPr>
          <t>Observation status: Estimated value</t>
        </r>
      </text>
    </comment>
    <comment ref="C184" authorId="0" shapeId="0" xr:uid="{00000000-0006-0000-0100-00000A000000}">
      <text>
        <r>
          <rPr>
            <sz val="11"/>
            <color theme="1"/>
            <rFont val="Calibri"/>
            <family val="2"/>
            <scheme val="minor"/>
          </rPr>
          <t>Observation status: Estimated value</t>
        </r>
      </text>
    </comment>
    <comment ref="D184" authorId="0" shapeId="0" xr:uid="{00000000-0006-0000-0100-00000B000000}">
      <text>
        <r>
          <rPr>
            <sz val="11"/>
            <color theme="1"/>
            <rFont val="Calibri"/>
            <family val="2"/>
            <scheme val="minor"/>
          </rPr>
          <t>Observation status: Estimated value</t>
        </r>
      </text>
    </comment>
    <comment ref="E184" authorId="0" shapeId="0" xr:uid="{00000000-0006-0000-0100-00000C000000}">
      <text>
        <r>
          <rPr>
            <sz val="11"/>
            <color theme="1"/>
            <rFont val="Calibri"/>
            <family val="2"/>
            <scheme val="minor"/>
          </rPr>
          <t>Observation status: Estimated value</t>
        </r>
      </text>
    </comment>
    <comment ref="F184" authorId="0" shapeId="0" xr:uid="{00000000-0006-0000-0100-00000D000000}">
      <text>
        <r>
          <rPr>
            <sz val="11"/>
            <color theme="1"/>
            <rFont val="Calibri"/>
            <family val="2"/>
            <scheme val="minor"/>
          </rPr>
          <t>Observation status: Estimated value</t>
        </r>
      </text>
    </comment>
    <comment ref="G184" authorId="0" shapeId="0" xr:uid="{00000000-0006-0000-0100-00000E000000}">
      <text>
        <r>
          <rPr>
            <sz val="11"/>
            <color theme="1"/>
            <rFont val="Calibri"/>
            <family val="2"/>
            <scheme val="minor"/>
          </rPr>
          <t>Observation status: Estimated value</t>
        </r>
      </text>
    </comment>
    <comment ref="H184" authorId="0" shapeId="0" xr:uid="{00000000-0006-0000-0100-00000F000000}">
      <text>
        <r>
          <rPr>
            <sz val="11"/>
            <color theme="1"/>
            <rFont val="Calibri"/>
            <family val="2"/>
            <scheme val="minor"/>
          </rPr>
          <t>Observation status: Estimated value</t>
        </r>
      </text>
    </comment>
    <comment ref="I184" authorId="0" shapeId="0" xr:uid="{00000000-0006-0000-0100-000010000000}">
      <text>
        <r>
          <rPr>
            <sz val="11"/>
            <color theme="1"/>
            <rFont val="Calibri"/>
            <family val="2"/>
            <scheme val="minor"/>
          </rPr>
          <t>Observation status: Estimated value</t>
        </r>
      </text>
    </comment>
    <comment ref="J184" authorId="0" shapeId="0" xr:uid="{00000000-0006-0000-0100-000011000000}">
      <text>
        <r>
          <rPr>
            <sz val="11"/>
            <color theme="1"/>
            <rFont val="Calibri"/>
            <family val="2"/>
            <scheme val="minor"/>
          </rPr>
          <t>Observation status: Estimated value</t>
        </r>
      </text>
    </comment>
    <comment ref="K184" authorId="0" shapeId="0" xr:uid="{00000000-0006-0000-0100-000012000000}">
      <text>
        <r>
          <rPr>
            <sz val="11"/>
            <color theme="1"/>
            <rFont val="Calibri"/>
            <family val="2"/>
            <scheme val="minor"/>
          </rPr>
          <t>Observation status: Estimated value</t>
        </r>
      </text>
    </comment>
    <comment ref="L184" authorId="0" shapeId="0" xr:uid="{00000000-0006-0000-0100-000013000000}">
      <text>
        <r>
          <rPr>
            <sz val="11"/>
            <color theme="1"/>
            <rFont val="Calibri"/>
            <family val="2"/>
            <scheme val="minor"/>
          </rPr>
          <t>Observation status: Estimated value</t>
        </r>
      </text>
    </comment>
    <comment ref="M184" authorId="0" shapeId="0" xr:uid="{00000000-0006-0000-0100-000014000000}">
      <text>
        <r>
          <rPr>
            <sz val="11"/>
            <color theme="1"/>
            <rFont val="Calibri"/>
            <family val="2"/>
            <scheme val="minor"/>
          </rPr>
          <t>Observation status: Estimated value</t>
        </r>
      </text>
    </comment>
    <comment ref="N184" authorId="0" shapeId="0" xr:uid="{00000000-0006-0000-0100-000015000000}">
      <text>
        <r>
          <rPr>
            <sz val="11"/>
            <color theme="1"/>
            <rFont val="Calibri"/>
            <family val="2"/>
            <scheme val="minor"/>
          </rPr>
          <t>Observation status: Estimated value</t>
        </r>
      </text>
    </comment>
    <comment ref="O184" authorId="0" shapeId="0" xr:uid="{00000000-0006-0000-0100-000016000000}">
      <text>
        <r>
          <rPr>
            <sz val="11"/>
            <color theme="1"/>
            <rFont val="Calibri"/>
            <family val="2"/>
            <scheme val="minor"/>
          </rPr>
          <t>Observation status: Estimated value</t>
        </r>
      </text>
    </comment>
    <comment ref="P184" authorId="0" shapeId="0" xr:uid="{00000000-0006-0000-0100-000017000000}">
      <text>
        <r>
          <rPr>
            <sz val="11"/>
            <color theme="1"/>
            <rFont val="Calibri"/>
            <family val="2"/>
            <scheme val="minor"/>
          </rPr>
          <t>Observation status: Estimated value</t>
        </r>
      </text>
    </comment>
    <comment ref="Q184" authorId="0" shapeId="0" xr:uid="{00000000-0006-0000-0100-000018000000}">
      <text>
        <r>
          <rPr>
            <sz val="11"/>
            <color theme="1"/>
            <rFont val="Calibri"/>
            <family val="2"/>
            <scheme val="minor"/>
          </rPr>
          <t>Observation status: Estimated value</t>
        </r>
      </text>
    </comment>
    <comment ref="R184" authorId="0" shapeId="0" xr:uid="{00000000-0006-0000-0100-000019000000}">
      <text>
        <r>
          <rPr>
            <sz val="11"/>
            <color theme="1"/>
            <rFont val="Calibri"/>
            <family val="2"/>
            <scheme val="minor"/>
          </rPr>
          <t>Observation status: Estimated value</t>
        </r>
      </text>
    </comment>
    <comment ref="S184" authorId="0" shapeId="0" xr:uid="{00000000-0006-0000-0100-00001A000000}">
      <text>
        <r>
          <rPr>
            <sz val="11"/>
            <color theme="1"/>
            <rFont val="Calibri"/>
            <family val="2"/>
            <scheme val="minor"/>
          </rPr>
          <t>Observation status: Estimated value</t>
        </r>
      </text>
    </comment>
    <comment ref="T184" authorId="0" shapeId="0" xr:uid="{00000000-0006-0000-0100-00001B000000}">
      <text>
        <r>
          <rPr>
            <sz val="11"/>
            <color theme="1"/>
            <rFont val="Calibri"/>
            <family val="2"/>
            <scheme val="minor"/>
          </rPr>
          <t>Observation status: Estimated value</t>
        </r>
      </text>
    </comment>
    <comment ref="U184" authorId="0" shapeId="0" xr:uid="{00000000-0006-0000-0100-00001C000000}">
      <text>
        <r>
          <rPr>
            <sz val="11"/>
            <color theme="1"/>
            <rFont val="Calibri"/>
            <family val="2"/>
            <scheme val="minor"/>
          </rPr>
          <t>Observation status: Estimated value</t>
        </r>
      </text>
    </comment>
    <comment ref="I185" authorId="0" shapeId="0" xr:uid="{00000000-0006-0000-0100-00001D000000}">
      <text>
        <r>
          <rPr>
            <sz val="11"/>
            <color theme="1"/>
            <rFont val="Calibri"/>
            <family val="2"/>
            <scheme val="minor"/>
          </rPr>
          <t>Observation status: Estimated value</t>
        </r>
      </text>
    </comment>
    <comment ref="I186" authorId="0" shapeId="0" xr:uid="{00000000-0006-0000-0100-00001E000000}">
      <text>
        <r>
          <rPr>
            <sz val="11"/>
            <color theme="1"/>
            <rFont val="Calibri"/>
            <family val="2"/>
            <scheme val="minor"/>
          </rPr>
          <t>Observation status: Estimated value</t>
        </r>
      </text>
    </comment>
    <comment ref="I187" authorId="0" shapeId="0" xr:uid="{00000000-0006-0000-0100-00001F000000}">
      <text>
        <r>
          <rPr>
            <sz val="11"/>
            <color theme="1"/>
            <rFont val="Calibri"/>
            <family val="2"/>
            <scheme val="minor"/>
          </rPr>
          <t>Observation status: Estimated value</t>
        </r>
      </text>
    </comment>
    <comment ref="I188" authorId="0" shapeId="0" xr:uid="{00000000-0006-0000-0100-000020000000}">
      <text>
        <r>
          <rPr>
            <sz val="11"/>
            <color theme="1"/>
            <rFont val="Calibri"/>
            <family val="2"/>
            <scheme val="minor"/>
          </rPr>
          <t>Observation status: Estimated value</t>
        </r>
      </text>
    </comment>
    <comment ref="I189" authorId="0" shapeId="0" xr:uid="{00000000-0006-0000-0100-000021000000}">
      <text>
        <r>
          <rPr>
            <sz val="11"/>
            <color theme="1"/>
            <rFont val="Calibri"/>
            <family val="2"/>
            <scheme val="minor"/>
          </rPr>
          <t>Observation status: Estimated value</t>
        </r>
      </text>
    </comment>
    <comment ref="I190" authorId="0" shapeId="0" xr:uid="{00000000-0006-0000-0100-000022000000}">
      <text>
        <r>
          <rPr>
            <sz val="11"/>
            <color theme="1"/>
            <rFont val="Calibri"/>
            <family val="2"/>
            <scheme val="minor"/>
          </rPr>
          <t>Observation status: Estimated value</t>
        </r>
      </text>
    </comment>
    <comment ref="I191" authorId="0" shapeId="0" xr:uid="{00000000-0006-0000-0100-000023000000}">
      <text>
        <r>
          <rPr>
            <sz val="11"/>
            <color theme="1"/>
            <rFont val="Calibri"/>
            <family val="2"/>
            <scheme val="minor"/>
          </rPr>
          <t>Observation status: Estimated value</t>
        </r>
      </text>
    </comment>
    <comment ref="I192" authorId="0" shapeId="0" xr:uid="{00000000-0006-0000-0100-000024000000}">
      <text>
        <r>
          <rPr>
            <sz val="11"/>
            <color theme="1"/>
            <rFont val="Calibri"/>
            <family val="2"/>
            <scheme val="minor"/>
          </rPr>
          <t>Observation status: Estimated value</t>
        </r>
      </text>
    </comment>
    <comment ref="I193" authorId="0" shapeId="0" xr:uid="{00000000-0006-0000-0100-000025000000}">
      <text>
        <r>
          <rPr>
            <sz val="11"/>
            <color theme="1"/>
            <rFont val="Calibri"/>
            <family val="2"/>
            <scheme val="minor"/>
          </rPr>
          <t>Observation status: Estimated value</t>
        </r>
      </text>
    </comment>
    <comment ref="I194" authorId="0" shapeId="0" xr:uid="{00000000-0006-0000-0100-000026000000}">
      <text>
        <r>
          <rPr>
            <sz val="11"/>
            <color theme="1"/>
            <rFont val="Calibri"/>
            <family val="2"/>
            <scheme val="minor"/>
          </rPr>
          <t>Observation status: Estimated value</t>
        </r>
      </text>
    </comment>
    <comment ref="I195" authorId="0" shapeId="0" xr:uid="{00000000-0006-0000-0100-000027000000}">
      <text>
        <r>
          <rPr>
            <sz val="11"/>
            <color theme="1"/>
            <rFont val="Calibri"/>
            <family val="2"/>
            <scheme val="minor"/>
          </rPr>
          <t>Observation status: Estimated value</t>
        </r>
      </text>
    </comment>
    <comment ref="I196" authorId="0" shapeId="0" xr:uid="{00000000-0006-0000-0100-000028000000}">
      <text>
        <r>
          <rPr>
            <sz val="11"/>
            <color theme="1"/>
            <rFont val="Calibri"/>
            <family val="2"/>
            <scheme val="minor"/>
          </rPr>
          <t>Observation status: Estimated value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xlsx-populate</author>
  </authors>
  <commentList>
    <comment ref="B8" authorId="0" shapeId="0" xr:uid="{00000000-0006-0000-0300-000001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C8" authorId="0" shapeId="0" xr:uid="{00000000-0006-0000-0300-000002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D8" authorId="0" shapeId="0" xr:uid="{00000000-0006-0000-0300-000003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E8" authorId="0" shapeId="0" xr:uid="{00000000-0006-0000-0300-000004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F8" authorId="0" shapeId="0" xr:uid="{00000000-0006-0000-0300-000005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G8" authorId="0" shapeId="0" xr:uid="{00000000-0006-0000-0300-000006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H8" authorId="0" shapeId="0" xr:uid="{00000000-0006-0000-0300-000007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I8" authorId="0" shapeId="0" xr:uid="{00000000-0006-0000-0300-000008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J8" authorId="0" shapeId="0" xr:uid="{00000000-0006-0000-0300-000009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K8" authorId="0" shapeId="0" xr:uid="{00000000-0006-0000-0300-00000A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L8" authorId="0" shapeId="0" xr:uid="{00000000-0006-0000-0300-00000B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M8" authorId="0" shapeId="0" xr:uid="{00000000-0006-0000-0300-00000C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N8" authorId="0" shapeId="0" xr:uid="{00000000-0006-0000-0300-00000D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O8" authorId="0" shapeId="0" xr:uid="{00000000-0006-0000-0300-00000E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P8" authorId="0" shapeId="0" xr:uid="{00000000-0006-0000-0300-00000F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Q8" authorId="0" shapeId="0" xr:uid="{00000000-0006-0000-0300-000010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R8" authorId="0" shapeId="0" xr:uid="{00000000-0006-0000-0300-000011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S8" authorId="0" shapeId="0" xr:uid="{00000000-0006-0000-0300-000012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T8" authorId="0" shapeId="0" xr:uid="{00000000-0006-0000-0300-000013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U8" authorId="0" shapeId="0" xr:uid="{00000000-0006-0000-0300-000014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V8" authorId="0" shapeId="0" xr:uid="{00000000-0006-0000-0300-000015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W8" authorId="0" shapeId="0" xr:uid="{00000000-0006-0000-0300-000016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B9" authorId="0" shapeId="0" xr:uid="{00000000-0006-0000-0300-000017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Canadian dollar</t>
        </r>
      </text>
    </comment>
    <comment ref="C9" authorId="0" shapeId="0" xr:uid="{00000000-0006-0000-0300-000018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Canadian dollar</t>
        </r>
      </text>
    </comment>
    <comment ref="D9" authorId="0" shapeId="0" xr:uid="{00000000-0006-0000-0300-000019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Canadian dollar</t>
        </r>
      </text>
    </comment>
    <comment ref="E9" authorId="0" shapeId="0" xr:uid="{00000000-0006-0000-0300-00001A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Canadian dollar</t>
        </r>
      </text>
    </comment>
    <comment ref="F9" authorId="0" shapeId="0" xr:uid="{00000000-0006-0000-0300-00001B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Canadian dollar</t>
        </r>
      </text>
    </comment>
    <comment ref="G9" authorId="0" shapeId="0" xr:uid="{00000000-0006-0000-0300-00001C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Canadian dollar</t>
        </r>
      </text>
    </comment>
    <comment ref="H9" authorId="0" shapeId="0" xr:uid="{00000000-0006-0000-0300-00001D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Canadian dollar</t>
        </r>
      </text>
    </comment>
    <comment ref="I9" authorId="0" shapeId="0" xr:uid="{00000000-0006-0000-0300-00001E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Canadian dollar</t>
        </r>
      </text>
    </comment>
    <comment ref="J9" authorId="0" shapeId="0" xr:uid="{00000000-0006-0000-0300-00001F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Canadian dollar</t>
        </r>
      </text>
    </comment>
    <comment ref="K9" authorId="0" shapeId="0" xr:uid="{00000000-0006-0000-0300-000020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Canadian dollar</t>
        </r>
      </text>
    </comment>
    <comment ref="L9" authorId="0" shapeId="0" xr:uid="{00000000-0006-0000-0300-000021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Canadian dollar</t>
        </r>
      </text>
    </comment>
    <comment ref="M9" authorId="0" shapeId="0" xr:uid="{00000000-0006-0000-0300-000022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Canadian dollar</t>
        </r>
      </text>
    </comment>
    <comment ref="N9" authorId="0" shapeId="0" xr:uid="{00000000-0006-0000-0300-000023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Canadian dollar</t>
        </r>
      </text>
    </comment>
    <comment ref="O9" authorId="0" shapeId="0" xr:uid="{00000000-0006-0000-0300-000024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Canadian dollar</t>
        </r>
      </text>
    </comment>
    <comment ref="P9" authorId="0" shapeId="0" xr:uid="{00000000-0006-0000-0300-000025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Canadian dollar</t>
        </r>
      </text>
    </comment>
    <comment ref="Q9" authorId="0" shapeId="0" xr:uid="{00000000-0006-0000-0300-000026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Canadian dollar</t>
        </r>
      </text>
    </comment>
    <comment ref="R9" authorId="0" shapeId="0" xr:uid="{00000000-0006-0000-0300-000027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Canadian dollar</t>
        </r>
      </text>
    </comment>
    <comment ref="S9" authorId="0" shapeId="0" xr:uid="{00000000-0006-0000-0300-000028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Canadian dollar</t>
        </r>
      </text>
    </comment>
    <comment ref="T9" authorId="0" shapeId="0" xr:uid="{00000000-0006-0000-0300-000029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Canadian dollar</t>
        </r>
      </text>
    </comment>
    <comment ref="U9" authorId="0" shapeId="0" xr:uid="{00000000-0006-0000-0300-00002A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Canadian dollar</t>
        </r>
      </text>
    </comment>
    <comment ref="V9" authorId="0" shapeId="0" xr:uid="{00000000-0006-0000-0300-00002B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Canadian dollar</t>
        </r>
      </text>
    </comment>
    <comment ref="B10" authorId="0" shapeId="0" xr:uid="{00000000-0006-0000-0300-00002C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Czech koruna</t>
        </r>
      </text>
    </comment>
    <comment ref="C10" authorId="0" shapeId="0" xr:uid="{00000000-0006-0000-0300-00002D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Czech koruna</t>
        </r>
      </text>
    </comment>
    <comment ref="D10" authorId="0" shapeId="0" xr:uid="{00000000-0006-0000-0300-00002E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Czech koruna</t>
        </r>
      </text>
    </comment>
    <comment ref="E10" authorId="0" shapeId="0" xr:uid="{00000000-0006-0000-0300-00002F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Czech koruna</t>
        </r>
      </text>
    </comment>
    <comment ref="F10" authorId="0" shapeId="0" xr:uid="{00000000-0006-0000-0300-000030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Czech koruna</t>
        </r>
      </text>
    </comment>
    <comment ref="G10" authorId="0" shapeId="0" xr:uid="{00000000-0006-0000-0300-000031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Czech koruna</t>
        </r>
      </text>
    </comment>
    <comment ref="H10" authorId="0" shapeId="0" xr:uid="{00000000-0006-0000-0300-000032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Czech koruna</t>
        </r>
      </text>
    </comment>
    <comment ref="I10" authorId="0" shapeId="0" xr:uid="{00000000-0006-0000-0300-000033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Czech koruna</t>
        </r>
      </text>
    </comment>
    <comment ref="J10" authorId="0" shapeId="0" xr:uid="{00000000-0006-0000-0300-000034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Czech koruna</t>
        </r>
      </text>
    </comment>
    <comment ref="K10" authorId="0" shapeId="0" xr:uid="{00000000-0006-0000-0300-000035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Czech koruna</t>
        </r>
      </text>
    </comment>
    <comment ref="L10" authorId="0" shapeId="0" xr:uid="{00000000-0006-0000-0300-000036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Czech koruna</t>
        </r>
      </text>
    </comment>
    <comment ref="M10" authorId="0" shapeId="0" xr:uid="{00000000-0006-0000-0300-000037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Czech koruna</t>
        </r>
      </text>
    </comment>
    <comment ref="N10" authorId="0" shapeId="0" xr:uid="{00000000-0006-0000-0300-000038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Czech koruna</t>
        </r>
      </text>
    </comment>
    <comment ref="O10" authorId="0" shapeId="0" xr:uid="{00000000-0006-0000-0300-000039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Czech koruna</t>
        </r>
      </text>
    </comment>
    <comment ref="P10" authorId="0" shapeId="0" xr:uid="{00000000-0006-0000-0300-00003A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Czech koruna</t>
        </r>
      </text>
    </comment>
    <comment ref="Q10" authorId="0" shapeId="0" xr:uid="{00000000-0006-0000-0300-00003B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Czech koruna</t>
        </r>
      </text>
    </comment>
    <comment ref="R10" authorId="0" shapeId="0" xr:uid="{00000000-0006-0000-0300-00003C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Czech koruna</t>
        </r>
      </text>
    </comment>
    <comment ref="S10" authorId="0" shapeId="0" xr:uid="{00000000-0006-0000-0300-00003D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Czech koruna</t>
        </r>
      </text>
    </comment>
    <comment ref="T10" authorId="0" shapeId="0" xr:uid="{00000000-0006-0000-0300-00003E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Czech koruna</t>
        </r>
      </text>
    </comment>
    <comment ref="U10" authorId="0" shapeId="0" xr:uid="{00000000-0006-0000-0300-00003F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Czech koruna</t>
        </r>
      </text>
    </comment>
    <comment ref="V10" authorId="0" shapeId="0" xr:uid="{00000000-0006-0000-0300-000040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Czech koruna</t>
        </r>
      </text>
    </comment>
    <comment ref="W10" authorId="0" shapeId="0" xr:uid="{00000000-0006-0000-0300-000041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Czech koruna</t>
        </r>
      </text>
    </comment>
    <comment ref="B11" authorId="0" shapeId="0" xr:uid="{00000000-0006-0000-0300-000042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C11" authorId="0" shapeId="0" xr:uid="{00000000-0006-0000-0300-000043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D11" authorId="0" shapeId="0" xr:uid="{00000000-0006-0000-0300-000044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E11" authorId="0" shapeId="0" xr:uid="{00000000-0006-0000-0300-000045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F11" authorId="0" shapeId="0" xr:uid="{00000000-0006-0000-0300-000046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G11" authorId="0" shapeId="0" xr:uid="{00000000-0006-0000-0300-000047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H11" authorId="0" shapeId="0" xr:uid="{00000000-0006-0000-0300-000048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I11" authorId="0" shapeId="0" xr:uid="{00000000-0006-0000-0300-000049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J11" authorId="0" shapeId="0" xr:uid="{00000000-0006-0000-0300-00004A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K11" authorId="0" shapeId="0" xr:uid="{00000000-0006-0000-0300-00004B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L11" authorId="0" shapeId="0" xr:uid="{00000000-0006-0000-0300-00004C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M11" authorId="0" shapeId="0" xr:uid="{00000000-0006-0000-0300-00004D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N11" authorId="0" shapeId="0" xr:uid="{00000000-0006-0000-0300-00004E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O11" authorId="0" shapeId="0" xr:uid="{00000000-0006-0000-0300-00004F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P11" authorId="0" shapeId="0" xr:uid="{00000000-0006-0000-0300-000050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Q11" authorId="0" shapeId="0" xr:uid="{00000000-0006-0000-0300-000051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R11" authorId="0" shapeId="0" xr:uid="{00000000-0006-0000-0300-000052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S11" authorId="0" shapeId="0" xr:uid="{00000000-0006-0000-0300-000053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T11" authorId="0" shapeId="0" xr:uid="{00000000-0006-0000-0300-000054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U11" authorId="0" shapeId="0" xr:uid="{00000000-0006-0000-0300-000055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V11" authorId="0" shapeId="0" xr:uid="{00000000-0006-0000-0300-000056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W11" authorId="0" shapeId="0" xr:uid="{00000000-0006-0000-0300-000057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B12" authorId="0" shapeId="0" xr:uid="{00000000-0006-0000-0300-000058000000}">
      <text>
        <r>
          <rPr>
            <sz val="11"/>
            <color theme="1"/>
            <rFont val="Calibri"/>
            <family val="2"/>
            <scheme val="minor"/>
          </rPr>
          <t>Observation status: Provisional value
Combined unit of measure: National currency, Current prices, Millions, Euro</t>
        </r>
      </text>
    </comment>
    <comment ref="C12" authorId="0" shapeId="0" xr:uid="{00000000-0006-0000-0300-000059000000}">
      <text>
        <r>
          <rPr>
            <sz val="11"/>
            <color theme="1"/>
            <rFont val="Calibri"/>
            <family val="2"/>
            <scheme val="minor"/>
          </rPr>
          <t>Observation status: Provisional value
Combined unit of measure: National currency, Current prices, Millions, Euro</t>
        </r>
      </text>
    </comment>
    <comment ref="D12" authorId="0" shapeId="0" xr:uid="{00000000-0006-0000-0300-00005A000000}">
      <text>
        <r>
          <rPr>
            <sz val="11"/>
            <color theme="1"/>
            <rFont val="Calibri"/>
            <family val="2"/>
            <scheme val="minor"/>
          </rPr>
          <t>Observation status: Provisional value
Combined unit of measure: National currency, Current prices, Millions, Euro</t>
        </r>
      </text>
    </comment>
    <comment ref="E12" authorId="0" shapeId="0" xr:uid="{00000000-0006-0000-0300-00005B000000}">
      <text>
        <r>
          <rPr>
            <sz val="11"/>
            <color theme="1"/>
            <rFont val="Calibri"/>
            <family val="2"/>
            <scheme val="minor"/>
          </rPr>
          <t>Observation status: Provisional value
Combined unit of measure: National currency, Current prices, Millions, Euro</t>
        </r>
      </text>
    </comment>
    <comment ref="F12" authorId="0" shapeId="0" xr:uid="{00000000-0006-0000-0300-00005C000000}">
      <text>
        <r>
          <rPr>
            <sz val="11"/>
            <color theme="1"/>
            <rFont val="Calibri"/>
            <family val="2"/>
            <scheme val="minor"/>
          </rPr>
          <t>Observation status: Provisional value
Combined unit of measure: National currency, Current prices, Millions, Euro</t>
        </r>
      </text>
    </comment>
    <comment ref="G12" authorId="0" shapeId="0" xr:uid="{00000000-0006-0000-0300-00005D000000}">
      <text>
        <r>
          <rPr>
            <sz val="11"/>
            <color theme="1"/>
            <rFont val="Calibri"/>
            <family val="2"/>
            <scheme val="minor"/>
          </rPr>
          <t>Observation status: Provisional value
Combined unit of measure: National currency, Current prices, Millions, Euro</t>
        </r>
      </text>
    </comment>
    <comment ref="H12" authorId="0" shapeId="0" xr:uid="{00000000-0006-0000-0300-00005E000000}">
      <text>
        <r>
          <rPr>
            <sz val="11"/>
            <color theme="1"/>
            <rFont val="Calibri"/>
            <family val="2"/>
            <scheme val="minor"/>
          </rPr>
          <t>Observation status: Provisional value
Combined unit of measure: National currency, Current prices, Millions, Euro</t>
        </r>
      </text>
    </comment>
    <comment ref="I12" authorId="0" shapeId="0" xr:uid="{00000000-0006-0000-0300-00005F000000}">
      <text>
        <r>
          <rPr>
            <sz val="11"/>
            <color theme="1"/>
            <rFont val="Calibri"/>
            <family val="2"/>
            <scheme val="minor"/>
          </rPr>
          <t>Observation status: Provisional value
Combined unit of measure: National currency, Current prices, Millions, Euro</t>
        </r>
      </text>
    </comment>
    <comment ref="J12" authorId="0" shapeId="0" xr:uid="{00000000-0006-0000-0300-000060000000}">
      <text>
        <r>
          <rPr>
            <sz val="11"/>
            <color theme="1"/>
            <rFont val="Calibri"/>
            <family val="2"/>
            <scheme val="minor"/>
          </rPr>
          <t>Observation status: Provisional value
Combined unit of measure: National currency, Current prices, Millions, Euro</t>
        </r>
      </text>
    </comment>
    <comment ref="K12" authorId="0" shapeId="0" xr:uid="{00000000-0006-0000-0300-000061000000}">
      <text>
        <r>
          <rPr>
            <sz val="11"/>
            <color theme="1"/>
            <rFont val="Calibri"/>
            <family val="2"/>
            <scheme val="minor"/>
          </rPr>
          <t>Observation status: Provisional value
Combined unit of measure: National currency, Current prices, Millions, Euro</t>
        </r>
      </text>
    </comment>
    <comment ref="L12" authorId="0" shapeId="0" xr:uid="{00000000-0006-0000-0300-000062000000}">
      <text>
        <r>
          <rPr>
            <sz val="11"/>
            <color theme="1"/>
            <rFont val="Calibri"/>
            <family val="2"/>
            <scheme val="minor"/>
          </rPr>
          <t>Observation status: Provisional value
Combined unit of measure: National currency, Current prices, Millions, Euro</t>
        </r>
      </text>
    </comment>
    <comment ref="M12" authorId="0" shapeId="0" xr:uid="{00000000-0006-0000-0300-000063000000}">
      <text>
        <r>
          <rPr>
            <sz val="11"/>
            <color theme="1"/>
            <rFont val="Calibri"/>
            <family val="2"/>
            <scheme val="minor"/>
          </rPr>
          <t>Observation status: Provisional value
Combined unit of measure: National currency, Current prices, Millions, Euro</t>
        </r>
      </text>
    </comment>
    <comment ref="N12" authorId="0" shapeId="0" xr:uid="{00000000-0006-0000-0300-000064000000}">
      <text>
        <r>
          <rPr>
            <sz val="11"/>
            <color theme="1"/>
            <rFont val="Calibri"/>
            <family val="2"/>
            <scheme val="minor"/>
          </rPr>
          <t>Observation status: Provisional value
Combined unit of measure: National currency, Current prices, Millions, Euro</t>
        </r>
      </text>
    </comment>
    <comment ref="O12" authorId="0" shapeId="0" xr:uid="{00000000-0006-0000-0300-000065000000}">
      <text>
        <r>
          <rPr>
            <sz val="11"/>
            <color theme="1"/>
            <rFont val="Calibri"/>
            <family val="2"/>
            <scheme val="minor"/>
          </rPr>
          <t>Observation status: Provisional value
Combined unit of measure: National currency, Current prices, Millions, Euro</t>
        </r>
      </text>
    </comment>
    <comment ref="P12" authorId="0" shapeId="0" xr:uid="{00000000-0006-0000-0300-000066000000}">
      <text>
        <r>
          <rPr>
            <sz val="11"/>
            <color theme="1"/>
            <rFont val="Calibri"/>
            <family val="2"/>
            <scheme val="minor"/>
          </rPr>
          <t>Observation status: Provisional value
Combined unit of measure: National currency, Current prices, Millions, Euro</t>
        </r>
      </text>
    </comment>
    <comment ref="Q12" authorId="0" shapeId="0" xr:uid="{00000000-0006-0000-0300-000067000000}">
      <text>
        <r>
          <rPr>
            <sz val="11"/>
            <color theme="1"/>
            <rFont val="Calibri"/>
            <family val="2"/>
            <scheme val="minor"/>
          </rPr>
          <t>Observation status: Provisional value
Combined unit of measure: National currency, Current prices, Millions, Euro</t>
        </r>
      </text>
    </comment>
    <comment ref="R12" authorId="0" shapeId="0" xr:uid="{00000000-0006-0000-0300-000068000000}">
      <text>
        <r>
          <rPr>
            <sz val="11"/>
            <color theme="1"/>
            <rFont val="Calibri"/>
            <family val="2"/>
            <scheme val="minor"/>
          </rPr>
          <t>Observation status: Provisional value
Combined unit of measure: National currency, Current prices, Millions, Euro</t>
        </r>
      </text>
    </comment>
    <comment ref="S12" authorId="0" shapeId="0" xr:uid="{00000000-0006-0000-0300-000069000000}">
      <text>
        <r>
          <rPr>
            <sz val="11"/>
            <color theme="1"/>
            <rFont val="Calibri"/>
            <family val="2"/>
            <scheme val="minor"/>
          </rPr>
          <t>Observation status: Provisional value
Combined unit of measure: National currency, Current prices, Millions, Euro</t>
        </r>
      </text>
    </comment>
    <comment ref="T12" authorId="0" shapeId="0" xr:uid="{00000000-0006-0000-0300-00006A000000}">
      <text>
        <r>
          <rPr>
            <sz val="11"/>
            <color theme="1"/>
            <rFont val="Calibri"/>
            <family val="2"/>
            <scheme val="minor"/>
          </rPr>
          <t>Observation status: Provisional value
Combined unit of measure: National currency, Current prices, Millions, Euro</t>
        </r>
      </text>
    </comment>
    <comment ref="U12" authorId="0" shapeId="0" xr:uid="{00000000-0006-0000-0300-00006B000000}">
      <text>
        <r>
          <rPr>
            <sz val="11"/>
            <color theme="1"/>
            <rFont val="Calibri"/>
            <family val="2"/>
            <scheme val="minor"/>
          </rPr>
          <t>Observation status: Provisional value
Combined unit of measure: National currency, Current prices, Millions, Euro</t>
        </r>
      </text>
    </comment>
    <comment ref="V12" authorId="0" shapeId="0" xr:uid="{00000000-0006-0000-0300-00006C000000}">
      <text>
        <r>
          <rPr>
            <sz val="11"/>
            <color theme="1"/>
            <rFont val="Calibri"/>
            <family val="2"/>
            <scheme val="minor"/>
          </rPr>
          <t>Observation status: Provisional value
Combined unit of measure: National currency, Current prices, Millions, Euro</t>
        </r>
      </text>
    </comment>
    <comment ref="B13" authorId="0" shapeId="0" xr:uid="{00000000-0006-0000-0300-00006D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C13" authorId="0" shapeId="0" xr:uid="{00000000-0006-0000-0300-00006E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D13" authorId="0" shapeId="0" xr:uid="{00000000-0006-0000-0300-00006F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E13" authorId="0" shapeId="0" xr:uid="{00000000-0006-0000-0300-000070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F13" authorId="0" shapeId="0" xr:uid="{00000000-0006-0000-0300-000071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G13" authorId="0" shapeId="0" xr:uid="{00000000-0006-0000-0300-000072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H13" authorId="0" shapeId="0" xr:uid="{00000000-0006-0000-0300-000073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I13" authorId="0" shapeId="0" xr:uid="{00000000-0006-0000-0300-000074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J13" authorId="0" shapeId="0" xr:uid="{00000000-0006-0000-0300-000075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K13" authorId="0" shapeId="0" xr:uid="{00000000-0006-0000-0300-000076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L13" authorId="0" shapeId="0" xr:uid="{00000000-0006-0000-0300-000077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M13" authorId="0" shapeId="0" xr:uid="{00000000-0006-0000-0300-000078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N13" authorId="0" shapeId="0" xr:uid="{00000000-0006-0000-0300-000079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O13" authorId="0" shapeId="0" xr:uid="{00000000-0006-0000-0300-00007A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P13" authorId="0" shapeId="0" xr:uid="{00000000-0006-0000-0300-00007B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Q13" authorId="0" shapeId="0" xr:uid="{00000000-0006-0000-0300-00007C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R13" authorId="0" shapeId="0" xr:uid="{00000000-0006-0000-0300-00007D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S13" authorId="0" shapeId="0" xr:uid="{00000000-0006-0000-0300-00007E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T13" authorId="0" shapeId="0" xr:uid="{00000000-0006-0000-0300-00007F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U13" authorId="0" shapeId="0" xr:uid="{00000000-0006-0000-0300-000080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V13" authorId="0" shapeId="0" xr:uid="{00000000-0006-0000-0300-000081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W13" authorId="0" shapeId="0" xr:uid="{00000000-0006-0000-0300-000082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B14" authorId="0" shapeId="0" xr:uid="{00000000-0006-0000-0300-000083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C14" authorId="0" shapeId="0" xr:uid="{00000000-0006-0000-0300-000084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D14" authorId="0" shapeId="0" xr:uid="{00000000-0006-0000-0300-000085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E14" authorId="0" shapeId="0" xr:uid="{00000000-0006-0000-0300-000086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F14" authorId="0" shapeId="0" xr:uid="{00000000-0006-0000-0300-000087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G14" authorId="0" shapeId="0" xr:uid="{00000000-0006-0000-0300-000088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H14" authorId="0" shapeId="0" xr:uid="{00000000-0006-0000-0300-000089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I14" authorId="0" shapeId="0" xr:uid="{00000000-0006-0000-0300-00008A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J14" authorId="0" shapeId="0" xr:uid="{00000000-0006-0000-0300-00008B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K14" authorId="0" shapeId="0" xr:uid="{00000000-0006-0000-0300-00008C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L14" authorId="0" shapeId="0" xr:uid="{00000000-0006-0000-0300-00008D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M14" authorId="0" shapeId="0" xr:uid="{00000000-0006-0000-0300-00008E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N14" authorId="0" shapeId="0" xr:uid="{00000000-0006-0000-0300-00008F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O14" authorId="0" shapeId="0" xr:uid="{00000000-0006-0000-0300-000090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P14" authorId="0" shapeId="0" xr:uid="{00000000-0006-0000-0300-000091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Q14" authorId="0" shapeId="0" xr:uid="{00000000-0006-0000-0300-000092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R14" authorId="0" shapeId="0" xr:uid="{00000000-0006-0000-0300-000093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S14" authorId="0" shapeId="0" xr:uid="{00000000-0006-0000-0300-000094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T14" authorId="0" shapeId="0" xr:uid="{00000000-0006-0000-0300-000095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U14" authorId="0" shapeId="0" xr:uid="{00000000-0006-0000-0300-000096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V14" authorId="0" shapeId="0" xr:uid="{00000000-0006-0000-0300-000097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W14" authorId="0" shapeId="0" xr:uid="{00000000-0006-0000-0300-000098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B15" authorId="0" shapeId="0" xr:uid="{00000000-0006-0000-0300-000099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Zloty</t>
        </r>
      </text>
    </comment>
    <comment ref="C15" authorId="0" shapeId="0" xr:uid="{00000000-0006-0000-0300-00009A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Zloty</t>
        </r>
      </text>
    </comment>
    <comment ref="D15" authorId="0" shapeId="0" xr:uid="{00000000-0006-0000-0300-00009B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Zloty</t>
        </r>
      </text>
    </comment>
    <comment ref="E15" authorId="0" shapeId="0" xr:uid="{00000000-0006-0000-0300-00009C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Zloty</t>
        </r>
      </text>
    </comment>
    <comment ref="F15" authorId="0" shapeId="0" xr:uid="{00000000-0006-0000-0300-00009D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Zloty</t>
        </r>
      </text>
    </comment>
    <comment ref="G15" authorId="0" shapeId="0" xr:uid="{00000000-0006-0000-0300-00009E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Zloty</t>
        </r>
      </text>
    </comment>
    <comment ref="H15" authorId="0" shapeId="0" xr:uid="{00000000-0006-0000-0300-00009F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Zloty</t>
        </r>
      </text>
    </comment>
    <comment ref="I15" authorId="0" shapeId="0" xr:uid="{00000000-0006-0000-0300-0000A0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Zloty</t>
        </r>
      </text>
    </comment>
    <comment ref="J15" authorId="0" shapeId="0" xr:uid="{00000000-0006-0000-0300-0000A1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Zloty</t>
        </r>
      </text>
    </comment>
    <comment ref="K15" authorId="0" shapeId="0" xr:uid="{00000000-0006-0000-0300-0000A2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Zloty</t>
        </r>
      </text>
    </comment>
    <comment ref="L15" authorId="0" shapeId="0" xr:uid="{00000000-0006-0000-0300-0000A3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Zloty</t>
        </r>
      </text>
    </comment>
    <comment ref="M15" authorId="0" shapeId="0" xr:uid="{00000000-0006-0000-0300-0000A4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Zloty</t>
        </r>
      </text>
    </comment>
    <comment ref="N15" authorId="0" shapeId="0" xr:uid="{00000000-0006-0000-0300-0000A5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Zloty</t>
        </r>
      </text>
    </comment>
    <comment ref="O15" authorId="0" shapeId="0" xr:uid="{00000000-0006-0000-0300-0000A6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Zloty</t>
        </r>
      </text>
    </comment>
    <comment ref="P15" authorId="0" shapeId="0" xr:uid="{00000000-0006-0000-0300-0000A7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Zloty</t>
        </r>
      </text>
    </comment>
    <comment ref="Q15" authorId="0" shapeId="0" xr:uid="{00000000-0006-0000-0300-0000A8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Zloty</t>
        </r>
      </text>
    </comment>
    <comment ref="R15" authorId="0" shapeId="0" xr:uid="{00000000-0006-0000-0300-0000A9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Zloty</t>
        </r>
      </text>
    </comment>
    <comment ref="S15" authorId="0" shapeId="0" xr:uid="{00000000-0006-0000-0300-0000AA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Zloty</t>
        </r>
      </text>
    </comment>
    <comment ref="T15" authorId="0" shapeId="0" xr:uid="{00000000-0006-0000-0300-0000AB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Zloty</t>
        </r>
      </text>
    </comment>
    <comment ref="U15" authorId="0" shapeId="0" xr:uid="{00000000-0006-0000-0300-0000AC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Zloty</t>
        </r>
      </text>
    </comment>
    <comment ref="V15" authorId="0" shapeId="0" xr:uid="{00000000-0006-0000-0300-0000AD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Zloty</t>
        </r>
      </text>
    </comment>
    <comment ref="W15" authorId="0" shapeId="0" xr:uid="{00000000-0006-0000-0300-0000AE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Zloty</t>
        </r>
      </text>
    </comment>
    <comment ref="B16" authorId="0" shapeId="0" xr:uid="{00000000-0006-0000-0300-0000AF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C16" authorId="0" shapeId="0" xr:uid="{00000000-0006-0000-0300-0000B0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D16" authorId="0" shapeId="0" xr:uid="{00000000-0006-0000-0300-0000B1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E16" authorId="0" shapeId="0" xr:uid="{00000000-0006-0000-0300-0000B2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F16" authorId="0" shapeId="0" xr:uid="{00000000-0006-0000-0300-0000B3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G16" authorId="0" shapeId="0" xr:uid="{00000000-0006-0000-0300-0000B4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H16" authorId="0" shapeId="0" xr:uid="{00000000-0006-0000-0300-0000B5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I16" authorId="0" shapeId="0" xr:uid="{00000000-0006-0000-0300-0000B6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J16" authorId="0" shapeId="0" xr:uid="{00000000-0006-0000-0300-0000B7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K16" authorId="0" shapeId="0" xr:uid="{00000000-0006-0000-0300-0000B8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L16" authorId="0" shapeId="0" xr:uid="{00000000-0006-0000-0300-0000B9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M16" authorId="0" shapeId="0" xr:uid="{00000000-0006-0000-0300-0000BA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N16" authorId="0" shapeId="0" xr:uid="{00000000-0006-0000-0300-0000BB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O16" authorId="0" shapeId="0" xr:uid="{00000000-0006-0000-0300-0000BC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P16" authorId="0" shapeId="0" xr:uid="{00000000-0006-0000-0300-0000BD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Q16" authorId="0" shapeId="0" xr:uid="{00000000-0006-0000-0300-0000BE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R16" authorId="0" shapeId="0" xr:uid="{00000000-0006-0000-0300-0000BF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S16" authorId="0" shapeId="0" xr:uid="{00000000-0006-0000-0300-0000C0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T16" authorId="0" shapeId="0" xr:uid="{00000000-0006-0000-0300-0000C1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U16" authorId="0" shapeId="0" xr:uid="{00000000-0006-0000-0300-0000C2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V16" authorId="0" shapeId="0" xr:uid="{00000000-0006-0000-0300-0000C3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W16" authorId="0" shapeId="0" xr:uid="{00000000-0006-0000-0300-0000C4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Euro</t>
        </r>
      </text>
    </comment>
    <comment ref="B17" authorId="0" shapeId="0" xr:uid="{00000000-0006-0000-0300-0000C5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Swedish krona</t>
        </r>
      </text>
    </comment>
    <comment ref="C17" authorId="0" shapeId="0" xr:uid="{00000000-0006-0000-0300-0000C6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Swedish krona</t>
        </r>
      </text>
    </comment>
    <comment ref="D17" authorId="0" shapeId="0" xr:uid="{00000000-0006-0000-0300-0000C7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Swedish krona</t>
        </r>
      </text>
    </comment>
    <comment ref="E17" authorId="0" shapeId="0" xr:uid="{00000000-0006-0000-0300-0000C8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Swedish krona</t>
        </r>
      </text>
    </comment>
    <comment ref="F17" authorId="0" shapeId="0" xr:uid="{00000000-0006-0000-0300-0000C9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Swedish krona</t>
        </r>
      </text>
    </comment>
    <comment ref="G17" authorId="0" shapeId="0" xr:uid="{00000000-0006-0000-0300-0000CA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Swedish krona</t>
        </r>
      </text>
    </comment>
    <comment ref="H17" authorId="0" shapeId="0" xr:uid="{00000000-0006-0000-0300-0000CB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Swedish krona</t>
        </r>
      </text>
    </comment>
    <comment ref="I17" authorId="0" shapeId="0" xr:uid="{00000000-0006-0000-0300-0000CC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Swedish krona</t>
        </r>
      </text>
    </comment>
    <comment ref="J17" authorId="0" shapeId="0" xr:uid="{00000000-0006-0000-0300-0000CD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Swedish krona</t>
        </r>
      </text>
    </comment>
    <comment ref="K17" authorId="0" shapeId="0" xr:uid="{00000000-0006-0000-0300-0000CE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Swedish krona</t>
        </r>
      </text>
    </comment>
    <comment ref="L17" authorId="0" shapeId="0" xr:uid="{00000000-0006-0000-0300-0000CF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Swedish krona</t>
        </r>
      </text>
    </comment>
    <comment ref="M17" authorId="0" shapeId="0" xr:uid="{00000000-0006-0000-0300-0000D0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Swedish krona</t>
        </r>
      </text>
    </comment>
    <comment ref="N17" authorId="0" shapeId="0" xr:uid="{00000000-0006-0000-0300-0000D1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Swedish krona</t>
        </r>
      </text>
    </comment>
    <comment ref="O17" authorId="0" shapeId="0" xr:uid="{00000000-0006-0000-0300-0000D2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Swedish krona</t>
        </r>
      </text>
    </comment>
    <comment ref="P17" authorId="0" shapeId="0" xr:uid="{00000000-0006-0000-0300-0000D3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Swedish krona</t>
        </r>
      </text>
    </comment>
    <comment ref="Q17" authorId="0" shapeId="0" xr:uid="{00000000-0006-0000-0300-0000D4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Swedish krona</t>
        </r>
      </text>
    </comment>
    <comment ref="R17" authorId="0" shapeId="0" xr:uid="{00000000-0006-0000-0300-0000D5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Swedish krona</t>
        </r>
      </text>
    </comment>
    <comment ref="S17" authorId="0" shapeId="0" xr:uid="{00000000-0006-0000-0300-0000D6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Swedish krona</t>
        </r>
      </text>
    </comment>
    <comment ref="T17" authorId="0" shapeId="0" xr:uid="{00000000-0006-0000-0300-0000D7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Swedish krona</t>
        </r>
      </text>
    </comment>
    <comment ref="U17" authorId="0" shapeId="0" xr:uid="{00000000-0006-0000-0300-0000D8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Swedish krona</t>
        </r>
      </text>
    </comment>
    <comment ref="V17" authorId="0" shapeId="0" xr:uid="{00000000-0006-0000-0300-0000D9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Swedish krona</t>
        </r>
      </text>
    </comment>
    <comment ref="B18" authorId="0" shapeId="0" xr:uid="{00000000-0006-0000-0300-0000DA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US dollar</t>
        </r>
      </text>
    </comment>
    <comment ref="C18" authorId="0" shapeId="0" xr:uid="{00000000-0006-0000-0300-0000DB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US dollar</t>
        </r>
      </text>
    </comment>
    <comment ref="D18" authorId="0" shapeId="0" xr:uid="{00000000-0006-0000-0300-0000DC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US dollar</t>
        </r>
      </text>
    </comment>
    <comment ref="E18" authorId="0" shapeId="0" xr:uid="{00000000-0006-0000-0300-0000DD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US dollar</t>
        </r>
      </text>
    </comment>
    <comment ref="F18" authorId="0" shapeId="0" xr:uid="{00000000-0006-0000-0300-0000DE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US dollar</t>
        </r>
      </text>
    </comment>
    <comment ref="G18" authorId="0" shapeId="0" xr:uid="{00000000-0006-0000-0300-0000DF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US dollar</t>
        </r>
      </text>
    </comment>
    <comment ref="H18" authorId="0" shapeId="0" xr:uid="{00000000-0006-0000-0300-0000E0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US dollar</t>
        </r>
      </text>
    </comment>
    <comment ref="I18" authorId="0" shapeId="0" xr:uid="{00000000-0006-0000-0300-0000E1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US dollar</t>
        </r>
      </text>
    </comment>
    <comment ref="J18" authorId="0" shapeId="0" xr:uid="{00000000-0006-0000-0300-0000E2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US dollar</t>
        </r>
      </text>
    </comment>
    <comment ref="K18" authorId="0" shapeId="0" xr:uid="{00000000-0006-0000-0300-0000E3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US dollar</t>
        </r>
      </text>
    </comment>
    <comment ref="L18" authorId="0" shapeId="0" xr:uid="{00000000-0006-0000-0300-0000E4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US dollar</t>
        </r>
      </text>
    </comment>
    <comment ref="M18" authorId="0" shapeId="0" xr:uid="{00000000-0006-0000-0300-0000E5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US dollar</t>
        </r>
      </text>
    </comment>
    <comment ref="N18" authorId="0" shapeId="0" xr:uid="{00000000-0006-0000-0300-0000E6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US dollar</t>
        </r>
      </text>
    </comment>
    <comment ref="O18" authorId="0" shapeId="0" xr:uid="{00000000-0006-0000-0300-0000E7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US dollar</t>
        </r>
      </text>
    </comment>
    <comment ref="P18" authorId="0" shapeId="0" xr:uid="{00000000-0006-0000-0300-0000E8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US dollar</t>
        </r>
      </text>
    </comment>
    <comment ref="Q18" authorId="0" shapeId="0" xr:uid="{00000000-0006-0000-0300-0000E9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US dollar</t>
        </r>
      </text>
    </comment>
    <comment ref="R18" authorId="0" shapeId="0" xr:uid="{00000000-0006-0000-0300-0000EA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US dollar</t>
        </r>
      </text>
    </comment>
    <comment ref="S18" authorId="0" shapeId="0" xr:uid="{00000000-0006-0000-0300-0000EB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US dollar</t>
        </r>
      </text>
    </comment>
    <comment ref="T18" authorId="0" shapeId="0" xr:uid="{00000000-0006-0000-0300-0000EC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US dollar</t>
        </r>
      </text>
    </comment>
    <comment ref="U18" authorId="0" shapeId="0" xr:uid="{00000000-0006-0000-0300-0000ED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US dollar</t>
        </r>
      </text>
    </comment>
    <comment ref="V18" authorId="0" shapeId="0" xr:uid="{00000000-0006-0000-0300-0000EE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US dollar</t>
        </r>
      </text>
    </comment>
    <comment ref="W18" authorId="0" shapeId="0" xr:uid="{00000000-0006-0000-0300-0000EF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US dollar</t>
        </r>
      </text>
    </comment>
    <comment ref="B19" authorId="0" shapeId="0" xr:uid="{00000000-0006-0000-0300-0000F0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Pound sterling</t>
        </r>
      </text>
    </comment>
    <comment ref="C19" authorId="0" shapeId="0" xr:uid="{00000000-0006-0000-0300-0000F1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Pound sterling</t>
        </r>
      </text>
    </comment>
    <comment ref="D19" authorId="0" shapeId="0" xr:uid="{00000000-0006-0000-0300-0000F2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Pound sterling</t>
        </r>
      </text>
    </comment>
    <comment ref="E19" authorId="0" shapeId="0" xr:uid="{00000000-0006-0000-0300-0000F3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Pound sterling</t>
        </r>
      </text>
    </comment>
    <comment ref="F19" authorId="0" shapeId="0" xr:uid="{00000000-0006-0000-0300-0000F4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Pound sterling</t>
        </r>
      </text>
    </comment>
    <comment ref="G19" authorId="0" shapeId="0" xr:uid="{00000000-0006-0000-0300-0000F5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Pound sterling</t>
        </r>
      </text>
    </comment>
    <comment ref="H19" authorId="0" shapeId="0" xr:uid="{00000000-0006-0000-0300-0000F6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Pound sterling</t>
        </r>
      </text>
    </comment>
    <comment ref="I19" authorId="0" shapeId="0" xr:uid="{00000000-0006-0000-0300-0000F7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Pound sterling</t>
        </r>
      </text>
    </comment>
    <comment ref="J19" authorId="0" shapeId="0" xr:uid="{00000000-0006-0000-0300-0000F8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Pound sterling</t>
        </r>
      </text>
    </comment>
    <comment ref="K19" authorId="0" shapeId="0" xr:uid="{00000000-0006-0000-0300-0000F9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Pound sterling</t>
        </r>
      </text>
    </comment>
    <comment ref="L19" authorId="0" shapeId="0" xr:uid="{00000000-0006-0000-0300-0000FA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Pound sterling</t>
        </r>
      </text>
    </comment>
    <comment ref="M19" authorId="0" shapeId="0" xr:uid="{00000000-0006-0000-0300-0000FB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Pound sterling</t>
        </r>
      </text>
    </comment>
    <comment ref="N19" authorId="0" shapeId="0" xr:uid="{00000000-0006-0000-0300-0000FC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Pound sterling</t>
        </r>
      </text>
    </comment>
    <comment ref="O19" authorId="0" shapeId="0" xr:uid="{00000000-0006-0000-0300-0000FD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Pound sterling</t>
        </r>
      </text>
    </comment>
    <comment ref="P19" authorId="0" shapeId="0" xr:uid="{00000000-0006-0000-0300-0000FE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Pound sterling</t>
        </r>
      </text>
    </comment>
    <comment ref="Q19" authorId="0" shapeId="0" xr:uid="{00000000-0006-0000-0300-0000FF00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Pound sterling</t>
        </r>
      </text>
    </comment>
    <comment ref="R19" authorId="0" shapeId="0" xr:uid="{00000000-0006-0000-0300-00000001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Pound sterling</t>
        </r>
      </text>
    </comment>
    <comment ref="S19" authorId="0" shapeId="0" xr:uid="{00000000-0006-0000-0300-00000101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Pound sterling</t>
        </r>
      </text>
    </comment>
    <comment ref="T19" authorId="0" shapeId="0" xr:uid="{00000000-0006-0000-0300-00000201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Pound sterling</t>
        </r>
      </text>
    </comment>
    <comment ref="U19" authorId="0" shapeId="0" xr:uid="{00000000-0006-0000-0300-00000301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Pound sterling</t>
        </r>
      </text>
    </comment>
    <comment ref="V19" authorId="0" shapeId="0" xr:uid="{00000000-0006-0000-0300-00000401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Pound sterling</t>
        </r>
      </text>
    </comment>
    <comment ref="W19" authorId="0" shapeId="0" xr:uid="{00000000-0006-0000-0300-000005010000}">
      <text>
        <r>
          <rPr>
            <sz val="11"/>
            <color theme="1"/>
            <rFont val="Calibri"/>
            <family val="2"/>
            <scheme val="minor"/>
          </rPr>
          <t>Combined unit of measure: National currency, Current prices, Millions, US dollar</t>
        </r>
      </text>
    </comment>
  </commentList>
</comments>
</file>

<file path=xl/sharedStrings.xml><?xml version="1.0" encoding="utf-8"?>
<sst xmlns="http://schemas.openxmlformats.org/spreadsheetml/2006/main" count="2003" uniqueCount="154">
  <si>
    <t>SUT Use at purchasers' prices</t>
  </si>
  <si>
    <t>Time period: 2021</t>
  </si>
  <si>
    <t>Transaction</t>
  </si>
  <si>
    <t>· 
Intermediate consumption</t>
  </si>
  <si>
    <t>Economic activity</t>
  </si>
  <si>
    <t/>
  </si>
  <si>
    <t>Agriculture, forestry and fishing</t>
  </si>
  <si>
    <t>Mining and quarrying</t>
  </si>
  <si>
    <t>Manufacturing</t>
  </si>
  <si>
    <t>Electricity, gas, steam and air conditioning supply</t>
  </si>
  <si>
    <t>Water supply; sewerage, waste management and remediation activities</t>
  </si>
  <si>
    <t>Construction</t>
  </si>
  <si>
    <t>Wholesale and retail trade; repair of motor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</si>
  <si>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</si>
  <si>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</si>
  <si>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</si>
  <si>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</si>
  <si>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</si>
  <si>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</si>
  <si>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</si>
  <si>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</si>
  <si>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Education</t>
  </si>
  <si>
    <t>Human health and social work activities</t>
  </si>
  <si>
    <t>Arts, entertainment and recreation</t>
  </si>
  <si>
    <t>Other service activities</t>
  </si>
  <si>
    <t>Activities of households as employers; undifferentiated goods- and services-producing activities of households for own use</t>
  </si>
  <si>
    <t>Activities of extraterritorial organizations and bodies</t>
  </si>
  <si>
    <t>Product</t>
  </si>
  <si>
    <t>Products of agriculture, forestry and fishing</t>
  </si>
  <si>
    <t>Manufactured products</t>
  </si>
  <si>
    <t>Electricity, gas, steam and air conditioning</t>
  </si>
  <si>
    <t>Water supply; sewerage, waste management and remediation services</t>
  </si>
  <si>
    <t>Constructions and construction works</t>
  </si>
  <si>
    <t>Wholesale and retail trade services; repair services of motor vehicles and motorcycles</t>
  </si>
  <si>
    <t>Transportation and storage services</t>
  </si>
  <si>
    <t>Accommodation and food services</t>
  </si>
  <si>
    <t>Information and communication services</t>
  </si>
  <si>
    <t>Financial and insurance services</t>
  </si>
  <si>
    <t>Real estate services</t>
  </si>
  <si>
    <t>Professional, scientific and technical services</t>
  </si>
  <si>
    <t>Administrative and support services</t>
  </si>
  <si>
    <t>Public administration and defence services; compulsory social security services</t>
  </si>
  <si>
    <t>Education services</t>
  </si>
  <si>
    <t>Human health and social work services</t>
  </si>
  <si>
    <t>Arts, entertainment and recreation services</t>
  </si>
  <si>
    <t>Other services</t>
  </si>
  <si>
    <t>Reference area: Belgium</t>
  </si>
  <si>
    <t>Combined unit of measure: Millions, Euro, Current prices</t>
  </si>
  <si>
    <t>Services of households as employers; undifferentiated goods and services produced by households for own use</t>
  </si>
  <si>
    <t>Services provided by extraterritorial organisations and bodies</t>
  </si>
  <si>
    <t>Reference area: Canada</t>
  </si>
  <si>
    <t>Combined unit of measure: Millions, Canadian dollar, Current prices</t>
  </si>
  <si>
    <t>Reference area: Czechia</t>
  </si>
  <si>
    <t>Combined unit of measure: Millions, Czech koruna, Current prices</t>
  </si>
  <si>
    <t>Reference area: France</t>
  </si>
  <si>
    <t>Reference area: Germany</t>
  </si>
  <si>
    <t>Reference area: Italy</t>
  </si>
  <si>
    <t>Reference area: Netherlands</t>
  </si>
  <si>
    <t>Reference area: Poland</t>
  </si>
  <si>
    <t>Combined unit of measure: Millions, Zloty, Current prices</t>
  </si>
  <si>
    <t>Reference area: Spain</t>
  </si>
  <si>
    <t>Reference area: Sweden</t>
  </si>
  <si>
    <t>Combined unit of measure: Millions, Swedish krona, Current prices</t>
  </si>
  <si>
    <t>Reference area: United States</t>
  </si>
  <si>
    <t>Combined unit of measure: Millions, US dollar, Current prices</t>
  </si>
  <si>
    <t>This dataset describes the use of goods and services in the economy by product and by type of use, distinguishing between intermediate consumption (products and services bought and consumed into a production process) and various categories of final demand such as consumption, investment and exports. It presents the Use table at purchasers’ prices (the price paid by the buyer).&lt;br /&gt;&lt;br /&gt;The Use table is organized in a matrix format:&lt;br /&gt;The &lt;b&gt;columns&lt;/b&gt; provide information about the type of use and consist of intermediate consumption by economic activity (at the 2-digit level of the International Standard Industrial Classification of All Economic Activities (ISIC) Rev 4, containing 89 industries); final consumption expenditure of households, general government and non-profit institutions serving households (NPISHs); ‘gross capital formation’ or investment (broken down between gross fixed capital formation, changes in inventories, acquisitions less disposals of valuables); and exports, of which re-exports.&lt;br /&gt;The &lt;b&gt;rows&lt;/b&gt; provide a breakdown by product (using the comparable European Classification of Products by Activities (CPA) breakdown).&lt;br /&gt;This dataset does not contain the value added block. This is presented separately in the dataset “SUT Use, Value added and its components by activity”.&lt;br /&gt;&lt;br /&gt;The dataset has been prepared from statistics reported to the OECD by countries in their answers to the annual Supply and Use questionnaire.&lt;br /&gt;&lt;br /&gt;Information about data availability is available in &lt;a href="https://stats.oecd.org/wbos/fileview2.aspx?IDFile=2a551034-f321-4a5c-b03a-7bbf08e4c2d4"&gt;&lt;b&gt;SUT updates&lt;/b&gt;&lt;/a&gt;&lt;br /&gt;&lt;br /&gt;The dataset corresponds to SNA_TABLE40 dataset in the previous dissemination system.&lt;br /&gt;A mapping between the new codes and previous codes is available in &lt;a href="https://stats.oecd.org/wbos/fileview2.aspx?IDFile=b48fdb3b-472b-4d6c-bed1-3378b1f75a76"&gt;&lt;b&gt;SUT_USEPP_Codes_mapping&lt;/b&gt;&lt;/a&gt;&lt;br /&gt;The file &lt;a href="https://stats.oecd.org/wbos/fileview2.aspx?IDFile=ce2200e9-fc70-4b11-877f-2a00c6d4e530"&gt;&lt;b&gt;SUT_Tips&lt;/b&gt;&lt;/a&gt; contains further suggestions on how to navigate and use the various Supply and Use tables (SUTs) in the new dissemination system.&lt;br /&gt;&lt;br /&gt;Explore the OECD SUT webpage &lt;a href="https://www.oecd.org/en/data/datasets/supply-and-use-tables.html"&gt;&lt;b&gt;SUT webpage&lt;/b&gt;&lt;/a&gt;</t>
  </si>
  <si>
    <t>Topic: Economy &gt; National accounts &gt; Supply and use tables &gt; Supply and use</t>
  </si>
  <si>
    <t xml:space="preserve">Number of unfiltered data points: 7717733 </t>
  </si>
  <si>
    <t xml:space="preserve">Last updated: October 08, 2025 at 1:31:19 AM </t>
  </si>
  <si>
    <t>You might also be interested in these data:</t>
  </si>
  <si>
    <t>SUT Domestic Use at basic prices</t>
  </si>
  <si>
    <t>SUT Domestic Use at purchasers' prices</t>
  </si>
  <si>
    <t>SUT Import Use at basic prices</t>
  </si>
  <si>
    <t>SUT Import Use at purchasers' prices</t>
  </si>
  <si>
    <t>SUT Supply</t>
  </si>
  <si>
    <t>SUT Supply by type of production</t>
  </si>
  <si>
    <t>SUT Use, Value added and its components by activity</t>
  </si>
  <si>
    <t>SUT Use at basic prices</t>
  </si>
  <si>
    <t>SUT Use at basic prices (for 'Developer API')</t>
  </si>
  <si>
    <t>SUT Use at purchasers' prices (for 'Developer API')</t>
  </si>
  <si>
    <t>Reference area: United Kingdom</t>
  </si>
  <si>
    <t>Time period: 2020</t>
  </si>
  <si>
    <t>Combined unit of measure: Millions, Pound sterling, Current prices</t>
  </si>
  <si>
    <t>Valuation: Basic prices</t>
  </si>
  <si>
    <t>·  Mining and quarrying</t>
  </si>
  <si>
    <t>Transaction: Output</t>
  </si>
  <si>
    <t>Total - all activities</t>
  </si>
  <si>
    <t>·  Agriculture, forestry and fishing</t>
  </si>
  <si>
    <t>·  Manufacturing</t>
  </si>
  <si>
    <t>·  Electricity, gas, steam and air conditioning supply</t>
  </si>
  <si>
    <t>·  Water supply; sewerage, waste management and remediation activities</t>
  </si>
  <si>
    <t>·  Construction</t>
  </si>
  <si>
    <t>·  Wholesale and retail trade; repair of motor vehicles and motorcycles</t>
  </si>
  <si>
    <t>·  Transportation and storage</t>
  </si>
  <si>
    <t>·  Accommodation and food service activities</t>
  </si>
  <si>
    <t>·  Information and communication</t>
  </si>
  <si>
    <t>·  Financial and insurance activities</t>
  </si>
  <si>
    <t>·  Real estate activities</t>
  </si>
  <si>
    <t>·  Professional, scientific and technical activities</t>
  </si>
  <si>
    <t>·  Administrative and support service activities</t>
  </si>
  <si>
    <t>·  Public administration and defence; compulsory social security</t>
  </si>
  <si>
    <t>·  Education</t>
  </si>
  <si>
    <t>·  Human health and social work activities</t>
  </si>
  <si>
    <t>·  Arts, entertainment and recreation</t>
  </si>
  <si>
    <t>·  Other service activities</t>
  </si>
  <si>
    <t>·  Activities of households as employers; undifferentiated goods- and services-producing activities of households for own use</t>
  </si>
  <si>
    <t>·  Activities of extraterritorial organizations and bodies</t>
  </si>
  <si>
    <t>total</t>
  </si>
  <si>
    <t>Total services</t>
  </si>
  <si>
    <t>coef industrie</t>
  </si>
  <si>
    <t xml:space="preserve">coef services </t>
  </si>
  <si>
    <t>Belgique</t>
  </si>
  <si>
    <t>Canada</t>
  </si>
  <si>
    <t>Tchéquie</t>
  </si>
  <si>
    <t>France</t>
  </si>
  <si>
    <t>Allemagne</t>
  </si>
  <si>
    <t>Italie</t>
  </si>
  <si>
    <t>Pays Bas</t>
  </si>
  <si>
    <t>Pologne</t>
  </si>
  <si>
    <t>Rspazgne</t>
  </si>
  <si>
    <t>Suède</t>
  </si>
  <si>
    <t>États-Unis</t>
  </si>
  <si>
    <t>R.U.</t>
  </si>
  <si>
    <t>rapport 1/2</t>
  </si>
  <si>
    <t>COEFFICIENT TECHNIQUE DE L'INUDSTRIE PAR L'INDUSTRIE ET DES SERVICES  PAR L'INDUSTRIE</t>
  </si>
  <si>
    <t>Annual value added and its components by economic activity</t>
  </si>
  <si>
    <t>Institutional sector: Total economy</t>
  </si>
  <si>
    <t>Counterpart institutional sector: Total economy</t>
  </si>
  <si>
    <t>Belgium</t>
  </si>
  <si>
    <t>Czechia</t>
  </si>
  <si>
    <t>Germany</t>
  </si>
  <si>
    <t>Italy</t>
  </si>
  <si>
    <t>Netherlands</t>
  </si>
  <si>
    <t>Poland</t>
  </si>
  <si>
    <t>Spain</t>
  </si>
  <si>
    <t>Sweden</t>
  </si>
  <si>
    <t>United Kingdom</t>
  </si>
  <si>
    <t>United States</t>
  </si>
  <si>
    <t>COEFFICIENT TECHNIQUE DE L'ÉNERGIE PAR L'ÉNERGIE ET DE L'INDUSTRIE PAR L'ÉENERGIE</t>
  </si>
  <si>
    <t xml:space="preserve">part CI hors électricté </t>
  </si>
  <si>
    <t>coefficient énergie par l'énergie</t>
  </si>
  <si>
    <t>coefficient industrie par l'énergie</t>
  </si>
  <si>
    <t>coefficient construction par l'énergie</t>
  </si>
  <si>
    <t>source : OCDE</t>
  </si>
  <si>
    <t>coefficient industrie par l'industrie</t>
  </si>
  <si>
    <t>coefficient technqiue des services par l'industrie</t>
  </si>
  <si>
    <t>rapport 1/3</t>
  </si>
  <si>
    <t>COEFFICIENT TECHNIQUE DE LA CONSTRUCTION PAR LA CONSTRUCTION</t>
  </si>
  <si>
    <t>coefficient construction par la construction</t>
  </si>
  <si>
    <t>coefficient en transport par les services administratifs et de soutien</t>
  </si>
  <si>
    <t>Espagne</t>
  </si>
  <si>
    <t>coefficient en services par les services</t>
  </si>
  <si>
    <t>coefficient en  industrie par les services</t>
  </si>
  <si>
    <t>coefficient technique des services hors transport par l'industrie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</si>
</sst>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\E\ \ \ #,##0.00;\E\ \ \ \-#,##0.00"/>
    <numFmt numFmtId="165" formatCode="0.0%"/>
    <numFmt numFmtId="166" formatCode="\*\ \ \ #,##0.0;\*\ \ \ \-#,##0.0"/>
    <numFmt numFmtId="167" formatCode="0.0"/>
    <numFmt numFmtId="168" formatCode="0.000"/>
  </numFmts>
  <fonts count="4018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  <font>
      <sz val="11"/>
      <color rgb="FFFFFFFF"/>
      <name val="Calibri"/>
      <family val="2"/>
    </font>
    <font>
      <sz val="11"/>
      <color rgb="FFFFFFFF"/>
      <name val="Calibri"/>
      <family val="2"/>
    </font>
    <font>
      <sz val="11"/>
      <color rgb="FFFFFFFF"/>
      <name val="Calibri"/>
      <family val="2"/>
    </font>
    <font>
      <sz val="11"/>
      <color rgb="FFFFFFFF"/>
      <name val="Calibri"/>
      <family val="2"/>
    </font>
    <font>
      <sz val="11"/>
      <color rgb="FFFFFFFF"/>
      <name val="Calibri"/>
      <family val="2"/>
    </font>
    <font>
      <sz val="11"/>
      <color rgb="FFFFFFFF"/>
      <name val="Calibri"/>
      <family val="2"/>
    </font>
    <font>
      <sz val="11"/>
      <color rgb="FFFFFFFF"/>
      <name val="Calibri"/>
      <family val="2"/>
    </font>
    <font>
      <sz val="11"/>
      <color rgb="FFFFFFFF"/>
      <name val="Calibri"/>
      <family val="2"/>
    </font>
    <font>
      <sz val="11"/>
      <color rgb="FFFFFFFF"/>
      <name val="Calibri"/>
      <family val="2"/>
    </font>
    <font>
      <sz val="11"/>
      <color rgb="FFFFFFFF"/>
      <name val="Calibri"/>
      <family val="2"/>
    </font>
    <font>
      <sz val="11"/>
      <color rgb="FFFFFFFF"/>
      <name val="Calibri"/>
      <family val="2"/>
    </font>
    <font>
      <sz val="11"/>
      <color rgb="FFFFFFFF"/>
      <name val="Calibri"/>
      <family val="2"/>
    </font>
    <font>
      <sz val="11"/>
      <color rgb="FFFFFFFF"/>
      <name val="Calibri"/>
      <family val="2"/>
    </font>
    <font>
      <sz val="11"/>
      <color rgb="FFFFFFFF"/>
      <name val="Calibri"/>
      <family val="2"/>
    </font>
    <font>
      <sz val="11"/>
      <color rgb="FFFFFFFF"/>
      <name val="Calibri"/>
      <family val="2"/>
    </font>
    <font>
      <sz val="11"/>
      <color rgb="FFFFFFFF"/>
      <name val="Calibri"/>
      <family val="2"/>
    </font>
    <font>
      <sz val="11"/>
      <color rgb="FFFFFFFF"/>
      <name val="Calibri"/>
      <family val="2"/>
    </font>
    <font>
      <sz val="11"/>
      <color rgb="FFFFFFFF"/>
      <name val="Calibri"/>
      <family val="2"/>
    </font>
    <font>
      <sz val="11"/>
      <color rgb="FFFFFFFF"/>
      <name val="Calibri"/>
      <family val="2"/>
    </font>
    <font>
      <sz val="11"/>
      <color rgb="FFFFFFFF"/>
      <name val="Calibri"/>
      <family val="2"/>
    </font>
    <font>
      <sz val="11"/>
      <color rgb="FFFFFFFF"/>
      <name val="Calibri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sz val="11"/>
      <color rgb="FFFFFFFF"/>
      <name val="Calibri"/>
      <family val="2"/>
    </font>
    <font>
      <sz val="11"/>
      <color rgb="FFFFFFFF"/>
      <name val="Calibri"/>
      <family val="2"/>
    </font>
    <font>
      <sz val="11"/>
      <color rgb="FFFFFFFF"/>
      <name val="Calibri"/>
      <family val="2"/>
    </font>
    <font>
      <sz val="11"/>
      <color rgb="FFFFFFFF"/>
      <name val="Calibri"/>
      <family val="2"/>
    </font>
    <font>
      <sz val="11"/>
      <color rgb="FFFFFFFF"/>
      <name val="Calibri"/>
      <family val="2"/>
    </font>
    <font>
      <sz val="11"/>
      <color rgb="FFFFFFFF"/>
      <name val="Calibri"/>
      <family val="2"/>
    </font>
    <font>
      <sz val="11"/>
      <color rgb="FFFFFFFF"/>
      <name val="Calibri"/>
      <family val="2"/>
    </font>
    <font>
      <sz val="11"/>
      <color rgb="FFFFFFFF"/>
      <name val="Calibri"/>
      <family val="2"/>
    </font>
    <font>
      <sz val="11"/>
      <color rgb="FFFFFFFF"/>
      <name val="Calibri"/>
      <family val="2"/>
    </font>
    <font>
      <sz val="11"/>
      <color rgb="FFFFFFFF"/>
      <name val="Calibri"/>
      <family val="2"/>
    </font>
    <font>
      <sz val="11"/>
      <color rgb="FFFFFFFF"/>
      <name val="Calibri"/>
      <family val="2"/>
    </font>
    <font>
      <sz val="11"/>
      <color rgb="FFFFFFFF"/>
      <name val="Calibri"/>
      <family val="2"/>
    </font>
    <font>
      <sz val="11"/>
      <color rgb="FFFFFFFF"/>
      <name val="Calibri"/>
      <family val="2"/>
    </font>
    <font>
      <sz val="11"/>
      <color rgb="FFFFFFFF"/>
      <name val="Calibri"/>
      <family val="2"/>
    </font>
    <font>
      <sz val="11"/>
      <color rgb="FFFFFFFF"/>
      <name val="Calibri"/>
      <family val="2"/>
    </font>
    <font>
      <sz val="11"/>
      <color rgb="FFFFFFFF"/>
      <name val="Calibri"/>
      <family val="2"/>
    </font>
    <font>
      <sz val="11"/>
      <color rgb="FFFFFFFF"/>
      <name val="Calibri"/>
      <family val="2"/>
    </font>
    <font>
      <sz val="11"/>
      <color rgb="FFFFFFFF"/>
      <name val="Calibri"/>
      <family val="2"/>
    </font>
    <font>
      <sz val="11"/>
      <color rgb="FFFFFFFF"/>
      <name val="Calibri"/>
      <family val="2"/>
    </font>
    <font>
      <sz val="11"/>
      <color rgb="FFFFFFFF"/>
      <name val="Calibri"/>
      <family val="2"/>
    </font>
    <font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u/>
      <sz val="11"/>
      <color rgb="FF4182D5"/>
      <name val="Calibri"/>
      <family val="2"/>
    </font>
    <font>
      <u/>
      <sz val="11"/>
      <color rgb="FF4182D5"/>
      <name val="Calibri"/>
      <family val="2"/>
    </font>
    <font>
      <u/>
      <sz val="11"/>
      <color rgb="FF4182D5"/>
      <name val="Calibri"/>
      <family val="2"/>
    </font>
    <font>
      <u/>
      <sz val="11"/>
      <color rgb="FF4182D5"/>
      <name val="Calibri"/>
      <family val="2"/>
    </font>
    <font>
      <u/>
      <sz val="11"/>
      <color rgb="FF4182D5"/>
      <name val="Calibri"/>
      <family val="2"/>
    </font>
    <font>
      <u/>
      <sz val="11"/>
      <color rgb="FF4182D5"/>
      <name val="Calibri"/>
      <family val="2"/>
    </font>
    <font>
      <u/>
      <sz val="11"/>
      <color rgb="FF4182D5"/>
      <name val="Calibri"/>
      <family val="2"/>
    </font>
    <font>
      <u/>
      <sz val="11"/>
      <color rgb="FF4182D5"/>
      <name val="Calibri"/>
      <family val="2"/>
    </font>
    <font>
      <u/>
      <sz val="11"/>
      <color rgb="FF4182D5"/>
      <name val="Calibri"/>
      <family val="2"/>
    </font>
    <font>
      <u/>
      <sz val="11"/>
      <color rgb="FF4182D5"/>
      <name val="Calibri"/>
      <family val="2"/>
    </font>
    <font>
      <b/>
      <sz val="11"/>
      <color theme="1"/>
      <name val="Calibri"/>
      <family val="2"/>
      <scheme val="minor"/>
    </font>
    <font>
      <u/>
      <sz val="11"/>
      <color rgb="FF0563C1"/>
      <name val="Calibri"/>
      <family val="2"/>
    </font>
    <font>
      <sz val="11"/>
      <color rgb="FFFFFFFF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b/>
      <i/>
      <sz val="12"/>
      <color theme="1"/>
      <name val="Arial"/>
      <family val="2"/>
    </font>
    <font>
      <b/>
      <i/>
      <sz val="12"/>
      <color rgb="FFFF0000"/>
      <name val="Arial"/>
      <family val="2"/>
    </font>
    <font>
      <sz val="14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</fonts>
  <fills count="4010">
    <fill>
      <patternFill patternType="none"/>
    </fill>
    <fill>
      <patternFill patternType="gray125"/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0549AB"/>
      </patternFill>
    </fill>
    <fill>
      <patternFill patternType="solid">
        <fgColor rgb="FF0549AB"/>
      </patternFill>
    </fill>
    <fill>
      <patternFill patternType="solid">
        <fgColor rgb="FF0549AB"/>
      </patternFill>
    </fill>
    <fill>
      <patternFill patternType="solid">
        <fgColor rgb="FF0549AB"/>
      </patternFill>
    </fill>
    <fill>
      <patternFill patternType="solid">
        <fgColor rgb="FF0549AB"/>
      </patternFill>
    </fill>
    <fill>
      <patternFill patternType="solid">
        <fgColor rgb="FF0549AB"/>
      </patternFill>
    </fill>
    <fill>
      <patternFill patternType="solid">
        <fgColor rgb="FF0549AB"/>
      </patternFill>
    </fill>
    <fill>
      <patternFill patternType="solid">
        <fgColor rgb="FF0549AB"/>
      </patternFill>
    </fill>
    <fill>
      <patternFill patternType="solid">
        <fgColor rgb="FF0549AB"/>
      </patternFill>
    </fill>
    <fill>
      <patternFill patternType="solid">
        <fgColor rgb="FF0549AB"/>
      </patternFill>
    </fill>
    <fill>
      <patternFill patternType="solid">
        <fgColor rgb="FF0549AB"/>
      </patternFill>
    </fill>
    <fill>
      <patternFill patternType="solid">
        <fgColor rgb="FF0549AB"/>
      </patternFill>
    </fill>
    <fill>
      <patternFill patternType="solid">
        <fgColor rgb="FF0549AB"/>
      </patternFill>
    </fill>
    <fill>
      <patternFill patternType="solid">
        <fgColor rgb="FF0549AB"/>
      </patternFill>
    </fill>
    <fill>
      <patternFill patternType="solid">
        <fgColor rgb="FF0549AB"/>
      </patternFill>
    </fill>
    <fill>
      <patternFill patternType="solid">
        <fgColor rgb="FF0549AB"/>
      </patternFill>
    </fill>
    <fill>
      <patternFill patternType="solid">
        <fgColor rgb="FF0549AB"/>
      </patternFill>
    </fill>
    <fill>
      <patternFill patternType="solid">
        <fgColor rgb="FF0549AB"/>
      </patternFill>
    </fill>
    <fill>
      <patternFill patternType="solid">
        <fgColor rgb="FF0549AB"/>
      </patternFill>
    </fill>
    <fill>
      <patternFill patternType="solid">
        <fgColor rgb="FF0549AB"/>
      </patternFill>
    </fill>
    <fill>
      <patternFill patternType="solid">
        <fgColor rgb="FF0549AB"/>
      </patternFill>
    </fill>
    <fill>
      <patternFill patternType="solid">
        <fgColor rgb="FF0549AB"/>
      </patternFill>
    </fill>
    <fill>
      <patternFill patternType="solid">
        <fgColor rgb="FF0549AB"/>
      </patternFill>
    </fill>
    <fill>
      <patternFill patternType="solid">
        <fgColor rgb="FF0549AB"/>
      </patternFill>
    </fill>
    <fill>
      <patternFill patternType="solid">
        <fgColor rgb="FF0549AB"/>
      </patternFill>
    </fill>
    <fill>
      <patternFill patternType="solid">
        <fgColor rgb="FF0549AB"/>
      </patternFill>
    </fill>
    <fill>
      <patternFill patternType="solid">
        <fgColor rgb="FF0549AB"/>
      </patternFill>
    </fill>
    <fill>
      <patternFill patternType="solid">
        <fgColor rgb="FF0549AB"/>
      </patternFill>
    </fill>
    <fill>
      <patternFill patternType="solid">
        <fgColor rgb="FF0549AB"/>
      </patternFill>
    </fill>
    <fill>
      <patternFill patternType="solid">
        <fgColor rgb="FF0549AB"/>
      </patternFill>
    </fill>
    <fill>
      <patternFill patternType="solid">
        <fgColor rgb="FF0549AB"/>
      </patternFill>
    </fill>
    <fill>
      <patternFill patternType="solid">
        <fgColor rgb="FF0549AB"/>
      </patternFill>
    </fill>
    <fill>
      <patternFill patternType="solid">
        <fgColor rgb="FF0549AB"/>
      </patternFill>
    </fill>
    <fill>
      <patternFill patternType="solid">
        <fgColor rgb="FF0549AB"/>
      </patternFill>
    </fill>
    <fill>
      <patternFill patternType="solid">
        <fgColor rgb="FF0549AB"/>
      </patternFill>
    </fill>
    <fill>
      <patternFill patternType="solid">
        <fgColor rgb="FF0549AB"/>
      </patternFill>
    </fill>
    <fill>
      <patternFill patternType="solid">
        <fgColor rgb="FF0549AB"/>
      </patternFill>
    </fill>
    <fill>
      <patternFill patternType="solid">
        <fgColor rgb="FF0549AB"/>
      </patternFill>
    </fill>
    <fill>
      <patternFill patternType="solid">
        <fgColor rgb="FF0549AB"/>
      </patternFill>
    </fill>
    <fill>
      <patternFill patternType="solid">
        <fgColor rgb="FF0549AB"/>
      </patternFill>
    </fill>
    <fill>
      <patternFill patternType="solid">
        <fgColor rgb="FF0549AB"/>
      </patternFill>
    </fill>
    <fill>
      <patternFill patternType="solid">
        <fgColor rgb="FF0549AB"/>
      </patternFill>
    </fill>
    <fill>
      <patternFill patternType="solid">
        <fgColor rgb="FF0549AB"/>
      </patternFill>
    </fill>
    <fill>
      <patternFill patternType="solid">
        <fgColor rgb="FF0549AB"/>
      </patternFill>
    </fill>
    <fill>
      <patternFill patternType="solid">
        <fgColor rgb="FFE2F2FB"/>
      </patternFill>
    </fill>
    <fill>
      <patternFill patternType="solid">
        <fgColor rgb="FFF1F1F1"/>
      </patternFill>
    </fill>
    <fill>
      <patternFill patternType="solid">
        <fgColor rgb="FFF1F1F1"/>
      </patternFill>
    </fill>
    <fill>
      <patternFill patternType="solid">
        <fgColor rgb="FFF1F1F1"/>
      </patternFill>
    </fill>
    <fill>
      <patternFill patternType="solid">
        <fgColor rgb="FFF1F1F1"/>
      </patternFill>
    </fill>
    <fill>
      <patternFill patternType="solid">
        <fgColor rgb="FFF1F1F1"/>
      </patternFill>
    </fill>
    <fill>
      <patternFill patternType="solid">
        <fgColor rgb="FFF1F1F1"/>
      </patternFill>
    </fill>
    <fill>
      <patternFill patternType="solid">
        <fgColor rgb="FFF1F1F1"/>
      </patternFill>
    </fill>
    <fill>
      <patternFill patternType="solid">
        <fgColor rgb="FFF1F1F1"/>
      </patternFill>
    </fill>
    <fill>
      <patternFill patternType="solid">
        <fgColor rgb="FFF1F1F1"/>
      </patternFill>
    </fill>
    <fill>
      <patternFill patternType="solid">
        <fgColor rgb="FFF1F1F1"/>
      </patternFill>
    </fill>
    <fill>
      <patternFill patternType="solid">
        <fgColor rgb="FFF1F1F1"/>
      </patternFill>
    </fill>
    <fill>
      <patternFill patternType="solid">
        <fgColor rgb="FFF1F1F1"/>
      </patternFill>
    </fill>
    <fill>
      <patternFill patternType="solid">
        <fgColor rgb="FFF1F1F1"/>
      </patternFill>
    </fill>
    <fill>
      <patternFill patternType="solid">
        <fgColor rgb="FFF1F1F1"/>
      </patternFill>
    </fill>
    <fill>
      <patternFill patternType="solid">
        <fgColor rgb="FFF1F1F1"/>
      </patternFill>
    </fill>
    <fill>
      <patternFill patternType="solid">
        <fgColor rgb="FFF1F1F1"/>
      </patternFill>
    </fill>
    <fill>
      <patternFill patternType="solid">
        <fgColor rgb="FFF1F1F1"/>
      </patternFill>
    </fill>
    <fill>
      <patternFill patternType="solid">
        <fgColor rgb="FFF1F1F1"/>
      </patternFill>
    </fill>
    <fill>
      <patternFill patternType="solid">
        <fgColor rgb="FFF1F1F1"/>
      </patternFill>
    </fill>
    <fill>
      <patternFill patternType="solid">
        <fgColor rgb="FFF1F1F1"/>
      </patternFill>
    </fill>
    <fill>
      <patternFill patternType="solid">
        <fgColor rgb="FFF1F1F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B7DEF6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E2F2FB"/>
      </patternFill>
    </fill>
    <fill>
      <patternFill patternType="solid">
        <fgColor rgb="FFF1F1F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</patternFill>
    </fill>
    <fill>
      <patternFill patternType="solid">
        <fgColor rgb="FFFFFF0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401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04">
    <xf numFmtId="0" fontId="0" fillId="0" borderId="0" xfId="0"/>
    <xf numFmtId="0" fontId="1" fillId="2" borderId="1" xfId="0" applyFont="1" applyFill="1" applyBorder="1" applyAlignment="1" applyProtection="1">
      <alignment horizontal="left" readingOrder="1"/>
    </xf>
    <xf numFmtId="0" fontId="2" fillId="3" borderId="2" xfId="0" applyFont="1" applyFill="1" applyBorder="1" applyAlignment="1" applyProtection="1">
      <alignment horizontal="left" readingOrder="1"/>
    </xf>
    <xf numFmtId="0" fontId="3" fillId="4" borderId="3" xfId="0" applyFont="1" applyFill="1" applyBorder="1" applyAlignment="1" applyProtection="1">
      <alignment horizontal="left" vertical="top" wrapText="1" readingOrder="1"/>
    </xf>
    <xf numFmtId="0" fontId="5" fillId="5" borderId="4" xfId="0" applyFont="1" applyFill="1" applyBorder="1" applyAlignment="1" applyProtection="1">
      <alignment horizontal="center" vertical="top" wrapText="1" readingOrder="1"/>
    </xf>
    <xf numFmtId="0" fontId="6" fillId="6" borderId="5" xfId="0" applyFont="1" applyFill="1" applyBorder="1" applyAlignment="1" applyProtection="1">
      <alignment horizontal="center" vertical="top" wrapText="1" readingOrder="1"/>
    </xf>
    <xf numFmtId="0" fontId="7" fillId="7" borderId="6" xfId="0" applyFont="1" applyFill="1" applyBorder="1" applyAlignment="1" applyProtection="1">
      <alignment horizontal="center" vertical="top" wrapText="1" readingOrder="1"/>
    </xf>
    <xf numFmtId="0" fontId="8" fillId="8" borderId="7" xfId="0" applyFont="1" applyFill="1" applyBorder="1" applyAlignment="1" applyProtection="1">
      <alignment horizontal="center" vertical="top" wrapText="1" readingOrder="1"/>
    </xf>
    <xf numFmtId="0" fontId="9" fillId="9" borderId="8" xfId="0" applyFont="1" applyFill="1" applyBorder="1" applyAlignment="1" applyProtection="1">
      <alignment horizontal="center" vertical="top" wrapText="1" readingOrder="1"/>
    </xf>
    <xf numFmtId="0" fontId="10" fillId="10" borderId="9" xfId="0" applyFont="1" applyFill="1" applyBorder="1" applyAlignment="1" applyProtection="1">
      <alignment horizontal="center" vertical="top" wrapText="1" readingOrder="1"/>
    </xf>
    <xf numFmtId="0" fontId="11" fillId="11" borderId="10" xfId="0" applyFont="1" applyFill="1" applyBorder="1" applyAlignment="1" applyProtection="1">
      <alignment horizontal="center" vertical="top" wrapText="1" readingOrder="1"/>
    </xf>
    <xf numFmtId="0" fontId="12" fillId="12" borderId="11" xfId="0" applyFont="1" applyFill="1" applyBorder="1" applyAlignment="1" applyProtection="1">
      <alignment horizontal="center" vertical="top" wrapText="1" readingOrder="1"/>
    </xf>
    <xf numFmtId="0" fontId="13" fillId="13" borderId="12" xfId="0" applyFont="1" applyFill="1" applyBorder="1" applyAlignment="1" applyProtection="1">
      <alignment horizontal="center" vertical="top" wrapText="1" readingOrder="1"/>
    </xf>
    <xf numFmtId="0" fontId="14" fillId="14" borderId="13" xfId="0" applyFont="1" applyFill="1" applyBorder="1" applyAlignment="1" applyProtection="1">
      <alignment horizontal="center" vertical="top" wrapText="1" readingOrder="1"/>
    </xf>
    <xf numFmtId="0" fontId="15" fillId="15" borderId="14" xfId="0" applyFont="1" applyFill="1" applyBorder="1" applyAlignment="1" applyProtection="1">
      <alignment horizontal="center" vertical="top" wrapText="1" readingOrder="1"/>
    </xf>
    <xf numFmtId="0" fontId="16" fillId="16" borderId="15" xfId="0" applyFont="1" applyFill="1" applyBorder="1" applyAlignment="1" applyProtection="1">
      <alignment horizontal="center" vertical="top" wrapText="1" readingOrder="1"/>
    </xf>
    <xf numFmtId="0" fontId="17" fillId="17" borderId="16" xfId="0" applyFont="1" applyFill="1" applyBorder="1" applyAlignment="1" applyProtection="1">
      <alignment horizontal="center" vertical="top" wrapText="1" readingOrder="1"/>
    </xf>
    <xf numFmtId="0" fontId="18" fillId="18" borderId="17" xfId="0" applyFont="1" applyFill="1" applyBorder="1" applyAlignment="1" applyProtection="1">
      <alignment horizontal="center" vertical="top" wrapText="1" readingOrder="1"/>
    </xf>
    <xf numFmtId="0" fontId="19" fillId="19" borderId="18" xfId="0" applyFont="1" applyFill="1" applyBorder="1" applyAlignment="1" applyProtection="1">
      <alignment horizontal="center" vertical="top" wrapText="1" readingOrder="1"/>
    </xf>
    <xf numFmtId="0" fontId="20" fillId="20" borderId="19" xfId="0" applyFont="1" applyFill="1" applyBorder="1" applyAlignment="1" applyProtection="1">
      <alignment horizontal="center" vertical="top" wrapText="1" readingOrder="1"/>
    </xf>
    <xf numFmtId="0" fontId="21" fillId="21" borderId="20" xfId="0" applyFont="1" applyFill="1" applyBorder="1" applyAlignment="1" applyProtection="1">
      <alignment horizontal="center" vertical="top" wrapText="1" readingOrder="1"/>
    </xf>
    <xf numFmtId="0" fontId="22" fillId="22" borderId="21" xfId="0" applyFont="1" applyFill="1" applyBorder="1" applyAlignment="1" applyProtection="1">
      <alignment horizontal="center" vertical="top" wrapText="1" readingOrder="1"/>
    </xf>
    <xf numFmtId="0" fontId="23" fillId="23" borderId="22" xfId="0" applyFont="1" applyFill="1" applyBorder="1" applyAlignment="1" applyProtection="1">
      <alignment horizontal="center" vertical="top" wrapText="1" readingOrder="1"/>
    </xf>
    <xf numFmtId="0" fontId="24" fillId="24" borderId="23" xfId="0" applyFont="1" applyFill="1" applyBorder="1" applyAlignment="1" applyProtection="1">
      <alignment horizontal="center" vertical="top" wrapText="1" readingOrder="1"/>
    </xf>
    <xf numFmtId="0" fontId="25" fillId="25" borderId="24" xfId="0" applyFont="1" applyFill="1" applyBorder="1" applyAlignment="1" applyProtection="1">
      <alignment horizontal="center" vertical="top" wrapText="1" readingOrder="1"/>
    </xf>
    <xf numFmtId="0" fontId="26" fillId="26" borderId="25" xfId="0" applyFont="1" applyFill="1" applyBorder="1" applyAlignment="1" applyProtection="1">
      <alignment horizontal="left" vertical="top" wrapText="1" readingOrder="1"/>
    </xf>
    <xf numFmtId="0" fontId="27" fillId="27" borderId="26" xfId="0" applyFont="1" applyFill="1" applyBorder="1" applyAlignment="1" applyProtection="1">
      <alignment horizontal="center" vertical="top" wrapText="1" readingOrder="1"/>
    </xf>
    <xf numFmtId="0" fontId="28" fillId="28" borderId="27" xfId="0" applyFont="1" applyFill="1" applyBorder="1" applyAlignment="1" applyProtection="1">
      <alignment horizontal="center" vertical="top" wrapText="1" readingOrder="1"/>
    </xf>
    <xf numFmtId="0" fontId="29" fillId="29" borderId="28" xfId="0" applyFont="1" applyFill="1" applyBorder="1" applyAlignment="1" applyProtection="1">
      <alignment horizontal="center" vertical="top" wrapText="1" readingOrder="1"/>
    </xf>
    <xf numFmtId="0" fontId="30" fillId="30" borderId="29" xfId="0" applyFont="1" applyFill="1" applyBorder="1" applyAlignment="1" applyProtection="1">
      <alignment horizontal="center" vertical="top" wrapText="1" readingOrder="1"/>
    </xf>
    <xf numFmtId="0" fontId="31" fillId="31" borderId="30" xfId="0" applyFont="1" applyFill="1" applyBorder="1" applyAlignment="1" applyProtection="1">
      <alignment horizontal="center" vertical="top" wrapText="1" readingOrder="1"/>
    </xf>
    <xf numFmtId="0" fontId="32" fillId="32" borderId="31" xfId="0" applyFont="1" applyFill="1" applyBorder="1" applyAlignment="1" applyProtection="1">
      <alignment horizontal="center" vertical="top" wrapText="1" readingOrder="1"/>
    </xf>
    <xf numFmtId="0" fontId="33" fillId="33" borderId="32" xfId="0" applyFont="1" applyFill="1" applyBorder="1" applyAlignment="1" applyProtection="1">
      <alignment horizontal="center" vertical="top" wrapText="1" readingOrder="1"/>
    </xf>
    <xf numFmtId="0" fontId="34" fillId="34" borderId="33" xfId="0" applyFont="1" applyFill="1" applyBorder="1" applyAlignment="1" applyProtection="1">
      <alignment horizontal="center" vertical="top" wrapText="1" readingOrder="1"/>
    </xf>
    <xf numFmtId="0" fontId="35" fillId="35" borderId="34" xfId="0" applyFont="1" applyFill="1" applyBorder="1" applyAlignment="1" applyProtection="1">
      <alignment horizontal="center" vertical="top" wrapText="1" readingOrder="1"/>
    </xf>
    <xf numFmtId="0" fontId="36" fillId="36" borderId="35" xfId="0" applyFont="1" applyFill="1" applyBorder="1" applyAlignment="1" applyProtection="1">
      <alignment horizontal="center" vertical="top" wrapText="1" readingOrder="1"/>
    </xf>
    <xf numFmtId="0" fontId="37" fillId="37" borderId="36" xfId="0" applyFont="1" applyFill="1" applyBorder="1" applyAlignment="1" applyProtection="1">
      <alignment horizontal="center" vertical="top" wrapText="1" readingOrder="1"/>
    </xf>
    <xf numFmtId="0" fontId="38" fillId="38" borderId="37" xfId="0" applyFont="1" applyFill="1" applyBorder="1" applyAlignment="1" applyProtection="1">
      <alignment horizontal="center" vertical="top" wrapText="1" readingOrder="1"/>
    </xf>
    <xf numFmtId="0" fontId="39" fillId="39" borderId="38" xfId="0" applyFont="1" applyFill="1" applyBorder="1" applyAlignment="1" applyProtection="1">
      <alignment horizontal="center" vertical="top" wrapText="1" readingOrder="1"/>
    </xf>
    <xf numFmtId="0" fontId="40" fillId="40" borderId="39" xfId="0" applyFont="1" applyFill="1" applyBorder="1" applyAlignment="1" applyProtection="1">
      <alignment horizontal="center" vertical="top" wrapText="1" readingOrder="1"/>
    </xf>
    <xf numFmtId="0" fontId="41" fillId="41" borderId="40" xfId="0" applyFont="1" applyFill="1" applyBorder="1" applyAlignment="1" applyProtection="1">
      <alignment horizontal="center" vertical="top" wrapText="1" readingOrder="1"/>
    </xf>
    <xf numFmtId="0" fontId="42" fillId="42" borderId="41" xfId="0" applyFont="1" applyFill="1" applyBorder="1" applyAlignment="1" applyProtection="1">
      <alignment horizontal="center" vertical="top" wrapText="1" readingOrder="1"/>
    </xf>
    <xf numFmtId="0" fontId="43" fillId="43" borderId="42" xfId="0" applyFont="1" applyFill="1" applyBorder="1" applyAlignment="1" applyProtection="1">
      <alignment horizontal="center" vertical="top" wrapText="1" readingOrder="1"/>
    </xf>
    <xf numFmtId="0" fontId="44" fillId="44" borderId="43" xfId="0" applyFont="1" applyFill="1" applyBorder="1" applyAlignment="1" applyProtection="1">
      <alignment horizontal="center" vertical="top" wrapText="1" readingOrder="1"/>
    </xf>
    <xf numFmtId="0" fontId="45" fillId="45" borderId="44" xfId="0" applyFont="1" applyFill="1" applyBorder="1" applyAlignment="1" applyProtection="1">
      <alignment horizontal="center" vertical="top" wrapText="1" readingOrder="1"/>
    </xf>
    <xf numFmtId="0" fontId="46" fillId="46" borderId="45" xfId="0" applyFont="1" applyFill="1" applyBorder="1" applyAlignment="1" applyProtection="1">
      <alignment horizontal="center" vertical="top" wrapText="1" readingOrder="1"/>
    </xf>
    <xf numFmtId="0" fontId="47" fillId="47" borderId="46" xfId="0" applyFont="1" applyFill="1" applyBorder="1" applyAlignment="1" applyProtection="1">
      <alignment horizontal="center" vertical="top" wrapText="1" readingOrder="1"/>
    </xf>
    <xf numFmtId="0" fontId="48" fillId="48" borderId="47" xfId="0" applyFont="1" applyFill="1" applyBorder="1" applyAlignment="1" applyProtection="1">
      <alignment horizontal="left" vertical="top" wrapText="1" readingOrder="1"/>
    </xf>
    <xf numFmtId="0" fontId="49" fillId="49" borderId="48" xfId="0" applyFont="1" applyFill="1" applyBorder="1" applyAlignment="1" applyProtection="1">
      <alignment horizontal="left" vertical="top" wrapText="1" readingOrder="1"/>
    </xf>
    <xf numFmtId="0" fontId="50" fillId="50" borderId="49" xfId="0" applyFont="1" applyFill="1" applyBorder="1" applyAlignment="1" applyProtection="1">
      <alignment horizontal="left" vertical="top" wrapText="1" readingOrder="1"/>
    </xf>
    <xf numFmtId="0" fontId="51" fillId="51" borderId="50" xfId="0" applyFont="1" applyFill="1" applyBorder="1" applyAlignment="1" applyProtection="1">
      <alignment horizontal="left" vertical="top" wrapText="1" readingOrder="1"/>
    </xf>
    <xf numFmtId="0" fontId="52" fillId="52" borderId="51" xfId="0" applyFont="1" applyFill="1" applyBorder="1" applyAlignment="1" applyProtection="1">
      <alignment horizontal="left" vertical="top" wrapText="1" readingOrder="1"/>
    </xf>
    <xf numFmtId="0" fontId="53" fillId="53" borderId="52" xfId="0" applyFont="1" applyFill="1" applyBorder="1" applyAlignment="1" applyProtection="1">
      <alignment horizontal="left" vertical="top" wrapText="1" readingOrder="1"/>
    </xf>
    <xf numFmtId="0" fontId="54" fillId="54" borderId="53" xfId="0" applyFont="1" applyFill="1" applyBorder="1" applyAlignment="1" applyProtection="1">
      <alignment horizontal="left" vertical="top" wrapText="1" readingOrder="1"/>
    </xf>
    <xf numFmtId="0" fontId="55" fillId="55" borderId="54" xfId="0" applyFont="1" applyFill="1" applyBorder="1" applyAlignment="1" applyProtection="1">
      <alignment horizontal="left" vertical="top" wrapText="1" readingOrder="1"/>
    </xf>
    <xf numFmtId="0" fontId="56" fillId="56" borderId="55" xfId="0" applyFont="1" applyFill="1" applyBorder="1" applyAlignment="1" applyProtection="1">
      <alignment horizontal="left" vertical="top" wrapText="1" readingOrder="1"/>
    </xf>
    <xf numFmtId="0" fontId="57" fillId="57" borderId="56" xfId="0" applyFont="1" applyFill="1" applyBorder="1" applyAlignment="1" applyProtection="1">
      <alignment horizontal="left" vertical="top" wrapText="1" readingOrder="1"/>
    </xf>
    <xf numFmtId="0" fontId="58" fillId="58" borderId="57" xfId="0" applyFont="1" applyFill="1" applyBorder="1" applyAlignment="1" applyProtection="1">
      <alignment horizontal="left" vertical="top" wrapText="1" readingOrder="1"/>
    </xf>
    <xf numFmtId="0" fontId="59" fillId="59" borderId="58" xfId="0" applyFont="1" applyFill="1" applyBorder="1" applyAlignment="1" applyProtection="1">
      <alignment horizontal="left" vertical="top" wrapText="1" readingOrder="1"/>
    </xf>
    <xf numFmtId="0" fontId="60" fillId="60" borderId="59" xfId="0" applyFont="1" applyFill="1" applyBorder="1" applyAlignment="1" applyProtection="1">
      <alignment horizontal="left" vertical="top" wrapText="1" readingOrder="1"/>
    </xf>
    <xf numFmtId="0" fontId="61" fillId="61" borderId="60" xfId="0" applyFont="1" applyFill="1" applyBorder="1" applyAlignment="1" applyProtection="1">
      <alignment horizontal="left" vertical="top" wrapText="1" readingOrder="1"/>
    </xf>
    <xf numFmtId="0" fontId="62" fillId="62" borderId="61" xfId="0" applyFont="1" applyFill="1" applyBorder="1" applyAlignment="1" applyProtection="1">
      <alignment horizontal="left" vertical="top" wrapText="1" readingOrder="1"/>
    </xf>
    <xf numFmtId="0" fontId="63" fillId="63" borderId="62" xfId="0" applyFont="1" applyFill="1" applyBorder="1" applyAlignment="1" applyProtection="1">
      <alignment horizontal="left" vertical="top" wrapText="1" readingOrder="1"/>
    </xf>
    <xf numFmtId="0" fontId="64" fillId="64" borderId="63" xfId="0" applyFont="1" applyFill="1" applyBorder="1" applyAlignment="1" applyProtection="1">
      <alignment horizontal="left" vertical="top" wrapText="1" readingOrder="1"/>
    </xf>
    <xf numFmtId="0" fontId="65" fillId="65" borderId="64" xfId="0" applyFont="1" applyFill="1" applyBorder="1" applyAlignment="1" applyProtection="1">
      <alignment horizontal="left" vertical="top" wrapText="1" readingOrder="1"/>
    </xf>
    <xf numFmtId="0" fontId="66" fillId="66" borderId="65" xfId="0" applyFont="1" applyFill="1" applyBorder="1" applyAlignment="1" applyProtection="1">
      <alignment horizontal="left" vertical="top" wrapText="1" readingOrder="1"/>
    </xf>
    <xf numFmtId="0" fontId="67" fillId="67" borderId="66" xfId="0" applyFont="1" applyFill="1" applyBorder="1" applyAlignment="1" applyProtection="1">
      <alignment horizontal="left" vertical="top" wrapText="1" readingOrder="1"/>
    </xf>
    <xf numFmtId="0" fontId="68" fillId="68" borderId="67" xfId="0" applyFont="1" applyFill="1" applyBorder="1" applyAlignment="1" applyProtection="1">
      <alignment horizontal="left" vertical="top" wrapText="1" readingOrder="1"/>
    </xf>
    <xf numFmtId="0" fontId="69" fillId="69" borderId="68" xfId="0" applyFont="1" applyFill="1" applyBorder="1" applyAlignment="1" applyProtection="1">
      <alignment horizontal="left" vertical="top" wrapText="1" readingOrder="1"/>
    </xf>
    <xf numFmtId="0" fontId="72" fillId="72" borderId="70" xfId="0" applyFont="1" applyFill="1" applyBorder="1" applyAlignment="1" applyProtection="1">
      <alignment horizontal="left" vertical="top" wrapText="1" readingOrder="1"/>
    </xf>
    <xf numFmtId="0" fontId="73" fillId="73" borderId="71" xfId="0" applyFont="1" applyFill="1" applyBorder="1" applyAlignment="1" applyProtection="1">
      <alignment horizontal="left" vertical="top" wrapText="1" readingOrder="1"/>
    </xf>
    <xf numFmtId="0" fontId="74" fillId="74" borderId="72" xfId="0" applyFont="1" applyFill="1" applyBorder="1" applyAlignment="1" applyProtection="1">
      <alignment horizontal="left" vertical="top" wrapText="1" readingOrder="1"/>
    </xf>
    <xf numFmtId="0" fontId="75" fillId="75" borderId="73" xfId="0" applyFont="1" applyFill="1" applyBorder="1" applyAlignment="1" applyProtection="1">
      <alignment horizontal="left" vertical="top" wrapText="1" readingOrder="1"/>
    </xf>
    <xf numFmtId="0" fontId="76" fillId="76" borderId="74" xfId="0" applyFont="1" applyFill="1" applyBorder="1" applyAlignment="1" applyProtection="1">
      <alignment horizontal="left" vertical="top" wrapText="1" readingOrder="1"/>
    </xf>
    <xf numFmtId="0" fontId="77" fillId="77" borderId="75" xfId="0" applyFont="1" applyFill="1" applyBorder="1" applyAlignment="1" applyProtection="1">
      <alignment horizontal="left" vertical="top" wrapText="1" readingOrder="1"/>
    </xf>
    <xf numFmtId="0" fontId="78" fillId="78" borderId="76" xfId="0" applyFont="1" applyFill="1" applyBorder="1" applyAlignment="1" applyProtection="1">
      <alignment horizontal="left" vertical="top" wrapText="1" readingOrder="1"/>
    </xf>
    <xf numFmtId="0" fontId="79" fillId="79" borderId="77" xfId="0" applyFont="1" applyFill="1" applyBorder="1" applyAlignment="1" applyProtection="1">
      <alignment horizontal="left" vertical="top" wrapText="1" readingOrder="1"/>
    </xf>
    <xf numFmtId="0" fontId="80" fillId="80" borderId="78" xfId="0" applyFont="1" applyFill="1" applyBorder="1" applyAlignment="1" applyProtection="1">
      <alignment horizontal="left" vertical="top" wrapText="1" readingOrder="1"/>
    </xf>
    <xf numFmtId="0" fontId="81" fillId="81" borderId="79" xfId="0" applyFont="1" applyFill="1" applyBorder="1" applyAlignment="1" applyProtection="1">
      <alignment horizontal="left" vertical="top" wrapText="1" readingOrder="1"/>
    </xf>
    <xf numFmtId="0" fontId="82" fillId="82" borderId="80" xfId="0" applyFont="1" applyFill="1" applyBorder="1" applyAlignment="1" applyProtection="1">
      <alignment horizontal="left" vertical="top" wrapText="1" readingOrder="1"/>
    </xf>
    <xf numFmtId="0" fontId="83" fillId="83" borderId="81" xfId="0" applyFont="1" applyFill="1" applyBorder="1" applyAlignment="1" applyProtection="1">
      <alignment horizontal="left" vertical="top" wrapText="1" readingOrder="1"/>
    </xf>
    <xf numFmtId="0" fontId="84" fillId="84" borderId="82" xfId="0" applyFont="1" applyFill="1" applyBorder="1" applyAlignment="1" applyProtection="1">
      <alignment horizontal="left" vertical="top" wrapText="1" readingOrder="1"/>
    </xf>
    <xf numFmtId="0" fontId="85" fillId="85" borderId="83" xfId="0" applyFont="1" applyFill="1" applyBorder="1" applyAlignment="1" applyProtection="1">
      <alignment horizontal="left" vertical="top" wrapText="1" readingOrder="1"/>
    </xf>
    <xf numFmtId="0" fontId="86" fillId="86" borderId="84" xfId="0" applyFont="1" applyFill="1" applyBorder="1" applyAlignment="1" applyProtection="1">
      <alignment horizontal="left" vertical="top" wrapText="1" readingOrder="1"/>
    </xf>
    <xf numFmtId="0" fontId="87" fillId="87" borderId="85" xfId="0" applyFont="1" applyFill="1" applyBorder="1" applyAlignment="1" applyProtection="1">
      <alignment horizontal="left" vertical="top" wrapText="1" readingOrder="1"/>
    </xf>
    <xf numFmtId="0" fontId="88" fillId="88" borderId="86" xfId="0" applyFont="1" applyFill="1" applyBorder="1" applyAlignment="1" applyProtection="1">
      <alignment horizontal="left" vertical="top" wrapText="1" readingOrder="1"/>
    </xf>
    <xf numFmtId="0" fontId="89" fillId="89" borderId="87" xfId="0" applyFont="1" applyFill="1" applyBorder="1" applyAlignment="1" applyProtection="1">
      <alignment horizontal="left" vertical="top" wrapText="1" readingOrder="1"/>
    </xf>
    <xf numFmtId="0" fontId="90" fillId="90" borderId="88" xfId="0" applyFont="1" applyFill="1" applyBorder="1" applyAlignment="1" applyProtection="1">
      <alignment horizontal="left" vertical="top" wrapText="1" readingOrder="1"/>
    </xf>
    <xf numFmtId="0" fontId="91" fillId="91" borderId="89" xfId="0" applyFont="1" applyFill="1" applyBorder="1" applyAlignment="1" applyProtection="1">
      <alignment horizontal="left" vertical="top" wrapText="1" readingOrder="1"/>
    </xf>
    <xf numFmtId="0" fontId="92" fillId="92" borderId="90" xfId="0" applyFont="1" applyFill="1" applyBorder="1" applyAlignment="1" applyProtection="1">
      <alignment horizontal="left" vertical="top" wrapText="1" readingOrder="1"/>
    </xf>
    <xf numFmtId="0" fontId="93" fillId="93" borderId="91" xfId="0" applyFont="1" applyFill="1" applyBorder="1" applyAlignment="1" applyProtection="1">
      <alignment horizontal="left" vertical="top" wrapText="1" readingOrder="1"/>
    </xf>
    <xf numFmtId="0" fontId="94" fillId="94" borderId="92" xfId="0" applyFont="1" applyFill="1" applyBorder="1" applyAlignment="1" applyProtection="1">
      <alignment horizontal="right" vertical="top" wrapText="1" readingOrder="1"/>
    </xf>
    <xf numFmtId="0" fontId="95" fillId="95" borderId="93" xfId="0" applyFont="1" applyFill="1" applyBorder="1" applyAlignment="1" applyProtection="1">
      <alignment horizontal="left" vertical="top" wrapText="1" readingOrder="1"/>
    </xf>
    <xf numFmtId="0" fontId="96" fillId="96" borderId="94" xfId="0" applyFont="1" applyFill="1" applyBorder="1" applyAlignment="1" applyProtection="1">
      <alignment horizontal="left" vertical="top" wrapText="1" readingOrder="1"/>
    </xf>
    <xf numFmtId="0" fontId="97" fillId="97" borderId="95" xfId="0" applyFont="1" applyFill="1" applyBorder="1" applyAlignment="1" applyProtection="1">
      <alignment horizontal="left" vertical="top" wrapText="1" readingOrder="1"/>
    </xf>
    <xf numFmtId="0" fontId="98" fillId="98" borderId="96" xfId="0" applyFont="1" applyFill="1" applyBorder="1" applyAlignment="1" applyProtection="1">
      <alignment horizontal="left" vertical="top" wrapText="1" readingOrder="1"/>
    </xf>
    <xf numFmtId="0" fontId="99" fillId="99" borderId="97" xfId="0" applyFont="1" applyFill="1" applyBorder="1" applyAlignment="1" applyProtection="1">
      <alignment horizontal="left" vertical="top" wrapText="1" readingOrder="1"/>
    </xf>
    <xf numFmtId="0" fontId="100" fillId="100" borderId="98" xfId="0" applyFont="1" applyFill="1" applyBorder="1" applyAlignment="1" applyProtection="1">
      <alignment horizontal="left" vertical="top" wrapText="1" readingOrder="1"/>
    </xf>
    <xf numFmtId="0" fontId="101" fillId="101" borderId="99" xfId="0" applyFont="1" applyFill="1" applyBorder="1" applyAlignment="1" applyProtection="1">
      <alignment horizontal="left" vertical="top" wrapText="1" readingOrder="1"/>
    </xf>
    <xf numFmtId="0" fontId="102" fillId="102" borderId="100" xfId="0" applyFont="1" applyFill="1" applyBorder="1" applyAlignment="1" applyProtection="1">
      <alignment horizontal="left" vertical="top" wrapText="1" readingOrder="1"/>
    </xf>
    <xf numFmtId="0" fontId="103" fillId="103" borderId="101" xfId="0" applyFont="1" applyFill="1" applyBorder="1" applyAlignment="1" applyProtection="1">
      <alignment horizontal="left" vertical="top" wrapText="1" readingOrder="1"/>
    </xf>
    <xf numFmtId="0" fontId="104" fillId="104" borderId="102" xfId="0" applyFont="1" applyFill="1" applyBorder="1" applyAlignment="1" applyProtection="1">
      <alignment horizontal="left" vertical="top" wrapText="1" readingOrder="1"/>
    </xf>
    <xf numFmtId="0" fontId="105" fillId="105" borderId="103" xfId="0" applyFont="1" applyFill="1" applyBorder="1" applyAlignment="1" applyProtection="1">
      <alignment horizontal="left" vertical="top" wrapText="1" readingOrder="1"/>
    </xf>
    <xf numFmtId="0" fontId="106" fillId="106" borderId="104" xfId="0" applyFont="1" applyFill="1" applyBorder="1" applyAlignment="1" applyProtection="1">
      <alignment horizontal="left" vertical="top" wrapText="1" readingOrder="1"/>
    </xf>
    <xf numFmtId="0" fontId="107" fillId="107" borderId="105" xfId="0" applyFont="1" applyFill="1" applyBorder="1" applyAlignment="1" applyProtection="1">
      <alignment horizontal="left" vertical="top" wrapText="1" readingOrder="1"/>
    </xf>
    <xf numFmtId="0" fontId="108" fillId="108" borderId="106" xfId="0" applyFont="1" applyFill="1" applyBorder="1" applyAlignment="1" applyProtection="1">
      <alignment horizontal="left" vertical="top" wrapText="1" readingOrder="1"/>
    </xf>
    <xf numFmtId="0" fontId="109" fillId="109" borderId="107" xfId="0" applyFont="1" applyFill="1" applyBorder="1" applyAlignment="1" applyProtection="1">
      <alignment horizontal="left" vertical="top" wrapText="1" readingOrder="1"/>
    </xf>
    <xf numFmtId="0" fontId="110" fillId="110" borderId="108" xfId="0" applyFont="1" applyFill="1" applyBorder="1" applyAlignment="1" applyProtection="1">
      <alignment horizontal="left" vertical="top" wrapText="1" readingOrder="1"/>
    </xf>
    <xf numFmtId="0" fontId="111" fillId="111" borderId="109" xfId="0" applyFont="1" applyFill="1" applyBorder="1" applyAlignment="1" applyProtection="1">
      <alignment horizontal="left" vertical="top" wrapText="1" readingOrder="1"/>
    </xf>
    <xf numFmtId="0" fontId="112" fillId="112" borderId="110" xfId="0" applyFont="1" applyFill="1" applyBorder="1" applyAlignment="1" applyProtection="1">
      <alignment horizontal="left" vertical="top" wrapText="1" readingOrder="1"/>
    </xf>
    <xf numFmtId="0" fontId="113" fillId="113" borderId="111" xfId="0" applyFont="1" applyFill="1" applyBorder="1" applyAlignment="1" applyProtection="1">
      <alignment horizontal="left" vertical="top" wrapText="1" readingOrder="1"/>
    </xf>
    <xf numFmtId="0" fontId="114" fillId="114" borderId="112" xfId="0" applyFont="1" applyFill="1" applyBorder="1" applyAlignment="1" applyProtection="1">
      <alignment horizontal="left" vertical="top" wrapText="1" readingOrder="1"/>
    </xf>
    <xf numFmtId="0" fontId="115" fillId="115" borderId="113" xfId="0" applyFont="1" applyFill="1" applyBorder="1" applyAlignment="1" applyProtection="1">
      <alignment horizontal="left" vertical="top" wrapText="1" readingOrder="1"/>
    </xf>
    <xf numFmtId="0" fontId="116" fillId="116" borderId="114" xfId="0" applyFont="1" applyFill="1" applyBorder="1" applyAlignment="1" applyProtection="1">
      <alignment horizontal="left" vertical="top" wrapText="1" readingOrder="1"/>
    </xf>
    <xf numFmtId="4" fontId="117" fillId="117" borderId="115" xfId="0" applyNumberFormat="1" applyFont="1" applyFill="1" applyBorder="1" applyAlignment="1" applyProtection="1">
      <alignment horizontal="right" wrapText="1" readingOrder="1"/>
    </xf>
    <xf numFmtId="4" fontId="118" fillId="118" borderId="116" xfId="0" applyNumberFormat="1" applyFont="1" applyFill="1" applyBorder="1" applyAlignment="1" applyProtection="1">
      <alignment horizontal="right" wrapText="1" readingOrder="1"/>
    </xf>
    <xf numFmtId="0" fontId="119" fillId="119" borderId="117" xfId="0" applyFont="1" applyFill="1" applyBorder="1" applyAlignment="1" applyProtection="1">
      <alignment horizontal="left" vertical="top" wrapText="1" readingOrder="1"/>
    </xf>
    <xf numFmtId="4" fontId="120" fillId="120" borderId="118" xfId="0" applyNumberFormat="1" applyFont="1" applyFill="1" applyBorder="1" applyAlignment="1" applyProtection="1">
      <alignment horizontal="right" wrapText="1" readingOrder="1"/>
    </xf>
    <xf numFmtId="4" fontId="121" fillId="121" borderId="119" xfId="0" applyNumberFormat="1" applyFont="1" applyFill="1" applyBorder="1" applyAlignment="1" applyProtection="1">
      <alignment horizontal="right" wrapText="1" readingOrder="1"/>
    </xf>
    <xf numFmtId="0" fontId="122" fillId="122" borderId="120" xfId="0" applyFont="1" applyFill="1" applyBorder="1" applyAlignment="1" applyProtection="1">
      <alignment horizontal="left" vertical="top" wrapText="1" readingOrder="1"/>
    </xf>
    <xf numFmtId="4" fontId="123" fillId="123" borderId="121" xfId="0" applyNumberFormat="1" applyFont="1" applyFill="1" applyBorder="1" applyAlignment="1" applyProtection="1">
      <alignment horizontal="right" wrapText="1" readingOrder="1"/>
    </xf>
    <xf numFmtId="4" fontId="124" fillId="124" borderId="122" xfId="0" applyNumberFormat="1" applyFont="1" applyFill="1" applyBorder="1" applyAlignment="1" applyProtection="1">
      <alignment horizontal="right" wrapText="1" readingOrder="1"/>
    </xf>
    <xf numFmtId="0" fontId="125" fillId="125" borderId="123" xfId="0" applyFont="1" applyFill="1" applyBorder="1" applyAlignment="1" applyProtection="1">
      <alignment horizontal="left" vertical="top" wrapText="1" readingOrder="1"/>
    </xf>
    <xf numFmtId="4" fontId="126" fillId="126" borderId="124" xfId="0" applyNumberFormat="1" applyFont="1" applyFill="1" applyBorder="1" applyAlignment="1" applyProtection="1">
      <alignment horizontal="right" wrapText="1" readingOrder="1"/>
    </xf>
    <xf numFmtId="4" fontId="127" fillId="127" borderId="125" xfId="0" applyNumberFormat="1" applyFont="1" applyFill="1" applyBorder="1" applyAlignment="1" applyProtection="1">
      <alignment horizontal="right" wrapText="1" readingOrder="1"/>
    </xf>
    <xf numFmtId="0" fontId="128" fillId="128" borderId="126" xfId="0" applyFont="1" applyFill="1" applyBorder="1" applyAlignment="1" applyProtection="1">
      <alignment horizontal="left" vertical="top" wrapText="1" readingOrder="1"/>
    </xf>
    <xf numFmtId="4" fontId="129" fillId="129" borderId="127" xfId="0" applyNumberFormat="1" applyFont="1" applyFill="1" applyBorder="1" applyAlignment="1" applyProtection="1">
      <alignment horizontal="right" wrapText="1" readingOrder="1"/>
    </xf>
    <xf numFmtId="4" fontId="130" fillId="130" borderId="128" xfId="0" applyNumberFormat="1" applyFont="1" applyFill="1" applyBorder="1" applyAlignment="1" applyProtection="1">
      <alignment horizontal="right" wrapText="1" readingOrder="1"/>
    </xf>
    <xf numFmtId="0" fontId="131" fillId="131" borderId="129" xfId="0" applyFont="1" applyFill="1" applyBorder="1" applyAlignment="1" applyProtection="1">
      <alignment horizontal="left" vertical="top" wrapText="1" readingOrder="1"/>
    </xf>
    <xf numFmtId="4" fontId="132" fillId="132" borderId="130" xfId="0" applyNumberFormat="1" applyFont="1" applyFill="1" applyBorder="1" applyAlignment="1" applyProtection="1">
      <alignment horizontal="right" wrapText="1" readingOrder="1"/>
    </xf>
    <xf numFmtId="4" fontId="133" fillId="133" borderId="131" xfId="0" applyNumberFormat="1" applyFont="1" applyFill="1" applyBorder="1" applyAlignment="1" applyProtection="1">
      <alignment horizontal="right" wrapText="1" readingOrder="1"/>
    </xf>
    <xf numFmtId="0" fontId="134" fillId="134" borderId="132" xfId="0" applyFont="1" applyFill="1" applyBorder="1" applyAlignment="1" applyProtection="1">
      <alignment horizontal="left" vertical="top" wrapText="1" readingOrder="1"/>
    </xf>
    <xf numFmtId="4" fontId="135" fillId="135" borderId="133" xfId="0" applyNumberFormat="1" applyFont="1" applyFill="1" applyBorder="1" applyAlignment="1" applyProtection="1">
      <alignment horizontal="right" wrapText="1" readingOrder="1"/>
    </xf>
    <xf numFmtId="4" fontId="136" fillId="136" borderId="134" xfId="0" applyNumberFormat="1" applyFont="1" applyFill="1" applyBorder="1" applyAlignment="1" applyProtection="1">
      <alignment horizontal="right" wrapText="1" readingOrder="1"/>
    </xf>
    <xf numFmtId="0" fontId="137" fillId="137" borderId="135" xfId="0" applyFont="1" applyFill="1" applyBorder="1" applyAlignment="1" applyProtection="1">
      <alignment horizontal="left" vertical="top" wrapText="1" readingOrder="1"/>
    </xf>
    <xf numFmtId="4" fontId="138" fillId="138" borderId="136" xfId="0" applyNumberFormat="1" applyFont="1" applyFill="1" applyBorder="1" applyAlignment="1" applyProtection="1">
      <alignment horizontal="right" wrapText="1" readingOrder="1"/>
    </xf>
    <xf numFmtId="4" fontId="139" fillId="139" borderId="137" xfId="0" applyNumberFormat="1" applyFont="1" applyFill="1" applyBorder="1" applyAlignment="1" applyProtection="1">
      <alignment horizontal="right" wrapText="1" readingOrder="1"/>
    </xf>
    <xf numFmtId="0" fontId="140" fillId="140" borderId="138" xfId="0" applyFont="1" applyFill="1" applyBorder="1" applyAlignment="1" applyProtection="1">
      <alignment horizontal="left" vertical="top" wrapText="1" readingOrder="1"/>
    </xf>
    <xf numFmtId="4" fontId="141" fillId="141" borderId="139" xfId="0" applyNumberFormat="1" applyFont="1" applyFill="1" applyBorder="1" applyAlignment="1" applyProtection="1">
      <alignment horizontal="right" wrapText="1" readingOrder="1"/>
    </xf>
    <xf numFmtId="4" fontId="142" fillId="142" borderId="140" xfId="0" applyNumberFormat="1" applyFont="1" applyFill="1" applyBorder="1" applyAlignment="1" applyProtection="1">
      <alignment horizontal="right" wrapText="1" readingOrder="1"/>
    </xf>
    <xf numFmtId="0" fontId="143" fillId="143" borderId="141" xfId="0" applyFont="1" applyFill="1" applyBorder="1" applyAlignment="1" applyProtection="1">
      <alignment horizontal="left" vertical="top" wrapText="1" readingOrder="1"/>
    </xf>
    <xf numFmtId="4" fontId="144" fillId="144" borderId="142" xfId="0" applyNumberFormat="1" applyFont="1" applyFill="1" applyBorder="1" applyAlignment="1" applyProtection="1">
      <alignment horizontal="right" wrapText="1" readingOrder="1"/>
    </xf>
    <xf numFmtId="4" fontId="145" fillId="145" borderId="143" xfId="0" applyNumberFormat="1" applyFont="1" applyFill="1" applyBorder="1" applyAlignment="1" applyProtection="1">
      <alignment horizontal="right" wrapText="1" readingOrder="1"/>
    </xf>
    <xf numFmtId="0" fontId="146" fillId="146" borderId="144" xfId="0" applyFont="1" applyFill="1" applyBorder="1" applyAlignment="1" applyProtection="1">
      <alignment horizontal="left" vertical="top" wrapText="1" readingOrder="1"/>
    </xf>
    <xf numFmtId="4" fontId="147" fillId="147" borderId="145" xfId="0" applyNumberFormat="1" applyFont="1" applyFill="1" applyBorder="1" applyAlignment="1" applyProtection="1">
      <alignment horizontal="right" wrapText="1" readingOrder="1"/>
    </xf>
    <xf numFmtId="4" fontId="148" fillId="148" borderId="146" xfId="0" applyNumberFormat="1" applyFont="1" applyFill="1" applyBorder="1" applyAlignment="1" applyProtection="1">
      <alignment horizontal="right" wrapText="1" readingOrder="1"/>
    </xf>
    <xf numFmtId="0" fontId="149" fillId="149" borderId="147" xfId="0" applyFont="1" applyFill="1" applyBorder="1" applyAlignment="1" applyProtection="1">
      <alignment horizontal="left" vertical="top" wrapText="1" readingOrder="1"/>
    </xf>
    <xf numFmtId="4" fontId="150" fillId="150" borderId="148" xfId="0" applyNumberFormat="1" applyFont="1" applyFill="1" applyBorder="1" applyAlignment="1" applyProtection="1">
      <alignment horizontal="right" wrapText="1" readingOrder="1"/>
    </xf>
    <xf numFmtId="4" fontId="151" fillId="151" borderId="149" xfId="0" applyNumberFormat="1" applyFont="1" applyFill="1" applyBorder="1" applyAlignment="1" applyProtection="1">
      <alignment horizontal="right" wrapText="1" readingOrder="1"/>
    </xf>
    <xf numFmtId="0" fontId="152" fillId="152" borderId="150" xfId="0" applyFont="1" applyFill="1" applyBorder="1" applyAlignment="1" applyProtection="1">
      <alignment horizontal="left" vertical="top" wrapText="1" readingOrder="1"/>
    </xf>
    <xf numFmtId="4" fontId="153" fillId="153" borderId="151" xfId="0" applyNumberFormat="1" applyFont="1" applyFill="1" applyBorder="1" applyAlignment="1" applyProtection="1">
      <alignment horizontal="right" wrapText="1" readingOrder="1"/>
    </xf>
    <xf numFmtId="4" fontId="154" fillId="154" borderId="152" xfId="0" applyNumberFormat="1" applyFont="1" applyFill="1" applyBorder="1" applyAlignment="1" applyProtection="1">
      <alignment horizontal="right" wrapText="1" readingOrder="1"/>
    </xf>
    <xf numFmtId="0" fontId="155" fillId="155" borderId="153" xfId="0" applyFont="1" applyFill="1" applyBorder="1" applyAlignment="1" applyProtection="1">
      <alignment horizontal="left" vertical="top" wrapText="1" readingOrder="1"/>
    </xf>
    <xf numFmtId="4" fontId="156" fillId="156" borderId="154" xfId="0" applyNumberFormat="1" applyFont="1" applyFill="1" applyBorder="1" applyAlignment="1" applyProtection="1">
      <alignment horizontal="right" wrapText="1" readingOrder="1"/>
    </xf>
    <xf numFmtId="4" fontId="157" fillId="157" borderId="155" xfId="0" applyNumberFormat="1" applyFont="1" applyFill="1" applyBorder="1" applyAlignment="1" applyProtection="1">
      <alignment horizontal="right" wrapText="1" readingOrder="1"/>
    </xf>
    <xf numFmtId="0" fontId="158" fillId="158" borderId="156" xfId="0" applyFont="1" applyFill="1" applyBorder="1" applyAlignment="1" applyProtection="1">
      <alignment horizontal="left" vertical="top" wrapText="1" readingOrder="1"/>
    </xf>
    <xf numFmtId="4" fontId="159" fillId="159" borderId="157" xfId="0" applyNumberFormat="1" applyFont="1" applyFill="1" applyBorder="1" applyAlignment="1" applyProtection="1">
      <alignment horizontal="right" wrapText="1" readingOrder="1"/>
    </xf>
    <xf numFmtId="4" fontId="160" fillId="160" borderId="158" xfId="0" applyNumberFormat="1" applyFont="1" applyFill="1" applyBorder="1" applyAlignment="1" applyProtection="1">
      <alignment horizontal="right" wrapText="1" readingOrder="1"/>
    </xf>
    <xf numFmtId="0" fontId="161" fillId="161" borderId="159" xfId="0" applyFont="1" applyFill="1" applyBorder="1" applyAlignment="1" applyProtection="1">
      <alignment horizontal="left" vertical="top" wrapText="1" readingOrder="1"/>
    </xf>
    <xf numFmtId="4" fontId="162" fillId="162" borderId="160" xfId="0" applyNumberFormat="1" applyFont="1" applyFill="1" applyBorder="1" applyAlignment="1" applyProtection="1">
      <alignment horizontal="right" wrapText="1" readingOrder="1"/>
    </xf>
    <xf numFmtId="4" fontId="163" fillId="163" borderId="161" xfId="0" applyNumberFormat="1" applyFont="1" applyFill="1" applyBorder="1" applyAlignment="1" applyProtection="1">
      <alignment horizontal="right" wrapText="1" readingOrder="1"/>
    </xf>
    <xf numFmtId="0" fontId="164" fillId="164" borderId="162" xfId="0" applyFont="1" applyFill="1" applyBorder="1" applyAlignment="1" applyProtection="1">
      <alignment horizontal="left" vertical="top" wrapText="1" readingOrder="1"/>
    </xf>
    <xf numFmtId="4" fontId="165" fillId="165" borderId="163" xfId="0" applyNumberFormat="1" applyFont="1" applyFill="1" applyBorder="1" applyAlignment="1" applyProtection="1">
      <alignment horizontal="right" wrapText="1" readingOrder="1"/>
    </xf>
    <xf numFmtId="4" fontId="166" fillId="166" borderId="164" xfId="0" applyNumberFormat="1" applyFont="1" applyFill="1" applyBorder="1" applyAlignment="1" applyProtection="1">
      <alignment horizontal="right" wrapText="1" readingOrder="1"/>
    </xf>
    <xf numFmtId="0" fontId="167" fillId="167" borderId="165" xfId="0" applyFont="1" applyFill="1" applyBorder="1" applyAlignment="1" applyProtection="1">
      <alignment horizontal="left" vertical="top" wrapText="1" readingOrder="1"/>
    </xf>
    <xf numFmtId="4" fontId="168" fillId="168" borderId="166" xfId="0" applyNumberFormat="1" applyFont="1" applyFill="1" applyBorder="1" applyAlignment="1" applyProtection="1">
      <alignment horizontal="right" wrapText="1" readingOrder="1"/>
    </xf>
    <xf numFmtId="4" fontId="169" fillId="169" borderId="167" xfId="0" applyNumberFormat="1" applyFont="1" applyFill="1" applyBorder="1" applyAlignment="1" applyProtection="1">
      <alignment horizontal="right" wrapText="1" readingOrder="1"/>
    </xf>
    <xf numFmtId="0" fontId="170" fillId="170" borderId="168" xfId="0" applyFont="1" applyFill="1" applyBorder="1" applyAlignment="1" applyProtection="1">
      <alignment horizontal="left" vertical="top" wrapText="1" readingOrder="1"/>
    </xf>
    <xf numFmtId="4" fontId="171" fillId="171" borderId="169" xfId="0" applyNumberFormat="1" applyFont="1" applyFill="1" applyBorder="1" applyAlignment="1" applyProtection="1">
      <alignment horizontal="right" wrapText="1" readingOrder="1"/>
    </xf>
    <xf numFmtId="4" fontId="172" fillId="172" borderId="170" xfId="0" applyNumberFormat="1" applyFont="1" applyFill="1" applyBorder="1" applyAlignment="1" applyProtection="1">
      <alignment horizontal="right" wrapText="1" readingOrder="1"/>
    </xf>
    <xf numFmtId="0" fontId="173" fillId="173" borderId="171" xfId="0" applyFont="1" applyFill="1" applyBorder="1" applyAlignment="1" applyProtection="1">
      <alignment horizontal="left" vertical="top" wrapText="1" readingOrder="1"/>
    </xf>
    <xf numFmtId="4" fontId="174" fillId="174" borderId="172" xfId="0" applyNumberFormat="1" applyFont="1" applyFill="1" applyBorder="1" applyAlignment="1" applyProtection="1">
      <alignment horizontal="right" wrapText="1" readingOrder="1"/>
    </xf>
    <xf numFmtId="4" fontId="175" fillId="175" borderId="173" xfId="0" applyNumberFormat="1" applyFont="1" applyFill="1" applyBorder="1" applyAlignment="1" applyProtection="1">
      <alignment horizontal="right" wrapText="1" readingOrder="1"/>
    </xf>
    <xf numFmtId="0" fontId="176" fillId="176" borderId="174" xfId="0" applyFont="1" applyFill="1" applyBorder="1" applyAlignment="1" applyProtection="1">
      <alignment horizontal="left" vertical="top" wrapText="1" readingOrder="1"/>
    </xf>
    <xf numFmtId="4" fontId="178" fillId="178" borderId="175" xfId="0" applyNumberFormat="1" applyFont="1" applyFill="1" applyBorder="1" applyAlignment="1" applyProtection="1">
      <alignment horizontal="right" wrapText="1" readingOrder="1"/>
    </xf>
    <xf numFmtId="4" fontId="179" fillId="179" borderId="176" xfId="0" applyNumberFormat="1" applyFont="1" applyFill="1" applyBorder="1" applyAlignment="1" applyProtection="1">
      <alignment horizontal="right" wrapText="1" readingOrder="1"/>
    </xf>
    <xf numFmtId="0" fontId="180" fillId="180" borderId="177" xfId="0" applyFont="1" applyFill="1" applyBorder="1" applyAlignment="1" applyProtection="1">
      <alignment horizontal="left" vertical="top" wrapText="1" readingOrder="1"/>
    </xf>
    <xf numFmtId="0" fontId="181" fillId="181" borderId="178" xfId="0" applyFont="1" applyFill="1" applyBorder="1" applyAlignment="1" applyProtection="1">
      <alignment horizontal="left" vertical="top" wrapText="1" readingOrder="1"/>
    </xf>
    <xf numFmtId="0" fontId="182" fillId="182" borderId="179" xfId="0" applyFont="1" applyFill="1" applyBorder="1" applyAlignment="1" applyProtection="1">
      <alignment horizontal="left" vertical="top" wrapText="1" readingOrder="1"/>
    </xf>
    <xf numFmtId="0" fontId="183" fillId="183" borderId="180" xfId="0" applyFont="1" applyFill="1" applyBorder="1" applyAlignment="1" applyProtection="1">
      <alignment horizontal="left" vertical="top" wrapText="1" readingOrder="1"/>
    </xf>
    <xf numFmtId="0" fontId="184" fillId="184" borderId="181" xfId="0" applyFont="1" applyFill="1" applyBorder="1" applyAlignment="1" applyProtection="1">
      <alignment horizontal="left" vertical="top" wrapText="1" readingOrder="1"/>
    </xf>
    <xf numFmtId="0" fontId="185" fillId="185" borderId="182" xfId="0" applyFont="1" applyFill="1" applyBorder="1" applyAlignment="1" applyProtection="1">
      <alignment horizontal="left" vertical="top" wrapText="1" readingOrder="1"/>
    </xf>
    <xf numFmtId="0" fontId="186" fillId="186" borderId="183" xfId="0" applyFont="1" applyFill="1" applyBorder="1" applyAlignment="1" applyProtection="1">
      <alignment horizontal="left" vertical="top" wrapText="1" readingOrder="1"/>
    </xf>
    <xf numFmtId="0" fontId="187" fillId="187" borderId="184" xfId="0" applyFont="1" applyFill="1" applyBorder="1" applyAlignment="1" applyProtection="1">
      <alignment horizontal="left" vertical="top" wrapText="1" readingOrder="1"/>
    </xf>
    <xf numFmtId="0" fontId="188" fillId="188" borderId="185" xfId="0" applyFont="1" applyFill="1" applyBorder="1" applyAlignment="1" applyProtection="1">
      <alignment horizontal="left" vertical="top" wrapText="1" readingOrder="1"/>
    </xf>
    <xf numFmtId="0" fontId="189" fillId="189" borderId="186" xfId="0" applyFont="1" applyFill="1" applyBorder="1" applyAlignment="1" applyProtection="1">
      <alignment horizontal="left" vertical="top" wrapText="1" readingOrder="1"/>
    </xf>
    <xf numFmtId="0" fontId="190" fillId="190" borderId="187" xfId="0" applyFont="1" applyFill="1" applyBorder="1" applyAlignment="1" applyProtection="1">
      <alignment horizontal="left" vertical="top" wrapText="1" readingOrder="1"/>
    </xf>
    <xf numFmtId="0" fontId="191" fillId="191" borderId="188" xfId="0" applyFont="1" applyFill="1" applyBorder="1" applyAlignment="1" applyProtection="1">
      <alignment horizontal="left" vertical="top" wrapText="1" readingOrder="1"/>
    </xf>
    <xf numFmtId="0" fontId="192" fillId="192" borderId="189" xfId="0" applyFont="1" applyFill="1" applyBorder="1" applyAlignment="1" applyProtection="1">
      <alignment horizontal="left" vertical="top" wrapText="1" readingOrder="1"/>
    </xf>
    <xf numFmtId="0" fontId="193" fillId="193" borderId="190" xfId="0" applyFont="1" applyFill="1" applyBorder="1" applyAlignment="1" applyProtection="1">
      <alignment horizontal="left" vertical="top" wrapText="1" readingOrder="1"/>
    </xf>
    <xf numFmtId="0" fontId="194" fillId="194" borderId="191" xfId="0" applyFont="1" applyFill="1" applyBorder="1" applyAlignment="1" applyProtection="1">
      <alignment horizontal="left" vertical="top" wrapText="1" readingOrder="1"/>
    </xf>
    <xf numFmtId="0" fontId="195" fillId="195" borderId="192" xfId="0" applyFont="1" applyFill="1" applyBorder="1" applyAlignment="1" applyProtection="1">
      <alignment horizontal="left" vertical="top" wrapText="1" readingOrder="1"/>
    </xf>
    <xf numFmtId="0" fontId="196" fillId="196" borderId="193" xfId="0" applyFont="1" applyFill="1" applyBorder="1" applyAlignment="1" applyProtection="1">
      <alignment horizontal="left" vertical="top" wrapText="1" readingOrder="1"/>
    </xf>
    <xf numFmtId="0" fontId="197" fillId="197" borderId="194" xfId="0" applyFont="1" applyFill="1" applyBorder="1" applyAlignment="1" applyProtection="1">
      <alignment horizontal="left" vertical="top" wrapText="1" readingOrder="1"/>
    </xf>
    <xf numFmtId="0" fontId="198" fillId="198" borderId="195" xfId="0" applyFont="1" applyFill="1" applyBorder="1" applyAlignment="1" applyProtection="1">
      <alignment horizontal="left" vertical="top" wrapText="1" readingOrder="1"/>
    </xf>
    <xf numFmtId="0" fontId="199" fillId="199" borderId="196" xfId="0" applyFont="1" applyFill="1" applyBorder="1" applyAlignment="1" applyProtection="1">
      <alignment horizontal="left" vertical="top" wrapText="1" readingOrder="1"/>
    </xf>
    <xf numFmtId="0" fontId="200" fillId="200" borderId="197" xfId="0" applyFont="1" applyFill="1" applyBorder="1" applyAlignment="1" applyProtection="1">
      <alignment horizontal="left" vertical="top" wrapText="1" readingOrder="1"/>
    </xf>
    <xf numFmtId="0" fontId="201" fillId="201" borderId="198" xfId="0" applyFont="1" applyFill="1" applyBorder="1" applyAlignment="1" applyProtection="1">
      <alignment horizontal="left" vertical="top" wrapText="1" readingOrder="1"/>
    </xf>
    <xf numFmtId="0" fontId="202" fillId="202" borderId="199" xfId="0" applyFont="1" applyFill="1" applyBorder="1" applyAlignment="1" applyProtection="1">
      <alignment horizontal="right" vertical="top" wrapText="1" readingOrder="1"/>
    </xf>
    <xf numFmtId="0" fontId="203" fillId="203" borderId="200" xfId="0" applyFont="1" applyFill="1" applyBorder="1" applyAlignment="1" applyProtection="1">
      <alignment horizontal="left" vertical="top" wrapText="1" readingOrder="1"/>
    </xf>
    <xf numFmtId="0" fontId="204" fillId="204" borderId="201" xfId="0" applyFont="1" applyFill="1" applyBorder="1" applyAlignment="1" applyProtection="1">
      <alignment horizontal="left" vertical="top" wrapText="1" readingOrder="1"/>
    </xf>
    <xf numFmtId="0" fontId="205" fillId="205" borderId="202" xfId="0" applyFont="1" applyFill="1" applyBorder="1" applyAlignment="1" applyProtection="1">
      <alignment horizontal="left" vertical="top" wrapText="1" readingOrder="1"/>
    </xf>
    <xf numFmtId="0" fontId="206" fillId="206" borderId="203" xfId="0" applyFont="1" applyFill="1" applyBorder="1" applyAlignment="1" applyProtection="1">
      <alignment horizontal="left" vertical="top" wrapText="1" readingOrder="1"/>
    </xf>
    <xf numFmtId="0" fontId="207" fillId="207" borderId="204" xfId="0" applyFont="1" applyFill="1" applyBorder="1" applyAlignment="1" applyProtection="1">
      <alignment horizontal="left" vertical="top" wrapText="1" readingOrder="1"/>
    </xf>
    <xf numFmtId="0" fontId="208" fillId="208" borderId="205" xfId="0" applyFont="1" applyFill="1" applyBorder="1" applyAlignment="1" applyProtection="1">
      <alignment horizontal="left" vertical="top" wrapText="1" readingOrder="1"/>
    </xf>
    <xf numFmtId="0" fontId="209" fillId="209" borderId="206" xfId="0" applyFont="1" applyFill="1" applyBorder="1" applyAlignment="1" applyProtection="1">
      <alignment horizontal="left" vertical="top" wrapText="1" readingOrder="1"/>
    </xf>
    <xf numFmtId="0" fontId="210" fillId="210" borderId="207" xfId="0" applyFont="1" applyFill="1" applyBorder="1" applyAlignment="1" applyProtection="1">
      <alignment horizontal="left" vertical="top" wrapText="1" readingOrder="1"/>
    </xf>
    <xf numFmtId="0" fontId="211" fillId="211" borderId="208" xfId="0" applyFont="1" applyFill="1" applyBorder="1" applyAlignment="1" applyProtection="1">
      <alignment horizontal="left" vertical="top" wrapText="1" readingOrder="1"/>
    </xf>
    <xf numFmtId="0" fontId="212" fillId="212" borderId="209" xfId="0" applyFont="1" applyFill="1" applyBorder="1" applyAlignment="1" applyProtection="1">
      <alignment horizontal="left" vertical="top" wrapText="1" readingOrder="1"/>
    </xf>
    <xf numFmtId="0" fontId="213" fillId="213" borderId="210" xfId="0" applyFont="1" applyFill="1" applyBorder="1" applyAlignment="1" applyProtection="1">
      <alignment horizontal="left" vertical="top" wrapText="1" readingOrder="1"/>
    </xf>
    <xf numFmtId="0" fontId="214" fillId="214" borderId="211" xfId="0" applyFont="1" applyFill="1" applyBorder="1" applyAlignment="1" applyProtection="1">
      <alignment horizontal="left" vertical="top" wrapText="1" readingOrder="1"/>
    </xf>
    <xf numFmtId="0" fontId="215" fillId="215" borderId="212" xfId="0" applyFont="1" applyFill="1" applyBorder="1" applyAlignment="1" applyProtection="1">
      <alignment horizontal="left" vertical="top" wrapText="1" readingOrder="1"/>
    </xf>
    <xf numFmtId="0" fontId="216" fillId="216" borderId="213" xfId="0" applyFont="1" applyFill="1" applyBorder="1" applyAlignment="1" applyProtection="1">
      <alignment horizontal="left" vertical="top" wrapText="1" readingOrder="1"/>
    </xf>
    <xf numFmtId="0" fontId="217" fillId="217" borderId="214" xfId="0" applyFont="1" applyFill="1" applyBorder="1" applyAlignment="1" applyProtection="1">
      <alignment horizontal="left" vertical="top" wrapText="1" readingOrder="1"/>
    </xf>
    <xf numFmtId="0" fontId="218" fillId="218" borderId="215" xfId="0" applyFont="1" applyFill="1" applyBorder="1" applyAlignment="1" applyProtection="1">
      <alignment horizontal="left" vertical="top" wrapText="1" readingOrder="1"/>
    </xf>
    <xf numFmtId="0" fontId="219" fillId="219" borderId="216" xfId="0" applyFont="1" applyFill="1" applyBorder="1" applyAlignment="1" applyProtection="1">
      <alignment horizontal="left" vertical="top" wrapText="1" readingOrder="1"/>
    </xf>
    <xf numFmtId="0" fontId="220" fillId="220" borderId="217" xfId="0" applyFont="1" applyFill="1" applyBorder="1" applyAlignment="1" applyProtection="1">
      <alignment horizontal="left" vertical="top" wrapText="1" readingOrder="1"/>
    </xf>
    <xf numFmtId="0" fontId="221" fillId="221" borderId="218" xfId="0" applyFont="1" applyFill="1" applyBorder="1" applyAlignment="1" applyProtection="1">
      <alignment horizontal="left" vertical="top" wrapText="1" readingOrder="1"/>
    </xf>
    <xf numFmtId="0" fontId="222" fillId="222" borderId="219" xfId="0" applyFont="1" applyFill="1" applyBorder="1" applyAlignment="1" applyProtection="1">
      <alignment horizontal="left" vertical="top" wrapText="1" readingOrder="1"/>
    </xf>
    <xf numFmtId="0" fontId="223" fillId="223" borderId="220" xfId="0" applyFont="1" applyFill="1" applyBorder="1" applyAlignment="1" applyProtection="1">
      <alignment horizontal="left" vertical="top" wrapText="1" readingOrder="1"/>
    </xf>
    <xf numFmtId="0" fontId="224" fillId="224" borderId="221" xfId="0" applyFont="1" applyFill="1" applyBorder="1" applyAlignment="1" applyProtection="1">
      <alignment horizontal="left" vertical="top" wrapText="1" readingOrder="1"/>
    </xf>
    <xf numFmtId="0" fontId="225" fillId="225" borderId="222" xfId="0" applyFont="1" applyFill="1" applyBorder="1" applyAlignment="1" applyProtection="1">
      <alignment horizontal="right" wrapText="1" readingOrder="1"/>
    </xf>
    <xf numFmtId="0" fontId="226" fillId="226" borderId="223" xfId="0" applyFont="1" applyFill="1" applyBorder="1" applyAlignment="1" applyProtection="1">
      <alignment horizontal="right" wrapText="1" readingOrder="1"/>
    </xf>
    <xf numFmtId="0" fontId="227" fillId="227" borderId="224" xfId="0" applyFont="1" applyFill="1" applyBorder="1" applyAlignment="1" applyProtection="1">
      <alignment horizontal="left" vertical="top" wrapText="1" readingOrder="1"/>
    </xf>
    <xf numFmtId="0" fontId="228" fillId="228" borderId="225" xfId="0" applyFont="1" applyFill="1" applyBorder="1" applyAlignment="1" applyProtection="1">
      <alignment horizontal="right" wrapText="1" readingOrder="1"/>
    </xf>
    <xf numFmtId="0" fontId="229" fillId="229" borderId="226" xfId="0" applyFont="1" applyFill="1" applyBorder="1" applyAlignment="1" applyProtection="1">
      <alignment horizontal="right" wrapText="1" readingOrder="1"/>
    </xf>
    <xf numFmtId="0" fontId="230" fillId="230" borderId="227" xfId="0" applyFont="1" applyFill="1" applyBorder="1" applyAlignment="1" applyProtection="1">
      <alignment horizontal="left" vertical="top" wrapText="1" readingOrder="1"/>
    </xf>
    <xf numFmtId="0" fontId="231" fillId="231" borderId="228" xfId="0" applyFont="1" applyFill="1" applyBorder="1" applyAlignment="1" applyProtection="1">
      <alignment horizontal="right" wrapText="1" readingOrder="1"/>
    </xf>
    <xf numFmtId="0" fontId="232" fillId="232" borderId="229" xfId="0" applyFont="1" applyFill="1" applyBorder="1" applyAlignment="1" applyProtection="1">
      <alignment horizontal="right" wrapText="1" readingOrder="1"/>
    </xf>
    <xf numFmtId="0" fontId="233" fillId="233" borderId="230" xfId="0" applyFont="1" applyFill="1" applyBorder="1" applyAlignment="1" applyProtection="1">
      <alignment horizontal="left" vertical="top" wrapText="1" readingOrder="1"/>
    </xf>
    <xf numFmtId="0" fontId="234" fillId="234" borderId="231" xfId="0" applyFont="1" applyFill="1" applyBorder="1" applyAlignment="1" applyProtection="1">
      <alignment horizontal="right" wrapText="1" readingOrder="1"/>
    </xf>
    <xf numFmtId="0" fontId="235" fillId="235" borderId="232" xfId="0" applyFont="1" applyFill="1" applyBorder="1" applyAlignment="1" applyProtection="1">
      <alignment horizontal="right" wrapText="1" readingOrder="1"/>
    </xf>
    <xf numFmtId="0" fontId="236" fillId="236" borderId="233" xfId="0" applyFont="1" applyFill="1" applyBorder="1" applyAlignment="1" applyProtection="1">
      <alignment horizontal="left" vertical="top" wrapText="1" readingOrder="1"/>
    </xf>
    <xf numFmtId="0" fontId="237" fillId="237" borderId="234" xfId="0" applyFont="1" applyFill="1" applyBorder="1" applyAlignment="1" applyProtection="1">
      <alignment horizontal="right" wrapText="1" readingOrder="1"/>
    </xf>
    <xf numFmtId="0" fontId="238" fillId="238" borderId="235" xfId="0" applyFont="1" applyFill="1" applyBorder="1" applyAlignment="1" applyProtection="1">
      <alignment horizontal="right" wrapText="1" readingOrder="1"/>
    </xf>
    <xf numFmtId="0" fontId="239" fillId="239" borderId="236" xfId="0" applyFont="1" applyFill="1" applyBorder="1" applyAlignment="1" applyProtection="1">
      <alignment horizontal="left" vertical="top" wrapText="1" readingOrder="1"/>
    </xf>
    <xf numFmtId="0" fontId="240" fillId="240" borderId="237" xfId="0" applyFont="1" applyFill="1" applyBorder="1" applyAlignment="1" applyProtection="1">
      <alignment horizontal="right" wrapText="1" readingOrder="1"/>
    </xf>
    <xf numFmtId="0" fontId="241" fillId="241" borderId="238" xfId="0" applyFont="1" applyFill="1" applyBorder="1" applyAlignment="1" applyProtection="1">
      <alignment horizontal="right" wrapText="1" readingOrder="1"/>
    </xf>
    <xf numFmtId="0" fontId="242" fillId="242" borderId="239" xfId="0" applyFont="1" applyFill="1" applyBorder="1" applyAlignment="1" applyProtection="1">
      <alignment horizontal="left" vertical="top" wrapText="1" readingOrder="1"/>
    </xf>
    <xf numFmtId="0" fontId="243" fillId="243" borderId="240" xfId="0" applyFont="1" applyFill="1" applyBorder="1" applyAlignment="1" applyProtection="1">
      <alignment horizontal="right" wrapText="1" readingOrder="1"/>
    </xf>
    <xf numFmtId="0" fontId="244" fillId="244" borderId="241" xfId="0" applyFont="1" applyFill="1" applyBorder="1" applyAlignment="1" applyProtection="1">
      <alignment horizontal="right" wrapText="1" readingOrder="1"/>
    </xf>
    <xf numFmtId="0" fontId="245" fillId="245" borderId="242" xfId="0" applyFont="1" applyFill="1" applyBorder="1" applyAlignment="1" applyProtection="1">
      <alignment horizontal="left" vertical="top" wrapText="1" readingOrder="1"/>
    </xf>
    <xf numFmtId="0" fontId="246" fillId="246" borderId="243" xfId="0" applyFont="1" applyFill="1" applyBorder="1" applyAlignment="1" applyProtection="1">
      <alignment horizontal="right" wrapText="1" readingOrder="1"/>
    </xf>
    <xf numFmtId="0" fontId="247" fillId="247" borderId="244" xfId="0" applyFont="1" applyFill="1" applyBorder="1" applyAlignment="1" applyProtection="1">
      <alignment horizontal="right" wrapText="1" readingOrder="1"/>
    </xf>
    <xf numFmtId="0" fontId="248" fillId="248" borderId="245" xfId="0" applyFont="1" applyFill="1" applyBorder="1" applyAlignment="1" applyProtection="1">
      <alignment horizontal="left" vertical="top" wrapText="1" readingOrder="1"/>
    </xf>
    <xf numFmtId="0" fontId="249" fillId="249" borderId="246" xfId="0" applyFont="1" applyFill="1" applyBorder="1" applyAlignment="1" applyProtection="1">
      <alignment horizontal="right" wrapText="1" readingOrder="1"/>
    </xf>
    <xf numFmtId="0" fontId="250" fillId="250" borderId="247" xfId="0" applyFont="1" applyFill="1" applyBorder="1" applyAlignment="1" applyProtection="1">
      <alignment horizontal="right" wrapText="1" readingOrder="1"/>
    </xf>
    <xf numFmtId="0" fontId="251" fillId="251" borderId="248" xfId="0" applyFont="1" applyFill="1" applyBorder="1" applyAlignment="1" applyProtection="1">
      <alignment horizontal="left" vertical="top" wrapText="1" readingOrder="1"/>
    </xf>
    <xf numFmtId="0" fontId="252" fillId="252" borderId="249" xfId="0" applyFont="1" applyFill="1" applyBorder="1" applyAlignment="1" applyProtection="1">
      <alignment horizontal="right" wrapText="1" readingOrder="1"/>
    </xf>
    <xf numFmtId="0" fontId="253" fillId="253" borderId="250" xfId="0" applyFont="1" applyFill="1" applyBorder="1" applyAlignment="1" applyProtection="1">
      <alignment horizontal="right" wrapText="1" readingOrder="1"/>
    </xf>
    <xf numFmtId="0" fontId="254" fillId="254" borderId="251" xfId="0" applyFont="1" applyFill="1" applyBorder="1" applyAlignment="1" applyProtection="1">
      <alignment horizontal="left" vertical="top" wrapText="1" readingOrder="1"/>
    </xf>
    <xf numFmtId="0" fontId="255" fillId="255" borderId="252" xfId="0" applyFont="1" applyFill="1" applyBorder="1" applyAlignment="1" applyProtection="1">
      <alignment horizontal="right" wrapText="1" readingOrder="1"/>
    </xf>
    <xf numFmtId="0" fontId="256" fillId="256" borderId="253" xfId="0" applyFont="1" applyFill="1" applyBorder="1" applyAlignment="1" applyProtection="1">
      <alignment horizontal="right" wrapText="1" readingOrder="1"/>
    </xf>
    <xf numFmtId="0" fontId="257" fillId="257" borderId="254" xfId="0" applyFont="1" applyFill="1" applyBorder="1" applyAlignment="1" applyProtection="1">
      <alignment horizontal="left" vertical="top" wrapText="1" readingOrder="1"/>
    </xf>
    <xf numFmtId="0" fontId="258" fillId="258" borderId="255" xfId="0" applyFont="1" applyFill="1" applyBorder="1" applyAlignment="1" applyProtection="1">
      <alignment horizontal="right" wrapText="1" readingOrder="1"/>
    </xf>
    <xf numFmtId="0" fontId="259" fillId="259" borderId="256" xfId="0" applyFont="1" applyFill="1" applyBorder="1" applyAlignment="1" applyProtection="1">
      <alignment horizontal="right" wrapText="1" readingOrder="1"/>
    </xf>
    <xf numFmtId="0" fontId="260" fillId="260" borderId="257" xfId="0" applyFont="1" applyFill="1" applyBorder="1" applyAlignment="1" applyProtection="1">
      <alignment horizontal="left" vertical="top" wrapText="1" readingOrder="1"/>
    </xf>
    <xf numFmtId="0" fontId="261" fillId="261" borderId="258" xfId="0" applyFont="1" applyFill="1" applyBorder="1" applyAlignment="1" applyProtection="1">
      <alignment horizontal="right" wrapText="1" readingOrder="1"/>
    </xf>
    <xf numFmtId="0" fontId="262" fillId="262" borderId="259" xfId="0" applyFont="1" applyFill="1" applyBorder="1" applyAlignment="1" applyProtection="1">
      <alignment horizontal="right" wrapText="1" readingOrder="1"/>
    </xf>
    <xf numFmtId="0" fontId="263" fillId="263" borderId="260" xfId="0" applyFont="1" applyFill="1" applyBorder="1" applyAlignment="1" applyProtection="1">
      <alignment horizontal="left" vertical="top" wrapText="1" readingOrder="1"/>
    </xf>
    <xf numFmtId="0" fontId="264" fillId="264" borderId="261" xfId="0" applyFont="1" applyFill="1" applyBorder="1" applyAlignment="1" applyProtection="1">
      <alignment horizontal="right" wrapText="1" readingOrder="1"/>
    </xf>
    <xf numFmtId="0" fontId="265" fillId="265" borderId="262" xfId="0" applyFont="1" applyFill="1" applyBorder="1" applyAlignment="1" applyProtection="1">
      <alignment horizontal="right" wrapText="1" readingOrder="1"/>
    </xf>
    <xf numFmtId="0" fontId="266" fillId="266" borderId="263" xfId="0" applyFont="1" applyFill="1" applyBorder="1" applyAlignment="1" applyProtection="1">
      <alignment horizontal="left" vertical="top" wrapText="1" readingOrder="1"/>
    </xf>
    <xf numFmtId="0" fontId="267" fillId="267" borderId="264" xfId="0" applyFont="1" applyFill="1" applyBorder="1" applyAlignment="1" applyProtection="1">
      <alignment horizontal="right" wrapText="1" readingOrder="1"/>
    </xf>
    <xf numFmtId="0" fontId="268" fillId="268" borderId="265" xfId="0" applyFont="1" applyFill="1" applyBorder="1" applyAlignment="1" applyProtection="1">
      <alignment horizontal="right" wrapText="1" readingOrder="1"/>
    </xf>
    <xf numFmtId="0" fontId="269" fillId="269" borderId="266" xfId="0" applyFont="1" applyFill="1" applyBorder="1" applyAlignment="1" applyProtection="1">
      <alignment horizontal="left" vertical="top" wrapText="1" readingOrder="1"/>
    </xf>
    <xf numFmtId="0" fontId="270" fillId="270" borderId="267" xfId="0" applyFont="1" applyFill="1" applyBorder="1" applyAlignment="1" applyProtection="1">
      <alignment horizontal="right" wrapText="1" readingOrder="1"/>
    </xf>
    <xf numFmtId="0" fontId="271" fillId="271" borderId="268" xfId="0" applyFont="1" applyFill="1" applyBorder="1" applyAlignment="1" applyProtection="1">
      <alignment horizontal="right" wrapText="1" readingOrder="1"/>
    </xf>
    <xf numFmtId="0" fontId="272" fillId="272" borderId="269" xfId="0" applyFont="1" applyFill="1" applyBorder="1" applyAlignment="1" applyProtection="1">
      <alignment horizontal="left" vertical="top" wrapText="1" readingOrder="1"/>
    </xf>
    <xf numFmtId="0" fontId="273" fillId="273" borderId="270" xfId="0" applyFont="1" applyFill="1" applyBorder="1" applyAlignment="1" applyProtection="1">
      <alignment horizontal="right" wrapText="1" readingOrder="1"/>
    </xf>
    <xf numFmtId="0" fontId="274" fillId="274" borderId="271" xfId="0" applyFont="1" applyFill="1" applyBorder="1" applyAlignment="1" applyProtection="1">
      <alignment horizontal="right" wrapText="1" readingOrder="1"/>
    </xf>
    <xf numFmtId="0" fontId="275" fillId="275" borderId="272" xfId="0" applyFont="1" applyFill="1" applyBorder="1" applyAlignment="1" applyProtection="1">
      <alignment horizontal="left" vertical="top" wrapText="1" readingOrder="1"/>
    </xf>
    <xf numFmtId="0" fontId="276" fillId="276" borderId="273" xfId="0" applyFont="1" applyFill="1" applyBorder="1" applyAlignment="1" applyProtection="1">
      <alignment horizontal="right" wrapText="1" readingOrder="1"/>
    </xf>
    <xf numFmtId="0" fontId="277" fillId="277" borderId="274" xfId="0" applyFont="1" applyFill="1" applyBorder="1" applyAlignment="1" applyProtection="1">
      <alignment horizontal="right" wrapText="1" readingOrder="1"/>
    </xf>
    <xf numFmtId="0" fontId="278" fillId="278" borderId="275" xfId="0" applyFont="1" applyFill="1" applyBorder="1" applyAlignment="1" applyProtection="1">
      <alignment horizontal="left" vertical="top" wrapText="1" readingOrder="1"/>
    </xf>
    <xf numFmtId="0" fontId="279" fillId="279" borderId="276" xfId="0" applyFont="1" applyFill="1" applyBorder="1" applyAlignment="1" applyProtection="1">
      <alignment horizontal="right" wrapText="1" readingOrder="1"/>
    </xf>
    <xf numFmtId="0" fontId="280" fillId="280" borderId="277" xfId="0" applyFont="1" applyFill="1" applyBorder="1" applyAlignment="1" applyProtection="1">
      <alignment horizontal="right" wrapText="1" readingOrder="1"/>
    </xf>
    <xf numFmtId="0" fontId="281" fillId="281" borderId="278" xfId="0" applyFont="1" applyFill="1" applyBorder="1" applyAlignment="1" applyProtection="1">
      <alignment horizontal="left" vertical="top" wrapText="1" readingOrder="1"/>
    </xf>
    <xf numFmtId="0" fontId="282" fillId="282" borderId="279" xfId="0" applyFont="1" applyFill="1" applyBorder="1" applyAlignment="1" applyProtection="1">
      <alignment horizontal="left" vertical="top" wrapText="1" readingOrder="1"/>
    </xf>
    <xf numFmtId="0" fontId="283" fillId="283" borderId="280" xfId="0" applyFont="1" applyFill="1" applyBorder="1" applyAlignment="1" applyProtection="1">
      <alignment horizontal="left" vertical="top" wrapText="1" readingOrder="1"/>
    </xf>
    <xf numFmtId="0" fontId="284" fillId="284" borderId="281" xfId="0" applyFont="1" applyFill="1" applyBorder="1" applyAlignment="1" applyProtection="1">
      <alignment horizontal="left" vertical="top" wrapText="1" readingOrder="1"/>
    </xf>
    <xf numFmtId="0" fontId="285" fillId="285" borderId="282" xfId="0" applyFont="1" applyFill="1" applyBorder="1" applyAlignment="1" applyProtection="1">
      <alignment horizontal="left" vertical="top" wrapText="1" readingOrder="1"/>
    </xf>
    <xf numFmtId="0" fontId="286" fillId="286" borderId="283" xfId="0" applyFont="1" applyFill="1" applyBorder="1" applyAlignment="1" applyProtection="1">
      <alignment horizontal="left" vertical="top" wrapText="1" readingOrder="1"/>
    </xf>
    <xf numFmtId="0" fontId="287" fillId="287" borderId="284" xfId="0" applyFont="1" applyFill="1" applyBorder="1" applyAlignment="1" applyProtection="1">
      <alignment horizontal="left" vertical="top" wrapText="1" readingOrder="1"/>
    </xf>
    <xf numFmtId="0" fontId="288" fillId="288" borderId="285" xfId="0" applyFont="1" applyFill="1" applyBorder="1" applyAlignment="1" applyProtection="1">
      <alignment horizontal="left" vertical="top" wrapText="1" readingOrder="1"/>
    </xf>
    <xf numFmtId="0" fontId="289" fillId="289" borderId="286" xfId="0" applyFont="1" applyFill="1" applyBorder="1" applyAlignment="1" applyProtection="1">
      <alignment horizontal="left" vertical="top" wrapText="1" readingOrder="1"/>
    </xf>
    <xf numFmtId="0" fontId="290" fillId="290" borderId="287" xfId="0" applyFont="1" applyFill="1" applyBorder="1" applyAlignment="1" applyProtection="1">
      <alignment horizontal="left" vertical="top" wrapText="1" readingOrder="1"/>
    </xf>
    <xf numFmtId="0" fontId="291" fillId="291" borderId="288" xfId="0" applyFont="1" applyFill="1" applyBorder="1" applyAlignment="1" applyProtection="1">
      <alignment horizontal="left" vertical="top" wrapText="1" readingOrder="1"/>
    </xf>
    <xf numFmtId="0" fontId="292" fillId="292" borderId="289" xfId="0" applyFont="1" applyFill="1" applyBorder="1" applyAlignment="1" applyProtection="1">
      <alignment horizontal="left" vertical="top" wrapText="1" readingOrder="1"/>
    </xf>
    <xf numFmtId="0" fontId="293" fillId="293" borderId="290" xfId="0" applyFont="1" applyFill="1" applyBorder="1" applyAlignment="1" applyProtection="1">
      <alignment horizontal="left" vertical="top" wrapText="1" readingOrder="1"/>
    </xf>
    <xf numFmtId="0" fontId="294" fillId="294" borderId="291" xfId="0" applyFont="1" applyFill="1" applyBorder="1" applyAlignment="1" applyProtection="1">
      <alignment horizontal="left" vertical="top" wrapText="1" readingOrder="1"/>
    </xf>
    <xf numFmtId="0" fontId="295" fillId="295" borderId="292" xfId="0" applyFont="1" applyFill="1" applyBorder="1" applyAlignment="1" applyProtection="1">
      <alignment horizontal="left" vertical="top" wrapText="1" readingOrder="1"/>
    </xf>
    <xf numFmtId="0" fontId="296" fillId="296" borderId="293" xfId="0" applyFont="1" applyFill="1" applyBorder="1" applyAlignment="1" applyProtection="1">
      <alignment horizontal="left" vertical="top" wrapText="1" readingOrder="1"/>
    </xf>
    <xf numFmtId="0" fontId="297" fillId="297" borderId="294" xfId="0" applyFont="1" applyFill="1" applyBorder="1" applyAlignment="1" applyProtection="1">
      <alignment horizontal="left" vertical="top" wrapText="1" readingOrder="1"/>
    </xf>
    <xf numFmtId="0" fontId="298" fillId="298" borderId="295" xfId="0" applyFont="1" applyFill="1" applyBorder="1" applyAlignment="1" applyProtection="1">
      <alignment horizontal="left" vertical="top" wrapText="1" readingOrder="1"/>
    </xf>
    <xf numFmtId="0" fontId="299" fillId="299" borderId="296" xfId="0" applyFont="1" applyFill="1" applyBorder="1" applyAlignment="1" applyProtection="1">
      <alignment horizontal="left" vertical="top" wrapText="1" readingOrder="1"/>
    </xf>
    <xf numFmtId="0" fontId="300" fillId="300" borderId="297" xfId="0" applyFont="1" applyFill="1" applyBorder="1" applyAlignment="1" applyProtection="1">
      <alignment horizontal="left" vertical="top" wrapText="1" readingOrder="1"/>
    </xf>
    <xf numFmtId="0" fontId="301" fillId="301" borderId="298" xfId="0" applyFont="1" applyFill="1" applyBorder="1" applyAlignment="1" applyProtection="1">
      <alignment horizontal="left" vertical="top" wrapText="1" readingOrder="1"/>
    </xf>
    <xf numFmtId="0" fontId="302" fillId="302" borderId="299" xfId="0" applyFont="1" applyFill="1" applyBorder="1" applyAlignment="1" applyProtection="1">
      <alignment horizontal="left" vertical="top" wrapText="1" readingOrder="1"/>
    </xf>
    <xf numFmtId="0" fontId="303" fillId="303" borderId="300" xfId="0" applyFont="1" applyFill="1" applyBorder="1" applyAlignment="1" applyProtection="1">
      <alignment horizontal="right" vertical="top" wrapText="1" readingOrder="1"/>
    </xf>
    <xf numFmtId="0" fontId="304" fillId="304" borderId="301" xfId="0" applyFont="1" applyFill="1" applyBorder="1" applyAlignment="1" applyProtection="1">
      <alignment horizontal="left" vertical="top" wrapText="1" readingOrder="1"/>
    </xf>
    <xf numFmtId="0" fontId="305" fillId="305" borderId="302" xfId="0" applyFont="1" applyFill="1" applyBorder="1" applyAlignment="1" applyProtection="1">
      <alignment horizontal="left" vertical="top" wrapText="1" readingOrder="1"/>
    </xf>
    <xf numFmtId="0" fontId="306" fillId="306" borderId="303" xfId="0" applyFont="1" applyFill="1" applyBorder="1" applyAlignment="1" applyProtection="1">
      <alignment horizontal="left" vertical="top" wrapText="1" readingOrder="1"/>
    </xf>
    <xf numFmtId="0" fontId="307" fillId="307" borderId="304" xfId="0" applyFont="1" applyFill="1" applyBorder="1" applyAlignment="1" applyProtection="1">
      <alignment horizontal="left" vertical="top" wrapText="1" readingOrder="1"/>
    </xf>
    <xf numFmtId="0" fontId="308" fillId="308" borderId="305" xfId="0" applyFont="1" applyFill="1" applyBorder="1" applyAlignment="1" applyProtection="1">
      <alignment horizontal="left" vertical="top" wrapText="1" readingOrder="1"/>
    </xf>
    <xf numFmtId="0" fontId="309" fillId="309" borderId="306" xfId="0" applyFont="1" applyFill="1" applyBorder="1" applyAlignment="1" applyProtection="1">
      <alignment horizontal="left" vertical="top" wrapText="1" readingOrder="1"/>
    </xf>
    <xf numFmtId="0" fontId="310" fillId="310" borderId="307" xfId="0" applyFont="1" applyFill="1" applyBorder="1" applyAlignment="1" applyProtection="1">
      <alignment horizontal="left" vertical="top" wrapText="1" readingOrder="1"/>
    </xf>
    <xf numFmtId="0" fontId="311" fillId="311" borderId="308" xfId="0" applyFont="1" applyFill="1" applyBorder="1" applyAlignment="1" applyProtection="1">
      <alignment horizontal="left" vertical="top" wrapText="1" readingOrder="1"/>
    </xf>
    <xf numFmtId="0" fontId="312" fillId="312" borderId="309" xfId="0" applyFont="1" applyFill="1" applyBorder="1" applyAlignment="1" applyProtection="1">
      <alignment horizontal="left" vertical="top" wrapText="1" readingOrder="1"/>
    </xf>
    <xf numFmtId="0" fontId="313" fillId="313" borderId="310" xfId="0" applyFont="1" applyFill="1" applyBorder="1" applyAlignment="1" applyProtection="1">
      <alignment horizontal="left" vertical="top" wrapText="1" readingOrder="1"/>
    </xf>
    <xf numFmtId="0" fontId="314" fillId="314" borderId="311" xfId="0" applyFont="1" applyFill="1" applyBorder="1" applyAlignment="1" applyProtection="1">
      <alignment horizontal="left" vertical="top" wrapText="1" readingOrder="1"/>
    </xf>
    <xf numFmtId="0" fontId="315" fillId="315" borderId="312" xfId="0" applyFont="1" applyFill="1" applyBorder="1" applyAlignment="1" applyProtection="1">
      <alignment horizontal="left" vertical="top" wrapText="1" readingOrder="1"/>
    </xf>
    <xf numFmtId="0" fontId="316" fillId="316" borderId="313" xfId="0" applyFont="1" applyFill="1" applyBorder="1" applyAlignment="1" applyProtection="1">
      <alignment horizontal="left" vertical="top" wrapText="1" readingOrder="1"/>
    </xf>
    <xf numFmtId="0" fontId="317" fillId="317" borderId="314" xfId="0" applyFont="1" applyFill="1" applyBorder="1" applyAlignment="1" applyProtection="1">
      <alignment horizontal="left" vertical="top" wrapText="1" readingOrder="1"/>
    </xf>
    <xf numFmtId="0" fontId="318" fillId="318" borderId="315" xfId="0" applyFont="1" applyFill="1" applyBorder="1" applyAlignment="1" applyProtection="1">
      <alignment horizontal="left" vertical="top" wrapText="1" readingOrder="1"/>
    </xf>
    <xf numFmtId="0" fontId="319" fillId="319" borderId="316" xfId="0" applyFont="1" applyFill="1" applyBorder="1" applyAlignment="1" applyProtection="1">
      <alignment horizontal="left" vertical="top" wrapText="1" readingOrder="1"/>
    </xf>
    <xf numFmtId="0" fontId="320" fillId="320" borderId="317" xfId="0" applyFont="1" applyFill="1" applyBorder="1" applyAlignment="1" applyProtection="1">
      <alignment horizontal="left" vertical="top" wrapText="1" readingOrder="1"/>
    </xf>
    <xf numFmtId="0" fontId="321" fillId="321" borderId="318" xfId="0" applyFont="1" applyFill="1" applyBorder="1" applyAlignment="1" applyProtection="1">
      <alignment horizontal="left" vertical="top" wrapText="1" readingOrder="1"/>
    </xf>
    <xf numFmtId="0" fontId="322" fillId="322" borderId="319" xfId="0" applyFont="1" applyFill="1" applyBorder="1" applyAlignment="1" applyProtection="1">
      <alignment horizontal="left" vertical="top" wrapText="1" readingOrder="1"/>
    </xf>
    <xf numFmtId="0" fontId="323" fillId="323" borderId="320" xfId="0" applyFont="1" applyFill="1" applyBorder="1" applyAlignment="1" applyProtection="1">
      <alignment horizontal="left" vertical="top" wrapText="1" readingOrder="1"/>
    </xf>
    <xf numFmtId="0" fontId="324" fillId="324" borderId="321" xfId="0" applyFont="1" applyFill="1" applyBorder="1" applyAlignment="1" applyProtection="1">
      <alignment horizontal="left" vertical="top" wrapText="1" readingOrder="1"/>
    </xf>
    <xf numFmtId="0" fontId="325" fillId="325" borderId="322" xfId="0" applyFont="1" applyFill="1" applyBorder="1" applyAlignment="1" applyProtection="1">
      <alignment horizontal="left" vertical="top" wrapText="1" readingOrder="1"/>
    </xf>
    <xf numFmtId="4" fontId="326" fillId="326" borderId="323" xfId="0" applyNumberFormat="1" applyFont="1" applyFill="1" applyBorder="1" applyAlignment="1" applyProtection="1">
      <alignment horizontal="right" wrapText="1" readingOrder="1"/>
    </xf>
    <xf numFmtId="4" fontId="327" fillId="327" borderId="324" xfId="0" applyNumberFormat="1" applyFont="1" applyFill="1" applyBorder="1" applyAlignment="1" applyProtection="1">
      <alignment horizontal="right" wrapText="1" readingOrder="1"/>
    </xf>
    <xf numFmtId="0" fontId="328" fillId="328" borderId="325" xfId="0" applyFont="1" applyFill="1" applyBorder="1" applyAlignment="1" applyProtection="1">
      <alignment horizontal="left" vertical="top" wrapText="1" readingOrder="1"/>
    </xf>
    <xf numFmtId="4" fontId="329" fillId="329" borderId="326" xfId="0" applyNumberFormat="1" applyFont="1" applyFill="1" applyBorder="1" applyAlignment="1" applyProtection="1">
      <alignment horizontal="right" wrapText="1" readingOrder="1"/>
    </xf>
    <xf numFmtId="4" fontId="330" fillId="330" borderId="327" xfId="0" applyNumberFormat="1" applyFont="1" applyFill="1" applyBorder="1" applyAlignment="1" applyProtection="1">
      <alignment horizontal="right" wrapText="1" readingOrder="1"/>
    </xf>
    <xf numFmtId="0" fontId="331" fillId="331" borderId="328" xfId="0" applyFont="1" applyFill="1" applyBorder="1" applyAlignment="1" applyProtection="1">
      <alignment horizontal="left" vertical="top" wrapText="1" readingOrder="1"/>
    </xf>
    <xf numFmtId="4" fontId="332" fillId="332" borderId="329" xfId="0" applyNumberFormat="1" applyFont="1" applyFill="1" applyBorder="1" applyAlignment="1" applyProtection="1">
      <alignment horizontal="right" wrapText="1" readingOrder="1"/>
    </xf>
    <xf numFmtId="4" fontId="333" fillId="333" borderId="330" xfId="0" applyNumberFormat="1" applyFont="1" applyFill="1" applyBorder="1" applyAlignment="1" applyProtection="1">
      <alignment horizontal="right" wrapText="1" readingOrder="1"/>
    </xf>
    <xf numFmtId="0" fontId="334" fillId="334" borderId="331" xfId="0" applyFont="1" applyFill="1" applyBorder="1" applyAlignment="1" applyProtection="1">
      <alignment horizontal="left" vertical="top" wrapText="1" readingOrder="1"/>
    </xf>
    <xf numFmtId="4" fontId="335" fillId="335" borderId="332" xfId="0" applyNumberFormat="1" applyFont="1" applyFill="1" applyBorder="1" applyAlignment="1" applyProtection="1">
      <alignment horizontal="right" wrapText="1" readingOrder="1"/>
    </xf>
    <xf numFmtId="4" fontId="336" fillId="336" borderId="333" xfId="0" applyNumberFormat="1" applyFont="1" applyFill="1" applyBorder="1" applyAlignment="1" applyProtection="1">
      <alignment horizontal="right" wrapText="1" readingOrder="1"/>
    </xf>
    <xf numFmtId="0" fontId="337" fillId="337" borderId="334" xfId="0" applyFont="1" applyFill="1" applyBorder="1" applyAlignment="1" applyProtection="1">
      <alignment horizontal="left" vertical="top" wrapText="1" readingOrder="1"/>
    </xf>
    <xf numFmtId="4" fontId="338" fillId="338" borderId="335" xfId="0" applyNumberFormat="1" applyFont="1" applyFill="1" applyBorder="1" applyAlignment="1" applyProtection="1">
      <alignment horizontal="right" wrapText="1" readingOrder="1"/>
    </xf>
    <xf numFmtId="4" fontId="339" fillId="339" borderId="336" xfId="0" applyNumberFormat="1" applyFont="1" applyFill="1" applyBorder="1" applyAlignment="1" applyProtection="1">
      <alignment horizontal="right" wrapText="1" readingOrder="1"/>
    </xf>
    <xf numFmtId="0" fontId="340" fillId="340" borderId="337" xfId="0" applyFont="1" applyFill="1" applyBorder="1" applyAlignment="1" applyProtection="1">
      <alignment horizontal="left" vertical="top" wrapText="1" readingOrder="1"/>
    </xf>
    <xf numFmtId="4" fontId="341" fillId="341" borderId="338" xfId="0" applyNumberFormat="1" applyFont="1" applyFill="1" applyBorder="1" applyAlignment="1" applyProtection="1">
      <alignment horizontal="right" wrapText="1" readingOrder="1"/>
    </xf>
    <xf numFmtId="4" fontId="342" fillId="342" borderId="339" xfId="0" applyNumberFormat="1" applyFont="1" applyFill="1" applyBorder="1" applyAlignment="1" applyProtection="1">
      <alignment horizontal="right" wrapText="1" readingOrder="1"/>
    </xf>
    <xf numFmtId="0" fontId="343" fillId="343" borderId="340" xfId="0" applyFont="1" applyFill="1" applyBorder="1" applyAlignment="1" applyProtection="1">
      <alignment horizontal="left" vertical="top" wrapText="1" readingOrder="1"/>
    </xf>
    <xf numFmtId="4" fontId="344" fillId="344" borderId="341" xfId="0" applyNumberFormat="1" applyFont="1" applyFill="1" applyBorder="1" applyAlignment="1" applyProtection="1">
      <alignment horizontal="right" wrapText="1" readingOrder="1"/>
    </xf>
    <xf numFmtId="4" fontId="345" fillId="345" borderId="342" xfId="0" applyNumberFormat="1" applyFont="1" applyFill="1" applyBorder="1" applyAlignment="1" applyProtection="1">
      <alignment horizontal="right" wrapText="1" readingOrder="1"/>
    </xf>
    <xf numFmtId="0" fontId="346" fillId="346" borderId="343" xfId="0" applyFont="1" applyFill="1" applyBorder="1" applyAlignment="1" applyProtection="1">
      <alignment horizontal="left" vertical="top" wrapText="1" readingOrder="1"/>
    </xf>
    <xf numFmtId="4" fontId="347" fillId="347" borderId="344" xfId="0" applyNumberFormat="1" applyFont="1" applyFill="1" applyBorder="1" applyAlignment="1" applyProtection="1">
      <alignment horizontal="right" wrapText="1" readingOrder="1"/>
    </xf>
    <xf numFmtId="4" fontId="348" fillId="348" borderId="345" xfId="0" applyNumberFormat="1" applyFont="1" applyFill="1" applyBorder="1" applyAlignment="1" applyProtection="1">
      <alignment horizontal="right" wrapText="1" readingOrder="1"/>
    </xf>
    <xf numFmtId="0" fontId="349" fillId="349" borderId="346" xfId="0" applyFont="1" applyFill="1" applyBorder="1" applyAlignment="1" applyProtection="1">
      <alignment horizontal="left" vertical="top" wrapText="1" readingOrder="1"/>
    </xf>
    <xf numFmtId="4" fontId="350" fillId="350" borderId="347" xfId="0" applyNumberFormat="1" applyFont="1" applyFill="1" applyBorder="1" applyAlignment="1" applyProtection="1">
      <alignment horizontal="right" wrapText="1" readingOrder="1"/>
    </xf>
    <xf numFmtId="4" fontId="351" fillId="351" borderId="348" xfId="0" applyNumberFormat="1" applyFont="1" applyFill="1" applyBorder="1" applyAlignment="1" applyProtection="1">
      <alignment horizontal="right" wrapText="1" readingOrder="1"/>
    </xf>
    <xf numFmtId="0" fontId="352" fillId="352" borderId="349" xfId="0" applyFont="1" applyFill="1" applyBorder="1" applyAlignment="1" applyProtection="1">
      <alignment horizontal="left" vertical="top" wrapText="1" readingOrder="1"/>
    </xf>
    <xf numFmtId="4" fontId="353" fillId="353" borderId="350" xfId="0" applyNumberFormat="1" applyFont="1" applyFill="1" applyBorder="1" applyAlignment="1" applyProtection="1">
      <alignment horizontal="right" wrapText="1" readingOrder="1"/>
    </xf>
    <xf numFmtId="4" fontId="354" fillId="354" borderId="351" xfId="0" applyNumberFormat="1" applyFont="1" applyFill="1" applyBorder="1" applyAlignment="1" applyProtection="1">
      <alignment horizontal="right" wrapText="1" readingOrder="1"/>
    </xf>
    <xf numFmtId="0" fontId="355" fillId="355" borderId="352" xfId="0" applyFont="1" applyFill="1" applyBorder="1" applyAlignment="1" applyProtection="1">
      <alignment horizontal="left" vertical="top" wrapText="1" readingOrder="1"/>
    </xf>
    <xf numFmtId="4" fontId="356" fillId="356" borderId="353" xfId="0" applyNumberFormat="1" applyFont="1" applyFill="1" applyBorder="1" applyAlignment="1" applyProtection="1">
      <alignment horizontal="right" wrapText="1" readingOrder="1"/>
    </xf>
    <xf numFmtId="4" fontId="357" fillId="357" borderId="354" xfId="0" applyNumberFormat="1" applyFont="1" applyFill="1" applyBorder="1" applyAlignment="1" applyProtection="1">
      <alignment horizontal="right" wrapText="1" readingOrder="1"/>
    </xf>
    <xf numFmtId="0" fontId="358" fillId="358" borderId="355" xfId="0" applyFont="1" applyFill="1" applyBorder="1" applyAlignment="1" applyProtection="1">
      <alignment horizontal="left" vertical="top" wrapText="1" readingOrder="1"/>
    </xf>
    <xf numFmtId="4" fontId="359" fillId="359" borderId="356" xfId="0" applyNumberFormat="1" applyFont="1" applyFill="1" applyBorder="1" applyAlignment="1" applyProtection="1">
      <alignment horizontal="right" wrapText="1" readingOrder="1"/>
    </xf>
    <xf numFmtId="4" fontId="360" fillId="360" borderId="357" xfId="0" applyNumberFormat="1" applyFont="1" applyFill="1" applyBorder="1" applyAlignment="1" applyProtection="1">
      <alignment horizontal="right" wrapText="1" readingOrder="1"/>
    </xf>
    <xf numFmtId="0" fontId="361" fillId="361" borderId="358" xfId="0" applyFont="1" applyFill="1" applyBorder="1" applyAlignment="1" applyProtection="1">
      <alignment horizontal="left" vertical="top" wrapText="1" readingOrder="1"/>
    </xf>
    <xf numFmtId="4" fontId="362" fillId="362" borderId="359" xfId="0" applyNumberFormat="1" applyFont="1" applyFill="1" applyBorder="1" applyAlignment="1" applyProtection="1">
      <alignment horizontal="right" wrapText="1" readingOrder="1"/>
    </xf>
    <xf numFmtId="4" fontId="363" fillId="363" borderId="360" xfId="0" applyNumberFormat="1" applyFont="1" applyFill="1" applyBorder="1" applyAlignment="1" applyProtection="1">
      <alignment horizontal="right" wrapText="1" readingOrder="1"/>
    </xf>
    <xf numFmtId="0" fontId="364" fillId="364" borderId="361" xfId="0" applyFont="1" applyFill="1" applyBorder="1" applyAlignment="1" applyProtection="1">
      <alignment horizontal="left" vertical="top" wrapText="1" readingOrder="1"/>
    </xf>
    <xf numFmtId="4" fontId="365" fillId="365" borderId="362" xfId="0" applyNumberFormat="1" applyFont="1" applyFill="1" applyBorder="1" applyAlignment="1" applyProtection="1">
      <alignment horizontal="right" wrapText="1" readingOrder="1"/>
    </xf>
    <xf numFmtId="4" fontId="366" fillId="366" borderId="363" xfId="0" applyNumberFormat="1" applyFont="1" applyFill="1" applyBorder="1" applyAlignment="1" applyProtection="1">
      <alignment horizontal="right" wrapText="1" readingOrder="1"/>
    </xf>
    <xf numFmtId="0" fontId="367" fillId="367" borderId="364" xfId="0" applyFont="1" applyFill="1" applyBorder="1" applyAlignment="1" applyProtection="1">
      <alignment horizontal="left" vertical="top" wrapText="1" readingOrder="1"/>
    </xf>
    <xf numFmtId="4" fontId="368" fillId="368" borderId="365" xfId="0" applyNumberFormat="1" applyFont="1" applyFill="1" applyBorder="1" applyAlignment="1" applyProtection="1">
      <alignment horizontal="right" wrapText="1" readingOrder="1"/>
    </xf>
    <xf numFmtId="4" fontId="369" fillId="369" borderId="366" xfId="0" applyNumberFormat="1" applyFont="1" applyFill="1" applyBorder="1" applyAlignment="1" applyProtection="1">
      <alignment horizontal="right" wrapText="1" readingOrder="1"/>
    </xf>
    <xf numFmtId="0" fontId="370" fillId="370" borderId="367" xfId="0" applyFont="1" applyFill="1" applyBorder="1" applyAlignment="1" applyProtection="1">
      <alignment horizontal="left" vertical="top" wrapText="1" readingOrder="1"/>
    </xf>
    <xf numFmtId="4" fontId="371" fillId="371" borderId="368" xfId="0" applyNumberFormat="1" applyFont="1" applyFill="1" applyBorder="1" applyAlignment="1" applyProtection="1">
      <alignment horizontal="right" wrapText="1" readingOrder="1"/>
    </xf>
    <xf numFmtId="4" fontId="372" fillId="372" borderId="369" xfId="0" applyNumberFormat="1" applyFont="1" applyFill="1" applyBorder="1" applyAlignment="1" applyProtection="1">
      <alignment horizontal="right" wrapText="1" readingOrder="1"/>
    </xf>
    <xf numFmtId="0" fontId="373" fillId="373" borderId="370" xfId="0" applyFont="1" applyFill="1" applyBorder="1" applyAlignment="1" applyProtection="1">
      <alignment horizontal="left" vertical="top" wrapText="1" readingOrder="1"/>
    </xf>
    <xf numFmtId="4" fontId="374" fillId="374" borderId="371" xfId="0" applyNumberFormat="1" applyFont="1" applyFill="1" applyBorder="1" applyAlignment="1" applyProtection="1">
      <alignment horizontal="right" wrapText="1" readingOrder="1"/>
    </xf>
    <xf numFmtId="4" fontId="375" fillId="375" borderId="372" xfId="0" applyNumberFormat="1" applyFont="1" applyFill="1" applyBorder="1" applyAlignment="1" applyProtection="1">
      <alignment horizontal="right" wrapText="1" readingOrder="1"/>
    </xf>
    <xf numFmtId="0" fontId="376" fillId="376" borderId="373" xfId="0" applyFont="1" applyFill="1" applyBorder="1" applyAlignment="1" applyProtection="1">
      <alignment horizontal="left" vertical="top" wrapText="1" readingOrder="1"/>
    </xf>
    <xf numFmtId="4" fontId="377" fillId="377" borderId="374" xfId="0" applyNumberFormat="1" applyFont="1" applyFill="1" applyBorder="1" applyAlignment="1" applyProtection="1">
      <alignment horizontal="right" wrapText="1" readingOrder="1"/>
    </xf>
    <xf numFmtId="4" fontId="378" fillId="378" borderId="375" xfId="0" applyNumberFormat="1" applyFont="1" applyFill="1" applyBorder="1" applyAlignment="1" applyProtection="1">
      <alignment horizontal="right" wrapText="1" readingOrder="1"/>
    </xf>
    <xf numFmtId="0" fontId="379" fillId="379" borderId="376" xfId="0" applyFont="1" applyFill="1" applyBorder="1" applyAlignment="1" applyProtection="1">
      <alignment horizontal="left" vertical="top" wrapText="1" readingOrder="1"/>
    </xf>
    <xf numFmtId="4" fontId="380" fillId="380" borderId="377" xfId="0" applyNumberFormat="1" applyFont="1" applyFill="1" applyBorder="1" applyAlignment="1" applyProtection="1">
      <alignment horizontal="right" wrapText="1" readingOrder="1"/>
    </xf>
    <xf numFmtId="4" fontId="381" fillId="381" borderId="378" xfId="0" applyNumberFormat="1" applyFont="1" applyFill="1" applyBorder="1" applyAlignment="1" applyProtection="1">
      <alignment horizontal="right" wrapText="1" readingOrder="1"/>
    </xf>
    <xf numFmtId="0" fontId="382" fillId="382" borderId="379" xfId="0" applyFont="1" applyFill="1" applyBorder="1" applyAlignment="1" applyProtection="1">
      <alignment horizontal="left" vertical="top" wrapText="1" readingOrder="1"/>
    </xf>
    <xf numFmtId="4" fontId="383" fillId="383" borderId="380" xfId="0" applyNumberFormat="1" applyFont="1" applyFill="1" applyBorder="1" applyAlignment="1" applyProtection="1">
      <alignment horizontal="right" wrapText="1" readingOrder="1"/>
    </xf>
    <xf numFmtId="4" fontId="384" fillId="384" borderId="381" xfId="0" applyNumberFormat="1" applyFont="1" applyFill="1" applyBorder="1" applyAlignment="1" applyProtection="1">
      <alignment horizontal="right" wrapText="1" readingOrder="1"/>
    </xf>
    <xf numFmtId="0" fontId="385" fillId="385" borderId="382" xfId="0" applyFont="1" applyFill="1" applyBorder="1" applyAlignment="1" applyProtection="1">
      <alignment horizontal="left" vertical="top" wrapText="1" readingOrder="1"/>
    </xf>
    <xf numFmtId="4" fontId="386" fillId="386" borderId="383" xfId="0" applyNumberFormat="1" applyFont="1" applyFill="1" applyBorder="1" applyAlignment="1" applyProtection="1">
      <alignment horizontal="right" wrapText="1" readingOrder="1"/>
    </xf>
    <xf numFmtId="4" fontId="387" fillId="387" borderId="384" xfId="0" applyNumberFormat="1" applyFont="1" applyFill="1" applyBorder="1" applyAlignment="1" applyProtection="1">
      <alignment horizontal="right" wrapText="1" readingOrder="1"/>
    </xf>
    <xf numFmtId="4" fontId="388" fillId="388" borderId="385" xfId="0" applyNumberFormat="1" applyFont="1" applyFill="1" applyBorder="1" applyAlignment="1" applyProtection="1">
      <alignment horizontal="right" wrapText="1" readingOrder="1"/>
    </xf>
    <xf numFmtId="4" fontId="389" fillId="389" borderId="386" xfId="0" applyNumberFormat="1" applyFont="1" applyFill="1" applyBorder="1" applyAlignment="1" applyProtection="1">
      <alignment horizontal="right" wrapText="1" readingOrder="1"/>
    </xf>
    <xf numFmtId="4" fontId="390" fillId="390" borderId="387" xfId="0" applyNumberFormat="1" applyFont="1" applyFill="1" applyBorder="1" applyAlignment="1" applyProtection="1">
      <alignment horizontal="right" wrapText="1" readingOrder="1"/>
    </xf>
    <xf numFmtId="4" fontId="391" fillId="391" borderId="388" xfId="0" applyNumberFormat="1" applyFont="1" applyFill="1" applyBorder="1" applyAlignment="1" applyProtection="1">
      <alignment horizontal="right" wrapText="1" readingOrder="1"/>
    </xf>
    <xf numFmtId="4" fontId="392" fillId="392" borderId="389" xfId="0" applyNumberFormat="1" applyFont="1" applyFill="1" applyBorder="1" applyAlignment="1" applyProtection="1">
      <alignment horizontal="right" wrapText="1" readingOrder="1"/>
    </xf>
    <xf numFmtId="4" fontId="393" fillId="393" borderId="390" xfId="0" applyNumberFormat="1" applyFont="1" applyFill="1" applyBorder="1" applyAlignment="1" applyProtection="1">
      <alignment horizontal="right" wrapText="1" readingOrder="1"/>
    </xf>
    <xf numFmtId="4" fontId="394" fillId="394" borderId="391" xfId="0" applyNumberFormat="1" applyFont="1" applyFill="1" applyBorder="1" applyAlignment="1" applyProtection="1">
      <alignment horizontal="right" wrapText="1" readingOrder="1"/>
    </xf>
    <xf numFmtId="4" fontId="395" fillId="395" borderId="392" xfId="0" applyNumberFormat="1" applyFont="1" applyFill="1" applyBorder="1" applyAlignment="1" applyProtection="1">
      <alignment horizontal="right" wrapText="1" readingOrder="1"/>
    </xf>
    <xf numFmtId="4" fontId="396" fillId="396" borderId="393" xfId="0" applyNumberFormat="1" applyFont="1" applyFill="1" applyBorder="1" applyAlignment="1" applyProtection="1">
      <alignment horizontal="right" wrapText="1" readingOrder="1"/>
    </xf>
    <xf numFmtId="4" fontId="397" fillId="397" borderId="394" xfId="0" applyNumberFormat="1" applyFont="1" applyFill="1" applyBorder="1" applyAlignment="1" applyProtection="1">
      <alignment horizontal="right" wrapText="1" readingOrder="1"/>
    </xf>
    <xf numFmtId="4" fontId="398" fillId="398" borderId="395" xfId="0" applyNumberFormat="1" applyFont="1" applyFill="1" applyBorder="1" applyAlignment="1" applyProtection="1">
      <alignment horizontal="right" wrapText="1" readingOrder="1"/>
    </xf>
    <xf numFmtId="4" fontId="399" fillId="399" borderId="396" xfId="0" applyNumberFormat="1" applyFont="1" applyFill="1" applyBorder="1" applyAlignment="1" applyProtection="1">
      <alignment horizontal="right" wrapText="1" readingOrder="1"/>
    </xf>
    <xf numFmtId="4" fontId="400" fillId="400" borderId="397" xfId="0" applyNumberFormat="1" applyFont="1" applyFill="1" applyBorder="1" applyAlignment="1" applyProtection="1">
      <alignment horizontal="right" wrapText="1" readingOrder="1"/>
    </xf>
    <xf numFmtId="4" fontId="401" fillId="401" borderId="398" xfId="0" applyNumberFormat="1" applyFont="1" applyFill="1" applyBorder="1" applyAlignment="1" applyProtection="1">
      <alignment horizontal="right" wrapText="1" readingOrder="1"/>
    </xf>
    <xf numFmtId="4" fontId="402" fillId="402" borderId="399" xfId="0" applyNumberFormat="1" applyFont="1" applyFill="1" applyBorder="1" applyAlignment="1" applyProtection="1">
      <alignment horizontal="right" wrapText="1" readingOrder="1"/>
    </xf>
    <xf numFmtId="4" fontId="403" fillId="403" borderId="400" xfId="0" applyNumberFormat="1" applyFont="1" applyFill="1" applyBorder="1" applyAlignment="1" applyProtection="1">
      <alignment horizontal="right" wrapText="1" readingOrder="1"/>
    </xf>
    <xf numFmtId="4" fontId="404" fillId="404" borderId="401" xfId="0" applyNumberFormat="1" applyFont="1" applyFill="1" applyBorder="1" applyAlignment="1" applyProtection="1">
      <alignment horizontal="right" wrapText="1" readingOrder="1"/>
    </xf>
    <xf numFmtId="4" fontId="405" fillId="405" borderId="402" xfId="0" applyNumberFormat="1" applyFont="1" applyFill="1" applyBorder="1" applyAlignment="1" applyProtection="1">
      <alignment horizontal="right" wrapText="1" readingOrder="1"/>
    </xf>
    <xf numFmtId="4" fontId="406" fillId="406" borderId="403" xfId="0" applyNumberFormat="1" applyFont="1" applyFill="1" applyBorder="1" applyAlignment="1" applyProtection="1">
      <alignment horizontal="right" wrapText="1" readingOrder="1"/>
    </xf>
    <xf numFmtId="0" fontId="407" fillId="407" borderId="404" xfId="0" applyFont="1" applyFill="1" applyBorder="1" applyAlignment="1" applyProtection="1">
      <alignment horizontal="left" vertical="top" wrapText="1" readingOrder="1"/>
    </xf>
    <xf numFmtId="0" fontId="408" fillId="408" borderId="405" xfId="0" applyFont="1" applyFill="1" applyBorder="1" applyAlignment="1" applyProtection="1">
      <alignment horizontal="left" vertical="top" wrapText="1" readingOrder="1"/>
    </xf>
    <xf numFmtId="0" fontId="409" fillId="409" borderId="406" xfId="0" applyFont="1" applyFill="1" applyBorder="1" applyAlignment="1" applyProtection="1">
      <alignment horizontal="left" vertical="top" wrapText="1" readingOrder="1"/>
    </xf>
    <xf numFmtId="0" fontId="410" fillId="410" borderId="407" xfId="0" applyFont="1" applyFill="1" applyBorder="1" applyAlignment="1" applyProtection="1">
      <alignment horizontal="left" vertical="top" wrapText="1" readingOrder="1"/>
    </xf>
    <xf numFmtId="0" fontId="411" fillId="411" borderId="408" xfId="0" applyFont="1" applyFill="1" applyBorder="1" applyAlignment="1" applyProtection="1">
      <alignment horizontal="left" vertical="top" wrapText="1" readingOrder="1"/>
    </xf>
    <xf numFmtId="0" fontId="412" fillId="412" borderId="409" xfId="0" applyFont="1" applyFill="1" applyBorder="1" applyAlignment="1" applyProtection="1">
      <alignment horizontal="left" vertical="top" wrapText="1" readingOrder="1"/>
    </xf>
    <xf numFmtId="0" fontId="413" fillId="413" borderId="410" xfId="0" applyFont="1" applyFill="1" applyBorder="1" applyAlignment="1" applyProtection="1">
      <alignment horizontal="left" vertical="top" wrapText="1" readingOrder="1"/>
    </xf>
    <xf numFmtId="0" fontId="414" fillId="414" borderId="411" xfId="0" applyFont="1" applyFill="1" applyBorder="1" applyAlignment="1" applyProtection="1">
      <alignment horizontal="left" vertical="top" wrapText="1" readingOrder="1"/>
    </xf>
    <xf numFmtId="0" fontId="415" fillId="415" borderId="412" xfId="0" applyFont="1" applyFill="1" applyBorder="1" applyAlignment="1" applyProtection="1">
      <alignment horizontal="left" vertical="top" wrapText="1" readingOrder="1"/>
    </xf>
    <xf numFmtId="0" fontId="416" fillId="416" borderId="413" xfId="0" applyFont="1" applyFill="1" applyBorder="1" applyAlignment="1" applyProtection="1">
      <alignment horizontal="left" vertical="top" wrapText="1" readingOrder="1"/>
    </xf>
    <xf numFmtId="0" fontId="417" fillId="417" borderId="414" xfId="0" applyFont="1" applyFill="1" applyBorder="1" applyAlignment="1" applyProtection="1">
      <alignment horizontal="left" vertical="top" wrapText="1" readingOrder="1"/>
    </xf>
    <xf numFmtId="0" fontId="418" fillId="418" borderId="415" xfId="0" applyFont="1" applyFill="1" applyBorder="1" applyAlignment="1" applyProtection="1">
      <alignment horizontal="left" vertical="top" wrapText="1" readingOrder="1"/>
    </xf>
    <xf numFmtId="0" fontId="419" fillId="419" borderId="416" xfId="0" applyFont="1" applyFill="1" applyBorder="1" applyAlignment="1" applyProtection="1">
      <alignment horizontal="left" vertical="top" wrapText="1" readingOrder="1"/>
    </xf>
    <xf numFmtId="0" fontId="420" fillId="420" borderId="417" xfId="0" applyFont="1" applyFill="1" applyBorder="1" applyAlignment="1" applyProtection="1">
      <alignment horizontal="left" vertical="top" wrapText="1" readingOrder="1"/>
    </xf>
    <xf numFmtId="0" fontId="421" fillId="421" borderId="418" xfId="0" applyFont="1" applyFill="1" applyBorder="1" applyAlignment="1" applyProtection="1">
      <alignment horizontal="left" vertical="top" wrapText="1" readingOrder="1"/>
    </xf>
    <xf numFmtId="0" fontId="422" fillId="422" borderId="419" xfId="0" applyFont="1" applyFill="1" applyBorder="1" applyAlignment="1" applyProtection="1">
      <alignment horizontal="left" vertical="top" wrapText="1" readingOrder="1"/>
    </xf>
    <xf numFmtId="0" fontId="423" fillId="423" borderId="420" xfId="0" applyFont="1" applyFill="1" applyBorder="1" applyAlignment="1" applyProtection="1">
      <alignment horizontal="left" vertical="top" wrapText="1" readingOrder="1"/>
    </xf>
    <xf numFmtId="0" fontId="424" fillId="424" borderId="421" xfId="0" applyFont="1" applyFill="1" applyBorder="1" applyAlignment="1" applyProtection="1">
      <alignment horizontal="left" vertical="top" wrapText="1" readingOrder="1"/>
    </xf>
    <xf numFmtId="0" fontId="425" fillId="425" borderId="422" xfId="0" applyFont="1" applyFill="1" applyBorder="1" applyAlignment="1" applyProtection="1">
      <alignment horizontal="left" vertical="top" wrapText="1" readingOrder="1"/>
    </xf>
    <xf numFmtId="0" fontId="426" fillId="426" borderId="423" xfId="0" applyFont="1" applyFill="1" applyBorder="1" applyAlignment="1" applyProtection="1">
      <alignment horizontal="left" vertical="top" wrapText="1" readingOrder="1"/>
    </xf>
    <xf numFmtId="0" fontId="427" fillId="427" borderId="424" xfId="0" applyFont="1" applyFill="1" applyBorder="1" applyAlignment="1" applyProtection="1">
      <alignment horizontal="left" vertical="top" wrapText="1" readingOrder="1"/>
    </xf>
    <xf numFmtId="0" fontId="428" fillId="428" borderId="425" xfId="0" applyFont="1" applyFill="1" applyBorder="1" applyAlignment="1" applyProtection="1">
      <alignment horizontal="left" vertical="top" wrapText="1" readingOrder="1"/>
    </xf>
    <xf numFmtId="0" fontId="429" fillId="429" borderId="426" xfId="0" applyFont="1" applyFill="1" applyBorder="1" applyAlignment="1" applyProtection="1">
      <alignment horizontal="right" vertical="top" wrapText="1" readingOrder="1"/>
    </xf>
    <xf numFmtId="0" fontId="430" fillId="430" borderId="427" xfId="0" applyFont="1" applyFill="1" applyBorder="1" applyAlignment="1" applyProtection="1">
      <alignment horizontal="left" vertical="top" wrapText="1" readingOrder="1"/>
    </xf>
    <xf numFmtId="0" fontId="431" fillId="431" borderId="428" xfId="0" applyFont="1" applyFill="1" applyBorder="1" applyAlignment="1" applyProtection="1">
      <alignment horizontal="left" vertical="top" wrapText="1" readingOrder="1"/>
    </xf>
    <xf numFmtId="0" fontId="432" fillId="432" borderId="429" xfId="0" applyFont="1" applyFill="1" applyBorder="1" applyAlignment="1" applyProtection="1">
      <alignment horizontal="left" vertical="top" wrapText="1" readingOrder="1"/>
    </xf>
    <xf numFmtId="0" fontId="433" fillId="433" borderId="430" xfId="0" applyFont="1" applyFill="1" applyBorder="1" applyAlignment="1" applyProtection="1">
      <alignment horizontal="left" vertical="top" wrapText="1" readingOrder="1"/>
    </xf>
    <xf numFmtId="0" fontId="434" fillId="434" borderId="431" xfId="0" applyFont="1" applyFill="1" applyBorder="1" applyAlignment="1" applyProtection="1">
      <alignment horizontal="left" vertical="top" wrapText="1" readingOrder="1"/>
    </xf>
    <xf numFmtId="0" fontId="435" fillId="435" borderId="432" xfId="0" applyFont="1" applyFill="1" applyBorder="1" applyAlignment="1" applyProtection="1">
      <alignment horizontal="left" vertical="top" wrapText="1" readingOrder="1"/>
    </xf>
    <xf numFmtId="0" fontId="436" fillId="436" borderId="433" xfId="0" applyFont="1" applyFill="1" applyBorder="1" applyAlignment="1" applyProtection="1">
      <alignment horizontal="left" vertical="top" wrapText="1" readingOrder="1"/>
    </xf>
    <xf numFmtId="0" fontId="437" fillId="437" borderId="434" xfId="0" applyFont="1" applyFill="1" applyBorder="1" applyAlignment="1" applyProtection="1">
      <alignment horizontal="left" vertical="top" wrapText="1" readingOrder="1"/>
    </xf>
    <xf numFmtId="0" fontId="438" fillId="438" borderId="435" xfId="0" applyFont="1" applyFill="1" applyBorder="1" applyAlignment="1" applyProtection="1">
      <alignment horizontal="left" vertical="top" wrapText="1" readingOrder="1"/>
    </xf>
    <xf numFmtId="0" fontId="439" fillId="439" borderId="436" xfId="0" applyFont="1" applyFill="1" applyBorder="1" applyAlignment="1" applyProtection="1">
      <alignment horizontal="left" vertical="top" wrapText="1" readingOrder="1"/>
    </xf>
    <xf numFmtId="0" fontId="440" fillId="440" borderId="437" xfId="0" applyFont="1" applyFill="1" applyBorder="1" applyAlignment="1" applyProtection="1">
      <alignment horizontal="left" vertical="top" wrapText="1" readingOrder="1"/>
    </xf>
    <xf numFmtId="0" fontId="441" fillId="441" borderId="438" xfId="0" applyFont="1" applyFill="1" applyBorder="1" applyAlignment="1" applyProtection="1">
      <alignment horizontal="left" vertical="top" wrapText="1" readingOrder="1"/>
    </xf>
    <xf numFmtId="0" fontId="442" fillId="442" borderId="439" xfId="0" applyFont="1" applyFill="1" applyBorder="1" applyAlignment="1" applyProtection="1">
      <alignment horizontal="left" vertical="top" wrapText="1" readingOrder="1"/>
    </xf>
    <xf numFmtId="0" fontId="443" fillId="443" borderId="440" xfId="0" applyFont="1" applyFill="1" applyBorder="1" applyAlignment="1" applyProtection="1">
      <alignment horizontal="left" vertical="top" wrapText="1" readingOrder="1"/>
    </xf>
    <xf numFmtId="0" fontId="444" fillId="444" borderId="441" xfId="0" applyFont="1" applyFill="1" applyBorder="1" applyAlignment="1" applyProtection="1">
      <alignment horizontal="left" vertical="top" wrapText="1" readingOrder="1"/>
    </xf>
    <xf numFmtId="0" fontId="445" fillId="445" borderId="442" xfId="0" applyFont="1" applyFill="1" applyBorder="1" applyAlignment="1" applyProtection="1">
      <alignment horizontal="left" vertical="top" wrapText="1" readingOrder="1"/>
    </xf>
    <xf numFmtId="0" fontId="446" fillId="446" borderId="443" xfId="0" applyFont="1" applyFill="1" applyBorder="1" applyAlignment="1" applyProtection="1">
      <alignment horizontal="left" vertical="top" wrapText="1" readingOrder="1"/>
    </xf>
    <xf numFmtId="0" fontId="447" fillId="447" borderId="444" xfId="0" applyFont="1" applyFill="1" applyBorder="1" applyAlignment="1" applyProtection="1">
      <alignment horizontal="left" vertical="top" wrapText="1" readingOrder="1"/>
    </xf>
    <xf numFmtId="0" fontId="448" fillId="448" borderId="445" xfId="0" applyFont="1" applyFill="1" applyBorder="1" applyAlignment="1" applyProtection="1">
      <alignment horizontal="left" vertical="top" wrapText="1" readingOrder="1"/>
    </xf>
    <xf numFmtId="0" fontId="449" fillId="449" borderId="446" xfId="0" applyFont="1" applyFill="1" applyBorder="1" applyAlignment="1" applyProtection="1">
      <alignment horizontal="left" vertical="top" wrapText="1" readingOrder="1"/>
    </xf>
    <xf numFmtId="0" fontId="450" fillId="450" borderId="447" xfId="0" applyFont="1" applyFill="1" applyBorder="1" applyAlignment="1" applyProtection="1">
      <alignment horizontal="left" vertical="top" wrapText="1" readingOrder="1"/>
    </xf>
    <xf numFmtId="0" fontId="451" fillId="451" borderId="448" xfId="0" applyFont="1" applyFill="1" applyBorder="1" applyAlignment="1" applyProtection="1">
      <alignment horizontal="left" vertical="top" wrapText="1" readingOrder="1"/>
    </xf>
    <xf numFmtId="4" fontId="452" fillId="452" borderId="449" xfId="0" applyNumberFormat="1" applyFont="1" applyFill="1" applyBorder="1" applyAlignment="1" applyProtection="1">
      <alignment horizontal="right" wrapText="1" readingOrder="1"/>
    </xf>
    <xf numFmtId="4" fontId="453" fillId="453" borderId="450" xfId="0" applyNumberFormat="1" applyFont="1" applyFill="1" applyBorder="1" applyAlignment="1" applyProtection="1">
      <alignment horizontal="right" wrapText="1" readingOrder="1"/>
    </xf>
    <xf numFmtId="0" fontId="454" fillId="454" borderId="451" xfId="0" applyFont="1" applyFill="1" applyBorder="1" applyAlignment="1" applyProtection="1">
      <alignment horizontal="left" vertical="top" wrapText="1" readingOrder="1"/>
    </xf>
    <xf numFmtId="4" fontId="455" fillId="455" borderId="452" xfId="0" applyNumberFormat="1" applyFont="1" applyFill="1" applyBorder="1" applyAlignment="1" applyProtection="1">
      <alignment horizontal="right" wrapText="1" readingOrder="1"/>
    </xf>
    <xf numFmtId="4" fontId="456" fillId="456" borderId="453" xfId="0" applyNumberFormat="1" applyFont="1" applyFill="1" applyBorder="1" applyAlignment="1" applyProtection="1">
      <alignment horizontal="right" wrapText="1" readingOrder="1"/>
    </xf>
    <xf numFmtId="0" fontId="457" fillId="457" borderId="454" xfId="0" applyFont="1" applyFill="1" applyBorder="1" applyAlignment="1" applyProtection="1">
      <alignment horizontal="left" vertical="top" wrapText="1" readingOrder="1"/>
    </xf>
    <xf numFmtId="4" fontId="458" fillId="458" borderId="455" xfId="0" applyNumberFormat="1" applyFont="1" applyFill="1" applyBorder="1" applyAlignment="1" applyProtection="1">
      <alignment horizontal="right" wrapText="1" readingOrder="1"/>
    </xf>
    <xf numFmtId="4" fontId="459" fillId="459" borderId="456" xfId="0" applyNumberFormat="1" applyFont="1" applyFill="1" applyBorder="1" applyAlignment="1" applyProtection="1">
      <alignment horizontal="right" wrapText="1" readingOrder="1"/>
    </xf>
    <xf numFmtId="0" fontId="460" fillId="460" borderId="457" xfId="0" applyFont="1" applyFill="1" applyBorder="1" applyAlignment="1" applyProtection="1">
      <alignment horizontal="left" vertical="top" wrapText="1" readingOrder="1"/>
    </xf>
    <xf numFmtId="4" fontId="461" fillId="461" borderId="458" xfId="0" applyNumberFormat="1" applyFont="1" applyFill="1" applyBorder="1" applyAlignment="1" applyProtection="1">
      <alignment horizontal="right" wrapText="1" readingOrder="1"/>
    </xf>
    <xf numFmtId="4" fontId="462" fillId="462" borderId="459" xfId="0" applyNumberFormat="1" applyFont="1" applyFill="1" applyBorder="1" applyAlignment="1" applyProtection="1">
      <alignment horizontal="right" wrapText="1" readingOrder="1"/>
    </xf>
    <xf numFmtId="0" fontId="463" fillId="463" borderId="460" xfId="0" applyFont="1" applyFill="1" applyBorder="1" applyAlignment="1" applyProtection="1">
      <alignment horizontal="left" vertical="top" wrapText="1" readingOrder="1"/>
    </xf>
    <xf numFmtId="4" fontId="464" fillId="464" borderId="461" xfId="0" applyNumberFormat="1" applyFont="1" applyFill="1" applyBorder="1" applyAlignment="1" applyProtection="1">
      <alignment horizontal="right" wrapText="1" readingOrder="1"/>
    </xf>
    <xf numFmtId="4" fontId="465" fillId="465" borderId="462" xfId="0" applyNumberFormat="1" applyFont="1" applyFill="1" applyBorder="1" applyAlignment="1" applyProtection="1">
      <alignment horizontal="right" wrapText="1" readingOrder="1"/>
    </xf>
    <xf numFmtId="0" fontId="466" fillId="466" borderId="463" xfId="0" applyFont="1" applyFill="1" applyBorder="1" applyAlignment="1" applyProtection="1">
      <alignment horizontal="left" vertical="top" wrapText="1" readingOrder="1"/>
    </xf>
    <xf numFmtId="4" fontId="467" fillId="467" borderId="464" xfId="0" applyNumberFormat="1" applyFont="1" applyFill="1" applyBorder="1" applyAlignment="1" applyProtection="1">
      <alignment horizontal="right" wrapText="1" readingOrder="1"/>
    </xf>
    <xf numFmtId="4" fontId="468" fillId="468" borderId="465" xfId="0" applyNumberFormat="1" applyFont="1" applyFill="1" applyBorder="1" applyAlignment="1" applyProtection="1">
      <alignment horizontal="right" wrapText="1" readingOrder="1"/>
    </xf>
    <xf numFmtId="0" fontId="469" fillId="469" borderId="466" xfId="0" applyFont="1" applyFill="1" applyBorder="1" applyAlignment="1" applyProtection="1">
      <alignment horizontal="left" vertical="top" wrapText="1" readingOrder="1"/>
    </xf>
    <xf numFmtId="4" fontId="470" fillId="470" borderId="467" xfId="0" applyNumberFormat="1" applyFont="1" applyFill="1" applyBorder="1" applyAlignment="1" applyProtection="1">
      <alignment horizontal="right" wrapText="1" readingOrder="1"/>
    </xf>
    <xf numFmtId="4" fontId="471" fillId="471" borderId="468" xfId="0" applyNumberFormat="1" applyFont="1" applyFill="1" applyBorder="1" applyAlignment="1" applyProtection="1">
      <alignment horizontal="right" wrapText="1" readingOrder="1"/>
    </xf>
    <xf numFmtId="0" fontId="472" fillId="472" borderId="469" xfId="0" applyFont="1" applyFill="1" applyBorder="1" applyAlignment="1" applyProtection="1">
      <alignment horizontal="left" vertical="top" wrapText="1" readingOrder="1"/>
    </xf>
    <xf numFmtId="4" fontId="473" fillId="473" borderId="470" xfId="0" applyNumberFormat="1" applyFont="1" applyFill="1" applyBorder="1" applyAlignment="1" applyProtection="1">
      <alignment horizontal="right" wrapText="1" readingOrder="1"/>
    </xf>
    <xf numFmtId="4" fontId="474" fillId="474" borderId="471" xfId="0" applyNumberFormat="1" applyFont="1" applyFill="1" applyBorder="1" applyAlignment="1" applyProtection="1">
      <alignment horizontal="right" wrapText="1" readingOrder="1"/>
    </xf>
    <xf numFmtId="0" fontId="475" fillId="475" borderId="472" xfId="0" applyFont="1" applyFill="1" applyBorder="1" applyAlignment="1" applyProtection="1">
      <alignment horizontal="left" vertical="top" wrapText="1" readingOrder="1"/>
    </xf>
    <xf numFmtId="4" fontId="476" fillId="476" borderId="473" xfId="0" applyNumberFormat="1" applyFont="1" applyFill="1" applyBorder="1" applyAlignment="1" applyProtection="1">
      <alignment horizontal="right" wrapText="1" readingOrder="1"/>
    </xf>
    <xf numFmtId="4" fontId="477" fillId="477" borderId="474" xfId="0" applyNumberFormat="1" applyFont="1" applyFill="1" applyBorder="1" applyAlignment="1" applyProtection="1">
      <alignment horizontal="right" wrapText="1" readingOrder="1"/>
    </xf>
    <xf numFmtId="0" fontId="478" fillId="478" borderId="475" xfId="0" applyFont="1" applyFill="1" applyBorder="1" applyAlignment="1" applyProtection="1">
      <alignment horizontal="left" vertical="top" wrapText="1" readingOrder="1"/>
    </xf>
    <xf numFmtId="4" fontId="479" fillId="479" borderId="476" xfId="0" applyNumberFormat="1" applyFont="1" applyFill="1" applyBorder="1" applyAlignment="1" applyProtection="1">
      <alignment horizontal="right" wrapText="1" readingOrder="1"/>
    </xf>
    <xf numFmtId="4" fontId="480" fillId="480" borderId="477" xfId="0" applyNumberFormat="1" applyFont="1" applyFill="1" applyBorder="1" applyAlignment="1" applyProtection="1">
      <alignment horizontal="right" wrapText="1" readingOrder="1"/>
    </xf>
    <xf numFmtId="0" fontId="481" fillId="481" borderId="478" xfId="0" applyFont="1" applyFill="1" applyBorder="1" applyAlignment="1" applyProtection="1">
      <alignment horizontal="left" vertical="top" wrapText="1" readingOrder="1"/>
    </xf>
    <xf numFmtId="4" fontId="482" fillId="482" borderId="479" xfId="0" applyNumberFormat="1" applyFont="1" applyFill="1" applyBorder="1" applyAlignment="1" applyProtection="1">
      <alignment horizontal="right" wrapText="1" readingOrder="1"/>
    </xf>
    <xf numFmtId="4" fontId="483" fillId="483" borderId="480" xfId="0" applyNumberFormat="1" applyFont="1" applyFill="1" applyBorder="1" applyAlignment="1" applyProtection="1">
      <alignment horizontal="right" wrapText="1" readingOrder="1"/>
    </xf>
    <xf numFmtId="0" fontId="484" fillId="484" borderId="481" xfId="0" applyFont="1" applyFill="1" applyBorder="1" applyAlignment="1" applyProtection="1">
      <alignment horizontal="left" vertical="top" wrapText="1" readingOrder="1"/>
    </xf>
    <xf numFmtId="4" fontId="485" fillId="485" borderId="482" xfId="0" applyNumberFormat="1" applyFont="1" applyFill="1" applyBorder="1" applyAlignment="1" applyProtection="1">
      <alignment horizontal="right" wrapText="1" readingOrder="1"/>
    </xf>
    <xf numFmtId="4" fontId="486" fillId="486" borderId="483" xfId="0" applyNumberFormat="1" applyFont="1" applyFill="1" applyBorder="1" applyAlignment="1" applyProtection="1">
      <alignment horizontal="right" wrapText="1" readingOrder="1"/>
    </xf>
    <xf numFmtId="0" fontId="487" fillId="487" borderId="484" xfId="0" applyFont="1" applyFill="1" applyBorder="1" applyAlignment="1" applyProtection="1">
      <alignment horizontal="left" vertical="top" wrapText="1" readingOrder="1"/>
    </xf>
    <xf numFmtId="4" fontId="488" fillId="488" borderId="485" xfId="0" applyNumberFormat="1" applyFont="1" applyFill="1" applyBorder="1" applyAlignment="1" applyProtection="1">
      <alignment horizontal="right" wrapText="1" readingOrder="1"/>
    </xf>
    <xf numFmtId="4" fontId="489" fillId="489" borderId="486" xfId="0" applyNumberFormat="1" applyFont="1" applyFill="1" applyBorder="1" applyAlignment="1" applyProtection="1">
      <alignment horizontal="right" wrapText="1" readingOrder="1"/>
    </xf>
    <xf numFmtId="0" fontId="490" fillId="490" borderId="487" xfId="0" applyFont="1" applyFill="1" applyBorder="1" applyAlignment="1" applyProtection="1">
      <alignment horizontal="left" vertical="top" wrapText="1" readingOrder="1"/>
    </xf>
    <xf numFmtId="4" fontId="491" fillId="491" borderId="488" xfId="0" applyNumberFormat="1" applyFont="1" applyFill="1" applyBorder="1" applyAlignment="1" applyProtection="1">
      <alignment horizontal="right" wrapText="1" readingOrder="1"/>
    </xf>
    <xf numFmtId="4" fontId="492" fillId="492" borderId="489" xfId="0" applyNumberFormat="1" applyFont="1" applyFill="1" applyBorder="1" applyAlignment="1" applyProtection="1">
      <alignment horizontal="right" wrapText="1" readingOrder="1"/>
    </xf>
    <xf numFmtId="0" fontId="493" fillId="493" borderId="490" xfId="0" applyFont="1" applyFill="1" applyBorder="1" applyAlignment="1" applyProtection="1">
      <alignment horizontal="left" vertical="top" wrapText="1" readingOrder="1"/>
    </xf>
    <xf numFmtId="4" fontId="494" fillId="494" borderId="491" xfId="0" applyNumberFormat="1" applyFont="1" applyFill="1" applyBorder="1" applyAlignment="1" applyProtection="1">
      <alignment horizontal="right" wrapText="1" readingOrder="1"/>
    </xf>
    <xf numFmtId="4" fontId="495" fillId="495" borderId="492" xfId="0" applyNumberFormat="1" applyFont="1" applyFill="1" applyBorder="1" applyAlignment="1" applyProtection="1">
      <alignment horizontal="right" wrapText="1" readingOrder="1"/>
    </xf>
    <xf numFmtId="0" fontId="496" fillId="496" borderId="493" xfId="0" applyFont="1" applyFill="1" applyBorder="1" applyAlignment="1" applyProtection="1">
      <alignment horizontal="left" vertical="top" wrapText="1" readingOrder="1"/>
    </xf>
    <xf numFmtId="4" fontId="497" fillId="497" borderId="494" xfId="0" applyNumberFormat="1" applyFont="1" applyFill="1" applyBorder="1" applyAlignment="1" applyProtection="1">
      <alignment horizontal="right" wrapText="1" readingOrder="1"/>
    </xf>
    <xf numFmtId="4" fontId="498" fillId="498" borderId="495" xfId="0" applyNumberFormat="1" applyFont="1" applyFill="1" applyBorder="1" applyAlignment="1" applyProtection="1">
      <alignment horizontal="right" wrapText="1" readingOrder="1"/>
    </xf>
    <xf numFmtId="0" fontId="499" fillId="499" borderId="496" xfId="0" applyFont="1" applyFill="1" applyBorder="1" applyAlignment="1" applyProtection="1">
      <alignment horizontal="left" vertical="top" wrapText="1" readingOrder="1"/>
    </xf>
    <xf numFmtId="4" fontId="500" fillId="500" borderId="497" xfId="0" applyNumberFormat="1" applyFont="1" applyFill="1" applyBorder="1" applyAlignment="1" applyProtection="1">
      <alignment horizontal="right" wrapText="1" readingOrder="1"/>
    </xf>
    <xf numFmtId="4" fontId="501" fillId="501" borderId="498" xfId="0" applyNumberFormat="1" applyFont="1" applyFill="1" applyBorder="1" applyAlignment="1" applyProtection="1">
      <alignment horizontal="right" wrapText="1" readingOrder="1"/>
    </xf>
    <xf numFmtId="0" fontId="502" fillId="502" borderId="499" xfId="0" applyFont="1" applyFill="1" applyBorder="1" applyAlignment="1" applyProtection="1">
      <alignment horizontal="left" vertical="top" wrapText="1" readingOrder="1"/>
    </xf>
    <xf numFmtId="4" fontId="503" fillId="503" borderId="500" xfId="0" applyNumberFormat="1" applyFont="1" applyFill="1" applyBorder="1" applyAlignment="1" applyProtection="1">
      <alignment horizontal="right" wrapText="1" readingOrder="1"/>
    </xf>
    <xf numFmtId="4" fontId="504" fillId="504" borderId="501" xfId="0" applyNumberFormat="1" applyFont="1" applyFill="1" applyBorder="1" applyAlignment="1" applyProtection="1">
      <alignment horizontal="right" wrapText="1" readingOrder="1"/>
    </xf>
    <xf numFmtId="0" fontId="505" fillId="505" borderId="502" xfId="0" applyFont="1" applyFill="1" applyBorder="1" applyAlignment="1" applyProtection="1">
      <alignment horizontal="left" vertical="top" wrapText="1" readingOrder="1"/>
    </xf>
    <xf numFmtId="4" fontId="506" fillId="506" borderId="503" xfId="0" applyNumberFormat="1" applyFont="1" applyFill="1" applyBorder="1" applyAlignment="1" applyProtection="1">
      <alignment horizontal="right" wrapText="1" readingOrder="1"/>
    </xf>
    <xf numFmtId="4" fontId="507" fillId="507" borderId="504" xfId="0" applyNumberFormat="1" applyFont="1" applyFill="1" applyBorder="1" applyAlignment="1" applyProtection="1">
      <alignment horizontal="right" wrapText="1" readingOrder="1"/>
    </xf>
    <xf numFmtId="0" fontId="508" fillId="508" borderId="505" xfId="0" applyFont="1" applyFill="1" applyBorder="1" applyAlignment="1" applyProtection="1">
      <alignment horizontal="left" vertical="top" wrapText="1" readingOrder="1"/>
    </xf>
    <xf numFmtId="4" fontId="509" fillId="509" borderId="506" xfId="0" applyNumberFormat="1" applyFont="1" applyFill="1" applyBorder="1" applyAlignment="1" applyProtection="1">
      <alignment horizontal="right" wrapText="1" readingOrder="1"/>
    </xf>
    <xf numFmtId="4" fontId="510" fillId="510" borderId="507" xfId="0" applyNumberFormat="1" applyFont="1" applyFill="1" applyBorder="1" applyAlignment="1" applyProtection="1">
      <alignment horizontal="right" wrapText="1" readingOrder="1"/>
    </xf>
    <xf numFmtId="0" fontId="511" fillId="511" borderId="508" xfId="0" applyFont="1" applyFill="1" applyBorder="1" applyAlignment="1" applyProtection="1">
      <alignment horizontal="left" vertical="top" wrapText="1" readingOrder="1"/>
    </xf>
    <xf numFmtId="4" fontId="512" fillId="512" borderId="509" xfId="0" applyNumberFormat="1" applyFont="1" applyFill="1" applyBorder="1" applyAlignment="1" applyProtection="1">
      <alignment horizontal="right" wrapText="1" readingOrder="1"/>
    </xf>
    <xf numFmtId="4" fontId="513" fillId="513" borderId="510" xfId="0" applyNumberFormat="1" applyFont="1" applyFill="1" applyBorder="1" applyAlignment="1" applyProtection="1">
      <alignment horizontal="right" wrapText="1" readingOrder="1"/>
    </xf>
    <xf numFmtId="0" fontId="514" fillId="514" borderId="511" xfId="0" applyFont="1" applyFill="1" applyBorder="1" applyAlignment="1" applyProtection="1">
      <alignment horizontal="left" vertical="top" wrapText="1" readingOrder="1"/>
    </xf>
    <xf numFmtId="0" fontId="515" fillId="515" borderId="512" xfId="0" applyFont="1" applyFill="1" applyBorder="1" applyAlignment="1" applyProtection="1">
      <alignment horizontal="left" vertical="top" wrapText="1" readingOrder="1"/>
    </xf>
    <xf numFmtId="0" fontId="516" fillId="516" borderId="513" xfId="0" applyFont="1" applyFill="1" applyBorder="1" applyAlignment="1" applyProtection="1">
      <alignment horizontal="left" vertical="top" wrapText="1" readingOrder="1"/>
    </xf>
    <xf numFmtId="0" fontId="517" fillId="517" borderId="514" xfId="0" applyFont="1" applyFill="1" applyBorder="1" applyAlignment="1" applyProtection="1">
      <alignment horizontal="left" vertical="top" wrapText="1" readingOrder="1"/>
    </xf>
    <xf numFmtId="0" fontId="518" fillId="518" borderId="515" xfId="0" applyFont="1" applyFill="1" applyBorder="1" applyAlignment="1" applyProtection="1">
      <alignment horizontal="left" vertical="top" wrapText="1" readingOrder="1"/>
    </xf>
    <xf numFmtId="0" fontId="519" fillId="519" borderId="516" xfId="0" applyFont="1" applyFill="1" applyBorder="1" applyAlignment="1" applyProtection="1">
      <alignment horizontal="left" vertical="top" wrapText="1" readingOrder="1"/>
    </xf>
    <xf numFmtId="0" fontId="520" fillId="520" borderId="517" xfId="0" applyFont="1" applyFill="1" applyBorder="1" applyAlignment="1" applyProtection="1">
      <alignment horizontal="left" vertical="top" wrapText="1" readingOrder="1"/>
    </xf>
    <xf numFmtId="0" fontId="521" fillId="521" borderId="518" xfId="0" applyFont="1" applyFill="1" applyBorder="1" applyAlignment="1" applyProtection="1">
      <alignment horizontal="left" vertical="top" wrapText="1" readingOrder="1"/>
    </xf>
    <xf numFmtId="0" fontId="522" fillId="522" borderId="519" xfId="0" applyFont="1" applyFill="1" applyBorder="1" applyAlignment="1" applyProtection="1">
      <alignment horizontal="left" vertical="top" wrapText="1" readingOrder="1"/>
    </xf>
    <xf numFmtId="0" fontId="523" fillId="523" borderId="520" xfId="0" applyFont="1" applyFill="1" applyBorder="1" applyAlignment="1" applyProtection="1">
      <alignment horizontal="left" vertical="top" wrapText="1" readingOrder="1"/>
    </xf>
    <xf numFmtId="0" fontId="524" fillId="524" borderId="521" xfId="0" applyFont="1" applyFill="1" applyBorder="1" applyAlignment="1" applyProtection="1">
      <alignment horizontal="left" vertical="top" wrapText="1" readingOrder="1"/>
    </xf>
    <xf numFmtId="0" fontId="525" fillId="525" borderId="522" xfId="0" applyFont="1" applyFill="1" applyBorder="1" applyAlignment="1" applyProtection="1">
      <alignment horizontal="left" vertical="top" wrapText="1" readingOrder="1"/>
    </xf>
    <xf numFmtId="0" fontId="526" fillId="526" borderId="523" xfId="0" applyFont="1" applyFill="1" applyBorder="1" applyAlignment="1" applyProtection="1">
      <alignment horizontal="left" vertical="top" wrapText="1" readingOrder="1"/>
    </xf>
    <xf numFmtId="0" fontId="527" fillId="527" borderId="524" xfId="0" applyFont="1" applyFill="1" applyBorder="1" applyAlignment="1" applyProtection="1">
      <alignment horizontal="left" vertical="top" wrapText="1" readingOrder="1"/>
    </xf>
    <xf numFmtId="0" fontId="528" fillId="528" borderId="525" xfId="0" applyFont="1" applyFill="1" applyBorder="1" applyAlignment="1" applyProtection="1">
      <alignment horizontal="left" vertical="top" wrapText="1" readingOrder="1"/>
    </xf>
    <xf numFmtId="0" fontId="529" fillId="529" borderId="526" xfId="0" applyFont="1" applyFill="1" applyBorder="1" applyAlignment="1" applyProtection="1">
      <alignment horizontal="left" vertical="top" wrapText="1" readingOrder="1"/>
    </xf>
    <xf numFmtId="0" fontId="530" fillId="530" borderId="527" xfId="0" applyFont="1" applyFill="1" applyBorder="1" applyAlignment="1" applyProtection="1">
      <alignment horizontal="left" vertical="top" wrapText="1" readingOrder="1"/>
    </xf>
    <xf numFmtId="0" fontId="531" fillId="531" borderId="528" xfId="0" applyFont="1" applyFill="1" applyBorder="1" applyAlignment="1" applyProtection="1">
      <alignment horizontal="left" vertical="top" wrapText="1" readingOrder="1"/>
    </xf>
    <xf numFmtId="0" fontId="532" fillId="532" borderId="529" xfId="0" applyFont="1" applyFill="1" applyBorder="1" applyAlignment="1" applyProtection="1">
      <alignment horizontal="left" vertical="top" wrapText="1" readingOrder="1"/>
    </xf>
    <xf numFmtId="0" fontId="533" fillId="533" borderId="530" xfId="0" applyFont="1" applyFill="1" applyBorder="1" applyAlignment="1" applyProtection="1">
      <alignment horizontal="left" vertical="top" wrapText="1" readingOrder="1"/>
    </xf>
    <xf numFmtId="0" fontId="534" fillId="534" borderId="531" xfId="0" applyFont="1" applyFill="1" applyBorder="1" applyAlignment="1" applyProtection="1">
      <alignment horizontal="left" vertical="top" wrapText="1" readingOrder="1"/>
    </xf>
    <xf numFmtId="0" fontId="535" fillId="535" borderId="532" xfId="0" applyFont="1" applyFill="1" applyBorder="1" applyAlignment="1" applyProtection="1">
      <alignment horizontal="left" vertical="top" wrapText="1" readingOrder="1"/>
    </xf>
    <xf numFmtId="0" fontId="536" fillId="536" borderId="533" xfId="0" applyFont="1" applyFill="1" applyBorder="1" applyAlignment="1" applyProtection="1">
      <alignment horizontal="right" vertical="top" wrapText="1" readingOrder="1"/>
    </xf>
    <xf numFmtId="0" fontId="537" fillId="537" borderId="534" xfId="0" applyFont="1" applyFill="1" applyBorder="1" applyAlignment="1" applyProtection="1">
      <alignment horizontal="left" vertical="top" wrapText="1" readingOrder="1"/>
    </xf>
    <xf numFmtId="0" fontId="538" fillId="538" borderId="535" xfId="0" applyFont="1" applyFill="1" applyBorder="1" applyAlignment="1" applyProtection="1">
      <alignment horizontal="left" vertical="top" wrapText="1" readingOrder="1"/>
    </xf>
    <xf numFmtId="0" fontId="539" fillId="539" borderId="536" xfId="0" applyFont="1" applyFill="1" applyBorder="1" applyAlignment="1" applyProtection="1">
      <alignment horizontal="left" vertical="top" wrapText="1" readingOrder="1"/>
    </xf>
    <xf numFmtId="0" fontId="540" fillId="540" borderId="537" xfId="0" applyFont="1" applyFill="1" applyBorder="1" applyAlignment="1" applyProtection="1">
      <alignment horizontal="left" vertical="top" wrapText="1" readingOrder="1"/>
    </xf>
    <xf numFmtId="0" fontId="541" fillId="541" borderId="538" xfId="0" applyFont="1" applyFill="1" applyBorder="1" applyAlignment="1" applyProtection="1">
      <alignment horizontal="left" vertical="top" wrapText="1" readingOrder="1"/>
    </xf>
    <xf numFmtId="0" fontId="542" fillId="542" borderId="539" xfId="0" applyFont="1" applyFill="1" applyBorder="1" applyAlignment="1" applyProtection="1">
      <alignment horizontal="left" vertical="top" wrapText="1" readingOrder="1"/>
    </xf>
    <xf numFmtId="0" fontId="543" fillId="543" borderId="540" xfId="0" applyFont="1" applyFill="1" applyBorder="1" applyAlignment="1" applyProtection="1">
      <alignment horizontal="left" vertical="top" wrapText="1" readingOrder="1"/>
    </xf>
    <xf numFmtId="0" fontId="544" fillId="544" borderId="541" xfId="0" applyFont="1" applyFill="1" applyBorder="1" applyAlignment="1" applyProtection="1">
      <alignment horizontal="left" vertical="top" wrapText="1" readingOrder="1"/>
    </xf>
    <xf numFmtId="0" fontId="545" fillId="545" borderId="542" xfId="0" applyFont="1" applyFill="1" applyBorder="1" applyAlignment="1" applyProtection="1">
      <alignment horizontal="left" vertical="top" wrapText="1" readingOrder="1"/>
    </xf>
    <xf numFmtId="0" fontId="546" fillId="546" borderId="543" xfId="0" applyFont="1" applyFill="1" applyBorder="1" applyAlignment="1" applyProtection="1">
      <alignment horizontal="left" vertical="top" wrapText="1" readingOrder="1"/>
    </xf>
    <xf numFmtId="0" fontId="547" fillId="547" borderId="544" xfId="0" applyFont="1" applyFill="1" applyBorder="1" applyAlignment="1" applyProtection="1">
      <alignment horizontal="left" vertical="top" wrapText="1" readingOrder="1"/>
    </xf>
    <xf numFmtId="0" fontId="548" fillId="548" borderId="545" xfId="0" applyFont="1" applyFill="1" applyBorder="1" applyAlignment="1" applyProtection="1">
      <alignment horizontal="left" vertical="top" wrapText="1" readingOrder="1"/>
    </xf>
    <xf numFmtId="0" fontId="549" fillId="549" borderId="546" xfId="0" applyFont="1" applyFill="1" applyBorder="1" applyAlignment="1" applyProtection="1">
      <alignment horizontal="left" vertical="top" wrapText="1" readingOrder="1"/>
    </xf>
    <xf numFmtId="0" fontId="550" fillId="550" borderId="547" xfId="0" applyFont="1" applyFill="1" applyBorder="1" applyAlignment="1" applyProtection="1">
      <alignment horizontal="left" vertical="top" wrapText="1" readingOrder="1"/>
    </xf>
    <xf numFmtId="0" fontId="551" fillId="551" borderId="548" xfId="0" applyFont="1" applyFill="1" applyBorder="1" applyAlignment="1" applyProtection="1">
      <alignment horizontal="left" vertical="top" wrapText="1" readingOrder="1"/>
    </xf>
    <xf numFmtId="0" fontId="552" fillId="552" borderId="549" xfId="0" applyFont="1" applyFill="1" applyBorder="1" applyAlignment="1" applyProtection="1">
      <alignment horizontal="left" vertical="top" wrapText="1" readingOrder="1"/>
    </xf>
    <xf numFmtId="0" fontId="553" fillId="553" borderId="550" xfId="0" applyFont="1" applyFill="1" applyBorder="1" applyAlignment="1" applyProtection="1">
      <alignment horizontal="left" vertical="top" wrapText="1" readingOrder="1"/>
    </xf>
    <xf numFmtId="0" fontId="554" fillId="554" borderId="551" xfId="0" applyFont="1" applyFill="1" applyBorder="1" applyAlignment="1" applyProtection="1">
      <alignment horizontal="left" vertical="top" wrapText="1" readingOrder="1"/>
    </xf>
    <xf numFmtId="0" fontId="555" fillId="555" borderId="552" xfId="0" applyFont="1" applyFill="1" applyBorder="1" applyAlignment="1" applyProtection="1">
      <alignment horizontal="left" vertical="top" wrapText="1" readingOrder="1"/>
    </xf>
    <xf numFmtId="0" fontId="556" fillId="556" borderId="553" xfId="0" applyFont="1" applyFill="1" applyBorder="1" applyAlignment="1" applyProtection="1">
      <alignment horizontal="left" vertical="top" wrapText="1" readingOrder="1"/>
    </xf>
    <xf numFmtId="0" fontId="557" fillId="557" borderId="554" xfId="0" applyFont="1" applyFill="1" applyBorder="1" applyAlignment="1" applyProtection="1">
      <alignment horizontal="left" vertical="top" wrapText="1" readingOrder="1"/>
    </xf>
    <xf numFmtId="0" fontId="558" fillId="558" borderId="555" xfId="0" applyFont="1" applyFill="1" applyBorder="1" applyAlignment="1" applyProtection="1">
      <alignment horizontal="left" vertical="top" wrapText="1" readingOrder="1"/>
    </xf>
    <xf numFmtId="4" fontId="559" fillId="559" borderId="556" xfId="0" applyNumberFormat="1" applyFont="1" applyFill="1" applyBorder="1" applyAlignment="1" applyProtection="1">
      <alignment horizontal="right" wrapText="1" readingOrder="1"/>
    </xf>
    <xf numFmtId="4" fontId="560" fillId="560" borderId="557" xfId="0" applyNumberFormat="1" applyFont="1" applyFill="1" applyBorder="1" applyAlignment="1" applyProtection="1">
      <alignment horizontal="right" wrapText="1" readingOrder="1"/>
    </xf>
    <xf numFmtId="4" fontId="561" fillId="561" borderId="558" xfId="0" applyNumberFormat="1" applyFont="1" applyFill="1" applyBorder="1" applyAlignment="1" applyProtection="1">
      <alignment horizontal="right" wrapText="1" readingOrder="1"/>
    </xf>
    <xf numFmtId="4" fontId="562" fillId="562" borderId="559" xfId="0" applyNumberFormat="1" applyFont="1" applyFill="1" applyBorder="1" applyAlignment="1" applyProtection="1">
      <alignment horizontal="right" wrapText="1" readingOrder="1"/>
    </xf>
    <xf numFmtId="4" fontId="563" fillId="563" borderId="560" xfId="0" applyNumberFormat="1" applyFont="1" applyFill="1" applyBorder="1" applyAlignment="1" applyProtection="1">
      <alignment horizontal="right" wrapText="1" readingOrder="1"/>
    </xf>
    <xf numFmtId="4" fontId="564" fillId="564" borderId="561" xfId="0" applyNumberFormat="1" applyFont="1" applyFill="1" applyBorder="1" applyAlignment="1" applyProtection="1">
      <alignment horizontal="right" wrapText="1" readingOrder="1"/>
    </xf>
    <xf numFmtId="4" fontId="565" fillId="565" borderId="562" xfId="0" applyNumberFormat="1" applyFont="1" applyFill="1" applyBorder="1" applyAlignment="1" applyProtection="1">
      <alignment horizontal="right" wrapText="1" readingOrder="1"/>
    </xf>
    <xf numFmtId="4" fontId="566" fillId="566" borderId="563" xfId="0" applyNumberFormat="1" applyFont="1" applyFill="1" applyBorder="1" applyAlignment="1" applyProtection="1">
      <alignment horizontal="right" wrapText="1" readingOrder="1"/>
    </xf>
    <xf numFmtId="4" fontId="567" fillId="567" borderId="564" xfId="0" applyNumberFormat="1" applyFont="1" applyFill="1" applyBorder="1" applyAlignment="1" applyProtection="1">
      <alignment horizontal="right" wrapText="1" readingOrder="1"/>
    </xf>
    <xf numFmtId="4" fontId="568" fillId="568" borderId="565" xfId="0" applyNumberFormat="1" applyFont="1" applyFill="1" applyBorder="1" applyAlignment="1" applyProtection="1">
      <alignment horizontal="right" wrapText="1" readingOrder="1"/>
    </xf>
    <xf numFmtId="4" fontId="569" fillId="569" borderId="566" xfId="0" applyNumberFormat="1" applyFont="1" applyFill="1" applyBorder="1" applyAlignment="1" applyProtection="1">
      <alignment horizontal="right" wrapText="1" readingOrder="1"/>
    </xf>
    <xf numFmtId="0" fontId="570" fillId="570" borderId="567" xfId="0" applyFont="1" applyFill="1" applyBorder="1" applyAlignment="1" applyProtection="1">
      <alignment horizontal="right" wrapText="1" readingOrder="1"/>
    </xf>
    <xf numFmtId="4" fontId="571" fillId="571" borderId="568" xfId="0" applyNumberFormat="1" applyFont="1" applyFill="1" applyBorder="1" applyAlignment="1" applyProtection="1">
      <alignment horizontal="right" wrapText="1" readingOrder="1"/>
    </xf>
    <xf numFmtId="4" fontId="572" fillId="572" borderId="569" xfId="0" applyNumberFormat="1" applyFont="1" applyFill="1" applyBorder="1" applyAlignment="1" applyProtection="1">
      <alignment horizontal="right" wrapText="1" readingOrder="1"/>
    </xf>
    <xf numFmtId="4" fontId="573" fillId="573" borderId="570" xfId="0" applyNumberFormat="1" applyFont="1" applyFill="1" applyBorder="1" applyAlignment="1" applyProtection="1">
      <alignment horizontal="right" wrapText="1" readingOrder="1"/>
    </xf>
    <xf numFmtId="4" fontId="574" fillId="574" borderId="571" xfId="0" applyNumberFormat="1" applyFont="1" applyFill="1" applyBorder="1" applyAlignment="1" applyProtection="1">
      <alignment horizontal="right" wrapText="1" readingOrder="1"/>
    </xf>
    <xf numFmtId="4" fontId="575" fillId="575" borderId="572" xfId="0" applyNumberFormat="1" applyFont="1" applyFill="1" applyBorder="1" applyAlignment="1" applyProtection="1">
      <alignment horizontal="right" wrapText="1" readingOrder="1"/>
    </xf>
    <xf numFmtId="4" fontId="576" fillId="576" borderId="573" xfId="0" applyNumberFormat="1" applyFont="1" applyFill="1" applyBorder="1" applyAlignment="1" applyProtection="1">
      <alignment horizontal="right" wrapText="1" readingOrder="1"/>
    </xf>
    <xf numFmtId="4" fontId="577" fillId="577" borderId="574" xfId="0" applyNumberFormat="1" applyFont="1" applyFill="1" applyBorder="1" applyAlignment="1" applyProtection="1">
      <alignment horizontal="right" wrapText="1" readingOrder="1"/>
    </xf>
    <xf numFmtId="4" fontId="578" fillId="578" borderId="575" xfId="0" applyNumberFormat="1" applyFont="1" applyFill="1" applyBorder="1" applyAlignment="1" applyProtection="1">
      <alignment horizontal="right" wrapText="1" readingOrder="1"/>
    </xf>
    <xf numFmtId="4" fontId="579" fillId="579" borderId="576" xfId="0" applyNumberFormat="1" applyFont="1" applyFill="1" applyBorder="1" applyAlignment="1" applyProtection="1">
      <alignment horizontal="right" wrapText="1" readingOrder="1"/>
    </xf>
    <xf numFmtId="0" fontId="580" fillId="580" borderId="577" xfId="0" applyFont="1" applyFill="1" applyBorder="1" applyAlignment="1" applyProtection="1">
      <alignment horizontal="left" vertical="top" wrapText="1" readingOrder="1"/>
    </xf>
    <xf numFmtId="4" fontId="581" fillId="581" borderId="578" xfId="0" applyNumberFormat="1" applyFont="1" applyFill="1" applyBorder="1" applyAlignment="1" applyProtection="1">
      <alignment horizontal="right" wrapText="1" readingOrder="1"/>
    </xf>
    <xf numFmtId="4" fontId="582" fillId="582" borderId="579" xfId="0" applyNumberFormat="1" applyFont="1" applyFill="1" applyBorder="1" applyAlignment="1" applyProtection="1">
      <alignment horizontal="right" wrapText="1" readingOrder="1"/>
    </xf>
    <xf numFmtId="4" fontId="583" fillId="583" borderId="580" xfId="0" applyNumberFormat="1" applyFont="1" applyFill="1" applyBorder="1" applyAlignment="1" applyProtection="1">
      <alignment horizontal="right" wrapText="1" readingOrder="1"/>
    </xf>
    <xf numFmtId="4" fontId="584" fillId="584" borderId="581" xfId="0" applyNumberFormat="1" applyFont="1" applyFill="1" applyBorder="1" applyAlignment="1" applyProtection="1">
      <alignment horizontal="right" wrapText="1" readingOrder="1"/>
    </xf>
    <xf numFmtId="4" fontId="585" fillId="585" borderId="582" xfId="0" applyNumberFormat="1" applyFont="1" applyFill="1" applyBorder="1" applyAlignment="1" applyProtection="1">
      <alignment horizontal="right" wrapText="1" readingOrder="1"/>
    </xf>
    <xf numFmtId="4" fontId="586" fillId="586" borderId="583" xfId="0" applyNumberFormat="1" applyFont="1" applyFill="1" applyBorder="1" applyAlignment="1" applyProtection="1">
      <alignment horizontal="right" wrapText="1" readingOrder="1"/>
    </xf>
    <xf numFmtId="4" fontId="587" fillId="587" borderId="584" xfId="0" applyNumberFormat="1" applyFont="1" applyFill="1" applyBorder="1" applyAlignment="1" applyProtection="1">
      <alignment horizontal="right" wrapText="1" readingOrder="1"/>
    </xf>
    <xf numFmtId="4" fontId="588" fillId="588" borderId="585" xfId="0" applyNumberFormat="1" applyFont="1" applyFill="1" applyBorder="1" applyAlignment="1" applyProtection="1">
      <alignment horizontal="right" wrapText="1" readingOrder="1"/>
    </xf>
    <xf numFmtId="4" fontId="589" fillId="589" borderId="586" xfId="0" applyNumberFormat="1" applyFont="1" applyFill="1" applyBorder="1" applyAlignment="1" applyProtection="1">
      <alignment horizontal="right" wrapText="1" readingOrder="1"/>
    </xf>
    <xf numFmtId="4" fontId="590" fillId="590" borderId="587" xfId="0" applyNumberFormat="1" applyFont="1" applyFill="1" applyBorder="1" applyAlignment="1" applyProtection="1">
      <alignment horizontal="right" wrapText="1" readingOrder="1"/>
    </xf>
    <xf numFmtId="4" fontId="591" fillId="591" borderId="588" xfId="0" applyNumberFormat="1" applyFont="1" applyFill="1" applyBorder="1" applyAlignment="1" applyProtection="1">
      <alignment horizontal="right" wrapText="1" readingOrder="1"/>
    </xf>
    <xf numFmtId="0" fontId="592" fillId="592" borderId="589" xfId="0" applyFont="1" applyFill="1" applyBorder="1" applyAlignment="1" applyProtection="1">
      <alignment horizontal="right" wrapText="1" readingOrder="1"/>
    </xf>
    <xf numFmtId="4" fontId="593" fillId="593" borderId="590" xfId="0" applyNumberFormat="1" applyFont="1" applyFill="1" applyBorder="1" applyAlignment="1" applyProtection="1">
      <alignment horizontal="right" wrapText="1" readingOrder="1"/>
    </xf>
    <xf numFmtId="4" fontId="594" fillId="594" borderId="591" xfId="0" applyNumberFormat="1" applyFont="1" applyFill="1" applyBorder="1" applyAlignment="1" applyProtection="1">
      <alignment horizontal="right" wrapText="1" readingOrder="1"/>
    </xf>
    <xf numFmtId="4" fontId="595" fillId="595" borderId="592" xfId="0" applyNumberFormat="1" applyFont="1" applyFill="1" applyBorder="1" applyAlignment="1" applyProtection="1">
      <alignment horizontal="right" wrapText="1" readingOrder="1"/>
    </xf>
    <xf numFmtId="4" fontId="596" fillId="596" borderId="593" xfId="0" applyNumberFormat="1" applyFont="1" applyFill="1" applyBorder="1" applyAlignment="1" applyProtection="1">
      <alignment horizontal="right" wrapText="1" readingOrder="1"/>
    </xf>
    <xf numFmtId="4" fontId="597" fillId="597" borderId="594" xfId="0" applyNumberFormat="1" applyFont="1" applyFill="1" applyBorder="1" applyAlignment="1" applyProtection="1">
      <alignment horizontal="right" wrapText="1" readingOrder="1"/>
    </xf>
    <xf numFmtId="4" fontId="598" fillId="598" borderId="595" xfId="0" applyNumberFormat="1" applyFont="1" applyFill="1" applyBorder="1" applyAlignment="1" applyProtection="1">
      <alignment horizontal="right" wrapText="1" readingOrder="1"/>
    </xf>
    <xf numFmtId="4" fontId="599" fillId="599" borderId="596" xfId="0" applyNumberFormat="1" applyFont="1" applyFill="1" applyBorder="1" applyAlignment="1" applyProtection="1">
      <alignment horizontal="right" wrapText="1" readingOrder="1"/>
    </xf>
    <xf numFmtId="4" fontId="600" fillId="600" borderId="597" xfId="0" applyNumberFormat="1" applyFont="1" applyFill="1" applyBorder="1" applyAlignment="1" applyProtection="1">
      <alignment horizontal="right" wrapText="1" readingOrder="1"/>
    </xf>
    <xf numFmtId="4" fontId="601" fillId="601" borderId="598" xfId="0" applyNumberFormat="1" applyFont="1" applyFill="1" applyBorder="1" applyAlignment="1" applyProtection="1">
      <alignment horizontal="right" wrapText="1" readingOrder="1"/>
    </xf>
    <xf numFmtId="0" fontId="602" fillId="602" borderId="599" xfId="0" applyFont="1" applyFill="1" applyBorder="1" applyAlignment="1" applyProtection="1">
      <alignment horizontal="left" vertical="top" wrapText="1" readingOrder="1"/>
    </xf>
    <xf numFmtId="4" fontId="603" fillId="603" borderId="600" xfId="0" applyNumberFormat="1" applyFont="1" applyFill="1" applyBorder="1" applyAlignment="1" applyProtection="1">
      <alignment horizontal="right" wrapText="1" readingOrder="1"/>
    </xf>
    <xf numFmtId="4" fontId="604" fillId="604" borderId="601" xfId="0" applyNumberFormat="1" applyFont="1" applyFill="1" applyBorder="1" applyAlignment="1" applyProtection="1">
      <alignment horizontal="right" wrapText="1" readingOrder="1"/>
    </xf>
    <xf numFmtId="4" fontId="605" fillId="605" borderId="602" xfId="0" applyNumberFormat="1" applyFont="1" applyFill="1" applyBorder="1" applyAlignment="1" applyProtection="1">
      <alignment horizontal="right" wrapText="1" readingOrder="1"/>
    </xf>
    <xf numFmtId="4" fontId="606" fillId="606" borderId="603" xfId="0" applyNumberFormat="1" applyFont="1" applyFill="1" applyBorder="1" applyAlignment="1" applyProtection="1">
      <alignment horizontal="right" wrapText="1" readingOrder="1"/>
    </xf>
    <xf numFmtId="4" fontId="607" fillId="607" borderId="604" xfId="0" applyNumberFormat="1" applyFont="1" applyFill="1" applyBorder="1" applyAlignment="1" applyProtection="1">
      <alignment horizontal="right" wrapText="1" readingOrder="1"/>
    </xf>
    <xf numFmtId="4" fontId="608" fillId="608" borderId="605" xfId="0" applyNumberFormat="1" applyFont="1" applyFill="1" applyBorder="1" applyAlignment="1" applyProtection="1">
      <alignment horizontal="right" wrapText="1" readingOrder="1"/>
    </xf>
    <xf numFmtId="4" fontId="609" fillId="609" borderId="606" xfId="0" applyNumberFormat="1" applyFont="1" applyFill="1" applyBorder="1" applyAlignment="1" applyProtection="1">
      <alignment horizontal="right" wrapText="1" readingOrder="1"/>
    </xf>
    <xf numFmtId="4" fontId="610" fillId="610" borderId="607" xfId="0" applyNumberFormat="1" applyFont="1" applyFill="1" applyBorder="1" applyAlignment="1" applyProtection="1">
      <alignment horizontal="right" wrapText="1" readingOrder="1"/>
    </xf>
    <xf numFmtId="4" fontId="611" fillId="611" borderId="608" xfId="0" applyNumberFormat="1" applyFont="1" applyFill="1" applyBorder="1" applyAlignment="1" applyProtection="1">
      <alignment horizontal="right" wrapText="1" readingOrder="1"/>
    </xf>
    <xf numFmtId="4" fontId="612" fillId="612" borderId="609" xfId="0" applyNumberFormat="1" applyFont="1" applyFill="1" applyBorder="1" applyAlignment="1" applyProtection="1">
      <alignment horizontal="right" wrapText="1" readingOrder="1"/>
    </xf>
    <xf numFmtId="4" fontId="613" fillId="613" borderId="610" xfId="0" applyNumberFormat="1" applyFont="1" applyFill="1" applyBorder="1" applyAlignment="1" applyProtection="1">
      <alignment horizontal="right" wrapText="1" readingOrder="1"/>
    </xf>
    <xf numFmtId="0" fontId="614" fillId="614" borderId="611" xfId="0" applyFont="1" applyFill="1" applyBorder="1" applyAlignment="1" applyProtection="1">
      <alignment horizontal="right" wrapText="1" readingOrder="1"/>
    </xf>
    <xf numFmtId="4" fontId="615" fillId="615" borderId="612" xfId="0" applyNumberFormat="1" applyFont="1" applyFill="1" applyBorder="1" applyAlignment="1" applyProtection="1">
      <alignment horizontal="right" wrapText="1" readingOrder="1"/>
    </xf>
    <xf numFmtId="4" fontId="616" fillId="616" borderId="613" xfId="0" applyNumberFormat="1" applyFont="1" applyFill="1" applyBorder="1" applyAlignment="1" applyProtection="1">
      <alignment horizontal="right" wrapText="1" readingOrder="1"/>
    </xf>
    <xf numFmtId="4" fontId="617" fillId="617" borderId="614" xfId="0" applyNumberFormat="1" applyFont="1" applyFill="1" applyBorder="1" applyAlignment="1" applyProtection="1">
      <alignment horizontal="right" wrapText="1" readingOrder="1"/>
    </xf>
    <xf numFmtId="4" fontId="618" fillId="618" borderId="615" xfId="0" applyNumberFormat="1" applyFont="1" applyFill="1" applyBorder="1" applyAlignment="1" applyProtection="1">
      <alignment horizontal="right" wrapText="1" readingOrder="1"/>
    </xf>
    <xf numFmtId="4" fontId="619" fillId="619" borderId="616" xfId="0" applyNumberFormat="1" applyFont="1" applyFill="1" applyBorder="1" applyAlignment="1" applyProtection="1">
      <alignment horizontal="right" wrapText="1" readingOrder="1"/>
    </xf>
    <xf numFmtId="4" fontId="620" fillId="620" borderId="617" xfId="0" applyNumberFormat="1" applyFont="1" applyFill="1" applyBorder="1" applyAlignment="1" applyProtection="1">
      <alignment horizontal="right" wrapText="1" readingOrder="1"/>
    </xf>
    <xf numFmtId="4" fontId="621" fillId="621" borderId="618" xfId="0" applyNumberFormat="1" applyFont="1" applyFill="1" applyBorder="1" applyAlignment="1" applyProtection="1">
      <alignment horizontal="right" wrapText="1" readingOrder="1"/>
    </xf>
    <xf numFmtId="4" fontId="622" fillId="622" borderId="619" xfId="0" applyNumberFormat="1" applyFont="1" applyFill="1" applyBorder="1" applyAlignment="1" applyProtection="1">
      <alignment horizontal="right" wrapText="1" readingOrder="1"/>
    </xf>
    <xf numFmtId="4" fontId="623" fillId="623" borderId="620" xfId="0" applyNumberFormat="1" applyFont="1" applyFill="1" applyBorder="1" applyAlignment="1" applyProtection="1">
      <alignment horizontal="right" wrapText="1" readingOrder="1"/>
    </xf>
    <xf numFmtId="0" fontId="624" fillId="624" borderId="621" xfId="0" applyFont="1" applyFill="1" applyBorder="1" applyAlignment="1" applyProtection="1">
      <alignment horizontal="left" vertical="top" wrapText="1" readingOrder="1"/>
    </xf>
    <xf numFmtId="4" fontId="625" fillId="625" borderId="622" xfId="0" applyNumberFormat="1" applyFont="1" applyFill="1" applyBorder="1" applyAlignment="1" applyProtection="1">
      <alignment horizontal="right" wrapText="1" readingOrder="1"/>
    </xf>
    <xf numFmtId="4" fontId="626" fillId="626" borderId="623" xfId="0" applyNumberFormat="1" applyFont="1" applyFill="1" applyBorder="1" applyAlignment="1" applyProtection="1">
      <alignment horizontal="right" wrapText="1" readingOrder="1"/>
    </xf>
    <xf numFmtId="4" fontId="627" fillId="627" borderId="624" xfId="0" applyNumberFormat="1" applyFont="1" applyFill="1" applyBorder="1" applyAlignment="1" applyProtection="1">
      <alignment horizontal="right" wrapText="1" readingOrder="1"/>
    </xf>
    <xf numFmtId="4" fontId="628" fillId="628" borderId="625" xfId="0" applyNumberFormat="1" applyFont="1" applyFill="1" applyBorder="1" applyAlignment="1" applyProtection="1">
      <alignment horizontal="right" wrapText="1" readingOrder="1"/>
    </xf>
    <xf numFmtId="4" fontId="629" fillId="629" borderId="626" xfId="0" applyNumberFormat="1" applyFont="1" applyFill="1" applyBorder="1" applyAlignment="1" applyProtection="1">
      <alignment horizontal="right" wrapText="1" readingOrder="1"/>
    </xf>
    <xf numFmtId="4" fontId="630" fillId="630" borderId="627" xfId="0" applyNumberFormat="1" applyFont="1" applyFill="1" applyBorder="1" applyAlignment="1" applyProtection="1">
      <alignment horizontal="right" wrapText="1" readingOrder="1"/>
    </xf>
    <xf numFmtId="4" fontId="631" fillId="631" borderId="628" xfId="0" applyNumberFormat="1" applyFont="1" applyFill="1" applyBorder="1" applyAlignment="1" applyProtection="1">
      <alignment horizontal="right" wrapText="1" readingOrder="1"/>
    </xf>
    <xf numFmtId="4" fontId="632" fillId="632" borderId="629" xfId="0" applyNumberFormat="1" applyFont="1" applyFill="1" applyBorder="1" applyAlignment="1" applyProtection="1">
      <alignment horizontal="right" wrapText="1" readingOrder="1"/>
    </xf>
    <xf numFmtId="4" fontId="633" fillId="633" borderId="630" xfId="0" applyNumberFormat="1" applyFont="1" applyFill="1" applyBorder="1" applyAlignment="1" applyProtection="1">
      <alignment horizontal="right" wrapText="1" readingOrder="1"/>
    </xf>
    <xf numFmtId="4" fontId="634" fillId="634" borderId="631" xfId="0" applyNumberFormat="1" applyFont="1" applyFill="1" applyBorder="1" applyAlignment="1" applyProtection="1">
      <alignment horizontal="right" wrapText="1" readingOrder="1"/>
    </xf>
    <xf numFmtId="4" fontId="635" fillId="635" borderId="632" xfId="0" applyNumberFormat="1" applyFont="1" applyFill="1" applyBorder="1" applyAlignment="1" applyProtection="1">
      <alignment horizontal="right" wrapText="1" readingOrder="1"/>
    </xf>
    <xf numFmtId="0" fontId="636" fillId="636" borderId="633" xfId="0" applyFont="1" applyFill="1" applyBorder="1" applyAlignment="1" applyProtection="1">
      <alignment horizontal="right" wrapText="1" readingOrder="1"/>
    </xf>
    <xf numFmtId="4" fontId="637" fillId="637" borderId="634" xfId="0" applyNumberFormat="1" applyFont="1" applyFill="1" applyBorder="1" applyAlignment="1" applyProtection="1">
      <alignment horizontal="right" wrapText="1" readingOrder="1"/>
    </xf>
    <xf numFmtId="4" fontId="638" fillId="638" borderId="635" xfId="0" applyNumberFormat="1" applyFont="1" applyFill="1" applyBorder="1" applyAlignment="1" applyProtection="1">
      <alignment horizontal="right" wrapText="1" readingOrder="1"/>
    </xf>
    <xf numFmtId="4" fontId="639" fillId="639" borderId="636" xfId="0" applyNumberFormat="1" applyFont="1" applyFill="1" applyBorder="1" applyAlignment="1" applyProtection="1">
      <alignment horizontal="right" wrapText="1" readingOrder="1"/>
    </xf>
    <xf numFmtId="4" fontId="640" fillId="640" borderId="637" xfId="0" applyNumberFormat="1" applyFont="1" applyFill="1" applyBorder="1" applyAlignment="1" applyProtection="1">
      <alignment horizontal="right" wrapText="1" readingOrder="1"/>
    </xf>
    <xf numFmtId="4" fontId="641" fillId="641" borderId="638" xfId="0" applyNumberFormat="1" applyFont="1" applyFill="1" applyBorder="1" applyAlignment="1" applyProtection="1">
      <alignment horizontal="right" wrapText="1" readingOrder="1"/>
    </xf>
    <xf numFmtId="4" fontId="642" fillId="642" borderId="639" xfId="0" applyNumberFormat="1" applyFont="1" applyFill="1" applyBorder="1" applyAlignment="1" applyProtection="1">
      <alignment horizontal="right" wrapText="1" readingOrder="1"/>
    </xf>
    <xf numFmtId="4" fontId="643" fillId="643" borderId="640" xfId="0" applyNumberFormat="1" applyFont="1" applyFill="1" applyBorder="1" applyAlignment="1" applyProtection="1">
      <alignment horizontal="right" wrapText="1" readingOrder="1"/>
    </xf>
    <xf numFmtId="4" fontId="644" fillId="644" borderId="641" xfId="0" applyNumberFormat="1" applyFont="1" applyFill="1" applyBorder="1" applyAlignment="1" applyProtection="1">
      <alignment horizontal="right" wrapText="1" readingOrder="1"/>
    </xf>
    <xf numFmtId="4" fontId="645" fillId="645" borderId="642" xfId="0" applyNumberFormat="1" applyFont="1" applyFill="1" applyBorder="1" applyAlignment="1" applyProtection="1">
      <alignment horizontal="right" wrapText="1" readingOrder="1"/>
    </xf>
    <xf numFmtId="0" fontId="646" fillId="646" borderId="643" xfId="0" applyFont="1" applyFill="1" applyBorder="1" applyAlignment="1" applyProtection="1">
      <alignment horizontal="left" vertical="top" wrapText="1" readingOrder="1"/>
    </xf>
    <xf numFmtId="4" fontId="647" fillId="647" borderId="644" xfId="0" applyNumberFormat="1" applyFont="1" applyFill="1" applyBorder="1" applyAlignment="1" applyProtection="1">
      <alignment horizontal="right" wrapText="1" readingOrder="1"/>
    </xf>
    <xf numFmtId="4" fontId="648" fillId="648" borderId="645" xfId="0" applyNumberFormat="1" applyFont="1" applyFill="1" applyBorder="1" applyAlignment="1" applyProtection="1">
      <alignment horizontal="right" wrapText="1" readingOrder="1"/>
    </xf>
    <xf numFmtId="4" fontId="649" fillId="649" borderId="646" xfId="0" applyNumberFormat="1" applyFont="1" applyFill="1" applyBorder="1" applyAlignment="1" applyProtection="1">
      <alignment horizontal="right" wrapText="1" readingOrder="1"/>
    </xf>
    <xf numFmtId="4" fontId="650" fillId="650" borderId="647" xfId="0" applyNumberFormat="1" applyFont="1" applyFill="1" applyBorder="1" applyAlignment="1" applyProtection="1">
      <alignment horizontal="right" wrapText="1" readingOrder="1"/>
    </xf>
    <xf numFmtId="4" fontId="651" fillId="651" borderId="648" xfId="0" applyNumberFormat="1" applyFont="1" applyFill="1" applyBorder="1" applyAlignment="1" applyProtection="1">
      <alignment horizontal="right" wrapText="1" readingOrder="1"/>
    </xf>
    <xf numFmtId="4" fontId="652" fillId="652" borderId="649" xfId="0" applyNumberFormat="1" applyFont="1" applyFill="1" applyBorder="1" applyAlignment="1" applyProtection="1">
      <alignment horizontal="right" wrapText="1" readingOrder="1"/>
    </xf>
    <xf numFmtId="4" fontId="653" fillId="653" borderId="650" xfId="0" applyNumberFormat="1" applyFont="1" applyFill="1" applyBorder="1" applyAlignment="1" applyProtection="1">
      <alignment horizontal="right" wrapText="1" readingOrder="1"/>
    </xf>
    <xf numFmtId="4" fontId="654" fillId="654" borderId="651" xfId="0" applyNumberFormat="1" applyFont="1" applyFill="1" applyBorder="1" applyAlignment="1" applyProtection="1">
      <alignment horizontal="right" wrapText="1" readingOrder="1"/>
    </xf>
    <xf numFmtId="4" fontId="655" fillId="655" borderId="652" xfId="0" applyNumberFormat="1" applyFont="1" applyFill="1" applyBorder="1" applyAlignment="1" applyProtection="1">
      <alignment horizontal="right" wrapText="1" readingOrder="1"/>
    </xf>
    <xf numFmtId="4" fontId="656" fillId="656" borderId="653" xfId="0" applyNumberFormat="1" applyFont="1" applyFill="1" applyBorder="1" applyAlignment="1" applyProtection="1">
      <alignment horizontal="right" wrapText="1" readingOrder="1"/>
    </xf>
    <xf numFmtId="4" fontId="657" fillId="657" borderId="654" xfId="0" applyNumberFormat="1" applyFont="1" applyFill="1" applyBorder="1" applyAlignment="1" applyProtection="1">
      <alignment horizontal="right" wrapText="1" readingOrder="1"/>
    </xf>
    <xf numFmtId="0" fontId="658" fillId="658" borderId="655" xfId="0" applyFont="1" applyFill="1" applyBorder="1" applyAlignment="1" applyProtection="1">
      <alignment horizontal="right" wrapText="1" readingOrder="1"/>
    </xf>
    <xf numFmtId="4" fontId="659" fillId="659" borderId="656" xfId="0" applyNumberFormat="1" applyFont="1" applyFill="1" applyBorder="1" applyAlignment="1" applyProtection="1">
      <alignment horizontal="right" wrapText="1" readingOrder="1"/>
    </xf>
    <xf numFmtId="4" fontId="660" fillId="660" borderId="657" xfId="0" applyNumberFormat="1" applyFont="1" applyFill="1" applyBorder="1" applyAlignment="1" applyProtection="1">
      <alignment horizontal="right" wrapText="1" readingOrder="1"/>
    </xf>
    <xf numFmtId="4" fontId="661" fillId="661" borderId="658" xfId="0" applyNumberFormat="1" applyFont="1" applyFill="1" applyBorder="1" applyAlignment="1" applyProtection="1">
      <alignment horizontal="right" wrapText="1" readingOrder="1"/>
    </xf>
    <xf numFmtId="4" fontId="662" fillId="662" borderId="659" xfId="0" applyNumberFormat="1" applyFont="1" applyFill="1" applyBorder="1" applyAlignment="1" applyProtection="1">
      <alignment horizontal="right" wrapText="1" readingOrder="1"/>
    </xf>
    <xf numFmtId="4" fontId="663" fillId="663" borderId="660" xfId="0" applyNumberFormat="1" applyFont="1" applyFill="1" applyBorder="1" applyAlignment="1" applyProtection="1">
      <alignment horizontal="right" wrapText="1" readingOrder="1"/>
    </xf>
    <xf numFmtId="4" fontId="664" fillId="664" borderId="661" xfId="0" applyNumberFormat="1" applyFont="1" applyFill="1" applyBorder="1" applyAlignment="1" applyProtection="1">
      <alignment horizontal="right" wrapText="1" readingOrder="1"/>
    </xf>
    <xf numFmtId="4" fontId="665" fillId="665" borderId="662" xfId="0" applyNumberFormat="1" applyFont="1" applyFill="1" applyBorder="1" applyAlignment="1" applyProtection="1">
      <alignment horizontal="right" wrapText="1" readingOrder="1"/>
    </xf>
    <xf numFmtId="4" fontId="666" fillId="666" borderId="663" xfId="0" applyNumberFormat="1" applyFont="1" applyFill="1" applyBorder="1" applyAlignment="1" applyProtection="1">
      <alignment horizontal="right" wrapText="1" readingOrder="1"/>
    </xf>
    <xf numFmtId="4" fontId="667" fillId="667" borderId="664" xfId="0" applyNumberFormat="1" applyFont="1" applyFill="1" applyBorder="1" applyAlignment="1" applyProtection="1">
      <alignment horizontal="right" wrapText="1" readingOrder="1"/>
    </xf>
    <xf numFmtId="0" fontId="668" fillId="668" borderId="665" xfId="0" applyFont="1" applyFill="1" applyBorder="1" applyAlignment="1" applyProtection="1">
      <alignment horizontal="left" vertical="top" wrapText="1" readingOrder="1"/>
    </xf>
    <xf numFmtId="4" fontId="669" fillId="669" borderId="666" xfId="0" applyNumberFormat="1" applyFont="1" applyFill="1" applyBorder="1" applyAlignment="1" applyProtection="1">
      <alignment horizontal="right" wrapText="1" readingOrder="1"/>
    </xf>
    <xf numFmtId="4" fontId="670" fillId="670" borderId="667" xfId="0" applyNumberFormat="1" applyFont="1" applyFill="1" applyBorder="1" applyAlignment="1" applyProtection="1">
      <alignment horizontal="right" wrapText="1" readingOrder="1"/>
    </xf>
    <xf numFmtId="4" fontId="671" fillId="671" borderId="668" xfId="0" applyNumberFormat="1" applyFont="1" applyFill="1" applyBorder="1" applyAlignment="1" applyProtection="1">
      <alignment horizontal="right" wrapText="1" readingOrder="1"/>
    </xf>
    <xf numFmtId="4" fontId="672" fillId="672" borderId="669" xfId="0" applyNumberFormat="1" applyFont="1" applyFill="1" applyBorder="1" applyAlignment="1" applyProtection="1">
      <alignment horizontal="right" wrapText="1" readingOrder="1"/>
    </xf>
    <xf numFmtId="4" fontId="673" fillId="673" borderId="670" xfId="0" applyNumberFormat="1" applyFont="1" applyFill="1" applyBorder="1" applyAlignment="1" applyProtection="1">
      <alignment horizontal="right" wrapText="1" readingOrder="1"/>
    </xf>
    <xf numFmtId="4" fontId="674" fillId="674" borderId="671" xfId="0" applyNumberFormat="1" applyFont="1" applyFill="1" applyBorder="1" applyAlignment="1" applyProtection="1">
      <alignment horizontal="right" wrapText="1" readingOrder="1"/>
    </xf>
    <xf numFmtId="4" fontId="675" fillId="675" borderId="672" xfId="0" applyNumberFormat="1" applyFont="1" applyFill="1" applyBorder="1" applyAlignment="1" applyProtection="1">
      <alignment horizontal="right" wrapText="1" readingOrder="1"/>
    </xf>
    <xf numFmtId="4" fontId="676" fillId="676" borderId="673" xfId="0" applyNumberFormat="1" applyFont="1" applyFill="1" applyBorder="1" applyAlignment="1" applyProtection="1">
      <alignment horizontal="right" wrapText="1" readingOrder="1"/>
    </xf>
    <xf numFmtId="4" fontId="677" fillId="677" borderId="674" xfId="0" applyNumberFormat="1" applyFont="1" applyFill="1" applyBorder="1" applyAlignment="1" applyProtection="1">
      <alignment horizontal="right" wrapText="1" readingOrder="1"/>
    </xf>
    <xf numFmtId="4" fontId="678" fillId="678" borderId="675" xfId="0" applyNumberFormat="1" applyFont="1" applyFill="1" applyBorder="1" applyAlignment="1" applyProtection="1">
      <alignment horizontal="right" wrapText="1" readingOrder="1"/>
    </xf>
    <xf numFmtId="4" fontId="679" fillId="679" borderId="676" xfId="0" applyNumberFormat="1" applyFont="1" applyFill="1" applyBorder="1" applyAlignment="1" applyProtection="1">
      <alignment horizontal="right" wrapText="1" readingOrder="1"/>
    </xf>
    <xf numFmtId="0" fontId="680" fillId="680" borderId="677" xfId="0" applyFont="1" applyFill="1" applyBorder="1" applyAlignment="1" applyProtection="1">
      <alignment horizontal="right" wrapText="1" readingOrder="1"/>
    </xf>
    <xf numFmtId="4" fontId="681" fillId="681" borderId="678" xfId="0" applyNumberFormat="1" applyFont="1" applyFill="1" applyBorder="1" applyAlignment="1" applyProtection="1">
      <alignment horizontal="right" wrapText="1" readingOrder="1"/>
    </xf>
    <xf numFmtId="4" fontId="682" fillId="682" borderId="679" xfId="0" applyNumberFormat="1" applyFont="1" applyFill="1" applyBorder="1" applyAlignment="1" applyProtection="1">
      <alignment horizontal="right" wrapText="1" readingOrder="1"/>
    </xf>
    <xf numFmtId="4" fontId="683" fillId="683" borderId="680" xfId="0" applyNumberFormat="1" applyFont="1" applyFill="1" applyBorder="1" applyAlignment="1" applyProtection="1">
      <alignment horizontal="right" wrapText="1" readingOrder="1"/>
    </xf>
    <xf numFmtId="4" fontId="684" fillId="684" borderId="681" xfId="0" applyNumberFormat="1" applyFont="1" applyFill="1" applyBorder="1" applyAlignment="1" applyProtection="1">
      <alignment horizontal="right" wrapText="1" readingOrder="1"/>
    </xf>
    <xf numFmtId="4" fontId="685" fillId="685" borderId="682" xfId="0" applyNumberFormat="1" applyFont="1" applyFill="1" applyBorder="1" applyAlignment="1" applyProtection="1">
      <alignment horizontal="right" wrapText="1" readingOrder="1"/>
    </xf>
    <xf numFmtId="4" fontId="686" fillId="686" borderId="683" xfId="0" applyNumberFormat="1" applyFont="1" applyFill="1" applyBorder="1" applyAlignment="1" applyProtection="1">
      <alignment horizontal="right" wrapText="1" readingOrder="1"/>
    </xf>
    <xf numFmtId="4" fontId="687" fillId="687" borderId="684" xfId="0" applyNumberFormat="1" applyFont="1" applyFill="1" applyBorder="1" applyAlignment="1" applyProtection="1">
      <alignment horizontal="right" wrapText="1" readingOrder="1"/>
    </xf>
    <xf numFmtId="4" fontId="688" fillId="688" borderId="685" xfId="0" applyNumberFormat="1" applyFont="1" applyFill="1" applyBorder="1" applyAlignment="1" applyProtection="1">
      <alignment horizontal="right" wrapText="1" readingOrder="1"/>
    </xf>
    <xf numFmtId="4" fontId="689" fillId="689" borderId="686" xfId="0" applyNumberFormat="1" applyFont="1" applyFill="1" applyBorder="1" applyAlignment="1" applyProtection="1">
      <alignment horizontal="right" wrapText="1" readingOrder="1"/>
    </xf>
    <xf numFmtId="0" fontId="690" fillId="690" borderId="687" xfId="0" applyFont="1" applyFill="1" applyBorder="1" applyAlignment="1" applyProtection="1">
      <alignment horizontal="left" vertical="top" wrapText="1" readingOrder="1"/>
    </xf>
    <xf numFmtId="4" fontId="691" fillId="691" borderId="688" xfId="0" applyNumberFormat="1" applyFont="1" applyFill="1" applyBorder="1" applyAlignment="1" applyProtection="1">
      <alignment horizontal="right" wrapText="1" readingOrder="1"/>
    </xf>
    <xf numFmtId="4" fontId="692" fillId="692" borderId="689" xfId="0" applyNumberFormat="1" applyFont="1" applyFill="1" applyBorder="1" applyAlignment="1" applyProtection="1">
      <alignment horizontal="right" wrapText="1" readingOrder="1"/>
    </xf>
    <xf numFmtId="4" fontId="693" fillId="693" borderId="690" xfId="0" applyNumberFormat="1" applyFont="1" applyFill="1" applyBorder="1" applyAlignment="1" applyProtection="1">
      <alignment horizontal="right" wrapText="1" readingOrder="1"/>
    </xf>
    <xf numFmtId="4" fontId="694" fillId="694" borderId="691" xfId="0" applyNumberFormat="1" applyFont="1" applyFill="1" applyBorder="1" applyAlignment="1" applyProtection="1">
      <alignment horizontal="right" wrapText="1" readingOrder="1"/>
    </xf>
    <xf numFmtId="4" fontId="695" fillId="695" borderId="692" xfId="0" applyNumberFormat="1" applyFont="1" applyFill="1" applyBorder="1" applyAlignment="1" applyProtection="1">
      <alignment horizontal="right" wrapText="1" readingOrder="1"/>
    </xf>
    <xf numFmtId="4" fontId="696" fillId="696" borderId="693" xfId="0" applyNumberFormat="1" applyFont="1" applyFill="1" applyBorder="1" applyAlignment="1" applyProtection="1">
      <alignment horizontal="right" wrapText="1" readingOrder="1"/>
    </xf>
    <xf numFmtId="4" fontId="697" fillId="697" borderId="694" xfId="0" applyNumberFormat="1" applyFont="1" applyFill="1" applyBorder="1" applyAlignment="1" applyProtection="1">
      <alignment horizontal="right" wrapText="1" readingOrder="1"/>
    </xf>
    <xf numFmtId="4" fontId="698" fillId="698" borderId="695" xfId="0" applyNumberFormat="1" applyFont="1" applyFill="1" applyBorder="1" applyAlignment="1" applyProtection="1">
      <alignment horizontal="right" wrapText="1" readingOrder="1"/>
    </xf>
    <xf numFmtId="4" fontId="699" fillId="699" borderId="696" xfId="0" applyNumberFormat="1" applyFont="1" applyFill="1" applyBorder="1" applyAlignment="1" applyProtection="1">
      <alignment horizontal="right" wrapText="1" readingOrder="1"/>
    </xf>
    <xf numFmtId="4" fontId="700" fillId="700" borderId="697" xfId="0" applyNumberFormat="1" applyFont="1" applyFill="1" applyBorder="1" applyAlignment="1" applyProtection="1">
      <alignment horizontal="right" wrapText="1" readingOrder="1"/>
    </xf>
    <xf numFmtId="4" fontId="701" fillId="701" borderId="698" xfId="0" applyNumberFormat="1" applyFont="1" applyFill="1" applyBorder="1" applyAlignment="1" applyProtection="1">
      <alignment horizontal="right" wrapText="1" readingOrder="1"/>
    </xf>
    <xf numFmtId="0" fontId="702" fillId="702" borderId="699" xfId="0" applyFont="1" applyFill="1" applyBorder="1" applyAlignment="1" applyProtection="1">
      <alignment horizontal="right" wrapText="1" readingOrder="1"/>
    </xf>
    <xf numFmtId="4" fontId="703" fillId="703" borderId="700" xfId="0" applyNumberFormat="1" applyFont="1" applyFill="1" applyBorder="1" applyAlignment="1" applyProtection="1">
      <alignment horizontal="right" wrapText="1" readingOrder="1"/>
    </xf>
    <xf numFmtId="4" fontId="704" fillId="704" borderId="701" xfId="0" applyNumberFormat="1" applyFont="1" applyFill="1" applyBorder="1" applyAlignment="1" applyProtection="1">
      <alignment horizontal="right" wrapText="1" readingOrder="1"/>
    </xf>
    <xf numFmtId="4" fontId="705" fillId="705" borderId="702" xfId="0" applyNumberFormat="1" applyFont="1" applyFill="1" applyBorder="1" applyAlignment="1" applyProtection="1">
      <alignment horizontal="right" wrapText="1" readingOrder="1"/>
    </xf>
    <xf numFmtId="4" fontId="706" fillId="706" borderId="703" xfId="0" applyNumberFormat="1" applyFont="1" applyFill="1" applyBorder="1" applyAlignment="1" applyProtection="1">
      <alignment horizontal="right" wrapText="1" readingOrder="1"/>
    </xf>
    <xf numFmtId="4" fontId="707" fillId="707" borderId="704" xfId="0" applyNumberFormat="1" applyFont="1" applyFill="1" applyBorder="1" applyAlignment="1" applyProtection="1">
      <alignment horizontal="right" wrapText="1" readingOrder="1"/>
    </xf>
    <xf numFmtId="4" fontId="708" fillId="708" borderId="705" xfId="0" applyNumberFormat="1" applyFont="1" applyFill="1" applyBorder="1" applyAlignment="1" applyProtection="1">
      <alignment horizontal="right" wrapText="1" readingOrder="1"/>
    </xf>
    <xf numFmtId="4" fontId="709" fillId="709" borderId="706" xfId="0" applyNumberFormat="1" applyFont="1" applyFill="1" applyBorder="1" applyAlignment="1" applyProtection="1">
      <alignment horizontal="right" wrapText="1" readingOrder="1"/>
    </xf>
    <xf numFmtId="4" fontId="710" fillId="710" borderId="707" xfId="0" applyNumberFormat="1" applyFont="1" applyFill="1" applyBorder="1" applyAlignment="1" applyProtection="1">
      <alignment horizontal="right" wrapText="1" readingOrder="1"/>
    </xf>
    <xf numFmtId="4" fontId="711" fillId="711" borderId="708" xfId="0" applyNumberFormat="1" applyFont="1" applyFill="1" applyBorder="1" applyAlignment="1" applyProtection="1">
      <alignment horizontal="right" wrapText="1" readingOrder="1"/>
    </xf>
    <xf numFmtId="0" fontId="712" fillId="712" borderId="709" xfId="0" applyFont="1" applyFill="1" applyBorder="1" applyAlignment="1" applyProtection="1">
      <alignment horizontal="left" vertical="top" wrapText="1" readingOrder="1"/>
    </xf>
    <xf numFmtId="4" fontId="713" fillId="713" borderId="710" xfId="0" applyNumberFormat="1" applyFont="1" applyFill="1" applyBorder="1" applyAlignment="1" applyProtection="1">
      <alignment horizontal="right" wrapText="1" readingOrder="1"/>
    </xf>
    <xf numFmtId="4" fontId="714" fillId="714" borderId="711" xfId="0" applyNumberFormat="1" applyFont="1" applyFill="1" applyBorder="1" applyAlignment="1" applyProtection="1">
      <alignment horizontal="right" wrapText="1" readingOrder="1"/>
    </xf>
    <xf numFmtId="4" fontId="715" fillId="715" borderId="712" xfId="0" applyNumberFormat="1" applyFont="1" applyFill="1" applyBorder="1" applyAlignment="1" applyProtection="1">
      <alignment horizontal="right" wrapText="1" readingOrder="1"/>
    </xf>
    <xf numFmtId="4" fontId="716" fillId="716" borderId="713" xfId="0" applyNumberFormat="1" applyFont="1" applyFill="1" applyBorder="1" applyAlignment="1" applyProtection="1">
      <alignment horizontal="right" wrapText="1" readingOrder="1"/>
    </xf>
    <xf numFmtId="4" fontId="717" fillId="717" borderId="714" xfId="0" applyNumberFormat="1" applyFont="1" applyFill="1" applyBorder="1" applyAlignment="1" applyProtection="1">
      <alignment horizontal="right" wrapText="1" readingOrder="1"/>
    </xf>
    <xf numFmtId="4" fontId="718" fillId="718" borderId="715" xfId="0" applyNumberFormat="1" applyFont="1" applyFill="1" applyBorder="1" applyAlignment="1" applyProtection="1">
      <alignment horizontal="right" wrapText="1" readingOrder="1"/>
    </xf>
    <xf numFmtId="4" fontId="719" fillId="719" borderId="716" xfId="0" applyNumberFormat="1" applyFont="1" applyFill="1" applyBorder="1" applyAlignment="1" applyProtection="1">
      <alignment horizontal="right" wrapText="1" readingOrder="1"/>
    </xf>
    <xf numFmtId="4" fontId="720" fillId="720" borderId="717" xfId="0" applyNumberFormat="1" applyFont="1" applyFill="1" applyBorder="1" applyAlignment="1" applyProtection="1">
      <alignment horizontal="right" wrapText="1" readingOrder="1"/>
    </xf>
    <xf numFmtId="4" fontId="721" fillId="721" borderId="718" xfId="0" applyNumberFormat="1" applyFont="1" applyFill="1" applyBorder="1" applyAlignment="1" applyProtection="1">
      <alignment horizontal="right" wrapText="1" readingOrder="1"/>
    </xf>
    <xf numFmtId="4" fontId="722" fillId="722" borderId="719" xfId="0" applyNumberFormat="1" applyFont="1" applyFill="1" applyBorder="1" applyAlignment="1" applyProtection="1">
      <alignment horizontal="right" wrapText="1" readingOrder="1"/>
    </xf>
    <xf numFmtId="4" fontId="723" fillId="723" borderId="720" xfId="0" applyNumberFormat="1" applyFont="1" applyFill="1" applyBorder="1" applyAlignment="1" applyProtection="1">
      <alignment horizontal="right" wrapText="1" readingOrder="1"/>
    </xf>
    <xf numFmtId="0" fontId="724" fillId="724" borderId="721" xfId="0" applyFont="1" applyFill="1" applyBorder="1" applyAlignment="1" applyProtection="1">
      <alignment horizontal="right" wrapText="1" readingOrder="1"/>
    </xf>
    <xf numFmtId="4" fontId="725" fillId="725" borderId="722" xfId="0" applyNumberFormat="1" applyFont="1" applyFill="1" applyBorder="1" applyAlignment="1" applyProtection="1">
      <alignment horizontal="right" wrapText="1" readingOrder="1"/>
    </xf>
    <xf numFmtId="4" fontId="726" fillId="726" borderId="723" xfId="0" applyNumberFormat="1" applyFont="1" applyFill="1" applyBorder="1" applyAlignment="1" applyProtection="1">
      <alignment horizontal="right" wrapText="1" readingOrder="1"/>
    </xf>
    <xf numFmtId="4" fontId="727" fillId="727" borderId="724" xfId="0" applyNumberFormat="1" applyFont="1" applyFill="1" applyBorder="1" applyAlignment="1" applyProtection="1">
      <alignment horizontal="right" wrapText="1" readingOrder="1"/>
    </xf>
    <xf numFmtId="4" fontId="728" fillId="728" borderId="725" xfId="0" applyNumberFormat="1" applyFont="1" applyFill="1" applyBorder="1" applyAlignment="1" applyProtection="1">
      <alignment horizontal="right" wrapText="1" readingOrder="1"/>
    </xf>
    <xf numFmtId="4" fontId="729" fillId="729" borderId="726" xfId="0" applyNumberFormat="1" applyFont="1" applyFill="1" applyBorder="1" applyAlignment="1" applyProtection="1">
      <alignment horizontal="right" wrapText="1" readingOrder="1"/>
    </xf>
    <xf numFmtId="4" fontId="730" fillId="730" borderId="727" xfId="0" applyNumberFormat="1" applyFont="1" applyFill="1" applyBorder="1" applyAlignment="1" applyProtection="1">
      <alignment horizontal="right" wrapText="1" readingOrder="1"/>
    </xf>
    <xf numFmtId="4" fontId="731" fillId="731" borderId="728" xfId="0" applyNumberFormat="1" applyFont="1" applyFill="1" applyBorder="1" applyAlignment="1" applyProtection="1">
      <alignment horizontal="right" wrapText="1" readingOrder="1"/>
    </xf>
    <xf numFmtId="4" fontId="732" fillId="732" borderId="729" xfId="0" applyNumberFormat="1" applyFont="1" applyFill="1" applyBorder="1" applyAlignment="1" applyProtection="1">
      <alignment horizontal="right" wrapText="1" readingOrder="1"/>
    </xf>
    <xf numFmtId="4" fontId="733" fillId="733" borderId="730" xfId="0" applyNumberFormat="1" applyFont="1" applyFill="1" applyBorder="1" applyAlignment="1" applyProtection="1">
      <alignment horizontal="right" wrapText="1" readingOrder="1"/>
    </xf>
    <xf numFmtId="0" fontId="734" fillId="734" borderId="731" xfId="0" applyFont="1" applyFill="1" applyBorder="1" applyAlignment="1" applyProtection="1">
      <alignment horizontal="left" vertical="top" wrapText="1" readingOrder="1"/>
    </xf>
    <xf numFmtId="4" fontId="735" fillId="735" borderId="732" xfId="0" applyNumberFormat="1" applyFont="1" applyFill="1" applyBorder="1" applyAlignment="1" applyProtection="1">
      <alignment horizontal="right" wrapText="1" readingOrder="1"/>
    </xf>
    <xf numFmtId="4" fontId="736" fillId="736" borderId="733" xfId="0" applyNumberFormat="1" applyFont="1" applyFill="1" applyBorder="1" applyAlignment="1" applyProtection="1">
      <alignment horizontal="right" wrapText="1" readingOrder="1"/>
    </xf>
    <xf numFmtId="4" fontId="737" fillId="737" borderId="734" xfId="0" applyNumberFormat="1" applyFont="1" applyFill="1" applyBorder="1" applyAlignment="1" applyProtection="1">
      <alignment horizontal="right" wrapText="1" readingOrder="1"/>
    </xf>
    <xf numFmtId="4" fontId="738" fillId="738" borderId="735" xfId="0" applyNumberFormat="1" applyFont="1" applyFill="1" applyBorder="1" applyAlignment="1" applyProtection="1">
      <alignment horizontal="right" wrapText="1" readingOrder="1"/>
    </xf>
    <xf numFmtId="4" fontId="739" fillId="739" borderId="736" xfId="0" applyNumberFormat="1" applyFont="1" applyFill="1" applyBorder="1" applyAlignment="1" applyProtection="1">
      <alignment horizontal="right" wrapText="1" readingOrder="1"/>
    </xf>
    <xf numFmtId="4" fontId="740" fillId="740" borderId="737" xfId="0" applyNumberFormat="1" applyFont="1" applyFill="1" applyBorder="1" applyAlignment="1" applyProtection="1">
      <alignment horizontal="right" wrapText="1" readingOrder="1"/>
    </xf>
    <xf numFmtId="4" fontId="741" fillId="741" borderId="738" xfId="0" applyNumberFormat="1" applyFont="1" applyFill="1" applyBorder="1" applyAlignment="1" applyProtection="1">
      <alignment horizontal="right" wrapText="1" readingOrder="1"/>
    </xf>
    <xf numFmtId="4" fontId="742" fillId="742" borderId="739" xfId="0" applyNumberFormat="1" applyFont="1" applyFill="1" applyBorder="1" applyAlignment="1" applyProtection="1">
      <alignment horizontal="right" wrapText="1" readingOrder="1"/>
    </xf>
    <xf numFmtId="4" fontId="743" fillId="743" borderId="740" xfId="0" applyNumberFormat="1" applyFont="1" applyFill="1" applyBorder="1" applyAlignment="1" applyProtection="1">
      <alignment horizontal="right" wrapText="1" readingOrder="1"/>
    </xf>
    <xf numFmtId="4" fontId="744" fillId="744" borderId="741" xfId="0" applyNumberFormat="1" applyFont="1" applyFill="1" applyBorder="1" applyAlignment="1" applyProtection="1">
      <alignment horizontal="right" wrapText="1" readingOrder="1"/>
    </xf>
    <xf numFmtId="4" fontId="745" fillId="745" borderId="742" xfId="0" applyNumberFormat="1" applyFont="1" applyFill="1" applyBorder="1" applyAlignment="1" applyProtection="1">
      <alignment horizontal="right" wrapText="1" readingOrder="1"/>
    </xf>
    <xf numFmtId="0" fontId="746" fillId="746" borderId="743" xfId="0" applyFont="1" applyFill="1" applyBorder="1" applyAlignment="1" applyProtection="1">
      <alignment horizontal="right" wrapText="1" readingOrder="1"/>
    </xf>
    <xf numFmtId="4" fontId="747" fillId="747" borderId="744" xfId="0" applyNumberFormat="1" applyFont="1" applyFill="1" applyBorder="1" applyAlignment="1" applyProtection="1">
      <alignment horizontal="right" wrapText="1" readingOrder="1"/>
    </xf>
    <xf numFmtId="4" fontId="748" fillId="748" borderId="745" xfId="0" applyNumberFormat="1" applyFont="1" applyFill="1" applyBorder="1" applyAlignment="1" applyProtection="1">
      <alignment horizontal="right" wrapText="1" readingOrder="1"/>
    </xf>
    <xf numFmtId="4" fontId="749" fillId="749" borderId="746" xfId="0" applyNumberFormat="1" applyFont="1" applyFill="1" applyBorder="1" applyAlignment="1" applyProtection="1">
      <alignment horizontal="right" wrapText="1" readingOrder="1"/>
    </xf>
    <xf numFmtId="4" fontId="750" fillId="750" borderId="747" xfId="0" applyNumberFormat="1" applyFont="1" applyFill="1" applyBorder="1" applyAlignment="1" applyProtection="1">
      <alignment horizontal="right" wrapText="1" readingOrder="1"/>
    </xf>
    <xf numFmtId="4" fontId="751" fillId="751" borderId="748" xfId="0" applyNumberFormat="1" applyFont="1" applyFill="1" applyBorder="1" applyAlignment="1" applyProtection="1">
      <alignment horizontal="right" wrapText="1" readingOrder="1"/>
    </xf>
    <xf numFmtId="4" fontId="752" fillId="752" borderId="749" xfId="0" applyNumberFormat="1" applyFont="1" applyFill="1" applyBorder="1" applyAlignment="1" applyProtection="1">
      <alignment horizontal="right" wrapText="1" readingOrder="1"/>
    </xf>
    <xf numFmtId="4" fontId="753" fillId="753" borderId="750" xfId="0" applyNumberFormat="1" applyFont="1" applyFill="1" applyBorder="1" applyAlignment="1" applyProtection="1">
      <alignment horizontal="right" wrapText="1" readingOrder="1"/>
    </xf>
    <xf numFmtId="4" fontId="754" fillId="754" borderId="751" xfId="0" applyNumberFormat="1" applyFont="1" applyFill="1" applyBorder="1" applyAlignment="1" applyProtection="1">
      <alignment horizontal="right" wrapText="1" readingOrder="1"/>
    </xf>
    <xf numFmtId="4" fontId="755" fillId="755" borderId="752" xfId="0" applyNumberFormat="1" applyFont="1" applyFill="1" applyBorder="1" applyAlignment="1" applyProtection="1">
      <alignment horizontal="right" wrapText="1" readingOrder="1"/>
    </xf>
    <xf numFmtId="0" fontId="756" fillId="756" borderId="753" xfId="0" applyFont="1" applyFill="1" applyBorder="1" applyAlignment="1" applyProtection="1">
      <alignment horizontal="left" vertical="top" wrapText="1" readingOrder="1"/>
    </xf>
    <xf numFmtId="4" fontId="757" fillId="757" borderId="754" xfId="0" applyNumberFormat="1" applyFont="1" applyFill="1" applyBorder="1" applyAlignment="1" applyProtection="1">
      <alignment horizontal="right" wrapText="1" readingOrder="1"/>
    </xf>
    <xf numFmtId="4" fontId="758" fillId="758" borderId="755" xfId="0" applyNumberFormat="1" applyFont="1" applyFill="1" applyBorder="1" applyAlignment="1" applyProtection="1">
      <alignment horizontal="right" wrapText="1" readingOrder="1"/>
    </xf>
    <xf numFmtId="4" fontId="759" fillId="759" borderId="756" xfId="0" applyNumberFormat="1" applyFont="1" applyFill="1" applyBorder="1" applyAlignment="1" applyProtection="1">
      <alignment horizontal="right" wrapText="1" readingOrder="1"/>
    </xf>
    <xf numFmtId="4" fontId="760" fillId="760" borderId="757" xfId="0" applyNumberFormat="1" applyFont="1" applyFill="1" applyBorder="1" applyAlignment="1" applyProtection="1">
      <alignment horizontal="right" wrapText="1" readingOrder="1"/>
    </xf>
    <xf numFmtId="4" fontId="761" fillId="761" borderId="758" xfId="0" applyNumberFormat="1" applyFont="1" applyFill="1" applyBorder="1" applyAlignment="1" applyProtection="1">
      <alignment horizontal="right" wrapText="1" readingOrder="1"/>
    </xf>
    <xf numFmtId="4" fontId="762" fillId="762" borderId="759" xfId="0" applyNumberFormat="1" applyFont="1" applyFill="1" applyBorder="1" applyAlignment="1" applyProtection="1">
      <alignment horizontal="right" wrapText="1" readingOrder="1"/>
    </xf>
    <xf numFmtId="4" fontId="763" fillId="763" borderId="760" xfId="0" applyNumberFormat="1" applyFont="1" applyFill="1" applyBorder="1" applyAlignment="1" applyProtection="1">
      <alignment horizontal="right" wrapText="1" readingOrder="1"/>
    </xf>
    <xf numFmtId="4" fontId="764" fillId="764" borderId="761" xfId="0" applyNumberFormat="1" applyFont="1" applyFill="1" applyBorder="1" applyAlignment="1" applyProtection="1">
      <alignment horizontal="right" wrapText="1" readingOrder="1"/>
    </xf>
    <xf numFmtId="4" fontId="765" fillId="765" borderId="762" xfId="0" applyNumberFormat="1" applyFont="1" applyFill="1" applyBorder="1" applyAlignment="1" applyProtection="1">
      <alignment horizontal="right" wrapText="1" readingOrder="1"/>
    </xf>
    <xf numFmtId="4" fontId="766" fillId="766" borderId="763" xfId="0" applyNumberFormat="1" applyFont="1" applyFill="1" applyBorder="1" applyAlignment="1" applyProtection="1">
      <alignment horizontal="right" wrapText="1" readingOrder="1"/>
    </xf>
    <xf numFmtId="4" fontId="767" fillId="767" borderId="764" xfId="0" applyNumberFormat="1" applyFont="1" applyFill="1" applyBorder="1" applyAlignment="1" applyProtection="1">
      <alignment horizontal="right" wrapText="1" readingOrder="1"/>
    </xf>
    <xf numFmtId="0" fontId="768" fillId="768" borderId="765" xfId="0" applyFont="1" applyFill="1" applyBorder="1" applyAlignment="1" applyProtection="1">
      <alignment horizontal="right" wrapText="1" readingOrder="1"/>
    </xf>
    <xf numFmtId="4" fontId="769" fillId="769" borderId="766" xfId="0" applyNumberFormat="1" applyFont="1" applyFill="1" applyBorder="1" applyAlignment="1" applyProtection="1">
      <alignment horizontal="right" wrapText="1" readingOrder="1"/>
    </xf>
    <xf numFmtId="4" fontId="770" fillId="770" borderId="767" xfId="0" applyNumberFormat="1" applyFont="1" applyFill="1" applyBorder="1" applyAlignment="1" applyProtection="1">
      <alignment horizontal="right" wrapText="1" readingOrder="1"/>
    </xf>
    <xf numFmtId="4" fontId="771" fillId="771" borderId="768" xfId="0" applyNumberFormat="1" applyFont="1" applyFill="1" applyBorder="1" applyAlignment="1" applyProtection="1">
      <alignment horizontal="right" wrapText="1" readingOrder="1"/>
    </xf>
    <xf numFmtId="4" fontId="772" fillId="772" borderId="769" xfId="0" applyNumberFormat="1" applyFont="1" applyFill="1" applyBorder="1" applyAlignment="1" applyProtection="1">
      <alignment horizontal="right" wrapText="1" readingOrder="1"/>
    </xf>
    <xf numFmtId="4" fontId="773" fillId="773" borderId="770" xfId="0" applyNumberFormat="1" applyFont="1" applyFill="1" applyBorder="1" applyAlignment="1" applyProtection="1">
      <alignment horizontal="right" wrapText="1" readingOrder="1"/>
    </xf>
    <xf numFmtId="4" fontId="774" fillId="774" borderId="771" xfId="0" applyNumberFormat="1" applyFont="1" applyFill="1" applyBorder="1" applyAlignment="1" applyProtection="1">
      <alignment horizontal="right" wrapText="1" readingOrder="1"/>
    </xf>
    <xf numFmtId="4" fontId="775" fillId="775" borderId="772" xfId="0" applyNumberFormat="1" applyFont="1" applyFill="1" applyBorder="1" applyAlignment="1" applyProtection="1">
      <alignment horizontal="right" wrapText="1" readingOrder="1"/>
    </xf>
    <xf numFmtId="4" fontId="776" fillId="776" borderId="773" xfId="0" applyNumberFormat="1" applyFont="1" applyFill="1" applyBorder="1" applyAlignment="1" applyProtection="1">
      <alignment horizontal="right" wrapText="1" readingOrder="1"/>
    </xf>
    <xf numFmtId="4" fontId="777" fillId="777" borderId="774" xfId="0" applyNumberFormat="1" applyFont="1" applyFill="1" applyBorder="1" applyAlignment="1" applyProtection="1">
      <alignment horizontal="right" wrapText="1" readingOrder="1"/>
    </xf>
    <xf numFmtId="0" fontId="778" fillId="778" borderId="775" xfId="0" applyFont="1" applyFill="1" applyBorder="1" applyAlignment="1" applyProtection="1">
      <alignment horizontal="left" vertical="top" wrapText="1" readingOrder="1"/>
    </xf>
    <xf numFmtId="4" fontId="779" fillId="779" borderId="776" xfId="0" applyNumberFormat="1" applyFont="1" applyFill="1" applyBorder="1" applyAlignment="1" applyProtection="1">
      <alignment horizontal="right" wrapText="1" readingOrder="1"/>
    </xf>
    <xf numFmtId="4" fontId="780" fillId="780" borderId="777" xfId="0" applyNumberFormat="1" applyFont="1" applyFill="1" applyBorder="1" applyAlignment="1" applyProtection="1">
      <alignment horizontal="right" wrapText="1" readingOrder="1"/>
    </xf>
    <xf numFmtId="4" fontId="781" fillId="781" borderId="778" xfId="0" applyNumberFormat="1" applyFont="1" applyFill="1" applyBorder="1" applyAlignment="1" applyProtection="1">
      <alignment horizontal="right" wrapText="1" readingOrder="1"/>
    </xf>
    <xf numFmtId="4" fontId="782" fillId="782" borderId="779" xfId="0" applyNumberFormat="1" applyFont="1" applyFill="1" applyBorder="1" applyAlignment="1" applyProtection="1">
      <alignment horizontal="right" wrapText="1" readingOrder="1"/>
    </xf>
    <xf numFmtId="4" fontId="783" fillId="783" borderId="780" xfId="0" applyNumberFormat="1" applyFont="1" applyFill="1" applyBorder="1" applyAlignment="1" applyProtection="1">
      <alignment horizontal="right" wrapText="1" readingOrder="1"/>
    </xf>
    <xf numFmtId="4" fontId="784" fillId="784" borderId="781" xfId="0" applyNumberFormat="1" applyFont="1" applyFill="1" applyBorder="1" applyAlignment="1" applyProtection="1">
      <alignment horizontal="right" wrapText="1" readingOrder="1"/>
    </xf>
    <xf numFmtId="4" fontId="785" fillId="785" borderId="782" xfId="0" applyNumberFormat="1" applyFont="1" applyFill="1" applyBorder="1" applyAlignment="1" applyProtection="1">
      <alignment horizontal="right" wrapText="1" readingOrder="1"/>
    </xf>
    <xf numFmtId="4" fontId="786" fillId="786" borderId="783" xfId="0" applyNumberFormat="1" applyFont="1" applyFill="1" applyBorder="1" applyAlignment="1" applyProtection="1">
      <alignment horizontal="right" wrapText="1" readingOrder="1"/>
    </xf>
    <xf numFmtId="4" fontId="787" fillId="787" borderId="784" xfId="0" applyNumberFormat="1" applyFont="1" applyFill="1" applyBorder="1" applyAlignment="1" applyProtection="1">
      <alignment horizontal="right" wrapText="1" readingOrder="1"/>
    </xf>
    <xf numFmtId="4" fontId="788" fillId="788" borderId="785" xfId="0" applyNumberFormat="1" applyFont="1" applyFill="1" applyBorder="1" applyAlignment="1" applyProtection="1">
      <alignment horizontal="right" wrapText="1" readingOrder="1"/>
    </xf>
    <xf numFmtId="4" fontId="789" fillId="789" borderId="786" xfId="0" applyNumberFormat="1" applyFont="1" applyFill="1" applyBorder="1" applyAlignment="1" applyProtection="1">
      <alignment horizontal="right" wrapText="1" readingOrder="1"/>
    </xf>
    <xf numFmtId="0" fontId="790" fillId="790" borderId="787" xfId="0" applyFont="1" applyFill="1" applyBorder="1" applyAlignment="1" applyProtection="1">
      <alignment horizontal="right" wrapText="1" readingOrder="1"/>
    </xf>
    <xf numFmtId="4" fontId="791" fillId="791" borderId="788" xfId="0" applyNumberFormat="1" applyFont="1" applyFill="1" applyBorder="1" applyAlignment="1" applyProtection="1">
      <alignment horizontal="right" wrapText="1" readingOrder="1"/>
    </xf>
    <xf numFmtId="4" fontId="792" fillId="792" borderId="789" xfId="0" applyNumberFormat="1" applyFont="1" applyFill="1" applyBorder="1" applyAlignment="1" applyProtection="1">
      <alignment horizontal="right" wrapText="1" readingOrder="1"/>
    </xf>
    <xf numFmtId="4" fontId="793" fillId="793" borderId="790" xfId="0" applyNumberFormat="1" applyFont="1" applyFill="1" applyBorder="1" applyAlignment="1" applyProtection="1">
      <alignment horizontal="right" wrapText="1" readingOrder="1"/>
    </xf>
    <xf numFmtId="4" fontId="794" fillId="794" borderId="791" xfId="0" applyNumberFormat="1" applyFont="1" applyFill="1" applyBorder="1" applyAlignment="1" applyProtection="1">
      <alignment horizontal="right" wrapText="1" readingOrder="1"/>
    </xf>
    <xf numFmtId="4" fontId="795" fillId="795" borderId="792" xfId="0" applyNumberFormat="1" applyFont="1" applyFill="1" applyBorder="1" applyAlignment="1" applyProtection="1">
      <alignment horizontal="right" wrapText="1" readingOrder="1"/>
    </xf>
    <xf numFmtId="4" fontId="796" fillId="796" borderId="793" xfId="0" applyNumberFormat="1" applyFont="1" applyFill="1" applyBorder="1" applyAlignment="1" applyProtection="1">
      <alignment horizontal="right" wrapText="1" readingOrder="1"/>
    </xf>
    <xf numFmtId="4" fontId="797" fillId="797" borderId="794" xfId="0" applyNumberFormat="1" applyFont="1" applyFill="1" applyBorder="1" applyAlignment="1" applyProtection="1">
      <alignment horizontal="right" wrapText="1" readingOrder="1"/>
    </xf>
    <xf numFmtId="4" fontId="798" fillId="798" borderId="795" xfId="0" applyNumberFormat="1" applyFont="1" applyFill="1" applyBorder="1" applyAlignment="1" applyProtection="1">
      <alignment horizontal="right" wrapText="1" readingOrder="1"/>
    </xf>
    <xf numFmtId="4" fontId="799" fillId="799" borderId="796" xfId="0" applyNumberFormat="1" applyFont="1" applyFill="1" applyBorder="1" applyAlignment="1" applyProtection="1">
      <alignment horizontal="right" wrapText="1" readingOrder="1"/>
    </xf>
    <xf numFmtId="0" fontId="800" fillId="800" borderId="797" xfId="0" applyFont="1" applyFill="1" applyBorder="1" applyAlignment="1" applyProtection="1">
      <alignment horizontal="left" vertical="top" wrapText="1" readingOrder="1"/>
    </xf>
    <xf numFmtId="4" fontId="801" fillId="801" borderId="798" xfId="0" applyNumberFormat="1" applyFont="1" applyFill="1" applyBorder="1" applyAlignment="1" applyProtection="1">
      <alignment horizontal="right" wrapText="1" readingOrder="1"/>
    </xf>
    <xf numFmtId="4" fontId="802" fillId="802" borderId="799" xfId="0" applyNumberFormat="1" applyFont="1" applyFill="1" applyBorder="1" applyAlignment="1" applyProtection="1">
      <alignment horizontal="right" wrapText="1" readingOrder="1"/>
    </xf>
    <xf numFmtId="4" fontId="803" fillId="803" borderId="800" xfId="0" applyNumberFormat="1" applyFont="1" applyFill="1" applyBorder="1" applyAlignment="1" applyProtection="1">
      <alignment horizontal="right" wrapText="1" readingOrder="1"/>
    </xf>
    <xf numFmtId="4" fontId="804" fillId="804" borderId="801" xfId="0" applyNumberFormat="1" applyFont="1" applyFill="1" applyBorder="1" applyAlignment="1" applyProtection="1">
      <alignment horizontal="right" wrapText="1" readingOrder="1"/>
    </xf>
    <xf numFmtId="4" fontId="805" fillId="805" borderId="802" xfId="0" applyNumberFormat="1" applyFont="1" applyFill="1" applyBorder="1" applyAlignment="1" applyProtection="1">
      <alignment horizontal="right" wrapText="1" readingOrder="1"/>
    </xf>
    <xf numFmtId="4" fontId="806" fillId="806" borderId="803" xfId="0" applyNumberFormat="1" applyFont="1" applyFill="1" applyBorder="1" applyAlignment="1" applyProtection="1">
      <alignment horizontal="right" wrapText="1" readingOrder="1"/>
    </xf>
    <xf numFmtId="4" fontId="807" fillId="807" borderId="804" xfId="0" applyNumberFormat="1" applyFont="1" applyFill="1" applyBorder="1" applyAlignment="1" applyProtection="1">
      <alignment horizontal="right" wrapText="1" readingOrder="1"/>
    </xf>
    <xf numFmtId="4" fontId="808" fillId="808" borderId="805" xfId="0" applyNumberFormat="1" applyFont="1" applyFill="1" applyBorder="1" applyAlignment="1" applyProtection="1">
      <alignment horizontal="right" wrapText="1" readingOrder="1"/>
    </xf>
    <xf numFmtId="4" fontId="809" fillId="809" borderId="806" xfId="0" applyNumberFormat="1" applyFont="1" applyFill="1" applyBorder="1" applyAlignment="1" applyProtection="1">
      <alignment horizontal="right" wrapText="1" readingOrder="1"/>
    </xf>
    <xf numFmtId="4" fontId="810" fillId="810" borderId="807" xfId="0" applyNumberFormat="1" applyFont="1" applyFill="1" applyBorder="1" applyAlignment="1" applyProtection="1">
      <alignment horizontal="right" wrapText="1" readingOrder="1"/>
    </xf>
    <xf numFmtId="4" fontId="811" fillId="811" borderId="808" xfId="0" applyNumberFormat="1" applyFont="1" applyFill="1" applyBorder="1" applyAlignment="1" applyProtection="1">
      <alignment horizontal="right" wrapText="1" readingOrder="1"/>
    </xf>
    <xf numFmtId="0" fontId="812" fillId="812" borderId="809" xfId="0" applyFont="1" applyFill="1" applyBorder="1" applyAlignment="1" applyProtection="1">
      <alignment horizontal="right" wrapText="1" readingOrder="1"/>
    </xf>
    <xf numFmtId="4" fontId="813" fillId="813" borderId="810" xfId="0" applyNumberFormat="1" applyFont="1" applyFill="1" applyBorder="1" applyAlignment="1" applyProtection="1">
      <alignment horizontal="right" wrapText="1" readingOrder="1"/>
    </xf>
    <xf numFmtId="4" fontId="814" fillId="814" borderId="811" xfId="0" applyNumberFormat="1" applyFont="1" applyFill="1" applyBorder="1" applyAlignment="1" applyProtection="1">
      <alignment horizontal="right" wrapText="1" readingOrder="1"/>
    </xf>
    <xf numFmtId="4" fontId="815" fillId="815" borderId="812" xfId="0" applyNumberFormat="1" applyFont="1" applyFill="1" applyBorder="1" applyAlignment="1" applyProtection="1">
      <alignment horizontal="right" wrapText="1" readingOrder="1"/>
    </xf>
    <xf numFmtId="4" fontId="816" fillId="816" borderId="813" xfId="0" applyNumberFormat="1" applyFont="1" applyFill="1" applyBorder="1" applyAlignment="1" applyProtection="1">
      <alignment horizontal="right" wrapText="1" readingOrder="1"/>
    </xf>
    <xf numFmtId="4" fontId="817" fillId="817" borderId="814" xfId="0" applyNumberFormat="1" applyFont="1" applyFill="1" applyBorder="1" applyAlignment="1" applyProtection="1">
      <alignment horizontal="right" wrapText="1" readingOrder="1"/>
    </xf>
    <xf numFmtId="4" fontId="818" fillId="818" borderId="815" xfId="0" applyNumberFormat="1" applyFont="1" applyFill="1" applyBorder="1" applyAlignment="1" applyProtection="1">
      <alignment horizontal="right" wrapText="1" readingOrder="1"/>
    </xf>
    <xf numFmtId="4" fontId="819" fillId="819" borderId="816" xfId="0" applyNumberFormat="1" applyFont="1" applyFill="1" applyBorder="1" applyAlignment="1" applyProtection="1">
      <alignment horizontal="right" wrapText="1" readingOrder="1"/>
    </xf>
    <xf numFmtId="4" fontId="820" fillId="820" borderId="817" xfId="0" applyNumberFormat="1" applyFont="1" applyFill="1" applyBorder="1" applyAlignment="1" applyProtection="1">
      <alignment horizontal="right" wrapText="1" readingOrder="1"/>
    </xf>
    <xf numFmtId="4" fontId="821" fillId="821" borderId="818" xfId="0" applyNumberFormat="1" applyFont="1" applyFill="1" applyBorder="1" applyAlignment="1" applyProtection="1">
      <alignment horizontal="right" wrapText="1" readingOrder="1"/>
    </xf>
    <xf numFmtId="0" fontId="822" fillId="822" borderId="819" xfId="0" applyFont="1" applyFill="1" applyBorder="1" applyAlignment="1" applyProtection="1">
      <alignment horizontal="left" vertical="top" wrapText="1" readingOrder="1"/>
    </xf>
    <xf numFmtId="4" fontId="823" fillId="823" borderId="820" xfId="0" applyNumberFormat="1" applyFont="1" applyFill="1" applyBorder="1" applyAlignment="1" applyProtection="1">
      <alignment horizontal="right" wrapText="1" readingOrder="1"/>
    </xf>
    <xf numFmtId="4" fontId="824" fillId="824" borderId="821" xfId="0" applyNumberFormat="1" applyFont="1" applyFill="1" applyBorder="1" applyAlignment="1" applyProtection="1">
      <alignment horizontal="right" wrapText="1" readingOrder="1"/>
    </xf>
    <xf numFmtId="4" fontId="825" fillId="825" borderId="822" xfId="0" applyNumberFormat="1" applyFont="1" applyFill="1" applyBorder="1" applyAlignment="1" applyProtection="1">
      <alignment horizontal="right" wrapText="1" readingOrder="1"/>
    </xf>
    <xf numFmtId="4" fontId="826" fillId="826" borderId="823" xfId="0" applyNumberFormat="1" applyFont="1" applyFill="1" applyBorder="1" applyAlignment="1" applyProtection="1">
      <alignment horizontal="right" wrapText="1" readingOrder="1"/>
    </xf>
    <xf numFmtId="4" fontId="827" fillId="827" borderId="824" xfId="0" applyNumberFormat="1" applyFont="1" applyFill="1" applyBorder="1" applyAlignment="1" applyProtection="1">
      <alignment horizontal="right" wrapText="1" readingOrder="1"/>
    </xf>
    <xf numFmtId="4" fontId="828" fillId="828" borderId="825" xfId="0" applyNumberFormat="1" applyFont="1" applyFill="1" applyBorder="1" applyAlignment="1" applyProtection="1">
      <alignment horizontal="right" wrapText="1" readingOrder="1"/>
    </xf>
    <xf numFmtId="4" fontId="829" fillId="829" borderId="826" xfId="0" applyNumberFormat="1" applyFont="1" applyFill="1" applyBorder="1" applyAlignment="1" applyProtection="1">
      <alignment horizontal="right" wrapText="1" readingOrder="1"/>
    </xf>
    <xf numFmtId="4" fontId="830" fillId="830" borderId="827" xfId="0" applyNumberFormat="1" applyFont="1" applyFill="1" applyBorder="1" applyAlignment="1" applyProtection="1">
      <alignment horizontal="right" wrapText="1" readingOrder="1"/>
    </xf>
    <xf numFmtId="4" fontId="831" fillId="831" borderId="828" xfId="0" applyNumberFormat="1" applyFont="1" applyFill="1" applyBorder="1" applyAlignment="1" applyProtection="1">
      <alignment horizontal="right" wrapText="1" readingOrder="1"/>
    </xf>
    <xf numFmtId="4" fontId="832" fillId="832" borderId="829" xfId="0" applyNumberFormat="1" applyFont="1" applyFill="1" applyBorder="1" applyAlignment="1" applyProtection="1">
      <alignment horizontal="right" wrapText="1" readingOrder="1"/>
    </xf>
    <xf numFmtId="4" fontId="833" fillId="833" borderId="830" xfId="0" applyNumberFormat="1" applyFont="1" applyFill="1" applyBorder="1" applyAlignment="1" applyProtection="1">
      <alignment horizontal="right" wrapText="1" readingOrder="1"/>
    </xf>
    <xf numFmtId="0" fontId="834" fillId="834" borderId="831" xfId="0" applyFont="1" applyFill="1" applyBorder="1" applyAlignment="1" applyProtection="1">
      <alignment horizontal="right" wrapText="1" readingOrder="1"/>
    </xf>
    <xf numFmtId="4" fontId="835" fillId="835" borderId="832" xfId="0" applyNumberFormat="1" applyFont="1" applyFill="1" applyBorder="1" applyAlignment="1" applyProtection="1">
      <alignment horizontal="right" wrapText="1" readingOrder="1"/>
    </xf>
    <xf numFmtId="4" fontId="836" fillId="836" borderId="833" xfId="0" applyNumberFormat="1" applyFont="1" applyFill="1" applyBorder="1" applyAlignment="1" applyProtection="1">
      <alignment horizontal="right" wrapText="1" readingOrder="1"/>
    </xf>
    <xf numFmtId="4" fontId="837" fillId="837" borderId="834" xfId="0" applyNumberFormat="1" applyFont="1" applyFill="1" applyBorder="1" applyAlignment="1" applyProtection="1">
      <alignment horizontal="right" wrapText="1" readingOrder="1"/>
    </xf>
    <xf numFmtId="4" fontId="838" fillId="838" borderId="835" xfId="0" applyNumberFormat="1" applyFont="1" applyFill="1" applyBorder="1" applyAlignment="1" applyProtection="1">
      <alignment horizontal="right" wrapText="1" readingOrder="1"/>
    </xf>
    <xf numFmtId="4" fontId="839" fillId="839" borderId="836" xfId="0" applyNumberFormat="1" applyFont="1" applyFill="1" applyBorder="1" applyAlignment="1" applyProtection="1">
      <alignment horizontal="right" wrapText="1" readingOrder="1"/>
    </xf>
    <xf numFmtId="4" fontId="840" fillId="840" borderId="837" xfId="0" applyNumberFormat="1" applyFont="1" applyFill="1" applyBorder="1" applyAlignment="1" applyProtection="1">
      <alignment horizontal="right" wrapText="1" readingOrder="1"/>
    </xf>
    <xf numFmtId="4" fontId="841" fillId="841" borderId="838" xfId="0" applyNumberFormat="1" applyFont="1" applyFill="1" applyBorder="1" applyAlignment="1" applyProtection="1">
      <alignment horizontal="right" wrapText="1" readingOrder="1"/>
    </xf>
    <xf numFmtId="4" fontId="842" fillId="842" borderId="839" xfId="0" applyNumberFormat="1" applyFont="1" applyFill="1" applyBorder="1" applyAlignment="1" applyProtection="1">
      <alignment horizontal="right" wrapText="1" readingOrder="1"/>
    </xf>
    <xf numFmtId="4" fontId="843" fillId="843" borderId="840" xfId="0" applyNumberFormat="1" applyFont="1" applyFill="1" applyBorder="1" applyAlignment="1" applyProtection="1">
      <alignment horizontal="right" wrapText="1" readingOrder="1"/>
    </xf>
    <xf numFmtId="0" fontId="844" fillId="844" borderId="841" xfId="0" applyFont="1" applyFill="1" applyBorder="1" applyAlignment="1" applyProtection="1">
      <alignment horizontal="left" vertical="top" wrapText="1" readingOrder="1"/>
    </xf>
    <xf numFmtId="4" fontId="845" fillId="845" borderId="842" xfId="0" applyNumberFormat="1" applyFont="1" applyFill="1" applyBorder="1" applyAlignment="1" applyProtection="1">
      <alignment horizontal="right" wrapText="1" readingOrder="1"/>
    </xf>
    <xf numFmtId="4" fontId="846" fillId="846" borderId="843" xfId="0" applyNumberFormat="1" applyFont="1" applyFill="1" applyBorder="1" applyAlignment="1" applyProtection="1">
      <alignment horizontal="right" wrapText="1" readingOrder="1"/>
    </xf>
    <xf numFmtId="4" fontId="847" fillId="847" borderId="844" xfId="0" applyNumberFormat="1" applyFont="1" applyFill="1" applyBorder="1" applyAlignment="1" applyProtection="1">
      <alignment horizontal="right" wrapText="1" readingOrder="1"/>
    </xf>
    <xf numFmtId="4" fontId="848" fillId="848" borderId="845" xfId="0" applyNumberFormat="1" applyFont="1" applyFill="1" applyBorder="1" applyAlignment="1" applyProtection="1">
      <alignment horizontal="right" wrapText="1" readingOrder="1"/>
    </xf>
    <xf numFmtId="4" fontId="849" fillId="849" borderId="846" xfId="0" applyNumberFormat="1" applyFont="1" applyFill="1" applyBorder="1" applyAlignment="1" applyProtection="1">
      <alignment horizontal="right" wrapText="1" readingOrder="1"/>
    </xf>
    <xf numFmtId="4" fontId="850" fillId="850" borderId="847" xfId="0" applyNumberFormat="1" applyFont="1" applyFill="1" applyBorder="1" applyAlignment="1" applyProtection="1">
      <alignment horizontal="right" wrapText="1" readingOrder="1"/>
    </xf>
    <xf numFmtId="4" fontId="851" fillId="851" borderId="848" xfId="0" applyNumberFormat="1" applyFont="1" applyFill="1" applyBorder="1" applyAlignment="1" applyProtection="1">
      <alignment horizontal="right" wrapText="1" readingOrder="1"/>
    </xf>
    <xf numFmtId="4" fontId="852" fillId="852" borderId="849" xfId="0" applyNumberFormat="1" applyFont="1" applyFill="1" applyBorder="1" applyAlignment="1" applyProtection="1">
      <alignment horizontal="right" wrapText="1" readingOrder="1"/>
    </xf>
    <xf numFmtId="4" fontId="853" fillId="853" borderId="850" xfId="0" applyNumberFormat="1" applyFont="1" applyFill="1" applyBorder="1" applyAlignment="1" applyProtection="1">
      <alignment horizontal="right" wrapText="1" readingOrder="1"/>
    </xf>
    <xf numFmtId="4" fontId="854" fillId="854" borderId="851" xfId="0" applyNumberFormat="1" applyFont="1" applyFill="1" applyBorder="1" applyAlignment="1" applyProtection="1">
      <alignment horizontal="right" wrapText="1" readingOrder="1"/>
    </xf>
    <xf numFmtId="4" fontId="855" fillId="855" borderId="852" xfId="0" applyNumberFormat="1" applyFont="1" applyFill="1" applyBorder="1" applyAlignment="1" applyProtection="1">
      <alignment horizontal="right" wrapText="1" readingOrder="1"/>
    </xf>
    <xf numFmtId="0" fontId="856" fillId="856" borderId="853" xfId="0" applyFont="1" applyFill="1" applyBorder="1" applyAlignment="1" applyProtection="1">
      <alignment horizontal="right" wrapText="1" readingOrder="1"/>
    </xf>
    <xf numFmtId="4" fontId="857" fillId="857" borderId="854" xfId="0" applyNumberFormat="1" applyFont="1" applyFill="1" applyBorder="1" applyAlignment="1" applyProtection="1">
      <alignment horizontal="right" wrapText="1" readingOrder="1"/>
    </xf>
    <xf numFmtId="4" fontId="858" fillId="858" borderId="855" xfId="0" applyNumberFormat="1" applyFont="1" applyFill="1" applyBorder="1" applyAlignment="1" applyProtection="1">
      <alignment horizontal="right" wrapText="1" readingOrder="1"/>
    </xf>
    <xf numFmtId="4" fontId="859" fillId="859" borderId="856" xfId="0" applyNumberFormat="1" applyFont="1" applyFill="1" applyBorder="1" applyAlignment="1" applyProtection="1">
      <alignment horizontal="right" wrapText="1" readingOrder="1"/>
    </xf>
    <xf numFmtId="4" fontId="860" fillId="860" borderId="857" xfId="0" applyNumberFormat="1" applyFont="1" applyFill="1" applyBorder="1" applyAlignment="1" applyProtection="1">
      <alignment horizontal="right" wrapText="1" readingOrder="1"/>
    </xf>
    <xf numFmtId="4" fontId="861" fillId="861" borderId="858" xfId="0" applyNumberFormat="1" applyFont="1" applyFill="1" applyBorder="1" applyAlignment="1" applyProtection="1">
      <alignment horizontal="right" wrapText="1" readingOrder="1"/>
    </xf>
    <xf numFmtId="4" fontId="862" fillId="862" borderId="859" xfId="0" applyNumberFormat="1" applyFont="1" applyFill="1" applyBorder="1" applyAlignment="1" applyProtection="1">
      <alignment horizontal="right" wrapText="1" readingOrder="1"/>
    </xf>
    <xf numFmtId="4" fontId="863" fillId="863" borderId="860" xfId="0" applyNumberFormat="1" applyFont="1" applyFill="1" applyBorder="1" applyAlignment="1" applyProtection="1">
      <alignment horizontal="right" wrapText="1" readingOrder="1"/>
    </xf>
    <xf numFmtId="4" fontId="864" fillId="864" borderId="861" xfId="0" applyNumberFormat="1" applyFont="1" applyFill="1" applyBorder="1" applyAlignment="1" applyProtection="1">
      <alignment horizontal="right" wrapText="1" readingOrder="1"/>
    </xf>
    <xf numFmtId="4" fontId="865" fillId="865" borderId="862" xfId="0" applyNumberFormat="1" applyFont="1" applyFill="1" applyBorder="1" applyAlignment="1" applyProtection="1">
      <alignment horizontal="right" wrapText="1" readingOrder="1"/>
    </xf>
    <xf numFmtId="0" fontId="866" fillId="866" borderId="863" xfId="0" applyFont="1" applyFill="1" applyBorder="1" applyAlignment="1" applyProtection="1">
      <alignment horizontal="left" vertical="top" wrapText="1" readingOrder="1"/>
    </xf>
    <xf numFmtId="4" fontId="867" fillId="867" borderId="864" xfId="0" applyNumberFormat="1" applyFont="1" applyFill="1" applyBorder="1" applyAlignment="1" applyProtection="1">
      <alignment horizontal="right" wrapText="1" readingOrder="1"/>
    </xf>
    <xf numFmtId="4" fontId="868" fillId="868" borderId="865" xfId="0" applyNumberFormat="1" applyFont="1" applyFill="1" applyBorder="1" applyAlignment="1" applyProtection="1">
      <alignment horizontal="right" wrapText="1" readingOrder="1"/>
    </xf>
    <xf numFmtId="4" fontId="869" fillId="869" borderId="866" xfId="0" applyNumberFormat="1" applyFont="1" applyFill="1" applyBorder="1" applyAlignment="1" applyProtection="1">
      <alignment horizontal="right" wrapText="1" readingOrder="1"/>
    </xf>
    <xf numFmtId="4" fontId="870" fillId="870" borderId="867" xfId="0" applyNumberFormat="1" applyFont="1" applyFill="1" applyBorder="1" applyAlignment="1" applyProtection="1">
      <alignment horizontal="right" wrapText="1" readingOrder="1"/>
    </xf>
    <xf numFmtId="4" fontId="871" fillId="871" borderId="868" xfId="0" applyNumberFormat="1" applyFont="1" applyFill="1" applyBorder="1" applyAlignment="1" applyProtection="1">
      <alignment horizontal="right" wrapText="1" readingOrder="1"/>
    </xf>
    <xf numFmtId="4" fontId="872" fillId="872" borderId="869" xfId="0" applyNumberFormat="1" applyFont="1" applyFill="1" applyBorder="1" applyAlignment="1" applyProtection="1">
      <alignment horizontal="right" wrapText="1" readingOrder="1"/>
    </xf>
    <xf numFmtId="4" fontId="873" fillId="873" borderId="870" xfId="0" applyNumberFormat="1" applyFont="1" applyFill="1" applyBorder="1" applyAlignment="1" applyProtection="1">
      <alignment horizontal="right" wrapText="1" readingOrder="1"/>
    </xf>
    <xf numFmtId="4" fontId="874" fillId="874" borderId="871" xfId="0" applyNumberFormat="1" applyFont="1" applyFill="1" applyBorder="1" applyAlignment="1" applyProtection="1">
      <alignment horizontal="right" wrapText="1" readingOrder="1"/>
    </xf>
    <xf numFmtId="4" fontId="875" fillId="875" borderId="872" xfId="0" applyNumberFormat="1" applyFont="1" applyFill="1" applyBorder="1" applyAlignment="1" applyProtection="1">
      <alignment horizontal="right" wrapText="1" readingOrder="1"/>
    </xf>
    <xf numFmtId="4" fontId="876" fillId="876" borderId="873" xfId="0" applyNumberFormat="1" applyFont="1" applyFill="1" applyBorder="1" applyAlignment="1" applyProtection="1">
      <alignment horizontal="right" wrapText="1" readingOrder="1"/>
    </xf>
    <xf numFmtId="4" fontId="877" fillId="877" borderId="874" xfId="0" applyNumberFormat="1" applyFont="1" applyFill="1" applyBorder="1" applyAlignment="1" applyProtection="1">
      <alignment horizontal="right" wrapText="1" readingOrder="1"/>
    </xf>
    <xf numFmtId="0" fontId="878" fillId="878" borderId="875" xfId="0" applyFont="1" applyFill="1" applyBorder="1" applyAlignment="1" applyProtection="1">
      <alignment horizontal="right" wrapText="1" readingOrder="1"/>
    </xf>
    <xf numFmtId="4" fontId="879" fillId="879" borderId="876" xfId="0" applyNumberFormat="1" applyFont="1" applyFill="1" applyBorder="1" applyAlignment="1" applyProtection="1">
      <alignment horizontal="right" wrapText="1" readingOrder="1"/>
    </xf>
    <xf numFmtId="4" fontId="880" fillId="880" borderId="877" xfId="0" applyNumberFormat="1" applyFont="1" applyFill="1" applyBorder="1" applyAlignment="1" applyProtection="1">
      <alignment horizontal="right" wrapText="1" readingOrder="1"/>
    </xf>
    <xf numFmtId="4" fontId="881" fillId="881" borderId="878" xfId="0" applyNumberFormat="1" applyFont="1" applyFill="1" applyBorder="1" applyAlignment="1" applyProtection="1">
      <alignment horizontal="right" wrapText="1" readingOrder="1"/>
    </xf>
    <xf numFmtId="4" fontId="882" fillId="882" borderId="879" xfId="0" applyNumberFormat="1" applyFont="1" applyFill="1" applyBorder="1" applyAlignment="1" applyProtection="1">
      <alignment horizontal="right" wrapText="1" readingOrder="1"/>
    </xf>
    <xf numFmtId="4" fontId="883" fillId="883" borderId="880" xfId="0" applyNumberFormat="1" applyFont="1" applyFill="1" applyBorder="1" applyAlignment="1" applyProtection="1">
      <alignment horizontal="right" wrapText="1" readingOrder="1"/>
    </xf>
    <xf numFmtId="4" fontId="884" fillId="884" borderId="881" xfId="0" applyNumberFormat="1" applyFont="1" applyFill="1" applyBorder="1" applyAlignment="1" applyProtection="1">
      <alignment horizontal="right" wrapText="1" readingOrder="1"/>
    </xf>
    <xf numFmtId="4" fontId="885" fillId="885" borderId="882" xfId="0" applyNumberFormat="1" applyFont="1" applyFill="1" applyBorder="1" applyAlignment="1" applyProtection="1">
      <alignment horizontal="right" wrapText="1" readingOrder="1"/>
    </xf>
    <xf numFmtId="4" fontId="886" fillId="886" borderId="883" xfId="0" applyNumberFormat="1" applyFont="1" applyFill="1" applyBorder="1" applyAlignment="1" applyProtection="1">
      <alignment horizontal="right" wrapText="1" readingOrder="1"/>
    </xf>
    <xf numFmtId="4" fontId="887" fillId="887" borderId="884" xfId="0" applyNumberFormat="1" applyFont="1" applyFill="1" applyBorder="1" applyAlignment="1" applyProtection="1">
      <alignment horizontal="right" wrapText="1" readingOrder="1"/>
    </xf>
    <xf numFmtId="0" fontId="888" fillId="888" borderId="885" xfId="0" applyFont="1" applyFill="1" applyBorder="1" applyAlignment="1" applyProtection="1">
      <alignment horizontal="left" vertical="top" wrapText="1" readingOrder="1"/>
    </xf>
    <xf numFmtId="4" fontId="889" fillId="889" borderId="886" xfId="0" applyNumberFormat="1" applyFont="1" applyFill="1" applyBorder="1" applyAlignment="1" applyProtection="1">
      <alignment horizontal="right" wrapText="1" readingOrder="1"/>
    </xf>
    <xf numFmtId="4" fontId="890" fillId="890" borderId="887" xfId="0" applyNumberFormat="1" applyFont="1" applyFill="1" applyBorder="1" applyAlignment="1" applyProtection="1">
      <alignment horizontal="right" wrapText="1" readingOrder="1"/>
    </xf>
    <xf numFmtId="4" fontId="891" fillId="891" borderId="888" xfId="0" applyNumberFormat="1" applyFont="1" applyFill="1" applyBorder="1" applyAlignment="1" applyProtection="1">
      <alignment horizontal="right" wrapText="1" readingOrder="1"/>
    </xf>
    <xf numFmtId="4" fontId="892" fillId="892" borderId="889" xfId="0" applyNumberFormat="1" applyFont="1" applyFill="1" applyBorder="1" applyAlignment="1" applyProtection="1">
      <alignment horizontal="right" wrapText="1" readingOrder="1"/>
    </xf>
    <xf numFmtId="4" fontId="893" fillId="893" borderId="890" xfId="0" applyNumberFormat="1" applyFont="1" applyFill="1" applyBorder="1" applyAlignment="1" applyProtection="1">
      <alignment horizontal="right" wrapText="1" readingOrder="1"/>
    </xf>
    <xf numFmtId="4" fontId="894" fillId="894" borderId="891" xfId="0" applyNumberFormat="1" applyFont="1" applyFill="1" applyBorder="1" applyAlignment="1" applyProtection="1">
      <alignment horizontal="right" wrapText="1" readingOrder="1"/>
    </xf>
    <xf numFmtId="4" fontId="895" fillId="895" borderId="892" xfId="0" applyNumberFormat="1" applyFont="1" applyFill="1" applyBorder="1" applyAlignment="1" applyProtection="1">
      <alignment horizontal="right" wrapText="1" readingOrder="1"/>
    </xf>
    <xf numFmtId="4" fontId="896" fillId="896" borderId="893" xfId="0" applyNumberFormat="1" applyFont="1" applyFill="1" applyBorder="1" applyAlignment="1" applyProtection="1">
      <alignment horizontal="right" wrapText="1" readingOrder="1"/>
    </xf>
    <xf numFmtId="4" fontId="897" fillId="897" borderId="894" xfId="0" applyNumberFormat="1" applyFont="1" applyFill="1" applyBorder="1" applyAlignment="1" applyProtection="1">
      <alignment horizontal="right" wrapText="1" readingOrder="1"/>
    </xf>
    <xf numFmtId="4" fontId="898" fillId="898" borderId="895" xfId="0" applyNumberFormat="1" applyFont="1" applyFill="1" applyBorder="1" applyAlignment="1" applyProtection="1">
      <alignment horizontal="right" wrapText="1" readingOrder="1"/>
    </xf>
    <xf numFmtId="4" fontId="899" fillId="899" borderId="896" xfId="0" applyNumberFormat="1" applyFont="1" applyFill="1" applyBorder="1" applyAlignment="1" applyProtection="1">
      <alignment horizontal="right" wrapText="1" readingOrder="1"/>
    </xf>
    <xf numFmtId="0" fontId="900" fillId="900" borderId="897" xfId="0" applyFont="1" applyFill="1" applyBorder="1" applyAlignment="1" applyProtection="1">
      <alignment horizontal="right" wrapText="1" readingOrder="1"/>
    </xf>
    <xf numFmtId="4" fontId="901" fillId="901" borderId="898" xfId="0" applyNumberFormat="1" applyFont="1" applyFill="1" applyBorder="1" applyAlignment="1" applyProtection="1">
      <alignment horizontal="right" wrapText="1" readingOrder="1"/>
    </xf>
    <xf numFmtId="4" fontId="902" fillId="902" borderId="899" xfId="0" applyNumberFormat="1" applyFont="1" applyFill="1" applyBorder="1" applyAlignment="1" applyProtection="1">
      <alignment horizontal="right" wrapText="1" readingOrder="1"/>
    </xf>
    <xf numFmtId="4" fontId="903" fillId="903" borderId="900" xfId="0" applyNumberFormat="1" applyFont="1" applyFill="1" applyBorder="1" applyAlignment="1" applyProtection="1">
      <alignment horizontal="right" wrapText="1" readingOrder="1"/>
    </xf>
    <xf numFmtId="4" fontId="904" fillId="904" borderId="901" xfId="0" applyNumberFormat="1" applyFont="1" applyFill="1" applyBorder="1" applyAlignment="1" applyProtection="1">
      <alignment horizontal="right" wrapText="1" readingOrder="1"/>
    </xf>
    <xf numFmtId="4" fontId="905" fillId="905" borderId="902" xfId="0" applyNumberFormat="1" applyFont="1" applyFill="1" applyBorder="1" applyAlignment="1" applyProtection="1">
      <alignment horizontal="right" wrapText="1" readingOrder="1"/>
    </xf>
    <xf numFmtId="4" fontId="906" fillId="906" borderId="903" xfId="0" applyNumberFormat="1" applyFont="1" applyFill="1" applyBorder="1" applyAlignment="1" applyProtection="1">
      <alignment horizontal="right" wrapText="1" readingOrder="1"/>
    </xf>
    <xf numFmtId="4" fontId="907" fillId="907" borderId="904" xfId="0" applyNumberFormat="1" applyFont="1" applyFill="1" applyBorder="1" applyAlignment="1" applyProtection="1">
      <alignment horizontal="right" wrapText="1" readingOrder="1"/>
    </xf>
    <xf numFmtId="4" fontId="908" fillId="908" borderId="905" xfId="0" applyNumberFormat="1" applyFont="1" applyFill="1" applyBorder="1" applyAlignment="1" applyProtection="1">
      <alignment horizontal="right" wrapText="1" readingOrder="1"/>
    </xf>
    <xf numFmtId="4" fontId="909" fillId="909" borderId="906" xfId="0" applyNumberFormat="1" applyFont="1" applyFill="1" applyBorder="1" applyAlignment="1" applyProtection="1">
      <alignment horizontal="right" wrapText="1" readingOrder="1"/>
    </xf>
    <xf numFmtId="0" fontId="910" fillId="910" borderId="907" xfId="0" applyFont="1" applyFill="1" applyBorder="1" applyAlignment="1" applyProtection="1">
      <alignment horizontal="left" vertical="top" wrapText="1" readingOrder="1"/>
    </xf>
    <xf numFmtId="4" fontId="911" fillId="911" borderId="908" xfId="0" applyNumberFormat="1" applyFont="1" applyFill="1" applyBorder="1" applyAlignment="1" applyProtection="1">
      <alignment horizontal="right" wrapText="1" readingOrder="1"/>
    </xf>
    <xf numFmtId="4" fontId="912" fillId="912" borderId="909" xfId="0" applyNumberFormat="1" applyFont="1" applyFill="1" applyBorder="1" applyAlignment="1" applyProtection="1">
      <alignment horizontal="right" wrapText="1" readingOrder="1"/>
    </xf>
    <xf numFmtId="4" fontId="913" fillId="913" borderId="910" xfId="0" applyNumberFormat="1" applyFont="1" applyFill="1" applyBorder="1" applyAlignment="1" applyProtection="1">
      <alignment horizontal="right" wrapText="1" readingOrder="1"/>
    </xf>
    <xf numFmtId="4" fontId="914" fillId="914" borderId="911" xfId="0" applyNumberFormat="1" applyFont="1" applyFill="1" applyBorder="1" applyAlignment="1" applyProtection="1">
      <alignment horizontal="right" wrapText="1" readingOrder="1"/>
    </xf>
    <xf numFmtId="4" fontId="915" fillId="915" borderId="912" xfId="0" applyNumberFormat="1" applyFont="1" applyFill="1" applyBorder="1" applyAlignment="1" applyProtection="1">
      <alignment horizontal="right" wrapText="1" readingOrder="1"/>
    </xf>
    <xf numFmtId="4" fontId="916" fillId="916" borderId="913" xfId="0" applyNumberFormat="1" applyFont="1" applyFill="1" applyBorder="1" applyAlignment="1" applyProtection="1">
      <alignment horizontal="right" wrapText="1" readingOrder="1"/>
    </xf>
    <xf numFmtId="4" fontId="917" fillId="917" borderId="914" xfId="0" applyNumberFormat="1" applyFont="1" applyFill="1" applyBorder="1" applyAlignment="1" applyProtection="1">
      <alignment horizontal="right" wrapText="1" readingOrder="1"/>
    </xf>
    <xf numFmtId="4" fontId="918" fillId="918" borderId="915" xfId="0" applyNumberFormat="1" applyFont="1" applyFill="1" applyBorder="1" applyAlignment="1" applyProtection="1">
      <alignment horizontal="right" wrapText="1" readingOrder="1"/>
    </xf>
    <xf numFmtId="4" fontId="919" fillId="919" borderId="916" xfId="0" applyNumberFormat="1" applyFont="1" applyFill="1" applyBorder="1" applyAlignment="1" applyProtection="1">
      <alignment horizontal="right" wrapText="1" readingOrder="1"/>
    </xf>
    <xf numFmtId="4" fontId="920" fillId="920" borderId="917" xfId="0" applyNumberFormat="1" applyFont="1" applyFill="1" applyBorder="1" applyAlignment="1" applyProtection="1">
      <alignment horizontal="right" wrapText="1" readingOrder="1"/>
    </xf>
    <xf numFmtId="4" fontId="921" fillId="921" borderId="918" xfId="0" applyNumberFormat="1" applyFont="1" applyFill="1" applyBorder="1" applyAlignment="1" applyProtection="1">
      <alignment horizontal="right" wrapText="1" readingOrder="1"/>
    </xf>
    <xf numFmtId="0" fontId="922" fillId="922" borderId="919" xfId="0" applyFont="1" applyFill="1" applyBorder="1" applyAlignment="1" applyProtection="1">
      <alignment horizontal="right" wrapText="1" readingOrder="1"/>
    </xf>
    <xf numFmtId="4" fontId="923" fillId="923" borderId="920" xfId="0" applyNumberFormat="1" applyFont="1" applyFill="1" applyBorder="1" applyAlignment="1" applyProtection="1">
      <alignment horizontal="right" wrapText="1" readingOrder="1"/>
    </xf>
    <xf numFmtId="4" fontId="924" fillId="924" borderId="921" xfId="0" applyNumberFormat="1" applyFont="1" applyFill="1" applyBorder="1" applyAlignment="1" applyProtection="1">
      <alignment horizontal="right" wrapText="1" readingOrder="1"/>
    </xf>
    <xf numFmtId="4" fontId="925" fillId="925" borderId="922" xfId="0" applyNumberFormat="1" applyFont="1" applyFill="1" applyBorder="1" applyAlignment="1" applyProtection="1">
      <alignment horizontal="right" wrapText="1" readingOrder="1"/>
    </xf>
    <xf numFmtId="4" fontId="926" fillId="926" borderId="923" xfId="0" applyNumberFormat="1" applyFont="1" applyFill="1" applyBorder="1" applyAlignment="1" applyProtection="1">
      <alignment horizontal="right" wrapText="1" readingOrder="1"/>
    </xf>
    <xf numFmtId="4" fontId="927" fillId="927" borderId="924" xfId="0" applyNumberFormat="1" applyFont="1" applyFill="1" applyBorder="1" applyAlignment="1" applyProtection="1">
      <alignment horizontal="right" wrapText="1" readingOrder="1"/>
    </xf>
    <xf numFmtId="4" fontId="928" fillId="928" borderId="925" xfId="0" applyNumberFormat="1" applyFont="1" applyFill="1" applyBorder="1" applyAlignment="1" applyProtection="1">
      <alignment horizontal="right" wrapText="1" readingOrder="1"/>
    </xf>
    <xf numFmtId="4" fontId="929" fillId="929" borderId="926" xfId="0" applyNumberFormat="1" applyFont="1" applyFill="1" applyBorder="1" applyAlignment="1" applyProtection="1">
      <alignment horizontal="right" wrapText="1" readingOrder="1"/>
    </xf>
    <xf numFmtId="4" fontId="930" fillId="930" borderId="927" xfId="0" applyNumberFormat="1" applyFont="1" applyFill="1" applyBorder="1" applyAlignment="1" applyProtection="1">
      <alignment horizontal="right" wrapText="1" readingOrder="1"/>
    </xf>
    <xf numFmtId="4" fontId="931" fillId="931" borderId="928" xfId="0" applyNumberFormat="1" applyFont="1" applyFill="1" applyBorder="1" applyAlignment="1" applyProtection="1">
      <alignment horizontal="right" wrapText="1" readingOrder="1"/>
    </xf>
    <xf numFmtId="0" fontId="932" fillId="932" borderId="929" xfId="0" applyFont="1" applyFill="1" applyBorder="1" applyAlignment="1" applyProtection="1">
      <alignment horizontal="left" vertical="top" wrapText="1" readingOrder="1"/>
    </xf>
    <xf numFmtId="4" fontId="933" fillId="933" borderId="930" xfId="0" applyNumberFormat="1" applyFont="1" applyFill="1" applyBorder="1" applyAlignment="1" applyProtection="1">
      <alignment horizontal="right" wrapText="1" readingOrder="1"/>
    </xf>
    <xf numFmtId="4" fontId="934" fillId="934" borderId="931" xfId="0" applyNumberFormat="1" applyFont="1" applyFill="1" applyBorder="1" applyAlignment="1" applyProtection="1">
      <alignment horizontal="right" wrapText="1" readingOrder="1"/>
    </xf>
    <xf numFmtId="4" fontId="935" fillId="935" borderId="932" xfId="0" applyNumberFormat="1" applyFont="1" applyFill="1" applyBorder="1" applyAlignment="1" applyProtection="1">
      <alignment horizontal="right" wrapText="1" readingOrder="1"/>
    </xf>
    <xf numFmtId="4" fontId="936" fillId="936" borderId="933" xfId="0" applyNumberFormat="1" applyFont="1" applyFill="1" applyBorder="1" applyAlignment="1" applyProtection="1">
      <alignment horizontal="right" wrapText="1" readingOrder="1"/>
    </xf>
    <xf numFmtId="4" fontId="937" fillId="937" borderId="934" xfId="0" applyNumberFormat="1" applyFont="1" applyFill="1" applyBorder="1" applyAlignment="1" applyProtection="1">
      <alignment horizontal="right" wrapText="1" readingOrder="1"/>
    </xf>
    <xf numFmtId="4" fontId="938" fillId="938" borderId="935" xfId="0" applyNumberFormat="1" applyFont="1" applyFill="1" applyBorder="1" applyAlignment="1" applyProtection="1">
      <alignment horizontal="right" wrapText="1" readingOrder="1"/>
    </xf>
    <xf numFmtId="4" fontId="939" fillId="939" borderId="936" xfId="0" applyNumberFormat="1" applyFont="1" applyFill="1" applyBorder="1" applyAlignment="1" applyProtection="1">
      <alignment horizontal="right" wrapText="1" readingOrder="1"/>
    </xf>
    <xf numFmtId="4" fontId="940" fillId="940" borderId="937" xfId="0" applyNumberFormat="1" applyFont="1" applyFill="1" applyBorder="1" applyAlignment="1" applyProtection="1">
      <alignment horizontal="right" wrapText="1" readingOrder="1"/>
    </xf>
    <xf numFmtId="4" fontId="941" fillId="941" borderId="938" xfId="0" applyNumberFormat="1" applyFont="1" applyFill="1" applyBorder="1" applyAlignment="1" applyProtection="1">
      <alignment horizontal="right" wrapText="1" readingOrder="1"/>
    </xf>
    <xf numFmtId="4" fontId="942" fillId="942" borderId="939" xfId="0" applyNumberFormat="1" applyFont="1" applyFill="1" applyBorder="1" applyAlignment="1" applyProtection="1">
      <alignment horizontal="right" wrapText="1" readingOrder="1"/>
    </xf>
    <xf numFmtId="4" fontId="943" fillId="943" borderId="940" xfId="0" applyNumberFormat="1" applyFont="1" applyFill="1" applyBorder="1" applyAlignment="1" applyProtection="1">
      <alignment horizontal="right" wrapText="1" readingOrder="1"/>
    </xf>
    <xf numFmtId="0" fontId="944" fillId="944" borderId="941" xfId="0" applyFont="1" applyFill="1" applyBorder="1" applyAlignment="1" applyProtection="1">
      <alignment horizontal="right" wrapText="1" readingOrder="1"/>
    </xf>
    <xf numFmtId="4" fontId="945" fillId="945" borderId="942" xfId="0" applyNumberFormat="1" applyFont="1" applyFill="1" applyBorder="1" applyAlignment="1" applyProtection="1">
      <alignment horizontal="right" wrapText="1" readingOrder="1"/>
    </xf>
    <xf numFmtId="4" fontId="946" fillId="946" borderId="943" xfId="0" applyNumberFormat="1" applyFont="1" applyFill="1" applyBorder="1" applyAlignment="1" applyProtection="1">
      <alignment horizontal="right" wrapText="1" readingOrder="1"/>
    </xf>
    <xf numFmtId="4" fontId="947" fillId="947" borderId="944" xfId="0" applyNumberFormat="1" applyFont="1" applyFill="1" applyBorder="1" applyAlignment="1" applyProtection="1">
      <alignment horizontal="right" wrapText="1" readingOrder="1"/>
    </xf>
    <xf numFmtId="4" fontId="948" fillId="948" borderId="945" xfId="0" applyNumberFormat="1" applyFont="1" applyFill="1" applyBorder="1" applyAlignment="1" applyProtection="1">
      <alignment horizontal="right" wrapText="1" readingOrder="1"/>
    </xf>
    <xf numFmtId="4" fontId="949" fillId="949" borderId="946" xfId="0" applyNumberFormat="1" applyFont="1" applyFill="1" applyBorder="1" applyAlignment="1" applyProtection="1">
      <alignment horizontal="right" wrapText="1" readingOrder="1"/>
    </xf>
    <xf numFmtId="4" fontId="950" fillId="950" borderId="947" xfId="0" applyNumberFormat="1" applyFont="1" applyFill="1" applyBorder="1" applyAlignment="1" applyProtection="1">
      <alignment horizontal="right" wrapText="1" readingOrder="1"/>
    </xf>
    <xf numFmtId="4" fontId="951" fillId="951" borderId="948" xfId="0" applyNumberFormat="1" applyFont="1" applyFill="1" applyBorder="1" applyAlignment="1" applyProtection="1">
      <alignment horizontal="right" wrapText="1" readingOrder="1"/>
    </xf>
    <xf numFmtId="4" fontId="952" fillId="952" borderId="949" xfId="0" applyNumberFormat="1" applyFont="1" applyFill="1" applyBorder="1" applyAlignment="1" applyProtection="1">
      <alignment horizontal="right" wrapText="1" readingOrder="1"/>
    </xf>
    <xf numFmtId="4" fontId="953" fillId="953" borderId="950" xfId="0" applyNumberFormat="1" applyFont="1" applyFill="1" applyBorder="1" applyAlignment="1" applyProtection="1">
      <alignment horizontal="right" wrapText="1" readingOrder="1"/>
    </xf>
    <xf numFmtId="0" fontId="954" fillId="954" borderId="951" xfId="0" applyFont="1" applyFill="1" applyBorder="1" applyAlignment="1" applyProtection="1">
      <alignment horizontal="left" vertical="top" wrapText="1" readingOrder="1"/>
    </xf>
    <xf numFmtId="4" fontId="955" fillId="955" borderId="952" xfId="0" applyNumberFormat="1" applyFont="1" applyFill="1" applyBorder="1" applyAlignment="1" applyProtection="1">
      <alignment horizontal="right" wrapText="1" readingOrder="1"/>
    </xf>
    <xf numFmtId="4" fontId="956" fillId="956" borderId="953" xfId="0" applyNumberFormat="1" applyFont="1" applyFill="1" applyBorder="1" applyAlignment="1" applyProtection="1">
      <alignment horizontal="right" wrapText="1" readingOrder="1"/>
    </xf>
    <xf numFmtId="4" fontId="957" fillId="957" borderId="954" xfId="0" applyNumberFormat="1" applyFont="1" applyFill="1" applyBorder="1" applyAlignment="1" applyProtection="1">
      <alignment horizontal="right" wrapText="1" readingOrder="1"/>
    </xf>
    <xf numFmtId="4" fontId="958" fillId="958" borderId="955" xfId="0" applyNumberFormat="1" applyFont="1" applyFill="1" applyBorder="1" applyAlignment="1" applyProtection="1">
      <alignment horizontal="right" wrapText="1" readingOrder="1"/>
    </xf>
    <xf numFmtId="4" fontId="959" fillId="959" borderId="956" xfId="0" applyNumberFormat="1" applyFont="1" applyFill="1" applyBorder="1" applyAlignment="1" applyProtection="1">
      <alignment horizontal="right" wrapText="1" readingOrder="1"/>
    </xf>
    <xf numFmtId="4" fontId="960" fillId="960" borderId="957" xfId="0" applyNumberFormat="1" applyFont="1" applyFill="1" applyBorder="1" applyAlignment="1" applyProtection="1">
      <alignment horizontal="right" wrapText="1" readingOrder="1"/>
    </xf>
    <xf numFmtId="4" fontId="961" fillId="961" borderId="958" xfId="0" applyNumberFormat="1" applyFont="1" applyFill="1" applyBorder="1" applyAlignment="1" applyProtection="1">
      <alignment horizontal="right" wrapText="1" readingOrder="1"/>
    </xf>
    <xf numFmtId="4" fontId="962" fillId="962" borderId="959" xfId="0" applyNumberFormat="1" applyFont="1" applyFill="1" applyBorder="1" applyAlignment="1" applyProtection="1">
      <alignment horizontal="right" wrapText="1" readingOrder="1"/>
    </xf>
    <xf numFmtId="4" fontId="963" fillId="963" borderId="960" xfId="0" applyNumberFormat="1" applyFont="1" applyFill="1" applyBorder="1" applyAlignment="1" applyProtection="1">
      <alignment horizontal="right" wrapText="1" readingOrder="1"/>
    </xf>
    <xf numFmtId="4" fontId="964" fillId="964" borderId="961" xfId="0" applyNumberFormat="1" applyFont="1" applyFill="1" applyBorder="1" applyAlignment="1" applyProtection="1">
      <alignment horizontal="right" wrapText="1" readingOrder="1"/>
    </xf>
    <xf numFmtId="4" fontId="965" fillId="965" borderId="962" xfId="0" applyNumberFormat="1" applyFont="1" applyFill="1" applyBorder="1" applyAlignment="1" applyProtection="1">
      <alignment horizontal="right" wrapText="1" readingOrder="1"/>
    </xf>
    <xf numFmtId="0" fontId="966" fillId="966" borderId="963" xfId="0" applyFont="1" applyFill="1" applyBorder="1" applyAlignment="1" applyProtection="1">
      <alignment horizontal="right" wrapText="1" readingOrder="1"/>
    </xf>
    <xf numFmtId="4" fontId="967" fillId="967" borderId="964" xfId="0" applyNumberFormat="1" applyFont="1" applyFill="1" applyBorder="1" applyAlignment="1" applyProtection="1">
      <alignment horizontal="right" wrapText="1" readingOrder="1"/>
    </xf>
    <xf numFmtId="4" fontId="968" fillId="968" borderId="965" xfId="0" applyNumberFormat="1" applyFont="1" applyFill="1" applyBorder="1" applyAlignment="1" applyProtection="1">
      <alignment horizontal="right" wrapText="1" readingOrder="1"/>
    </xf>
    <xf numFmtId="4" fontId="969" fillId="969" borderId="966" xfId="0" applyNumberFormat="1" applyFont="1" applyFill="1" applyBorder="1" applyAlignment="1" applyProtection="1">
      <alignment horizontal="right" wrapText="1" readingOrder="1"/>
    </xf>
    <xf numFmtId="4" fontId="970" fillId="970" borderId="967" xfId="0" applyNumberFormat="1" applyFont="1" applyFill="1" applyBorder="1" applyAlignment="1" applyProtection="1">
      <alignment horizontal="right" wrapText="1" readingOrder="1"/>
    </xf>
    <xf numFmtId="4" fontId="971" fillId="971" borderId="968" xfId="0" applyNumberFormat="1" applyFont="1" applyFill="1" applyBorder="1" applyAlignment="1" applyProtection="1">
      <alignment horizontal="right" wrapText="1" readingOrder="1"/>
    </xf>
    <xf numFmtId="4" fontId="972" fillId="972" borderId="969" xfId="0" applyNumberFormat="1" applyFont="1" applyFill="1" applyBorder="1" applyAlignment="1" applyProtection="1">
      <alignment horizontal="right" wrapText="1" readingOrder="1"/>
    </xf>
    <xf numFmtId="4" fontId="973" fillId="973" borderId="970" xfId="0" applyNumberFormat="1" applyFont="1" applyFill="1" applyBorder="1" applyAlignment="1" applyProtection="1">
      <alignment horizontal="right" wrapText="1" readingOrder="1"/>
    </xf>
    <xf numFmtId="4" fontId="974" fillId="974" borderId="971" xfId="0" applyNumberFormat="1" applyFont="1" applyFill="1" applyBorder="1" applyAlignment="1" applyProtection="1">
      <alignment horizontal="right" wrapText="1" readingOrder="1"/>
    </xf>
    <xf numFmtId="4" fontId="975" fillId="975" borderId="972" xfId="0" applyNumberFormat="1" applyFont="1" applyFill="1" applyBorder="1" applyAlignment="1" applyProtection="1">
      <alignment horizontal="right" wrapText="1" readingOrder="1"/>
    </xf>
    <xf numFmtId="0" fontId="976" fillId="976" borderId="973" xfId="0" applyFont="1" applyFill="1" applyBorder="1" applyAlignment="1" applyProtection="1">
      <alignment horizontal="left" vertical="top" wrapText="1" readingOrder="1"/>
    </xf>
    <xf numFmtId="4" fontId="977" fillId="977" borderId="974" xfId="0" applyNumberFormat="1" applyFont="1" applyFill="1" applyBorder="1" applyAlignment="1" applyProtection="1">
      <alignment horizontal="right" wrapText="1" readingOrder="1"/>
    </xf>
    <xf numFmtId="4" fontId="978" fillId="978" borderId="975" xfId="0" applyNumberFormat="1" applyFont="1" applyFill="1" applyBorder="1" applyAlignment="1" applyProtection="1">
      <alignment horizontal="right" wrapText="1" readingOrder="1"/>
    </xf>
    <xf numFmtId="4" fontId="979" fillId="979" borderId="976" xfId="0" applyNumberFormat="1" applyFont="1" applyFill="1" applyBorder="1" applyAlignment="1" applyProtection="1">
      <alignment horizontal="right" wrapText="1" readingOrder="1"/>
    </xf>
    <xf numFmtId="4" fontId="980" fillId="980" borderId="977" xfId="0" applyNumberFormat="1" applyFont="1" applyFill="1" applyBorder="1" applyAlignment="1" applyProtection="1">
      <alignment horizontal="right" wrapText="1" readingOrder="1"/>
    </xf>
    <xf numFmtId="4" fontId="981" fillId="981" borderId="978" xfId="0" applyNumberFormat="1" applyFont="1" applyFill="1" applyBorder="1" applyAlignment="1" applyProtection="1">
      <alignment horizontal="right" wrapText="1" readingOrder="1"/>
    </xf>
    <xf numFmtId="4" fontId="982" fillId="982" borderId="979" xfId="0" applyNumberFormat="1" applyFont="1" applyFill="1" applyBorder="1" applyAlignment="1" applyProtection="1">
      <alignment horizontal="right" wrapText="1" readingOrder="1"/>
    </xf>
    <xf numFmtId="4" fontId="983" fillId="983" borderId="980" xfId="0" applyNumberFormat="1" applyFont="1" applyFill="1" applyBorder="1" applyAlignment="1" applyProtection="1">
      <alignment horizontal="right" wrapText="1" readingOrder="1"/>
    </xf>
    <xf numFmtId="4" fontId="984" fillId="984" borderId="981" xfId="0" applyNumberFormat="1" applyFont="1" applyFill="1" applyBorder="1" applyAlignment="1" applyProtection="1">
      <alignment horizontal="right" wrapText="1" readingOrder="1"/>
    </xf>
    <xf numFmtId="4" fontId="985" fillId="985" borderId="982" xfId="0" applyNumberFormat="1" applyFont="1" applyFill="1" applyBorder="1" applyAlignment="1" applyProtection="1">
      <alignment horizontal="right" wrapText="1" readingOrder="1"/>
    </xf>
    <xf numFmtId="4" fontId="986" fillId="986" borderId="983" xfId="0" applyNumberFormat="1" applyFont="1" applyFill="1" applyBorder="1" applyAlignment="1" applyProtection="1">
      <alignment horizontal="right" wrapText="1" readingOrder="1"/>
    </xf>
    <xf numFmtId="4" fontId="987" fillId="987" borderId="984" xfId="0" applyNumberFormat="1" applyFont="1" applyFill="1" applyBorder="1" applyAlignment="1" applyProtection="1">
      <alignment horizontal="right" wrapText="1" readingOrder="1"/>
    </xf>
    <xf numFmtId="0" fontId="988" fillId="988" borderId="985" xfId="0" applyFont="1" applyFill="1" applyBorder="1" applyAlignment="1" applyProtection="1">
      <alignment horizontal="right" wrapText="1" readingOrder="1"/>
    </xf>
    <xf numFmtId="4" fontId="989" fillId="989" borderId="986" xfId="0" applyNumberFormat="1" applyFont="1" applyFill="1" applyBorder="1" applyAlignment="1" applyProtection="1">
      <alignment horizontal="right" wrapText="1" readingOrder="1"/>
    </xf>
    <xf numFmtId="4" fontId="990" fillId="990" borderId="987" xfId="0" applyNumberFormat="1" applyFont="1" applyFill="1" applyBorder="1" applyAlignment="1" applyProtection="1">
      <alignment horizontal="right" wrapText="1" readingOrder="1"/>
    </xf>
    <xf numFmtId="4" fontId="991" fillId="991" borderId="988" xfId="0" applyNumberFormat="1" applyFont="1" applyFill="1" applyBorder="1" applyAlignment="1" applyProtection="1">
      <alignment horizontal="right" wrapText="1" readingOrder="1"/>
    </xf>
    <xf numFmtId="4" fontId="992" fillId="992" borderId="989" xfId="0" applyNumberFormat="1" applyFont="1" applyFill="1" applyBorder="1" applyAlignment="1" applyProtection="1">
      <alignment horizontal="right" wrapText="1" readingOrder="1"/>
    </xf>
    <xf numFmtId="4" fontId="993" fillId="993" borderId="990" xfId="0" applyNumberFormat="1" applyFont="1" applyFill="1" applyBorder="1" applyAlignment="1" applyProtection="1">
      <alignment horizontal="right" wrapText="1" readingOrder="1"/>
    </xf>
    <xf numFmtId="4" fontId="994" fillId="994" borderId="991" xfId="0" applyNumberFormat="1" applyFont="1" applyFill="1" applyBorder="1" applyAlignment="1" applyProtection="1">
      <alignment horizontal="right" wrapText="1" readingOrder="1"/>
    </xf>
    <xf numFmtId="4" fontId="995" fillId="995" borderId="992" xfId="0" applyNumberFormat="1" applyFont="1" applyFill="1" applyBorder="1" applyAlignment="1" applyProtection="1">
      <alignment horizontal="right" wrapText="1" readingOrder="1"/>
    </xf>
    <xf numFmtId="4" fontId="996" fillId="996" borderId="993" xfId="0" applyNumberFormat="1" applyFont="1" applyFill="1" applyBorder="1" applyAlignment="1" applyProtection="1">
      <alignment horizontal="right" wrapText="1" readingOrder="1"/>
    </xf>
    <xf numFmtId="4" fontId="997" fillId="997" borderId="994" xfId="0" applyNumberFormat="1" applyFont="1" applyFill="1" applyBorder="1" applyAlignment="1" applyProtection="1">
      <alignment horizontal="right" wrapText="1" readingOrder="1"/>
    </xf>
    <xf numFmtId="0" fontId="998" fillId="998" borderId="995" xfId="0" applyFont="1" applyFill="1" applyBorder="1" applyAlignment="1" applyProtection="1">
      <alignment horizontal="left" vertical="top" wrapText="1" readingOrder="1"/>
    </xf>
    <xf numFmtId="4" fontId="999" fillId="999" borderId="996" xfId="0" applyNumberFormat="1" applyFont="1" applyFill="1" applyBorder="1" applyAlignment="1" applyProtection="1">
      <alignment horizontal="right" wrapText="1" readingOrder="1"/>
    </xf>
    <xf numFmtId="4" fontId="1000" fillId="1000" borderId="997" xfId="0" applyNumberFormat="1" applyFont="1" applyFill="1" applyBorder="1" applyAlignment="1" applyProtection="1">
      <alignment horizontal="right" wrapText="1" readingOrder="1"/>
    </xf>
    <xf numFmtId="4" fontId="1001" fillId="1001" borderId="998" xfId="0" applyNumberFormat="1" applyFont="1" applyFill="1" applyBorder="1" applyAlignment="1" applyProtection="1">
      <alignment horizontal="right" wrapText="1" readingOrder="1"/>
    </xf>
    <xf numFmtId="4" fontId="1002" fillId="1002" borderId="999" xfId="0" applyNumberFormat="1" applyFont="1" applyFill="1" applyBorder="1" applyAlignment="1" applyProtection="1">
      <alignment horizontal="right" wrapText="1" readingOrder="1"/>
    </xf>
    <xf numFmtId="4" fontId="1003" fillId="1003" borderId="1000" xfId="0" applyNumberFormat="1" applyFont="1" applyFill="1" applyBorder="1" applyAlignment="1" applyProtection="1">
      <alignment horizontal="right" wrapText="1" readingOrder="1"/>
    </xf>
    <xf numFmtId="4" fontId="1004" fillId="1004" borderId="1001" xfId="0" applyNumberFormat="1" applyFont="1" applyFill="1" applyBorder="1" applyAlignment="1" applyProtection="1">
      <alignment horizontal="right" wrapText="1" readingOrder="1"/>
    </xf>
    <xf numFmtId="4" fontId="1005" fillId="1005" borderId="1002" xfId="0" applyNumberFormat="1" applyFont="1" applyFill="1" applyBorder="1" applyAlignment="1" applyProtection="1">
      <alignment horizontal="right" wrapText="1" readingOrder="1"/>
    </xf>
    <xf numFmtId="4" fontId="1006" fillId="1006" borderId="1003" xfId="0" applyNumberFormat="1" applyFont="1" applyFill="1" applyBorder="1" applyAlignment="1" applyProtection="1">
      <alignment horizontal="right" wrapText="1" readingOrder="1"/>
    </xf>
    <xf numFmtId="4" fontId="1007" fillId="1007" borderId="1004" xfId="0" applyNumberFormat="1" applyFont="1" applyFill="1" applyBorder="1" applyAlignment="1" applyProtection="1">
      <alignment horizontal="right" wrapText="1" readingOrder="1"/>
    </xf>
    <xf numFmtId="4" fontId="1008" fillId="1008" borderId="1005" xfId="0" applyNumberFormat="1" applyFont="1" applyFill="1" applyBorder="1" applyAlignment="1" applyProtection="1">
      <alignment horizontal="right" wrapText="1" readingOrder="1"/>
    </xf>
    <xf numFmtId="4" fontId="1009" fillId="1009" borderId="1006" xfId="0" applyNumberFormat="1" applyFont="1" applyFill="1" applyBorder="1" applyAlignment="1" applyProtection="1">
      <alignment horizontal="right" wrapText="1" readingOrder="1"/>
    </xf>
    <xf numFmtId="0" fontId="1010" fillId="1010" borderId="1007" xfId="0" applyFont="1" applyFill="1" applyBorder="1" applyAlignment="1" applyProtection="1">
      <alignment horizontal="right" wrapText="1" readingOrder="1"/>
    </xf>
    <xf numFmtId="4" fontId="1011" fillId="1011" borderId="1008" xfId="0" applyNumberFormat="1" applyFont="1" applyFill="1" applyBorder="1" applyAlignment="1" applyProtection="1">
      <alignment horizontal="right" wrapText="1" readingOrder="1"/>
    </xf>
    <xf numFmtId="4" fontId="1012" fillId="1012" borderId="1009" xfId="0" applyNumberFormat="1" applyFont="1" applyFill="1" applyBorder="1" applyAlignment="1" applyProtection="1">
      <alignment horizontal="right" wrapText="1" readingOrder="1"/>
    </xf>
    <xf numFmtId="4" fontId="1013" fillId="1013" borderId="1010" xfId="0" applyNumberFormat="1" applyFont="1" applyFill="1" applyBorder="1" applyAlignment="1" applyProtection="1">
      <alignment horizontal="right" wrapText="1" readingOrder="1"/>
    </xf>
    <xf numFmtId="4" fontId="1014" fillId="1014" borderId="1011" xfId="0" applyNumberFormat="1" applyFont="1" applyFill="1" applyBorder="1" applyAlignment="1" applyProtection="1">
      <alignment horizontal="right" wrapText="1" readingOrder="1"/>
    </xf>
    <xf numFmtId="4" fontId="1015" fillId="1015" borderId="1012" xfId="0" applyNumberFormat="1" applyFont="1" applyFill="1" applyBorder="1" applyAlignment="1" applyProtection="1">
      <alignment horizontal="right" wrapText="1" readingOrder="1"/>
    </xf>
    <xf numFmtId="4" fontId="1016" fillId="1016" borderId="1013" xfId="0" applyNumberFormat="1" applyFont="1" applyFill="1" applyBorder="1" applyAlignment="1" applyProtection="1">
      <alignment horizontal="right" wrapText="1" readingOrder="1"/>
    </xf>
    <xf numFmtId="4" fontId="1017" fillId="1017" borderId="1014" xfId="0" applyNumberFormat="1" applyFont="1" applyFill="1" applyBorder="1" applyAlignment="1" applyProtection="1">
      <alignment horizontal="right" wrapText="1" readingOrder="1"/>
    </xf>
    <xf numFmtId="4" fontId="1018" fillId="1018" borderId="1015" xfId="0" applyNumberFormat="1" applyFont="1" applyFill="1" applyBorder="1" applyAlignment="1" applyProtection="1">
      <alignment horizontal="right" wrapText="1" readingOrder="1"/>
    </xf>
    <xf numFmtId="4" fontId="1019" fillId="1019" borderId="1016" xfId="0" applyNumberFormat="1" applyFont="1" applyFill="1" applyBorder="1" applyAlignment="1" applyProtection="1">
      <alignment horizontal="right" wrapText="1" readingOrder="1"/>
    </xf>
    <xf numFmtId="0" fontId="1020" fillId="1020" borderId="1017" xfId="0" applyFont="1" applyFill="1" applyBorder="1" applyAlignment="1" applyProtection="1">
      <alignment horizontal="left" vertical="top" wrapText="1" readingOrder="1"/>
    </xf>
    <xf numFmtId="0" fontId="1021" fillId="1021" borderId="1018" xfId="0" applyFont="1" applyFill="1" applyBorder="1" applyAlignment="1" applyProtection="1">
      <alignment horizontal="left" vertical="top" wrapText="1" readingOrder="1"/>
    </xf>
    <xf numFmtId="0" fontId="1022" fillId="1022" borderId="1019" xfId="0" applyFont="1" applyFill="1" applyBorder="1" applyAlignment="1" applyProtection="1">
      <alignment horizontal="left" vertical="top" wrapText="1" readingOrder="1"/>
    </xf>
    <xf numFmtId="0" fontId="1023" fillId="1023" borderId="1020" xfId="0" applyFont="1" applyFill="1" applyBorder="1" applyAlignment="1" applyProtection="1">
      <alignment horizontal="left" vertical="top" wrapText="1" readingOrder="1"/>
    </xf>
    <xf numFmtId="0" fontId="1024" fillId="1024" borderId="1021" xfId="0" applyFont="1" applyFill="1" applyBorder="1" applyAlignment="1" applyProtection="1">
      <alignment horizontal="left" vertical="top" wrapText="1" readingOrder="1"/>
    </xf>
    <xf numFmtId="0" fontId="1025" fillId="1025" borderId="1022" xfId="0" applyFont="1" applyFill="1" applyBorder="1" applyAlignment="1" applyProtection="1">
      <alignment horizontal="left" vertical="top" wrapText="1" readingOrder="1"/>
    </xf>
    <xf numFmtId="0" fontId="1026" fillId="1026" borderId="1023" xfId="0" applyFont="1" applyFill="1" applyBorder="1" applyAlignment="1" applyProtection="1">
      <alignment horizontal="left" vertical="top" wrapText="1" readingOrder="1"/>
    </xf>
    <xf numFmtId="0" fontId="1027" fillId="1027" borderId="1024" xfId="0" applyFont="1" applyFill="1" applyBorder="1" applyAlignment="1" applyProtection="1">
      <alignment horizontal="left" vertical="top" wrapText="1" readingOrder="1"/>
    </xf>
    <xf numFmtId="0" fontId="1028" fillId="1028" borderId="1025" xfId="0" applyFont="1" applyFill="1" applyBorder="1" applyAlignment="1" applyProtection="1">
      <alignment horizontal="left" vertical="top" wrapText="1" readingOrder="1"/>
    </xf>
    <xf numFmtId="0" fontId="1029" fillId="1029" borderId="1026" xfId="0" applyFont="1" applyFill="1" applyBorder="1" applyAlignment="1" applyProtection="1">
      <alignment horizontal="left" vertical="top" wrapText="1" readingOrder="1"/>
    </xf>
    <xf numFmtId="0" fontId="1030" fillId="1030" borderId="1027" xfId="0" applyFont="1" applyFill="1" applyBorder="1" applyAlignment="1" applyProtection="1">
      <alignment horizontal="left" vertical="top" wrapText="1" readingOrder="1"/>
    </xf>
    <xf numFmtId="0" fontId="1031" fillId="1031" borderId="1028" xfId="0" applyFont="1" applyFill="1" applyBorder="1" applyAlignment="1" applyProtection="1">
      <alignment horizontal="left" vertical="top" wrapText="1" readingOrder="1"/>
    </xf>
    <xf numFmtId="0" fontId="1032" fillId="1032" borderId="1029" xfId="0" applyFont="1" applyFill="1" applyBorder="1" applyAlignment="1" applyProtection="1">
      <alignment horizontal="left" vertical="top" wrapText="1" readingOrder="1"/>
    </xf>
    <xf numFmtId="0" fontId="1033" fillId="1033" borderId="1030" xfId="0" applyFont="1" applyFill="1" applyBorder="1" applyAlignment="1" applyProtection="1">
      <alignment horizontal="left" vertical="top" wrapText="1" readingOrder="1"/>
    </xf>
    <xf numFmtId="0" fontId="1034" fillId="1034" borderId="1031" xfId="0" applyFont="1" applyFill="1" applyBorder="1" applyAlignment="1" applyProtection="1">
      <alignment horizontal="left" vertical="top" wrapText="1" readingOrder="1"/>
    </xf>
    <xf numFmtId="0" fontId="1035" fillId="1035" borderId="1032" xfId="0" applyFont="1" applyFill="1" applyBorder="1" applyAlignment="1" applyProtection="1">
      <alignment horizontal="left" vertical="top" wrapText="1" readingOrder="1"/>
    </xf>
    <xf numFmtId="0" fontId="1036" fillId="1036" borderId="1033" xfId="0" applyFont="1" applyFill="1" applyBorder="1" applyAlignment="1" applyProtection="1">
      <alignment horizontal="left" vertical="top" wrapText="1" readingOrder="1"/>
    </xf>
    <xf numFmtId="0" fontId="1037" fillId="1037" borderId="1034" xfId="0" applyFont="1" applyFill="1" applyBorder="1" applyAlignment="1" applyProtection="1">
      <alignment horizontal="left" vertical="top" wrapText="1" readingOrder="1"/>
    </xf>
    <xf numFmtId="0" fontId="1038" fillId="1038" borderId="1035" xfId="0" applyFont="1" applyFill="1" applyBorder="1" applyAlignment="1" applyProtection="1">
      <alignment horizontal="left" vertical="top" wrapText="1" readingOrder="1"/>
    </xf>
    <xf numFmtId="0" fontId="1039" fillId="1039" borderId="1036" xfId="0" applyFont="1" applyFill="1" applyBorder="1" applyAlignment="1" applyProtection="1">
      <alignment horizontal="left" vertical="top" wrapText="1" readingOrder="1"/>
    </xf>
    <xf numFmtId="0" fontId="1040" fillId="1040" borderId="1037" xfId="0" applyFont="1" applyFill="1" applyBorder="1" applyAlignment="1" applyProtection="1">
      <alignment horizontal="left" vertical="top" wrapText="1" readingOrder="1"/>
    </xf>
    <xf numFmtId="0" fontId="1041" fillId="1041" borderId="1038" xfId="0" applyFont="1" applyFill="1" applyBorder="1" applyAlignment="1" applyProtection="1">
      <alignment horizontal="left" vertical="top" wrapText="1" readingOrder="1"/>
    </xf>
    <xf numFmtId="0" fontId="1042" fillId="1042" borderId="1039" xfId="0" applyFont="1" applyFill="1" applyBorder="1" applyAlignment="1" applyProtection="1">
      <alignment horizontal="right" vertical="top" wrapText="1" readingOrder="1"/>
    </xf>
    <xf numFmtId="0" fontId="1043" fillId="1043" borderId="1040" xfId="0" applyFont="1" applyFill="1" applyBorder="1" applyAlignment="1" applyProtection="1">
      <alignment horizontal="left" vertical="top" wrapText="1" readingOrder="1"/>
    </xf>
    <xf numFmtId="0" fontId="1044" fillId="1044" borderId="1041" xfId="0" applyFont="1" applyFill="1" applyBorder="1" applyAlignment="1" applyProtection="1">
      <alignment horizontal="left" vertical="top" wrapText="1" readingOrder="1"/>
    </xf>
    <xf numFmtId="0" fontId="1045" fillId="1045" borderId="1042" xfId="0" applyFont="1" applyFill="1" applyBorder="1" applyAlignment="1" applyProtection="1">
      <alignment horizontal="left" vertical="top" wrapText="1" readingOrder="1"/>
    </xf>
    <xf numFmtId="0" fontId="1046" fillId="1046" borderId="1043" xfId="0" applyFont="1" applyFill="1" applyBorder="1" applyAlignment="1" applyProtection="1">
      <alignment horizontal="left" vertical="top" wrapText="1" readingOrder="1"/>
    </xf>
    <xf numFmtId="0" fontId="1047" fillId="1047" borderId="1044" xfId="0" applyFont="1" applyFill="1" applyBorder="1" applyAlignment="1" applyProtection="1">
      <alignment horizontal="left" vertical="top" wrapText="1" readingOrder="1"/>
    </xf>
    <xf numFmtId="0" fontId="1048" fillId="1048" borderId="1045" xfId="0" applyFont="1" applyFill="1" applyBorder="1" applyAlignment="1" applyProtection="1">
      <alignment horizontal="left" vertical="top" wrapText="1" readingOrder="1"/>
    </xf>
    <xf numFmtId="0" fontId="1049" fillId="1049" borderId="1046" xfId="0" applyFont="1" applyFill="1" applyBorder="1" applyAlignment="1" applyProtection="1">
      <alignment horizontal="left" vertical="top" wrapText="1" readingOrder="1"/>
    </xf>
    <xf numFmtId="0" fontId="1050" fillId="1050" borderId="1047" xfId="0" applyFont="1" applyFill="1" applyBorder="1" applyAlignment="1" applyProtection="1">
      <alignment horizontal="left" vertical="top" wrapText="1" readingOrder="1"/>
    </xf>
    <xf numFmtId="0" fontId="1051" fillId="1051" borderId="1048" xfId="0" applyFont="1" applyFill="1" applyBorder="1" applyAlignment="1" applyProtection="1">
      <alignment horizontal="left" vertical="top" wrapText="1" readingOrder="1"/>
    </xf>
    <xf numFmtId="0" fontId="1052" fillId="1052" borderId="1049" xfId="0" applyFont="1" applyFill="1" applyBorder="1" applyAlignment="1" applyProtection="1">
      <alignment horizontal="left" vertical="top" wrapText="1" readingOrder="1"/>
    </xf>
    <xf numFmtId="0" fontId="1053" fillId="1053" borderId="1050" xfId="0" applyFont="1" applyFill="1" applyBorder="1" applyAlignment="1" applyProtection="1">
      <alignment horizontal="left" vertical="top" wrapText="1" readingOrder="1"/>
    </xf>
    <xf numFmtId="0" fontId="1054" fillId="1054" borderId="1051" xfId="0" applyFont="1" applyFill="1" applyBorder="1" applyAlignment="1" applyProtection="1">
      <alignment horizontal="left" vertical="top" wrapText="1" readingOrder="1"/>
    </xf>
    <xf numFmtId="0" fontId="1055" fillId="1055" borderId="1052" xfId="0" applyFont="1" applyFill="1" applyBorder="1" applyAlignment="1" applyProtection="1">
      <alignment horizontal="left" vertical="top" wrapText="1" readingOrder="1"/>
    </xf>
    <xf numFmtId="0" fontId="1056" fillId="1056" borderId="1053" xfId="0" applyFont="1" applyFill="1" applyBorder="1" applyAlignment="1" applyProtection="1">
      <alignment horizontal="left" vertical="top" wrapText="1" readingOrder="1"/>
    </xf>
    <xf numFmtId="0" fontId="1057" fillId="1057" borderId="1054" xfId="0" applyFont="1" applyFill="1" applyBorder="1" applyAlignment="1" applyProtection="1">
      <alignment horizontal="left" vertical="top" wrapText="1" readingOrder="1"/>
    </xf>
    <xf numFmtId="0" fontId="1058" fillId="1058" borderId="1055" xfId="0" applyFont="1" applyFill="1" applyBorder="1" applyAlignment="1" applyProtection="1">
      <alignment horizontal="left" vertical="top" wrapText="1" readingOrder="1"/>
    </xf>
    <xf numFmtId="0" fontId="1059" fillId="1059" borderId="1056" xfId="0" applyFont="1" applyFill="1" applyBorder="1" applyAlignment="1" applyProtection="1">
      <alignment horizontal="left" vertical="top" wrapText="1" readingOrder="1"/>
    </xf>
    <xf numFmtId="0" fontId="1060" fillId="1060" borderId="1057" xfId="0" applyFont="1" applyFill="1" applyBorder="1" applyAlignment="1" applyProtection="1">
      <alignment horizontal="left" vertical="top" wrapText="1" readingOrder="1"/>
    </xf>
    <xf numFmtId="0" fontId="1061" fillId="1061" borderId="1058" xfId="0" applyFont="1" applyFill="1" applyBorder="1" applyAlignment="1" applyProtection="1">
      <alignment horizontal="left" vertical="top" wrapText="1" readingOrder="1"/>
    </xf>
    <xf numFmtId="0" fontId="1062" fillId="1062" borderId="1059" xfId="0" applyFont="1" applyFill="1" applyBorder="1" applyAlignment="1" applyProtection="1">
      <alignment horizontal="left" vertical="top" wrapText="1" readingOrder="1"/>
    </xf>
    <xf numFmtId="0" fontId="1063" fillId="1063" borderId="1060" xfId="0" applyFont="1" applyFill="1" applyBorder="1" applyAlignment="1" applyProtection="1">
      <alignment horizontal="left" vertical="top" wrapText="1" readingOrder="1"/>
    </xf>
    <xf numFmtId="0" fontId="1064" fillId="1064" borderId="1061" xfId="0" applyFont="1" applyFill="1" applyBorder="1" applyAlignment="1" applyProtection="1">
      <alignment horizontal="left" vertical="top" wrapText="1" readingOrder="1"/>
    </xf>
    <xf numFmtId="4" fontId="1065" fillId="1065" borderId="1062" xfId="0" applyNumberFormat="1" applyFont="1" applyFill="1" applyBorder="1" applyAlignment="1" applyProtection="1">
      <alignment horizontal="right" wrapText="1" readingOrder="1"/>
    </xf>
    <xf numFmtId="4" fontId="1066" fillId="1066" borderId="1063" xfId="0" applyNumberFormat="1" applyFont="1" applyFill="1" applyBorder="1" applyAlignment="1" applyProtection="1">
      <alignment horizontal="right" wrapText="1" readingOrder="1"/>
    </xf>
    <xf numFmtId="4" fontId="1067" fillId="1067" borderId="1064" xfId="0" applyNumberFormat="1" applyFont="1" applyFill="1" applyBorder="1" applyAlignment="1" applyProtection="1">
      <alignment horizontal="right" wrapText="1" readingOrder="1"/>
    </xf>
    <xf numFmtId="4" fontId="1068" fillId="1068" borderId="1065" xfId="0" applyNumberFormat="1" applyFont="1" applyFill="1" applyBorder="1" applyAlignment="1" applyProtection="1">
      <alignment horizontal="right" wrapText="1" readingOrder="1"/>
    </xf>
    <xf numFmtId="4" fontId="1069" fillId="1069" borderId="1066" xfId="0" applyNumberFormat="1" applyFont="1" applyFill="1" applyBorder="1" applyAlignment="1" applyProtection="1">
      <alignment horizontal="right" wrapText="1" readingOrder="1"/>
    </xf>
    <xf numFmtId="4" fontId="1070" fillId="1070" borderId="1067" xfId="0" applyNumberFormat="1" applyFont="1" applyFill="1" applyBorder="1" applyAlignment="1" applyProtection="1">
      <alignment horizontal="right" wrapText="1" readingOrder="1"/>
    </xf>
    <xf numFmtId="4" fontId="1071" fillId="1071" borderId="1068" xfId="0" applyNumberFormat="1" applyFont="1" applyFill="1" applyBorder="1" applyAlignment="1" applyProtection="1">
      <alignment horizontal="right" wrapText="1" readingOrder="1"/>
    </xf>
    <xf numFmtId="4" fontId="1072" fillId="1072" borderId="1069" xfId="0" applyNumberFormat="1" applyFont="1" applyFill="1" applyBorder="1" applyAlignment="1" applyProtection="1">
      <alignment horizontal="right" wrapText="1" readingOrder="1"/>
    </xf>
    <xf numFmtId="4" fontId="1073" fillId="1073" borderId="1070" xfId="0" applyNumberFormat="1" applyFont="1" applyFill="1" applyBorder="1" applyAlignment="1" applyProtection="1">
      <alignment horizontal="right" wrapText="1" readingOrder="1"/>
    </xf>
    <xf numFmtId="4" fontId="1074" fillId="1074" borderId="1071" xfId="0" applyNumberFormat="1" applyFont="1" applyFill="1" applyBorder="1" applyAlignment="1" applyProtection="1">
      <alignment horizontal="right" wrapText="1" readingOrder="1"/>
    </xf>
    <xf numFmtId="4" fontId="1075" fillId="1075" borderId="1072" xfId="0" applyNumberFormat="1" applyFont="1" applyFill="1" applyBorder="1" applyAlignment="1" applyProtection="1">
      <alignment horizontal="right" wrapText="1" readingOrder="1"/>
    </xf>
    <xf numFmtId="4" fontId="1076" fillId="1076" borderId="1073" xfId="0" applyNumberFormat="1" applyFont="1" applyFill="1" applyBorder="1" applyAlignment="1" applyProtection="1">
      <alignment horizontal="right" wrapText="1" readingOrder="1"/>
    </xf>
    <xf numFmtId="4" fontId="1077" fillId="1077" borderId="1074" xfId="0" applyNumberFormat="1" applyFont="1" applyFill="1" applyBorder="1" applyAlignment="1" applyProtection="1">
      <alignment horizontal="right" wrapText="1" readingOrder="1"/>
    </xf>
    <xf numFmtId="4" fontId="1078" fillId="1078" borderId="1075" xfId="0" applyNumberFormat="1" applyFont="1" applyFill="1" applyBorder="1" applyAlignment="1" applyProtection="1">
      <alignment horizontal="right" wrapText="1" readingOrder="1"/>
    </xf>
    <xf numFmtId="4" fontId="1079" fillId="1079" borderId="1076" xfId="0" applyNumberFormat="1" applyFont="1" applyFill="1" applyBorder="1" applyAlignment="1" applyProtection="1">
      <alignment horizontal="right" wrapText="1" readingOrder="1"/>
    </xf>
    <xf numFmtId="4" fontId="1080" fillId="1080" borderId="1077" xfId="0" applyNumberFormat="1" applyFont="1" applyFill="1" applyBorder="1" applyAlignment="1" applyProtection="1">
      <alignment horizontal="right" wrapText="1" readingOrder="1"/>
    </xf>
    <xf numFmtId="4" fontId="1081" fillId="1081" borderId="1078" xfId="0" applyNumberFormat="1" applyFont="1" applyFill="1" applyBorder="1" applyAlignment="1" applyProtection="1">
      <alignment horizontal="right" wrapText="1" readingOrder="1"/>
    </xf>
    <xf numFmtId="4" fontId="1082" fillId="1082" borderId="1079" xfId="0" applyNumberFormat="1" applyFont="1" applyFill="1" applyBorder="1" applyAlignment="1" applyProtection="1">
      <alignment horizontal="right" wrapText="1" readingOrder="1"/>
    </xf>
    <xf numFmtId="4" fontId="1083" fillId="1083" borderId="1080" xfId="0" applyNumberFormat="1" applyFont="1" applyFill="1" applyBorder="1" applyAlignment="1" applyProtection="1">
      <alignment horizontal="right" wrapText="1" readingOrder="1"/>
    </xf>
    <xf numFmtId="4" fontId="1084" fillId="1084" borderId="1081" xfId="0" applyNumberFormat="1" applyFont="1" applyFill="1" applyBorder="1" applyAlignment="1" applyProtection="1">
      <alignment horizontal="right" wrapText="1" readingOrder="1"/>
    </xf>
    <xf numFmtId="4" fontId="1085" fillId="1085" borderId="1082" xfId="0" applyNumberFormat="1" applyFont="1" applyFill="1" applyBorder="1" applyAlignment="1" applyProtection="1">
      <alignment horizontal="right" wrapText="1" readingOrder="1"/>
    </xf>
    <xf numFmtId="0" fontId="1086" fillId="1086" borderId="1083" xfId="0" applyFont="1" applyFill="1" applyBorder="1" applyAlignment="1" applyProtection="1">
      <alignment horizontal="left" vertical="top" wrapText="1" readingOrder="1"/>
    </xf>
    <xf numFmtId="4" fontId="1087" fillId="1087" borderId="1084" xfId="0" applyNumberFormat="1" applyFont="1" applyFill="1" applyBorder="1" applyAlignment="1" applyProtection="1">
      <alignment horizontal="right" wrapText="1" readingOrder="1"/>
    </xf>
    <xf numFmtId="4" fontId="1088" fillId="1088" borderId="1085" xfId="0" applyNumberFormat="1" applyFont="1" applyFill="1" applyBorder="1" applyAlignment="1" applyProtection="1">
      <alignment horizontal="right" wrapText="1" readingOrder="1"/>
    </xf>
    <xf numFmtId="4" fontId="1089" fillId="1089" borderId="1086" xfId="0" applyNumberFormat="1" applyFont="1" applyFill="1" applyBorder="1" applyAlignment="1" applyProtection="1">
      <alignment horizontal="right" wrapText="1" readingOrder="1"/>
    </xf>
    <xf numFmtId="4" fontId="1090" fillId="1090" borderId="1087" xfId="0" applyNumberFormat="1" applyFont="1" applyFill="1" applyBorder="1" applyAlignment="1" applyProtection="1">
      <alignment horizontal="right" wrapText="1" readingOrder="1"/>
    </xf>
    <xf numFmtId="4" fontId="1091" fillId="1091" borderId="1088" xfId="0" applyNumberFormat="1" applyFont="1" applyFill="1" applyBorder="1" applyAlignment="1" applyProtection="1">
      <alignment horizontal="right" wrapText="1" readingOrder="1"/>
    </xf>
    <xf numFmtId="4" fontId="1092" fillId="1092" borderId="1089" xfId="0" applyNumberFormat="1" applyFont="1" applyFill="1" applyBorder="1" applyAlignment="1" applyProtection="1">
      <alignment horizontal="right" wrapText="1" readingOrder="1"/>
    </xf>
    <xf numFmtId="4" fontId="1093" fillId="1093" borderId="1090" xfId="0" applyNumberFormat="1" applyFont="1" applyFill="1" applyBorder="1" applyAlignment="1" applyProtection="1">
      <alignment horizontal="right" wrapText="1" readingOrder="1"/>
    </xf>
    <xf numFmtId="4" fontId="1094" fillId="1094" borderId="1091" xfId="0" applyNumberFormat="1" applyFont="1" applyFill="1" applyBorder="1" applyAlignment="1" applyProtection="1">
      <alignment horizontal="right" wrapText="1" readingOrder="1"/>
    </xf>
    <xf numFmtId="4" fontId="1095" fillId="1095" borderId="1092" xfId="0" applyNumberFormat="1" applyFont="1" applyFill="1" applyBorder="1" applyAlignment="1" applyProtection="1">
      <alignment horizontal="right" wrapText="1" readingOrder="1"/>
    </xf>
    <xf numFmtId="4" fontId="1096" fillId="1096" borderId="1093" xfId="0" applyNumberFormat="1" applyFont="1" applyFill="1" applyBorder="1" applyAlignment="1" applyProtection="1">
      <alignment horizontal="right" wrapText="1" readingOrder="1"/>
    </xf>
    <xf numFmtId="4" fontId="1097" fillId="1097" borderId="1094" xfId="0" applyNumberFormat="1" applyFont="1" applyFill="1" applyBorder="1" applyAlignment="1" applyProtection="1">
      <alignment horizontal="right" wrapText="1" readingOrder="1"/>
    </xf>
    <xf numFmtId="4" fontId="1098" fillId="1098" borderId="1095" xfId="0" applyNumberFormat="1" applyFont="1" applyFill="1" applyBorder="1" applyAlignment="1" applyProtection="1">
      <alignment horizontal="right" wrapText="1" readingOrder="1"/>
    </xf>
    <xf numFmtId="4" fontId="1099" fillId="1099" borderId="1096" xfId="0" applyNumberFormat="1" applyFont="1" applyFill="1" applyBorder="1" applyAlignment="1" applyProtection="1">
      <alignment horizontal="right" wrapText="1" readingOrder="1"/>
    </xf>
    <xf numFmtId="4" fontId="1100" fillId="1100" borderId="1097" xfId="0" applyNumberFormat="1" applyFont="1" applyFill="1" applyBorder="1" applyAlignment="1" applyProtection="1">
      <alignment horizontal="right" wrapText="1" readingOrder="1"/>
    </xf>
    <xf numFmtId="4" fontId="1101" fillId="1101" borderId="1098" xfId="0" applyNumberFormat="1" applyFont="1" applyFill="1" applyBorder="1" applyAlignment="1" applyProtection="1">
      <alignment horizontal="right" wrapText="1" readingOrder="1"/>
    </xf>
    <xf numFmtId="4" fontId="1102" fillId="1102" borderId="1099" xfId="0" applyNumberFormat="1" applyFont="1" applyFill="1" applyBorder="1" applyAlignment="1" applyProtection="1">
      <alignment horizontal="right" wrapText="1" readingOrder="1"/>
    </xf>
    <xf numFmtId="4" fontId="1103" fillId="1103" borderId="1100" xfId="0" applyNumberFormat="1" applyFont="1" applyFill="1" applyBorder="1" applyAlignment="1" applyProtection="1">
      <alignment horizontal="right" wrapText="1" readingOrder="1"/>
    </xf>
    <xf numFmtId="4" fontId="1104" fillId="1104" borderId="1101" xfId="0" applyNumberFormat="1" applyFont="1" applyFill="1" applyBorder="1" applyAlignment="1" applyProtection="1">
      <alignment horizontal="right" wrapText="1" readingOrder="1"/>
    </xf>
    <xf numFmtId="4" fontId="1105" fillId="1105" borderId="1102" xfId="0" applyNumberFormat="1" applyFont="1" applyFill="1" applyBorder="1" applyAlignment="1" applyProtection="1">
      <alignment horizontal="right" wrapText="1" readingOrder="1"/>
    </xf>
    <xf numFmtId="4" fontId="1106" fillId="1106" borderId="1103" xfId="0" applyNumberFormat="1" applyFont="1" applyFill="1" applyBorder="1" applyAlignment="1" applyProtection="1">
      <alignment horizontal="right" wrapText="1" readingOrder="1"/>
    </xf>
    <xf numFmtId="4" fontId="1107" fillId="1107" borderId="1104" xfId="0" applyNumberFormat="1" applyFont="1" applyFill="1" applyBorder="1" applyAlignment="1" applyProtection="1">
      <alignment horizontal="right" wrapText="1" readingOrder="1"/>
    </xf>
    <xf numFmtId="0" fontId="1108" fillId="1108" borderId="1105" xfId="0" applyFont="1" applyFill="1" applyBorder="1" applyAlignment="1" applyProtection="1">
      <alignment horizontal="left" vertical="top" wrapText="1" readingOrder="1"/>
    </xf>
    <xf numFmtId="4" fontId="1109" fillId="1109" borderId="1106" xfId="0" applyNumberFormat="1" applyFont="1" applyFill="1" applyBorder="1" applyAlignment="1" applyProtection="1">
      <alignment horizontal="right" wrapText="1" readingOrder="1"/>
    </xf>
    <xf numFmtId="4" fontId="1110" fillId="1110" borderId="1107" xfId="0" applyNumberFormat="1" applyFont="1" applyFill="1" applyBorder="1" applyAlignment="1" applyProtection="1">
      <alignment horizontal="right" wrapText="1" readingOrder="1"/>
    </xf>
    <xf numFmtId="4" fontId="1111" fillId="1111" borderId="1108" xfId="0" applyNumberFormat="1" applyFont="1" applyFill="1" applyBorder="1" applyAlignment="1" applyProtection="1">
      <alignment horizontal="right" wrapText="1" readingOrder="1"/>
    </xf>
    <xf numFmtId="4" fontId="1112" fillId="1112" borderId="1109" xfId="0" applyNumberFormat="1" applyFont="1" applyFill="1" applyBorder="1" applyAlignment="1" applyProtection="1">
      <alignment horizontal="right" wrapText="1" readingOrder="1"/>
    </xf>
    <xf numFmtId="4" fontId="1113" fillId="1113" borderId="1110" xfId="0" applyNumberFormat="1" applyFont="1" applyFill="1" applyBorder="1" applyAlignment="1" applyProtection="1">
      <alignment horizontal="right" wrapText="1" readingOrder="1"/>
    </xf>
    <xf numFmtId="4" fontId="1114" fillId="1114" borderId="1111" xfId="0" applyNumberFormat="1" applyFont="1" applyFill="1" applyBorder="1" applyAlignment="1" applyProtection="1">
      <alignment horizontal="right" wrapText="1" readingOrder="1"/>
    </xf>
    <xf numFmtId="4" fontId="1115" fillId="1115" borderId="1112" xfId="0" applyNumberFormat="1" applyFont="1" applyFill="1" applyBorder="1" applyAlignment="1" applyProtection="1">
      <alignment horizontal="right" wrapText="1" readingOrder="1"/>
    </xf>
    <xf numFmtId="4" fontId="1116" fillId="1116" borderId="1113" xfId="0" applyNumberFormat="1" applyFont="1" applyFill="1" applyBorder="1" applyAlignment="1" applyProtection="1">
      <alignment horizontal="right" wrapText="1" readingOrder="1"/>
    </xf>
    <xf numFmtId="4" fontId="1117" fillId="1117" borderId="1114" xfId="0" applyNumberFormat="1" applyFont="1" applyFill="1" applyBorder="1" applyAlignment="1" applyProtection="1">
      <alignment horizontal="right" wrapText="1" readingOrder="1"/>
    </xf>
    <xf numFmtId="4" fontId="1118" fillId="1118" borderId="1115" xfId="0" applyNumberFormat="1" applyFont="1" applyFill="1" applyBorder="1" applyAlignment="1" applyProtection="1">
      <alignment horizontal="right" wrapText="1" readingOrder="1"/>
    </xf>
    <xf numFmtId="4" fontId="1119" fillId="1119" borderId="1116" xfId="0" applyNumberFormat="1" applyFont="1" applyFill="1" applyBorder="1" applyAlignment="1" applyProtection="1">
      <alignment horizontal="right" wrapText="1" readingOrder="1"/>
    </xf>
    <xf numFmtId="4" fontId="1120" fillId="1120" borderId="1117" xfId="0" applyNumberFormat="1" applyFont="1" applyFill="1" applyBorder="1" applyAlignment="1" applyProtection="1">
      <alignment horizontal="right" wrapText="1" readingOrder="1"/>
    </xf>
    <xf numFmtId="4" fontId="1121" fillId="1121" borderId="1118" xfId="0" applyNumberFormat="1" applyFont="1" applyFill="1" applyBorder="1" applyAlignment="1" applyProtection="1">
      <alignment horizontal="right" wrapText="1" readingOrder="1"/>
    </xf>
    <xf numFmtId="4" fontId="1122" fillId="1122" borderId="1119" xfId="0" applyNumberFormat="1" applyFont="1" applyFill="1" applyBorder="1" applyAlignment="1" applyProtection="1">
      <alignment horizontal="right" wrapText="1" readingOrder="1"/>
    </xf>
    <xf numFmtId="4" fontId="1123" fillId="1123" borderId="1120" xfId="0" applyNumberFormat="1" applyFont="1" applyFill="1" applyBorder="1" applyAlignment="1" applyProtection="1">
      <alignment horizontal="right" wrapText="1" readingOrder="1"/>
    </xf>
    <xf numFmtId="4" fontId="1124" fillId="1124" borderId="1121" xfId="0" applyNumberFormat="1" applyFont="1" applyFill="1" applyBorder="1" applyAlignment="1" applyProtection="1">
      <alignment horizontal="right" wrapText="1" readingOrder="1"/>
    </xf>
    <xf numFmtId="4" fontId="1125" fillId="1125" borderId="1122" xfId="0" applyNumberFormat="1" applyFont="1" applyFill="1" applyBorder="1" applyAlignment="1" applyProtection="1">
      <alignment horizontal="right" wrapText="1" readingOrder="1"/>
    </xf>
    <xf numFmtId="4" fontId="1126" fillId="1126" borderId="1123" xfId="0" applyNumberFormat="1" applyFont="1" applyFill="1" applyBorder="1" applyAlignment="1" applyProtection="1">
      <alignment horizontal="right" wrapText="1" readingOrder="1"/>
    </xf>
    <xf numFmtId="4" fontId="1127" fillId="1127" borderId="1124" xfId="0" applyNumberFormat="1" applyFont="1" applyFill="1" applyBorder="1" applyAlignment="1" applyProtection="1">
      <alignment horizontal="right" wrapText="1" readingOrder="1"/>
    </xf>
    <xf numFmtId="4" fontId="1128" fillId="1128" borderId="1125" xfId="0" applyNumberFormat="1" applyFont="1" applyFill="1" applyBorder="1" applyAlignment="1" applyProtection="1">
      <alignment horizontal="right" wrapText="1" readingOrder="1"/>
    </xf>
    <xf numFmtId="4" fontId="1129" fillId="1129" borderId="1126" xfId="0" applyNumberFormat="1" applyFont="1" applyFill="1" applyBorder="1" applyAlignment="1" applyProtection="1">
      <alignment horizontal="right" wrapText="1" readingOrder="1"/>
    </xf>
    <xf numFmtId="0" fontId="1130" fillId="1130" borderId="1127" xfId="0" applyFont="1" applyFill="1" applyBorder="1" applyAlignment="1" applyProtection="1">
      <alignment horizontal="left" vertical="top" wrapText="1" readingOrder="1"/>
    </xf>
    <xf numFmtId="4" fontId="1131" fillId="1131" borderId="1128" xfId="0" applyNumberFormat="1" applyFont="1" applyFill="1" applyBorder="1" applyAlignment="1" applyProtection="1">
      <alignment horizontal="right" wrapText="1" readingOrder="1"/>
    </xf>
    <xf numFmtId="4" fontId="1132" fillId="1132" borderId="1129" xfId="0" applyNumberFormat="1" applyFont="1" applyFill="1" applyBorder="1" applyAlignment="1" applyProtection="1">
      <alignment horizontal="right" wrapText="1" readingOrder="1"/>
    </xf>
    <xf numFmtId="4" fontId="1133" fillId="1133" borderId="1130" xfId="0" applyNumberFormat="1" applyFont="1" applyFill="1" applyBorder="1" applyAlignment="1" applyProtection="1">
      <alignment horizontal="right" wrapText="1" readingOrder="1"/>
    </xf>
    <xf numFmtId="4" fontId="1134" fillId="1134" borderId="1131" xfId="0" applyNumberFormat="1" applyFont="1" applyFill="1" applyBorder="1" applyAlignment="1" applyProtection="1">
      <alignment horizontal="right" wrapText="1" readingOrder="1"/>
    </xf>
    <xf numFmtId="4" fontId="1135" fillId="1135" borderId="1132" xfId="0" applyNumberFormat="1" applyFont="1" applyFill="1" applyBorder="1" applyAlignment="1" applyProtection="1">
      <alignment horizontal="right" wrapText="1" readingOrder="1"/>
    </xf>
    <xf numFmtId="4" fontId="1136" fillId="1136" borderId="1133" xfId="0" applyNumberFormat="1" applyFont="1" applyFill="1" applyBorder="1" applyAlignment="1" applyProtection="1">
      <alignment horizontal="right" wrapText="1" readingOrder="1"/>
    </xf>
    <xf numFmtId="4" fontId="1137" fillId="1137" borderId="1134" xfId="0" applyNumberFormat="1" applyFont="1" applyFill="1" applyBorder="1" applyAlignment="1" applyProtection="1">
      <alignment horizontal="right" wrapText="1" readingOrder="1"/>
    </xf>
    <xf numFmtId="4" fontId="1138" fillId="1138" borderId="1135" xfId="0" applyNumberFormat="1" applyFont="1" applyFill="1" applyBorder="1" applyAlignment="1" applyProtection="1">
      <alignment horizontal="right" wrapText="1" readingOrder="1"/>
    </xf>
    <xf numFmtId="4" fontId="1139" fillId="1139" borderId="1136" xfId="0" applyNumberFormat="1" applyFont="1" applyFill="1" applyBorder="1" applyAlignment="1" applyProtection="1">
      <alignment horizontal="right" wrapText="1" readingOrder="1"/>
    </xf>
    <xf numFmtId="4" fontId="1140" fillId="1140" borderId="1137" xfId="0" applyNumberFormat="1" applyFont="1" applyFill="1" applyBorder="1" applyAlignment="1" applyProtection="1">
      <alignment horizontal="right" wrapText="1" readingOrder="1"/>
    </xf>
    <xf numFmtId="4" fontId="1141" fillId="1141" borderId="1138" xfId="0" applyNumberFormat="1" applyFont="1" applyFill="1" applyBorder="1" applyAlignment="1" applyProtection="1">
      <alignment horizontal="right" wrapText="1" readingOrder="1"/>
    </xf>
    <xf numFmtId="4" fontId="1142" fillId="1142" borderId="1139" xfId="0" applyNumberFormat="1" applyFont="1" applyFill="1" applyBorder="1" applyAlignment="1" applyProtection="1">
      <alignment horizontal="right" wrapText="1" readingOrder="1"/>
    </xf>
    <xf numFmtId="4" fontId="1143" fillId="1143" borderId="1140" xfId="0" applyNumberFormat="1" applyFont="1" applyFill="1" applyBorder="1" applyAlignment="1" applyProtection="1">
      <alignment horizontal="right" wrapText="1" readingOrder="1"/>
    </xf>
    <xf numFmtId="4" fontId="1144" fillId="1144" borderId="1141" xfId="0" applyNumberFormat="1" applyFont="1" applyFill="1" applyBorder="1" applyAlignment="1" applyProtection="1">
      <alignment horizontal="right" wrapText="1" readingOrder="1"/>
    </xf>
    <xf numFmtId="4" fontId="1145" fillId="1145" borderId="1142" xfId="0" applyNumberFormat="1" applyFont="1" applyFill="1" applyBorder="1" applyAlignment="1" applyProtection="1">
      <alignment horizontal="right" wrapText="1" readingOrder="1"/>
    </xf>
    <xf numFmtId="4" fontId="1146" fillId="1146" borderId="1143" xfId="0" applyNumberFormat="1" applyFont="1" applyFill="1" applyBorder="1" applyAlignment="1" applyProtection="1">
      <alignment horizontal="right" wrapText="1" readingOrder="1"/>
    </xf>
    <xf numFmtId="4" fontId="1147" fillId="1147" borderId="1144" xfId="0" applyNumberFormat="1" applyFont="1" applyFill="1" applyBorder="1" applyAlignment="1" applyProtection="1">
      <alignment horizontal="right" wrapText="1" readingOrder="1"/>
    </xf>
    <xf numFmtId="4" fontId="1148" fillId="1148" borderId="1145" xfId="0" applyNumberFormat="1" applyFont="1" applyFill="1" applyBorder="1" applyAlignment="1" applyProtection="1">
      <alignment horizontal="right" wrapText="1" readingOrder="1"/>
    </xf>
    <xf numFmtId="4" fontId="1149" fillId="1149" borderId="1146" xfId="0" applyNumberFormat="1" applyFont="1" applyFill="1" applyBorder="1" applyAlignment="1" applyProtection="1">
      <alignment horizontal="right" wrapText="1" readingOrder="1"/>
    </xf>
    <xf numFmtId="4" fontId="1150" fillId="1150" borderId="1147" xfId="0" applyNumberFormat="1" applyFont="1" applyFill="1" applyBorder="1" applyAlignment="1" applyProtection="1">
      <alignment horizontal="right" wrapText="1" readingOrder="1"/>
    </xf>
    <xf numFmtId="4" fontId="1151" fillId="1151" borderId="1148" xfId="0" applyNumberFormat="1" applyFont="1" applyFill="1" applyBorder="1" applyAlignment="1" applyProtection="1">
      <alignment horizontal="right" wrapText="1" readingOrder="1"/>
    </xf>
    <xf numFmtId="0" fontId="1152" fillId="1152" borderId="1149" xfId="0" applyFont="1" applyFill="1" applyBorder="1" applyAlignment="1" applyProtection="1">
      <alignment horizontal="left" vertical="top" wrapText="1" readingOrder="1"/>
    </xf>
    <xf numFmtId="4" fontId="1153" fillId="1153" borderId="1150" xfId="0" applyNumberFormat="1" applyFont="1" applyFill="1" applyBorder="1" applyAlignment="1" applyProtection="1">
      <alignment horizontal="right" wrapText="1" readingOrder="1"/>
    </xf>
    <xf numFmtId="4" fontId="1154" fillId="1154" borderId="1151" xfId="0" applyNumberFormat="1" applyFont="1" applyFill="1" applyBorder="1" applyAlignment="1" applyProtection="1">
      <alignment horizontal="right" wrapText="1" readingOrder="1"/>
    </xf>
    <xf numFmtId="4" fontId="1155" fillId="1155" borderId="1152" xfId="0" applyNumberFormat="1" applyFont="1" applyFill="1" applyBorder="1" applyAlignment="1" applyProtection="1">
      <alignment horizontal="right" wrapText="1" readingOrder="1"/>
    </xf>
    <xf numFmtId="4" fontId="1156" fillId="1156" borderId="1153" xfId="0" applyNumberFormat="1" applyFont="1" applyFill="1" applyBorder="1" applyAlignment="1" applyProtection="1">
      <alignment horizontal="right" wrapText="1" readingOrder="1"/>
    </xf>
    <xf numFmtId="4" fontId="1157" fillId="1157" borderId="1154" xfId="0" applyNumberFormat="1" applyFont="1" applyFill="1" applyBorder="1" applyAlignment="1" applyProtection="1">
      <alignment horizontal="right" wrapText="1" readingOrder="1"/>
    </xf>
    <xf numFmtId="4" fontId="1158" fillId="1158" borderId="1155" xfId="0" applyNumberFormat="1" applyFont="1" applyFill="1" applyBorder="1" applyAlignment="1" applyProtection="1">
      <alignment horizontal="right" wrapText="1" readingOrder="1"/>
    </xf>
    <xf numFmtId="4" fontId="1159" fillId="1159" borderId="1156" xfId="0" applyNumberFormat="1" applyFont="1" applyFill="1" applyBorder="1" applyAlignment="1" applyProtection="1">
      <alignment horizontal="right" wrapText="1" readingOrder="1"/>
    </xf>
    <xf numFmtId="4" fontId="1160" fillId="1160" borderId="1157" xfId="0" applyNumberFormat="1" applyFont="1" applyFill="1" applyBorder="1" applyAlignment="1" applyProtection="1">
      <alignment horizontal="right" wrapText="1" readingOrder="1"/>
    </xf>
    <xf numFmtId="4" fontId="1161" fillId="1161" borderId="1158" xfId="0" applyNumberFormat="1" applyFont="1" applyFill="1" applyBorder="1" applyAlignment="1" applyProtection="1">
      <alignment horizontal="right" wrapText="1" readingOrder="1"/>
    </xf>
    <xf numFmtId="4" fontId="1162" fillId="1162" borderId="1159" xfId="0" applyNumberFormat="1" applyFont="1" applyFill="1" applyBorder="1" applyAlignment="1" applyProtection="1">
      <alignment horizontal="right" wrapText="1" readingOrder="1"/>
    </xf>
    <xf numFmtId="4" fontId="1163" fillId="1163" borderId="1160" xfId="0" applyNumberFormat="1" applyFont="1" applyFill="1" applyBorder="1" applyAlignment="1" applyProtection="1">
      <alignment horizontal="right" wrapText="1" readingOrder="1"/>
    </xf>
    <xf numFmtId="4" fontId="1164" fillId="1164" borderId="1161" xfId="0" applyNumberFormat="1" applyFont="1" applyFill="1" applyBorder="1" applyAlignment="1" applyProtection="1">
      <alignment horizontal="right" wrapText="1" readingOrder="1"/>
    </xf>
    <xf numFmtId="4" fontId="1165" fillId="1165" borderId="1162" xfId="0" applyNumberFormat="1" applyFont="1" applyFill="1" applyBorder="1" applyAlignment="1" applyProtection="1">
      <alignment horizontal="right" wrapText="1" readingOrder="1"/>
    </xf>
    <xf numFmtId="4" fontId="1166" fillId="1166" borderId="1163" xfId="0" applyNumberFormat="1" applyFont="1" applyFill="1" applyBorder="1" applyAlignment="1" applyProtection="1">
      <alignment horizontal="right" wrapText="1" readingOrder="1"/>
    </xf>
    <xf numFmtId="4" fontId="1167" fillId="1167" borderId="1164" xfId="0" applyNumberFormat="1" applyFont="1" applyFill="1" applyBorder="1" applyAlignment="1" applyProtection="1">
      <alignment horizontal="right" wrapText="1" readingOrder="1"/>
    </xf>
    <xf numFmtId="4" fontId="1168" fillId="1168" borderId="1165" xfId="0" applyNumberFormat="1" applyFont="1" applyFill="1" applyBorder="1" applyAlignment="1" applyProtection="1">
      <alignment horizontal="right" wrapText="1" readingOrder="1"/>
    </xf>
    <xf numFmtId="4" fontId="1169" fillId="1169" borderId="1166" xfId="0" applyNumberFormat="1" applyFont="1" applyFill="1" applyBorder="1" applyAlignment="1" applyProtection="1">
      <alignment horizontal="right" wrapText="1" readingOrder="1"/>
    </xf>
    <xf numFmtId="4" fontId="1170" fillId="1170" borderId="1167" xfId="0" applyNumberFormat="1" applyFont="1" applyFill="1" applyBorder="1" applyAlignment="1" applyProtection="1">
      <alignment horizontal="right" wrapText="1" readingOrder="1"/>
    </xf>
    <xf numFmtId="4" fontId="1171" fillId="1171" borderId="1168" xfId="0" applyNumberFormat="1" applyFont="1" applyFill="1" applyBorder="1" applyAlignment="1" applyProtection="1">
      <alignment horizontal="right" wrapText="1" readingOrder="1"/>
    </xf>
    <xf numFmtId="4" fontId="1172" fillId="1172" borderId="1169" xfId="0" applyNumberFormat="1" applyFont="1" applyFill="1" applyBorder="1" applyAlignment="1" applyProtection="1">
      <alignment horizontal="right" wrapText="1" readingOrder="1"/>
    </xf>
    <xf numFmtId="4" fontId="1173" fillId="1173" borderId="1170" xfId="0" applyNumberFormat="1" applyFont="1" applyFill="1" applyBorder="1" applyAlignment="1" applyProtection="1">
      <alignment horizontal="right" wrapText="1" readingOrder="1"/>
    </xf>
    <xf numFmtId="0" fontId="1174" fillId="1174" borderId="1171" xfId="0" applyFont="1" applyFill="1" applyBorder="1" applyAlignment="1" applyProtection="1">
      <alignment horizontal="left" vertical="top" wrapText="1" readingOrder="1"/>
    </xf>
    <xf numFmtId="4" fontId="1175" fillId="1175" borderId="1172" xfId="0" applyNumberFormat="1" applyFont="1" applyFill="1" applyBorder="1" applyAlignment="1" applyProtection="1">
      <alignment horizontal="right" wrapText="1" readingOrder="1"/>
    </xf>
    <xf numFmtId="4" fontId="1176" fillId="1176" borderId="1173" xfId="0" applyNumberFormat="1" applyFont="1" applyFill="1" applyBorder="1" applyAlignment="1" applyProtection="1">
      <alignment horizontal="right" wrapText="1" readingOrder="1"/>
    </xf>
    <xf numFmtId="4" fontId="1177" fillId="1177" borderId="1174" xfId="0" applyNumberFormat="1" applyFont="1" applyFill="1" applyBorder="1" applyAlignment="1" applyProtection="1">
      <alignment horizontal="right" wrapText="1" readingOrder="1"/>
    </xf>
    <xf numFmtId="4" fontId="1178" fillId="1178" borderId="1175" xfId="0" applyNumberFormat="1" applyFont="1" applyFill="1" applyBorder="1" applyAlignment="1" applyProtection="1">
      <alignment horizontal="right" wrapText="1" readingOrder="1"/>
    </xf>
    <xf numFmtId="4" fontId="1179" fillId="1179" borderId="1176" xfId="0" applyNumberFormat="1" applyFont="1" applyFill="1" applyBorder="1" applyAlignment="1" applyProtection="1">
      <alignment horizontal="right" wrapText="1" readingOrder="1"/>
    </xf>
    <xf numFmtId="4" fontId="1180" fillId="1180" borderId="1177" xfId="0" applyNumberFormat="1" applyFont="1" applyFill="1" applyBorder="1" applyAlignment="1" applyProtection="1">
      <alignment horizontal="right" wrapText="1" readingOrder="1"/>
    </xf>
    <xf numFmtId="4" fontId="1181" fillId="1181" borderId="1178" xfId="0" applyNumberFormat="1" applyFont="1" applyFill="1" applyBorder="1" applyAlignment="1" applyProtection="1">
      <alignment horizontal="right" wrapText="1" readingOrder="1"/>
    </xf>
    <xf numFmtId="4" fontId="1182" fillId="1182" borderId="1179" xfId="0" applyNumberFormat="1" applyFont="1" applyFill="1" applyBorder="1" applyAlignment="1" applyProtection="1">
      <alignment horizontal="right" wrapText="1" readingOrder="1"/>
    </xf>
    <xf numFmtId="4" fontId="1183" fillId="1183" borderId="1180" xfId="0" applyNumberFormat="1" applyFont="1" applyFill="1" applyBorder="1" applyAlignment="1" applyProtection="1">
      <alignment horizontal="right" wrapText="1" readingOrder="1"/>
    </xf>
    <xf numFmtId="4" fontId="1184" fillId="1184" borderId="1181" xfId="0" applyNumberFormat="1" applyFont="1" applyFill="1" applyBorder="1" applyAlignment="1" applyProtection="1">
      <alignment horizontal="right" wrapText="1" readingOrder="1"/>
    </xf>
    <xf numFmtId="4" fontId="1185" fillId="1185" borderId="1182" xfId="0" applyNumberFormat="1" applyFont="1" applyFill="1" applyBorder="1" applyAlignment="1" applyProtection="1">
      <alignment horizontal="right" wrapText="1" readingOrder="1"/>
    </xf>
    <xf numFmtId="4" fontId="1186" fillId="1186" borderId="1183" xfId="0" applyNumberFormat="1" applyFont="1" applyFill="1" applyBorder="1" applyAlignment="1" applyProtection="1">
      <alignment horizontal="right" wrapText="1" readingOrder="1"/>
    </xf>
    <xf numFmtId="4" fontId="1187" fillId="1187" borderId="1184" xfId="0" applyNumberFormat="1" applyFont="1" applyFill="1" applyBorder="1" applyAlignment="1" applyProtection="1">
      <alignment horizontal="right" wrapText="1" readingOrder="1"/>
    </xf>
    <xf numFmtId="4" fontId="1188" fillId="1188" borderId="1185" xfId="0" applyNumberFormat="1" applyFont="1" applyFill="1" applyBorder="1" applyAlignment="1" applyProtection="1">
      <alignment horizontal="right" wrapText="1" readingOrder="1"/>
    </xf>
    <xf numFmtId="4" fontId="1189" fillId="1189" borderId="1186" xfId="0" applyNumberFormat="1" applyFont="1" applyFill="1" applyBorder="1" applyAlignment="1" applyProtection="1">
      <alignment horizontal="right" wrapText="1" readingOrder="1"/>
    </xf>
    <xf numFmtId="4" fontId="1190" fillId="1190" borderId="1187" xfId="0" applyNumberFormat="1" applyFont="1" applyFill="1" applyBorder="1" applyAlignment="1" applyProtection="1">
      <alignment horizontal="right" wrapText="1" readingOrder="1"/>
    </xf>
    <xf numFmtId="4" fontId="1191" fillId="1191" borderId="1188" xfId="0" applyNumberFormat="1" applyFont="1" applyFill="1" applyBorder="1" applyAlignment="1" applyProtection="1">
      <alignment horizontal="right" wrapText="1" readingOrder="1"/>
    </xf>
    <xf numFmtId="4" fontId="1192" fillId="1192" borderId="1189" xfId="0" applyNumberFormat="1" applyFont="1" applyFill="1" applyBorder="1" applyAlignment="1" applyProtection="1">
      <alignment horizontal="right" wrapText="1" readingOrder="1"/>
    </xf>
    <xf numFmtId="4" fontId="1193" fillId="1193" borderId="1190" xfId="0" applyNumberFormat="1" applyFont="1" applyFill="1" applyBorder="1" applyAlignment="1" applyProtection="1">
      <alignment horizontal="right" wrapText="1" readingOrder="1"/>
    </xf>
    <xf numFmtId="4" fontId="1194" fillId="1194" borderId="1191" xfId="0" applyNumberFormat="1" applyFont="1" applyFill="1" applyBorder="1" applyAlignment="1" applyProtection="1">
      <alignment horizontal="right" wrapText="1" readingOrder="1"/>
    </xf>
    <xf numFmtId="4" fontId="1195" fillId="1195" borderId="1192" xfId="0" applyNumberFormat="1" applyFont="1" applyFill="1" applyBorder="1" applyAlignment="1" applyProtection="1">
      <alignment horizontal="right" wrapText="1" readingOrder="1"/>
    </xf>
    <xf numFmtId="0" fontId="1196" fillId="1196" borderId="1193" xfId="0" applyFont="1" applyFill="1" applyBorder="1" applyAlignment="1" applyProtection="1">
      <alignment horizontal="left" vertical="top" wrapText="1" readingOrder="1"/>
    </xf>
    <xf numFmtId="4" fontId="1197" fillId="1197" borderId="1194" xfId="0" applyNumberFormat="1" applyFont="1" applyFill="1" applyBorder="1" applyAlignment="1" applyProtection="1">
      <alignment horizontal="right" wrapText="1" readingOrder="1"/>
    </xf>
    <xf numFmtId="4" fontId="1198" fillId="1198" borderId="1195" xfId="0" applyNumberFormat="1" applyFont="1" applyFill="1" applyBorder="1" applyAlignment="1" applyProtection="1">
      <alignment horizontal="right" wrapText="1" readingOrder="1"/>
    </xf>
    <xf numFmtId="4" fontId="1199" fillId="1199" borderId="1196" xfId="0" applyNumberFormat="1" applyFont="1" applyFill="1" applyBorder="1" applyAlignment="1" applyProtection="1">
      <alignment horizontal="right" wrapText="1" readingOrder="1"/>
    </xf>
    <xf numFmtId="4" fontId="1200" fillId="1200" borderId="1197" xfId="0" applyNumberFormat="1" applyFont="1" applyFill="1" applyBorder="1" applyAlignment="1" applyProtection="1">
      <alignment horizontal="right" wrapText="1" readingOrder="1"/>
    </xf>
    <xf numFmtId="4" fontId="1201" fillId="1201" borderId="1198" xfId="0" applyNumberFormat="1" applyFont="1" applyFill="1" applyBorder="1" applyAlignment="1" applyProtection="1">
      <alignment horizontal="right" wrapText="1" readingOrder="1"/>
    </xf>
    <xf numFmtId="4" fontId="1202" fillId="1202" borderId="1199" xfId="0" applyNumberFormat="1" applyFont="1" applyFill="1" applyBorder="1" applyAlignment="1" applyProtection="1">
      <alignment horizontal="right" wrapText="1" readingOrder="1"/>
    </xf>
    <xf numFmtId="4" fontId="1203" fillId="1203" borderId="1200" xfId="0" applyNumberFormat="1" applyFont="1" applyFill="1" applyBorder="1" applyAlignment="1" applyProtection="1">
      <alignment horizontal="right" wrapText="1" readingOrder="1"/>
    </xf>
    <xf numFmtId="4" fontId="1204" fillId="1204" borderId="1201" xfId="0" applyNumberFormat="1" applyFont="1" applyFill="1" applyBorder="1" applyAlignment="1" applyProtection="1">
      <alignment horizontal="right" wrapText="1" readingOrder="1"/>
    </xf>
    <xf numFmtId="4" fontId="1205" fillId="1205" borderId="1202" xfId="0" applyNumberFormat="1" applyFont="1" applyFill="1" applyBorder="1" applyAlignment="1" applyProtection="1">
      <alignment horizontal="right" wrapText="1" readingOrder="1"/>
    </xf>
    <xf numFmtId="4" fontId="1206" fillId="1206" borderId="1203" xfId="0" applyNumberFormat="1" applyFont="1" applyFill="1" applyBorder="1" applyAlignment="1" applyProtection="1">
      <alignment horizontal="right" wrapText="1" readingOrder="1"/>
    </xf>
    <xf numFmtId="4" fontId="1207" fillId="1207" borderId="1204" xfId="0" applyNumberFormat="1" applyFont="1" applyFill="1" applyBorder="1" applyAlignment="1" applyProtection="1">
      <alignment horizontal="right" wrapText="1" readingOrder="1"/>
    </xf>
    <xf numFmtId="4" fontId="1208" fillId="1208" borderId="1205" xfId="0" applyNumberFormat="1" applyFont="1" applyFill="1" applyBorder="1" applyAlignment="1" applyProtection="1">
      <alignment horizontal="right" wrapText="1" readingOrder="1"/>
    </xf>
    <xf numFmtId="4" fontId="1209" fillId="1209" borderId="1206" xfId="0" applyNumberFormat="1" applyFont="1" applyFill="1" applyBorder="1" applyAlignment="1" applyProtection="1">
      <alignment horizontal="right" wrapText="1" readingOrder="1"/>
    </xf>
    <xf numFmtId="4" fontId="1210" fillId="1210" borderId="1207" xfId="0" applyNumberFormat="1" applyFont="1" applyFill="1" applyBorder="1" applyAlignment="1" applyProtection="1">
      <alignment horizontal="right" wrapText="1" readingOrder="1"/>
    </xf>
    <xf numFmtId="4" fontId="1211" fillId="1211" borderId="1208" xfId="0" applyNumberFormat="1" applyFont="1" applyFill="1" applyBorder="1" applyAlignment="1" applyProtection="1">
      <alignment horizontal="right" wrapText="1" readingOrder="1"/>
    </xf>
    <xf numFmtId="4" fontId="1212" fillId="1212" borderId="1209" xfId="0" applyNumberFormat="1" applyFont="1" applyFill="1" applyBorder="1" applyAlignment="1" applyProtection="1">
      <alignment horizontal="right" wrapText="1" readingOrder="1"/>
    </xf>
    <xf numFmtId="4" fontId="1213" fillId="1213" borderId="1210" xfId="0" applyNumberFormat="1" applyFont="1" applyFill="1" applyBorder="1" applyAlignment="1" applyProtection="1">
      <alignment horizontal="right" wrapText="1" readingOrder="1"/>
    </xf>
    <xf numFmtId="4" fontId="1214" fillId="1214" borderId="1211" xfId="0" applyNumberFormat="1" applyFont="1" applyFill="1" applyBorder="1" applyAlignment="1" applyProtection="1">
      <alignment horizontal="right" wrapText="1" readingOrder="1"/>
    </xf>
    <xf numFmtId="4" fontId="1215" fillId="1215" borderId="1212" xfId="0" applyNumberFormat="1" applyFont="1" applyFill="1" applyBorder="1" applyAlignment="1" applyProtection="1">
      <alignment horizontal="right" wrapText="1" readingOrder="1"/>
    </xf>
    <xf numFmtId="4" fontId="1216" fillId="1216" borderId="1213" xfId="0" applyNumberFormat="1" applyFont="1" applyFill="1" applyBorder="1" applyAlignment="1" applyProtection="1">
      <alignment horizontal="right" wrapText="1" readingOrder="1"/>
    </xf>
    <xf numFmtId="4" fontId="1217" fillId="1217" borderId="1214" xfId="0" applyNumberFormat="1" applyFont="1" applyFill="1" applyBorder="1" applyAlignment="1" applyProtection="1">
      <alignment horizontal="right" wrapText="1" readingOrder="1"/>
    </xf>
    <xf numFmtId="0" fontId="1218" fillId="1218" borderId="1215" xfId="0" applyFont="1" applyFill="1" applyBorder="1" applyAlignment="1" applyProtection="1">
      <alignment horizontal="left" vertical="top" wrapText="1" readingOrder="1"/>
    </xf>
    <xf numFmtId="4" fontId="1219" fillId="1219" borderId="1216" xfId="0" applyNumberFormat="1" applyFont="1" applyFill="1" applyBorder="1" applyAlignment="1" applyProtection="1">
      <alignment horizontal="right" wrapText="1" readingOrder="1"/>
    </xf>
    <xf numFmtId="4" fontId="1220" fillId="1220" borderId="1217" xfId="0" applyNumberFormat="1" applyFont="1" applyFill="1" applyBorder="1" applyAlignment="1" applyProtection="1">
      <alignment horizontal="right" wrapText="1" readingOrder="1"/>
    </xf>
    <xf numFmtId="4" fontId="1221" fillId="1221" borderId="1218" xfId="0" applyNumberFormat="1" applyFont="1" applyFill="1" applyBorder="1" applyAlignment="1" applyProtection="1">
      <alignment horizontal="right" wrapText="1" readingOrder="1"/>
    </xf>
    <xf numFmtId="4" fontId="1222" fillId="1222" borderId="1219" xfId="0" applyNumberFormat="1" applyFont="1" applyFill="1" applyBorder="1" applyAlignment="1" applyProtection="1">
      <alignment horizontal="right" wrapText="1" readingOrder="1"/>
    </xf>
    <xf numFmtId="4" fontId="1223" fillId="1223" borderId="1220" xfId="0" applyNumberFormat="1" applyFont="1" applyFill="1" applyBorder="1" applyAlignment="1" applyProtection="1">
      <alignment horizontal="right" wrapText="1" readingOrder="1"/>
    </xf>
    <xf numFmtId="4" fontId="1224" fillId="1224" borderId="1221" xfId="0" applyNumberFormat="1" applyFont="1" applyFill="1" applyBorder="1" applyAlignment="1" applyProtection="1">
      <alignment horizontal="right" wrapText="1" readingOrder="1"/>
    </xf>
    <xf numFmtId="4" fontId="1225" fillId="1225" borderId="1222" xfId="0" applyNumberFormat="1" applyFont="1" applyFill="1" applyBorder="1" applyAlignment="1" applyProtection="1">
      <alignment horizontal="right" wrapText="1" readingOrder="1"/>
    </xf>
    <xf numFmtId="4" fontId="1226" fillId="1226" borderId="1223" xfId="0" applyNumberFormat="1" applyFont="1" applyFill="1" applyBorder="1" applyAlignment="1" applyProtection="1">
      <alignment horizontal="right" wrapText="1" readingOrder="1"/>
    </xf>
    <xf numFmtId="4" fontId="1227" fillId="1227" borderId="1224" xfId="0" applyNumberFormat="1" applyFont="1" applyFill="1" applyBorder="1" applyAlignment="1" applyProtection="1">
      <alignment horizontal="right" wrapText="1" readingOrder="1"/>
    </xf>
    <xf numFmtId="4" fontId="1228" fillId="1228" borderId="1225" xfId="0" applyNumberFormat="1" applyFont="1" applyFill="1" applyBorder="1" applyAlignment="1" applyProtection="1">
      <alignment horizontal="right" wrapText="1" readingOrder="1"/>
    </xf>
    <xf numFmtId="4" fontId="1229" fillId="1229" borderId="1226" xfId="0" applyNumberFormat="1" applyFont="1" applyFill="1" applyBorder="1" applyAlignment="1" applyProtection="1">
      <alignment horizontal="right" wrapText="1" readingOrder="1"/>
    </xf>
    <xf numFmtId="4" fontId="1230" fillId="1230" borderId="1227" xfId="0" applyNumberFormat="1" applyFont="1" applyFill="1" applyBorder="1" applyAlignment="1" applyProtection="1">
      <alignment horizontal="right" wrapText="1" readingOrder="1"/>
    </xf>
    <xf numFmtId="4" fontId="1231" fillId="1231" borderId="1228" xfId="0" applyNumberFormat="1" applyFont="1" applyFill="1" applyBorder="1" applyAlignment="1" applyProtection="1">
      <alignment horizontal="right" wrapText="1" readingOrder="1"/>
    </xf>
    <xf numFmtId="4" fontId="1232" fillId="1232" borderId="1229" xfId="0" applyNumberFormat="1" applyFont="1" applyFill="1" applyBorder="1" applyAlignment="1" applyProtection="1">
      <alignment horizontal="right" wrapText="1" readingOrder="1"/>
    </xf>
    <xf numFmtId="4" fontId="1233" fillId="1233" borderId="1230" xfId="0" applyNumberFormat="1" applyFont="1" applyFill="1" applyBorder="1" applyAlignment="1" applyProtection="1">
      <alignment horizontal="right" wrapText="1" readingOrder="1"/>
    </xf>
    <xf numFmtId="4" fontId="1234" fillId="1234" borderId="1231" xfId="0" applyNumberFormat="1" applyFont="1" applyFill="1" applyBorder="1" applyAlignment="1" applyProtection="1">
      <alignment horizontal="right" wrapText="1" readingOrder="1"/>
    </xf>
    <xf numFmtId="4" fontId="1235" fillId="1235" borderId="1232" xfId="0" applyNumberFormat="1" applyFont="1" applyFill="1" applyBorder="1" applyAlignment="1" applyProtection="1">
      <alignment horizontal="right" wrapText="1" readingOrder="1"/>
    </xf>
    <xf numFmtId="4" fontId="1236" fillId="1236" borderId="1233" xfId="0" applyNumberFormat="1" applyFont="1" applyFill="1" applyBorder="1" applyAlignment="1" applyProtection="1">
      <alignment horizontal="right" wrapText="1" readingOrder="1"/>
    </xf>
    <xf numFmtId="4" fontId="1237" fillId="1237" borderId="1234" xfId="0" applyNumberFormat="1" applyFont="1" applyFill="1" applyBorder="1" applyAlignment="1" applyProtection="1">
      <alignment horizontal="right" wrapText="1" readingOrder="1"/>
    </xf>
    <xf numFmtId="4" fontId="1238" fillId="1238" borderId="1235" xfId="0" applyNumberFormat="1" applyFont="1" applyFill="1" applyBorder="1" applyAlignment="1" applyProtection="1">
      <alignment horizontal="right" wrapText="1" readingOrder="1"/>
    </xf>
    <xf numFmtId="4" fontId="1239" fillId="1239" borderId="1236" xfId="0" applyNumberFormat="1" applyFont="1" applyFill="1" applyBorder="1" applyAlignment="1" applyProtection="1">
      <alignment horizontal="right" wrapText="1" readingOrder="1"/>
    </xf>
    <xf numFmtId="0" fontId="1240" fillId="1240" borderId="1237" xfId="0" applyFont="1" applyFill="1" applyBorder="1" applyAlignment="1" applyProtection="1">
      <alignment horizontal="left" vertical="top" wrapText="1" readingOrder="1"/>
    </xf>
    <xf numFmtId="4" fontId="1241" fillId="1241" borderId="1238" xfId="0" applyNumberFormat="1" applyFont="1" applyFill="1" applyBorder="1" applyAlignment="1" applyProtection="1">
      <alignment horizontal="right" wrapText="1" readingOrder="1"/>
    </xf>
    <xf numFmtId="4" fontId="1242" fillId="1242" borderId="1239" xfId="0" applyNumberFormat="1" applyFont="1" applyFill="1" applyBorder="1" applyAlignment="1" applyProtection="1">
      <alignment horizontal="right" wrapText="1" readingOrder="1"/>
    </xf>
    <xf numFmtId="4" fontId="1243" fillId="1243" borderId="1240" xfId="0" applyNumberFormat="1" applyFont="1" applyFill="1" applyBorder="1" applyAlignment="1" applyProtection="1">
      <alignment horizontal="right" wrapText="1" readingOrder="1"/>
    </xf>
    <xf numFmtId="4" fontId="1244" fillId="1244" borderId="1241" xfId="0" applyNumberFormat="1" applyFont="1" applyFill="1" applyBorder="1" applyAlignment="1" applyProtection="1">
      <alignment horizontal="right" wrapText="1" readingOrder="1"/>
    </xf>
    <xf numFmtId="4" fontId="1245" fillId="1245" borderId="1242" xfId="0" applyNumberFormat="1" applyFont="1" applyFill="1" applyBorder="1" applyAlignment="1" applyProtection="1">
      <alignment horizontal="right" wrapText="1" readingOrder="1"/>
    </xf>
    <xf numFmtId="4" fontId="1246" fillId="1246" borderId="1243" xfId="0" applyNumberFormat="1" applyFont="1" applyFill="1" applyBorder="1" applyAlignment="1" applyProtection="1">
      <alignment horizontal="right" wrapText="1" readingOrder="1"/>
    </xf>
    <xf numFmtId="4" fontId="1247" fillId="1247" borderId="1244" xfId="0" applyNumberFormat="1" applyFont="1" applyFill="1" applyBorder="1" applyAlignment="1" applyProtection="1">
      <alignment horizontal="right" wrapText="1" readingOrder="1"/>
    </xf>
    <xf numFmtId="4" fontId="1248" fillId="1248" borderId="1245" xfId="0" applyNumberFormat="1" applyFont="1" applyFill="1" applyBorder="1" applyAlignment="1" applyProtection="1">
      <alignment horizontal="right" wrapText="1" readingOrder="1"/>
    </xf>
    <xf numFmtId="4" fontId="1249" fillId="1249" borderId="1246" xfId="0" applyNumberFormat="1" applyFont="1" applyFill="1" applyBorder="1" applyAlignment="1" applyProtection="1">
      <alignment horizontal="right" wrapText="1" readingOrder="1"/>
    </xf>
    <xf numFmtId="4" fontId="1250" fillId="1250" borderId="1247" xfId="0" applyNumberFormat="1" applyFont="1" applyFill="1" applyBorder="1" applyAlignment="1" applyProtection="1">
      <alignment horizontal="right" wrapText="1" readingOrder="1"/>
    </xf>
    <xf numFmtId="4" fontId="1251" fillId="1251" borderId="1248" xfId="0" applyNumberFormat="1" applyFont="1" applyFill="1" applyBorder="1" applyAlignment="1" applyProtection="1">
      <alignment horizontal="right" wrapText="1" readingOrder="1"/>
    </xf>
    <xf numFmtId="4" fontId="1252" fillId="1252" borderId="1249" xfId="0" applyNumberFormat="1" applyFont="1" applyFill="1" applyBorder="1" applyAlignment="1" applyProtection="1">
      <alignment horizontal="right" wrapText="1" readingOrder="1"/>
    </xf>
    <xf numFmtId="4" fontId="1253" fillId="1253" borderId="1250" xfId="0" applyNumberFormat="1" applyFont="1" applyFill="1" applyBorder="1" applyAlignment="1" applyProtection="1">
      <alignment horizontal="right" wrapText="1" readingOrder="1"/>
    </xf>
    <xf numFmtId="4" fontId="1254" fillId="1254" borderId="1251" xfId="0" applyNumberFormat="1" applyFont="1" applyFill="1" applyBorder="1" applyAlignment="1" applyProtection="1">
      <alignment horizontal="right" wrapText="1" readingOrder="1"/>
    </xf>
    <xf numFmtId="4" fontId="1255" fillId="1255" borderId="1252" xfId="0" applyNumberFormat="1" applyFont="1" applyFill="1" applyBorder="1" applyAlignment="1" applyProtection="1">
      <alignment horizontal="right" wrapText="1" readingOrder="1"/>
    </xf>
    <xf numFmtId="4" fontId="1256" fillId="1256" borderId="1253" xfId="0" applyNumberFormat="1" applyFont="1" applyFill="1" applyBorder="1" applyAlignment="1" applyProtection="1">
      <alignment horizontal="right" wrapText="1" readingOrder="1"/>
    </xf>
    <xf numFmtId="4" fontId="1257" fillId="1257" borderId="1254" xfId="0" applyNumberFormat="1" applyFont="1" applyFill="1" applyBorder="1" applyAlignment="1" applyProtection="1">
      <alignment horizontal="right" wrapText="1" readingOrder="1"/>
    </xf>
    <xf numFmtId="4" fontId="1258" fillId="1258" borderId="1255" xfId="0" applyNumberFormat="1" applyFont="1" applyFill="1" applyBorder="1" applyAlignment="1" applyProtection="1">
      <alignment horizontal="right" wrapText="1" readingOrder="1"/>
    </xf>
    <xf numFmtId="4" fontId="1259" fillId="1259" borderId="1256" xfId="0" applyNumberFormat="1" applyFont="1" applyFill="1" applyBorder="1" applyAlignment="1" applyProtection="1">
      <alignment horizontal="right" wrapText="1" readingOrder="1"/>
    </xf>
    <xf numFmtId="4" fontId="1260" fillId="1260" borderId="1257" xfId="0" applyNumberFormat="1" applyFont="1" applyFill="1" applyBorder="1" applyAlignment="1" applyProtection="1">
      <alignment horizontal="right" wrapText="1" readingOrder="1"/>
    </xf>
    <xf numFmtId="4" fontId="1261" fillId="1261" borderId="1258" xfId="0" applyNumberFormat="1" applyFont="1" applyFill="1" applyBorder="1" applyAlignment="1" applyProtection="1">
      <alignment horizontal="right" wrapText="1" readingOrder="1"/>
    </xf>
    <xf numFmtId="0" fontId="1262" fillId="1262" borderId="1259" xfId="0" applyFont="1" applyFill="1" applyBorder="1" applyAlignment="1" applyProtection="1">
      <alignment horizontal="left" vertical="top" wrapText="1" readingOrder="1"/>
    </xf>
    <xf numFmtId="4" fontId="1263" fillId="1263" borderId="1260" xfId="0" applyNumberFormat="1" applyFont="1" applyFill="1" applyBorder="1" applyAlignment="1" applyProtection="1">
      <alignment horizontal="right" wrapText="1" readingOrder="1"/>
    </xf>
    <xf numFmtId="4" fontId="1264" fillId="1264" borderId="1261" xfId="0" applyNumberFormat="1" applyFont="1" applyFill="1" applyBorder="1" applyAlignment="1" applyProtection="1">
      <alignment horizontal="right" wrapText="1" readingOrder="1"/>
    </xf>
    <xf numFmtId="4" fontId="1265" fillId="1265" borderId="1262" xfId="0" applyNumberFormat="1" applyFont="1" applyFill="1" applyBorder="1" applyAlignment="1" applyProtection="1">
      <alignment horizontal="right" wrapText="1" readingOrder="1"/>
    </xf>
    <xf numFmtId="4" fontId="1266" fillId="1266" borderId="1263" xfId="0" applyNumberFormat="1" applyFont="1" applyFill="1" applyBorder="1" applyAlignment="1" applyProtection="1">
      <alignment horizontal="right" wrapText="1" readingOrder="1"/>
    </xf>
    <xf numFmtId="4" fontId="1267" fillId="1267" borderId="1264" xfId="0" applyNumberFormat="1" applyFont="1" applyFill="1" applyBorder="1" applyAlignment="1" applyProtection="1">
      <alignment horizontal="right" wrapText="1" readingOrder="1"/>
    </xf>
    <xf numFmtId="4" fontId="1268" fillId="1268" borderId="1265" xfId="0" applyNumberFormat="1" applyFont="1" applyFill="1" applyBorder="1" applyAlignment="1" applyProtection="1">
      <alignment horizontal="right" wrapText="1" readingOrder="1"/>
    </xf>
    <xf numFmtId="4" fontId="1269" fillId="1269" borderId="1266" xfId="0" applyNumberFormat="1" applyFont="1" applyFill="1" applyBorder="1" applyAlignment="1" applyProtection="1">
      <alignment horizontal="right" wrapText="1" readingOrder="1"/>
    </xf>
    <xf numFmtId="4" fontId="1270" fillId="1270" borderId="1267" xfId="0" applyNumberFormat="1" applyFont="1" applyFill="1" applyBorder="1" applyAlignment="1" applyProtection="1">
      <alignment horizontal="right" wrapText="1" readingOrder="1"/>
    </xf>
    <xf numFmtId="4" fontId="1271" fillId="1271" borderId="1268" xfId="0" applyNumberFormat="1" applyFont="1" applyFill="1" applyBorder="1" applyAlignment="1" applyProtection="1">
      <alignment horizontal="right" wrapText="1" readingOrder="1"/>
    </xf>
    <xf numFmtId="4" fontId="1272" fillId="1272" borderId="1269" xfId="0" applyNumberFormat="1" applyFont="1" applyFill="1" applyBorder="1" applyAlignment="1" applyProtection="1">
      <alignment horizontal="right" wrapText="1" readingOrder="1"/>
    </xf>
    <xf numFmtId="4" fontId="1273" fillId="1273" borderId="1270" xfId="0" applyNumberFormat="1" applyFont="1" applyFill="1" applyBorder="1" applyAlignment="1" applyProtection="1">
      <alignment horizontal="right" wrapText="1" readingOrder="1"/>
    </xf>
    <xf numFmtId="4" fontId="1274" fillId="1274" borderId="1271" xfId="0" applyNumberFormat="1" applyFont="1" applyFill="1" applyBorder="1" applyAlignment="1" applyProtection="1">
      <alignment horizontal="right" wrapText="1" readingOrder="1"/>
    </xf>
    <xf numFmtId="4" fontId="1275" fillId="1275" borderId="1272" xfId="0" applyNumberFormat="1" applyFont="1" applyFill="1" applyBorder="1" applyAlignment="1" applyProtection="1">
      <alignment horizontal="right" wrapText="1" readingOrder="1"/>
    </xf>
    <xf numFmtId="4" fontId="1276" fillId="1276" borderId="1273" xfId="0" applyNumberFormat="1" applyFont="1" applyFill="1" applyBorder="1" applyAlignment="1" applyProtection="1">
      <alignment horizontal="right" wrapText="1" readingOrder="1"/>
    </xf>
    <xf numFmtId="4" fontId="1277" fillId="1277" borderId="1274" xfId="0" applyNumberFormat="1" applyFont="1" applyFill="1" applyBorder="1" applyAlignment="1" applyProtection="1">
      <alignment horizontal="right" wrapText="1" readingOrder="1"/>
    </xf>
    <xf numFmtId="4" fontId="1278" fillId="1278" borderId="1275" xfId="0" applyNumberFormat="1" applyFont="1" applyFill="1" applyBorder="1" applyAlignment="1" applyProtection="1">
      <alignment horizontal="right" wrapText="1" readingOrder="1"/>
    </xf>
    <xf numFmtId="4" fontId="1279" fillId="1279" borderId="1276" xfId="0" applyNumberFormat="1" applyFont="1" applyFill="1" applyBorder="1" applyAlignment="1" applyProtection="1">
      <alignment horizontal="right" wrapText="1" readingOrder="1"/>
    </xf>
    <xf numFmtId="4" fontId="1280" fillId="1280" borderId="1277" xfId="0" applyNumberFormat="1" applyFont="1" applyFill="1" applyBorder="1" applyAlignment="1" applyProtection="1">
      <alignment horizontal="right" wrapText="1" readingOrder="1"/>
    </xf>
    <xf numFmtId="4" fontId="1281" fillId="1281" borderId="1278" xfId="0" applyNumberFormat="1" applyFont="1" applyFill="1" applyBorder="1" applyAlignment="1" applyProtection="1">
      <alignment horizontal="right" wrapText="1" readingOrder="1"/>
    </xf>
    <xf numFmtId="4" fontId="1282" fillId="1282" borderId="1279" xfId="0" applyNumberFormat="1" applyFont="1" applyFill="1" applyBorder="1" applyAlignment="1" applyProtection="1">
      <alignment horizontal="right" wrapText="1" readingOrder="1"/>
    </xf>
    <xf numFmtId="4" fontId="1283" fillId="1283" borderId="1280" xfId="0" applyNumberFormat="1" applyFont="1" applyFill="1" applyBorder="1" applyAlignment="1" applyProtection="1">
      <alignment horizontal="right" wrapText="1" readingOrder="1"/>
    </xf>
    <xf numFmtId="0" fontId="1284" fillId="1284" borderId="1281" xfId="0" applyFont="1" applyFill="1" applyBorder="1" applyAlignment="1" applyProtection="1">
      <alignment horizontal="left" vertical="top" wrapText="1" readingOrder="1"/>
    </xf>
    <xf numFmtId="4" fontId="1285" fillId="1285" borderId="1282" xfId="0" applyNumberFormat="1" applyFont="1" applyFill="1" applyBorder="1" applyAlignment="1" applyProtection="1">
      <alignment horizontal="right" wrapText="1" readingOrder="1"/>
    </xf>
    <xf numFmtId="4" fontId="1286" fillId="1286" borderId="1283" xfId="0" applyNumberFormat="1" applyFont="1" applyFill="1" applyBorder="1" applyAlignment="1" applyProtection="1">
      <alignment horizontal="right" wrapText="1" readingOrder="1"/>
    </xf>
    <xf numFmtId="4" fontId="1287" fillId="1287" borderId="1284" xfId="0" applyNumberFormat="1" applyFont="1" applyFill="1" applyBorder="1" applyAlignment="1" applyProtection="1">
      <alignment horizontal="right" wrapText="1" readingOrder="1"/>
    </xf>
    <xf numFmtId="4" fontId="1288" fillId="1288" borderId="1285" xfId="0" applyNumberFormat="1" applyFont="1" applyFill="1" applyBorder="1" applyAlignment="1" applyProtection="1">
      <alignment horizontal="right" wrapText="1" readingOrder="1"/>
    </xf>
    <xf numFmtId="4" fontId="1289" fillId="1289" borderId="1286" xfId="0" applyNumberFormat="1" applyFont="1" applyFill="1" applyBorder="1" applyAlignment="1" applyProtection="1">
      <alignment horizontal="right" wrapText="1" readingOrder="1"/>
    </xf>
    <xf numFmtId="4" fontId="1290" fillId="1290" borderId="1287" xfId="0" applyNumberFormat="1" applyFont="1" applyFill="1" applyBorder="1" applyAlignment="1" applyProtection="1">
      <alignment horizontal="right" wrapText="1" readingOrder="1"/>
    </xf>
    <xf numFmtId="4" fontId="1291" fillId="1291" borderId="1288" xfId="0" applyNumberFormat="1" applyFont="1" applyFill="1" applyBorder="1" applyAlignment="1" applyProtection="1">
      <alignment horizontal="right" wrapText="1" readingOrder="1"/>
    </xf>
    <xf numFmtId="4" fontId="1292" fillId="1292" borderId="1289" xfId="0" applyNumberFormat="1" applyFont="1" applyFill="1" applyBorder="1" applyAlignment="1" applyProtection="1">
      <alignment horizontal="right" wrapText="1" readingOrder="1"/>
    </xf>
    <xf numFmtId="4" fontId="1293" fillId="1293" borderId="1290" xfId="0" applyNumberFormat="1" applyFont="1" applyFill="1" applyBorder="1" applyAlignment="1" applyProtection="1">
      <alignment horizontal="right" wrapText="1" readingOrder="1"/>
    </xf>
    <xf numFmtId="4" fontId="1294" fillId="1294" borderId="1291" xfId="0" applyNumberFormat="1" applyFont="1" applyFill="1" applyBorder="1" applyAlignment="1" applyProtection="1">
      <alignment horizontal="right" wrapText="1" readingOrder="1"/>
    </xf>
    <xf numFmtId="4" fontId="1295" fillId="1295" borderId="1292" xfId="0" applyNumberFormat="1" applyFont="1" applyFill="1" applyBorder="1" applyAlignment="1" applyProtection="1">
      <alignment horizontal="right" wrapText="1" readingOrder="1"/>
    </xf>
    <xf numFmtId="4" fontId="1296" fillId="1296" borderId="1293" xfId="0" applyNumberFormat="1" applyFont="1" applyFill="1" applyBorder="1" applyAlignment="1" applyProtection="1">
      <alignment horizontal="right" wrapText="1" readingOrder="1"/>
    </xf>
    <xf numFmtId="4" fontId="1297" fillId="1297" borderId="1294" xfId="0" applyNumberFormat="1" applyFont="1" applyFill="1" applyBorder="1" applyAlignment="1" applyProtection="1">
      <alignment horizontal="right" wrapText="1" readingOrder="1"/>
    </xf>
    <xf numFmtId="4" fontId="1298" fillId="1298" borderId="1295" xfId="0" applyNumberFormat="1" applyFont="1" applyFill="1" applyBorder="1" applyAlignment="1" applyProtection="1">
      <alignment horizontal="right" wrapText="1" readingOrder="1"/>
    </xf>
    <xf numFmtId="4" fontId="1299" fillId="1299" borderId="1296" xfId="0" applyNumberFormat="1" applyFont="1" applyFill="1" applyBorder="1" applyAlignment="1" applyProtection="1">
      <alignment horizontal="right" wrapText="1" readingOrder="1"/>
    </xf>
    <xf numFmtId="4" fontId="1300" fillId="1300" borderId="1297" xfId="0" applyNumberFormat="1" applyFont="1" applyFill="1" applyBorder="1" applyAlignment="1" applyProtection="1">
      <alignment horizontal="right" wrapText="1" readingOrder="1"/>
    </xf>
    <xf numFmtId="4" fontId="1301" fillId="1301" borderId="1298" xfId="0" applyNumberFormat="1" applyFont="1" applyFill="1" applyBorder="1" applyAlignment="1" applyProtection="1">
      <alignment horizontal="right" wrapText="1" readingOrder="1"/>
    </xf>
    <xf numFmtId="4" fontId="1302" fillId="1302" borderId="1299" xfId="0" applyNumberFormat="1" applyFont="1" applyFill="1" applyBorder="1" applyAlignment="1" applyProtection="1">
      <alignment horizontal="right" wrapText="1" readingOrder="1"/>
    </xf>
    <xf numFmtId="4" fontId="1303" fillId="1303" borderId="1300" xfId="0" applyNumberFormat="1" applyFont="1" applyFill="1" applyBorder="1" applyAlignment="1" applyProtection="1">
      <alignment horizontal="right" wrapText="1" readingOrder="1"/>
    </xf>
    <xf numFmtId="4" fontId="1304" fillId="1304" borderId="1301" xfId="0" applyNumberFormat="1" applyFont="1" applyFill="1" applyBorder="1" applyAlignment="1" applyProtection="1">
      <alignment horizontal="right" wrapText="1" readingOrder="1"/>
    </xf>
    <xf numFmtId="4" fontId="1305" fillId="1305" borderId="1302" xfId="0" applyNumberFormat="1" applyFont="1" applyFill="1" applyBorder="1" applyAlignment="1" applyProtection="1">
      <alignment horizontal="right" wrapText="1" readingOrder="1"/>
    </xf>
    <xf numFmtId="0" fontId="1306" fillId="1306" borderId="1303" xfId="0" applyFont="1" applyFill="1" applyBorder="1" applyAlignment="1" applyProtection="1">
      <alignment horizontal="left" vertical="top" wrapText="1" readingOrder="1"/>
    </xf>
    <xf numFmtId="4" fontId="1307" fillId="1307" borderId="1304" xfId="0" applyNumberFormat="1" applyFont="1" applyFill="1" applyBorder="1" applyAlignment="1" applyProtection="1">
      <alignment horizontal="right" wrapText="1" readingOrder="1"/>
    </xf>
    <xf numFmtId="4" fontId="1308" fillId="1308" borderId="1305" xfId="0" applyNumberFormat="1" applyFont="1" applyFill="1" applyBorder="1" applyAlignment="1" applyProtection="1">
      <alignment horizontal="right" wrapText="1" readingOrder="1"/>
    </xf>
    <xf numFmtId="4" fontId="1309" fillId="1309" borderId="1306" xfId="0" applyNumberFormat="1" applyFont="1" applyFill="1" applyBorder="1" applyAlignment="1" applyProtection="1">
      <alignment horizontal="right" wrapText="1" readingOrder="1"/>
    </xf>
    <xf numFmtId="4" fontId="1310" fillId="1310" borderId="1307" xfId="0" applyNumberFormat="1" applyFont="1" applyFill="1" applyBorder="1" applyAlignment="1" applyProtection="1">
      <alignment horizontal="right" wrapText="1" readingOrder="1"/>
    </xf>
    <xf numFmtId="4" fontId="1311" fillId="1311" borderId="1308" xfId="0" applyNumberFormat="1" applyFont="1" applyFill="1" applyBorder="1" applyAlignment="1" applyProtection="1">
      <alignment horizontal="right" wrapText="1" readingOrder="1"/>
    </xf>
    <xf numFmtId="4" fontId="1312" fillId="1312" borderId="1309" xfId="0" applyNumberFormat="1" applyFont="1" applyFill="1" applyBorder="1" applyAlignment="1" applyProtection="1">
      <alignment horizontal="right" wrapText="1" readingOrder="1"/>
    </xf>
    <xf numFmtId="4" fontId="1313" fillId="1313" borderId="1310" xfId="0" applyNumberFormat="1" applyFont="1" applyFill="1" applyBorder="1" applyAlignment="1" applyProtection="1">
      <alignment horizontal="right" wrapText="1" readingOrder="1"/>
    </xf>
    <xf numFmtId="4" fontId="1314" fillId="1314" borderId="1311" xfId="0" applyNumberFormat="1" applyFont="1" applyFill="1" applyBorder="1" applyAlignment="1" applyProtection="1">
      <alignment horizontal="right" wrapText="1" readingOrder="1"/>
    </xf>
    <xf numFmtId="4" fontId="1315" fillId="1315" borderId="1312" xfId="0" applyNumberFormat="1" applyFont="1" applyFill="1" applyBorder="1" applyAlignment="1" applyProtection="1">
      <alignment horizontal="right" wrapText="1" readingOrder="1"/>
    </xf>
    <xf numFmtId="4" fontId="1316" fillId="1316" borderId="1313" xfId="0" applyNumberFormat="1" applyFont="1" applyFill="1" applyBorder="1" applyAlignment="1" applyProtection="1">
      <alignment horizontal="right" wrapText="1" readingOrder="1"/>
    </xf>
    <xf numFmtId="4" fontId="1317" fillId="1317" borderId="1314" xfId="0" applyNumberFormat="1" applyFont="1" applyFill="1" applyBorder="1" applyAlignment="1" applyProtection="1">
      <alignment horizontal="right" wrapText="1" readingOrder="1"/>
    </xf>
    <xf numFmtId="4" fontId="1318" fillId="1318" borderId="1315" xfId="0" applyNumberFormat="1" applyFont="1" applyFill="1" applyBorder="1" applyAlignment="1" applyProtection="1">
      <alignment horizontal="right" wrapText="1" readingOrder="1"/>
    </xf>
    <xf numFmtId="4" fontId="1319" fillId="1319" borderId="1316" xfId="0" applyNumberFormat="1" applyFont="1" applyFill="1" applyBorder="1" applyAlignment="1" applyProtection="1">
      <alignment horizontal="right" wrapText="1" readingOrder="1"/>
    </xf>
    <xf numFmtId="4" fontId="1320" fillId="1320" borderId="1317" xfId="0" applyNumberFormat="1" applyFont="1" applyFill="1" applyBorder="1" applyAlignment="1" applyProtection="1">
      <alignment horizontal="right" wrapText="1" readingOrder="1"/>
    </xf>
    <xf numFmtId="4" fontId="1321" fillId="1321" borderId="1318" xfId="0" applyNumberFormat="1" applyFont="1" applyFill="1" applyBorder="1" applyAlignment="1" applyProtection="1">
      <alignment horizontal="right" wrapText="1" readingOrder="1"/>
    </xf>
    <xf numFmtId="4" fontId="1322" fillId="1322" borderId="1319" xfId="0" applyNumberFormat="1" applyFont="1" applyFill="1" applyBorder="1" applyAlignment="1" applyProtection="1">
      <alignment horizontal="right" wrapText="1" readingOrder="1"/>
    </xf>
    <xf numFmtId="4" fontId="1323" fillId="1323" borderId="1320" xfId="0" applyNumberFormat="1" applyFont="1" applyFill="1" applyBorder="1" applyAlignment="1" applyProtection="1">
      <alignment horizontal="right" wrapText="1" readingOrder="1"/>
    </xf>
    <xf numFmtId="4" fontId="1324" fillId="1324" borderId="1321" xfId="0" applyNumberFormat="1" applyFont="1" applyFill="1" applyBorder="1" applyAlignment="1" applyProtection="1">
      <alignment horizontal="right" wrapText="1" readingOrder="1"/>
    </xf>
    <xf numFmtId="4" fontId="1325" fillId="1325" borderId="1322" xfId="0" applyNumberFormat="1" applyFont="1" applyFill="1" applyBorder="1" applyAlignment="1" applyProtection="1">
      <alignment horizontal="right" wrapText="1" readingOrder="1"/>
    </xf>
    <xf numFmtId="4" fontId="1326" fillId="1326" borderId="1323" xfId="0" applyNumberFormat="1" applyFont="1" applyFill="1" applyBorder="1" applyAlignment="1" applyProtection="1">
      <alignment horizontal="right" wrapText="1" readingOrder="1"/>
    </xf>
    <xf numFmtId="4" fontId="1327" fillId="1327" borderId="1324" xfId="0" applyNumberFormat="1" applyFont="1" applyFill="1" applyBorder="1" applyAlignment="1" applyProtection="1">
      <alignment horizontal="right" wrapText="1" readingOrder="1"/>
    </xf>
    <xf numFmtId="0" fontId="1328" fillId="1328" borderId="1325" xfId="0" applyFont="1" applyFill="1" applyBorder="1" applyAlignment="1" applyProtection="1">
      <alignment horizontal="left" vertical="top" wrapText="1" readingOrder="1"/>
    </xf>
    <xf numFmtId="4" fontId="1329" fillId="1329" borderId="1326" xfId="0" applyNumberFormat="1" applyFont="1" applyFill="1" applyBorder="1" applyAlignment="1" applyProtection="1">
      <alignment horizontal="right" wrapText="1" readingOrder="1"/>
    </xf>
    <xf numFmtId="4" fontId="1330" fillId="1330" borderId="1327" xfId="0" applyNumberFormat="1" applyFont="1" applyFill="1" applyBorder="1" applyAlignment="1" applyProtection="1">
      <alignment horizontal="right" wrapText="1" readingOrder="1"/>
    </xf>
    <xf numFmtId="4" fontId="1331" fillId="1331" borderId="1328" xfId="0" applyNumberFormat="1" applyFont="1" applyFill="1" applyBorder="1" applyAlignment="1" applyProtection="1">
      <alignment horizontal="right" wrapText="1" readingOrder="1"/>
    </xf>
    <xf numFmtId="4" fontId="1332" fillId="1332" borderId="1329" xfId="0" applyNumberFormat="1" applyFont="1" applyFill="1" applyBorder="1" applyAlignment="1" applyProtection="1">
      <alignment horizontal="right" wrapText="1" readingOrder="1"/>
    </xf>
    <xf numFmtId="4" fontId="1333" fillId="1333" borderId="1330" xfId="0" applyNumberFormat="1" applyFont="1" applyFill="1" applyBorder="1" applyAlignment="1" applyProtection="1">
      <alignment horizontal="right" wrapText="1" readingOrder="1"/>
    </xf>
    <xf numFmtId="4" fontId="1334" fillId="1334" borderId="1331" xfId="0" applyNumberFormat="1" applyFont="1" applyFill="1" applyBorder="1" applyAlignment="1" applyProtection="1">
      <alignment horizontal="right" wrapText="1" readingOrder="1"/>
    </xf>
    <xf numFmtId="4" fontId="1335" fillId="1335" borderId="1332" xfId="0" applyNumberFormat="1" applyFont="1" applyFill="1" applyBorder="1" applyAlignment="1" applyProtection="1">
      <alignment horizontal="right" wrapText="1" readingOrder="1"/>
    </xf>
    <xf numFmtId="4" fontId="1336" fillId="1336" borderId="1333" xfId="0" applyNumberFormat="1" applyFont="1" applyFill="1" applyBorder="1" applyAlignment="1" applyProtection="1">
      <alignment horizontal="right" wrapText="1" readingOrder="1"/>
    </xf>
    <xf numFmtId="4" fontId="1337" fillId="1337" borderId="1334" xfId="0" applyNumberFormat="1" applyFont="1" applyFill="1" applyBorder="1" applyAlignment="1" applyProtection="1">
      <alignment horizontal="right" wrapText="1" readingOrder="1"/>
    </xf>
    <xf numFmtId="4" fontId="1338" fillId="1338" borderId="1335" xfId="0" applyNumberFormat="1" applyFont="1" applyFill="1" applyBorder="1" applyAlignment="1" applyProtection="1">
      <alignment horizontal="right" wrapText="1" readingOrder="1"/>
    </xf>
    <xf numFmtId="4" fontId="1339" fillId="1339" borderId="1336" xfId="0" applyNumberFormat="1" applyFont="1" applyFill="1" applyBorder="1" applyAlignment="1" applyProtection="1">
      <alignment horizontal="right" wrapText="1" readingOrder="1"/>
    </xf>
    <xf numFmtId="4" fontId="1340" fillId="1340" borderId="1337" xfId="0" applyNumberFormat="1" applyFont="1" applyFill="1" applyBorder="1" applyAlignment="1" applyProtection="1">
      <alignment horizontal="right" wrapText="1" readingOrder="1"/>
    </xf>
    <xf numFmtId="4" fontId="1341" fillId="1341" borderId="1338" xfId="0" applyNumberFormat="1" applyFont="1" applyFill="1" applyBorder="1" applyAlignment="1" applyProtection="1">
      <alignment horizontal="right" wrapText="1" readingOrder="1"/>
    </xf>
    <xf numFmtId="4" fontId="1342" fillId="1342" borderId="1339" xfId="0" applyNumberFormat="1" applyFont="1" applyFill="1" applyBorder="1" applyAlignment="1" applyProtection="1">
      <alignment horizontal="right" wrapText="1" readingOrder="1"/>
    </xf>
    <xf numFmtId="4" fontId="1343" fillId="1343" borderId="1340" xfId="0" applyNumberFormat="1" applyFont="1" applyFill="1" applyBorder="1" applyAlignment="1" applyProtection="1">
      <alignment horizontal="right" wrapText="1" readingOrder="1"/>
    </xf>
    <xf numFmtId="4" fontId="1344" fillId="1344" borderId="1341" xfId="0" applyNumberFormat="1" applyFont="1" applyFill="1" applyBorder="1" applyAlignment="1" applyProtection="1">
      <alignment horizontal="right" wrapText="1" readingOrder="1"/>
    </xf>
    <xf numFmtId="4" fontId="1345" fillId="1345" borderId="1342" xfId="0" applyNumberFormat="1" applyFont="1" applyFill="1" applyBorder="1" applyAlignment="1" applyProtection="1">
      <alignment horizontal="right" wrapText="1" readingOrder="1"/>
    </xf>
    <xf numFmtId="4" fontId="1346" fillId="1346" borderId="1343" xfId="0" applyNumberFormat="1" applyFont="1" applyFill="1" applyBorder="1" applyAlignment="1" applyProtection="1">
      <alignment horizontal="right" wrapText="1" readingOrder="1"/>
    </xf>
    <xf numFmtId="4" fontId="1347" fillId="1347" borderId="1344" xfId="0" applyNumberFormat="1" applyFont="1" applyFill="1" applyBorder="1" applyAlignment="1" applyProtection="1">
      <alignment horizontal="right" wrapText="1" readingOrder="1"/>
    </xf>
    <xf numFmtId="4" fontId="1348" fillId="1348" borderId="1345" xfId="0" applyNumberFormat="1" applyFont="1" applyFill="1" applyBorder="1" applyAlignment="1" applyProtection="1">
      <alignment horizontal="right" wrapText="1" readingOrder="1"/>
    </xf>
    <xf numFmtId="4" fontId="1349" fillId="1349" borderId="1346" xfId="0" applyNumberFormat="1" applyFont="1" applyFill="1" applyBorder="1" applyAlignment="1" applyProtection="1">
      <alignment horizontal="right" wrapText="1" readingOrder="1"/>
    </xf>
    <xf numFmtId="0" fontId="1350" fillId="1350" borderId="1347" xfId="0" applyFont="1" applyFill="1" applyBorder="1" applyAlignment="1" applyProtection="1">
      <alignment horizontal="left" vertical="top" wrapText="1" readingOrder="1"/>
    </xf>
    <xf numFmtId="4" fontId="1351" fillId="1351" borderId="1348" xfId="0" applyNumberFormat="1" applyFont="1" applyFill="1" applyBorder="1" applyAlignment="1" applyProtection="1">
      <alignment horizontal="right" wrapText="1" readingOrder="1"/>
    </xf>
    <xf numFmtId="4" fontId="1352" fillId="1352" borderId="1349" xfId="0" applyNumberFormat="1" applyFont="1" applyFill="1" applyBorder="1" applyAlignment="1" applyProtection="1">
      <alignment horizontal="right" wrapText="1" readingOrder="1"/>
    </xf>
    <xf numFmtId="4" fontId="1353" fillId="1353" borderId="1350" xfId="0" applyNumberFormat="1" applyFont="1" applyFill="1" applyBorder="1" applyAlignment="1" applyProtection="1">
      <alignment horizontal="right" wrapText="1" readingOrder="1"/>
    </xf>
    <xf numFmtId="4" fontId="1354" fillId="1354" borderId="1351" xfId="0" applyNumberFormat="1" applyFont="1" applyFill="1" applyBorder="1" applyAlignment="1" applyProtection="1">
      <alignment horizontal="right" wrapText="1" readingOrder="1"/>
    </xf>
    <xf numFmtId="4" fontId="1355" fillId="1355" borderId="1352" xfId="0" applyNumberFormat="1" applyFont="1" applyFill="1" applyBorder="1" applyAlignment="1" applyProtection="1">
      <alignment horizontal="right" wrapText="1" readingOrder="1"/>
    </xf>
    <xf numFmtId="4" fontId="1356" fillId="1356" borderId="1353" xfId="0" applyNumberFormat="1" applyFont="1" applyFill="1" applyBorder="1" applyAlignment="1" applyProtection="1">
      <alignment horizontal="right" wrapText="1" readingOrder="1"/>
    </xf>
    <xf numFmtId="4" fontId="1357" fillId="1357" borderId="1354" xfId="0" applyNumberFormat="1" applyFont="1" applyFill="1" applyBorder="1" applyAlignment="1" applyProtection="1">
      <alignment horizontal="right" wrapText="1" readingOrder="1"/>
    </xf>
    <xf numFmtId="4" fontId="1358" fillId="1358" borderId="1355" xfId="0" applyNumberFormat="1" applyFont="1" applyFill="1" applyBorder="1" applyAlignment="1" applyProtection="1">
      <alignment horizontal="right" wrapText="1" readingOrder="1"/>
    </xf>
    <xf numFmtId="4" fontId="1359" fillId="1359" borderId="1356" xfId="0" applyNumberFormat="1" applyFont="1" applyFill="1" applyBorder="1" applyAlignment="1" applyProtection="1">
      <alignment horizontal="right" wrapText="1" readingOrder="1"/>
    </xf>
    <xf numFmtId="4" fontId="1360" fillId="1360" borderId="1357" xfId="0" applyNumberFormat="1" applyFont="1" applyFill="1" applyBorder="1" applyAlignment="1" applyProtection="1">
      <alignment horizontal="right" wrapText="1" readingOrder="1"/>
    </xf>
    <xf numFmtId="4" fontId="1361" fillId="1361" borderId="1358" xfId="0" applyNumberFormat="1" applyFont="1" applyFill="1" applyBorder="1" applyAlignment="1" applyProtection="1">
      <alignment horizontal="right" wrapText="1" readingOrder="1"/>
    </xf>
    <xf numFmtId="4" fontId="1362" fillId="1362" borderId="1359" xfId="0" applyNumberFormat="1" applyFont="1" applyFill="1" applyBorder="1" applyAlignment="1" applyProtection="1">
      <alignment horizontal="right" wrapText="1" readingOrder="1"/>
    </xf>
    <xf numFmtId="4" fontId="1363" fillId="1363" borderId="1360" xfId="0" applyNumberFormat="1" applyFont="1" applyFill="1" applyBorder="1" applyAlignment="1" applyProtection="1">
      <alignment horizontal="right" wrapText="1" readingOrder="1"/>
    </xf>
    <xf numFmtId="4" fontId="1364" fillId="1364" borderId="1361" xfId="0" applyNumberFormat="1" applyFont="1" applyFill="1" applyBorder="1" applyAlignment="1" applyProtection="1">
      <alignment horizontal="right" wrapText="1" readingOrder="1"/>
    </xf>
    <xf numFmtId="4" fontId="1365" fillId="1365" borderId="1362" xfId="0" applyNumberFormat="1" applyFont="1" applyFill="1" applyBorder="1" applyAlignment="1" applyProtection="1">
      <alignment horizontal="right" wrapText="1" readingOrder="1"/>
    </xf>
    <xf numFmtId="4" fontId="1366" fillId="1366" borderId="1363" xfId="0" applyNumberFormat="1" applyFont="1" applyFill="1" applyBorder="1" applyAlignment="1" applyProtection="1">
      <alignment horizontal="right" wrapText="1" readingOrder="1"/>
    </xf>
    <xf numFmtId="4" fontId="1367" fillId="1367" borderId="1364" xfId="0" applyNumberFormat="1" applyFont="1" applyFill="1" applyBorder="1" applyAlignment="1" applyProtection="1">
      <alignment horizontal="right" wrapText="1" readingOrder="1"/>
    </xf>
    <xf numFmtId="4" fontId="1368" fillId="1368" borderId="1365" xfId="0" applyNumberFormat="1" applyFont="1" applyFill="1" applyBorder="1" applyAlignment="1" applyProtection="1">
      <alignment horizontal="right" wrapText="1" readingOrder="1"/>
    </xf>
    <xf numFmtId="4" fontId="1369" fillId="1369" borderId="1366" xfId="0" applyNumberFormat="1" applyFont="1" applyFill="1" applyBorder="1" applyAlignment="1" applyProtection="1">
      <alignment horizontal="right" wrapText="1" readingOrder="1"/>
    </xf>
    <xf numFmtId="4" fontId="1370" fillId="1370" borderId="1367" xfId="0" applyNumberFormat="1" applyFont="1" applyFill="1" applyBorder="1" applyAlignment="1" applyProtection="1">
      <alignment horizontal="right" wrapText="1" readingOrder="1"/>
    </xf>
    <xf numFmtId="4" fontId="1371" fillId="1371" borderId="1368" xfId="0" applyNumberFormat="1" applyFont="1" applyFill="1" applyBorder="1" applyAlignment="1" applyProtection="1">
      <alignment horizontal="right" wrapText="1" readingOrder="1"/>
    </xf>
    <xf numFmtId="0" fontId="1372" fillId="1372" borderId="1369" xfId="0" applyFont="1" applyFill="1" applyBorder="1" applyAlignment="1" applyProtection="1">
      <alignment horizontal="left" vertical="top" wrapText="1" readingOrder="1"/>
    </xf>
    <xf numFmtId="4" fontId="1373" fillId="1373" borderId="1370" xfId="0" applyNumberFormat="1" applyFont="1" applyFill="1" applyBorder="1" applyAlignment="1" applyProtection="1">
      <alignment horizontal="right" wrapText="1" readingOrder="1"/>
    </xf>
    <xf numFmtId="4" fontId="1374" fillId="1374" borderId="1371" xfId="0" applyNumberFormat="1" applyFont="1" applyFill="1" applyBorder="1" applyAlignment="1" applyProtection="1">
      <alignment horizontal="right" wrapText="1" readingOrder="1"/>
    </xf>
    <xf numFmtId="4" fontId="1375" fillId="1375" borderId="1372" xfId="0" applyNumberFormat="1" applyFont="1" applyFill="1" applyBorder="1" applyAlignment="1" applyProtection="1">
      <alignment horizontal="right" wrapText="1" readingOrder="1"/>
    </xf>
    <xf numFmtId="4" fontId="1376" fillId="1376" borderId="1373" xfId="0" applyNumberFormat="1" applyFont="1" applyFill="1" applyBorder="1" applyAlignment="1" applyProtection="1">
      <alignment horizontal="right" wrapText="1" readingOrder="1"/>
    </xf>
    <xf numFmtId="4" fontId="1377" fillId="1377" borderId="1374" xfId="0" applyNumberFormat="1" applyFont="1" applyFill="1" applyBorder="1" applyAlignment="1" applyProtection="1">
      <alignment horizontal="right" wrapText="1" readingOrder="1"/>
    </xf>
    <xf numFmtId="4" fontId="1378" fillId="1378" borderId="1375" xfId="0" applyNumberFormat="1" applyFont="1" applyFill="1" applyBorder="1" applyAlignment="1" applyProtection="1">
      <alignment horizontal="right" wrapText="1" readingOrder="1"/>
    </xf>
    <xf numFmtId="4" fontId="1379" fillId="1379" borderId="1376" xfId="0" applyNumberFormat="1" applyFont="1" applyFill="1" applyBorder="1" applyAlignment="1" applyProtection="1">
      <alignment horizontal="right" wrapText="1" readingOrder="1"/>
    </xf>
    <xf numFmtId="4" fontId="1380" fillId="1380" borderId="1377" xfId="0" applyNumberFormat="1" applyFont="1" applyFill="1" applyBorder="1" applyAlignment="1" applyProtection="1">
      <alignment horizontal="right" wrapText="1" readingOrder="1"/>
    </xf>
    <xf numFmtId="4" fontId="1381" fillId="1381" borderId="1378" xfId="0" applyNumberFormat="1" applyFont="1" applyFill="1" applyBorder="1" applyAlignment="1" applyProtection="1">
      <alignment horizontal="right" wrapText="1" readingOrder="1"/>
    </xf>
    <xf numFmtId="4" fontId="1382" fillId="1382" borderId="1379" xfId="0" applyNumberFormat="1" applyFont="1" applyFill="1" applyBorder="1" applyAlignment="1" applyProtection="1">
      <alignment horizontal="right" wrapText="1" readingOrder="1"/>
    </xf>
    <xf numFmtId="4" fontId="1383" fillId="1383" borderId="1380" xfId="0" applyNumberFormat="1" applyFont="1" applyFill="1" applyBorder="1" applyAlignment="1" applyProtection="1">
      <alignment horizontal="right" wrapText="1" readingOrder="1"/>
    </xf>
    <xf numFmtId="4" fontId="1384" fillId="1384" borderId="1381" xfId="0" applyNumberFormat="1" applyFont="1" applyFill="1" applyBorder="1" applyAlignment="1" applyProtection="1">
      <alignment horizontal="right" wrapText="1" readingOrder="1"/>
    </xf>
    <xf numFmtId="4" fontId="1385" fillId="1385" borderId="1382" xfId="0" applyNumberFormat="1" applyFont="1" applyFill="1" applyBorder="1" applyAlignment="1" applyProtection="1">
      <alignment horizontal="right" wrapText="1" readingOrder="1"/>
    </xf>
    <xf numFmtId="4" fontId="1386" fillId="1386" borderId="1383" xfId="0" applyNumberFormat="1" applyFont="1" applyFill="1" applyBorder="1" applyAlignment="1" applyProtection="1">
      <alignment horizontal="right" wrapText="1" readingOrder="1"/>
    </xf>
    <xf numFmtId="4" fontId="1387" fillId="1387" borderId="1384" xfId="0" applyNumberFormat="1" applyFont="1" applyFill="1" applyBorder="1" applyAlignment="1" applyProtection="1">
      <alignment horizontal="right" wrapText="1" readingOrder="1"/>
    </xf>
    <xf numFmtId="4" fontId="1388" fillId="1388" borderId="1385" xfId="0" applyNumberFormat="1" applyFont="1" applyFill="1" applyBorder="1" applyAlignment="1" applyProtection="1">
      <alignment horizontal="right" wrapText="1" readingOrder="1"/>
    </xf>
    <xf numFmtId="4" fontId="1389" fillId="1389" borderId="1386" xfId="0" applyNumberFormat="1" applyFont="1" applyFill="1" applyBorder="1" applyAlignment="1" applyProtection="1">
      <alignment horizontal="right" wrapText="1" readingOrder="1"/>
    </xf>
    <xf numFmtId="4" fontId="1390" fillId="1390" borderId="1387" xfId="0" applyNumberFormat="1" applyFont="1" applyFill="1" applyBorder="1" applyAlignment="1" applyProtection="1">
      <alignment horizontal="right" wrapText="1" readingOrder="1"/>
    </xf>
    <xf numFmtId="4" fontId="1391" fillId="1391" borderId="1388" xfId="0" applyNumberFormat="1" applyFont="1" applyFill="1" applyBorder="1" applyAlignment="1" applyProtection="1">
      <alignment horizontal="right" wrapText="1" readingOrder="1"/>
    </xf>
    <xf numFmtId="4" fontId="1392" fillId="1392" borderId="1389" xfId="0" applyNumberFormat="1" applyFont="1" applyFill="1" applyBorder="1" applyAlignment="1" applyProtection="1">
      <alignment horizontal="right" wrapText="1" readingOrder="1"/>
    </xf>
    <xf numFmtId="4" fontId="1393" fillId="1393" borderId="1390" xfId="0" applyNumberFormat="1" applyFont="1" applyFill="1" applyBorder="1" applyAlignment="1" applyProtection="1">
      <alignment horizontal="right" wrapText="1" readingOrder="1"/>
    </xf>
    <xf numFmtId="0" fontId="1394" fillId="1394" borderId="1391" xfId="0" applyFont="1" applyFill="1" applyBorder="1" applyAlignment="1" applyProtection="1">
      <alignment horizontal="left" vertical="top" wrapText="1" readingOrder="1"/>
    </xf>
    <xf numFmtId="4" fontId="1395" fillId="1395" borderId="1392" xfId="0" applyNumberFormat="1" applyFont="1" applyFill="1" applyBorder="1" applyAlignment="1" applyProtection="1">
      <alignment horizontal="right" wrapText="1" readingOrder="1"/>
    </xf>
    <xf numFmtId="4" fontId="1396" fillId="1396" borderId="1393" xfId="0" applyNumberFormat="1" applyFont="1" applyFill="1" applyBorder="1" applyAlignment="1" applyProtection="1">
      <alignment horizontal="right" wrapText="1" readingOrder="1"/>
    </xf>
    <xf numFmtId="4" fontId="1397" fillId="1397" borderId="1394" xfId="0" applyNumberFormat="1" applyFont="1" applyFill="1" applyBorder="1" applyAlignment="1" applyProtection="1">
      <alignment horizontal="right" wrapText="1" readingOrder="1"/>
    </xf>
    <xf numFmtId="4" fontId="1398" fillId="1398" borderId="1395" xfId="0" applyNumberFormat="1" applyFont="1" applyFill="1" applyBorder="1" applyAlignment="1" applyProtection="1">
      <alignment horizontal="right" wrapText="1" readingOrder="1"/>
    </xf>
    <xf numFmtId="4" fontId="1399" fillId="1399" borderId="1396" xfId="0" applyNumberFormat="1" applyFont="1" applyFill="1" applyBorder="1" applyAlignment="1" applyProtection="1">
      <alignment horizontal="right" wrapText="1" readingOrder="1"/>
    </xf>
    <xf numFmtId="4" fontId="1400" fillId="1400" borderId="1397" xfId="0" applyNumberFormat="1" applyFont="1" applyFill="1" applyBorder="1" applyAlignment="1" applyProtection="1">
      <alignment horizontal="right" wrapText="1" readingOrder="1"/>
    </xf>
    <xf numFmtId="4" fontId="1401" fillId="1401" borderId="1398" xfId="0" applyNumberFormat="1" applyFont="1" applyFill="1" applyBorder="1" applyAlignment="1" applyProtection="1">
      <alignment horizontal="right" wrapText="1" readingOrder="1"/>
    </xf>
    <xf numFmtId="4" fontId="1402" fillId="1402" borderId="1399" xfId="0" applyNumberFormat="1" applyFont="1" applyFill="1" applyBorder="1" applyAlignment="1" applyProtection="1">
      <alignment horizontal="right" wrapText="1" readingOrder="1"/>
    </xf>
    <xf numFmtId="4" fontId="1403" fillId="1403" borderId="1400" xfId="0" applyNumberFormat="1" applyFont="1" applyFill="1" applyBorder="1" applyAlignment="1" applyProtection="1">
      <alignment horizontal="right" wrapText="1" readingOrder="1"/>
    </xf>
    <xf numFmtId="4" fontId="1404" fillId="1404" borderId="1401" xfId="0" applyNumberFormat="1" applyFont="1" applyFill="1" applyBorder="1" applyAlignment="1" applyProtection="1">
      <alignment horizontal="right" wrapText="1" readingOrder="1"/>
    </xf>
    <xf numFmtId="4" fontId="1405" fillId="1405" borderId="1402" xfId="0" applyNumberFormat="1" applyFont="1" applyFill="1" applyBorder="1" applyAlignment="1" applyProtection="1">
      <alignment horizontal="right" wrapText="1" readingOrder="1"/>
    </xf>
    <xf numFmtId="4" fontId="1406" fillId="1406" borderId="1403" xfId="0" applyNumberFormat="1" applyFont="1" applyFill="1" applyBorder="1" applyAlignment="1" applyProtection="1">
      <alignment horizontal="right" wrapText="1" readingOrder="1"/>
    </xf>
    <xf numFmtId="4" fontId="1407" fillId="1407" borderId="1404" xfId="0" applyNumberFormat="1" applyFont="1" applyFill="1" applyBorder="1" applyAlignment="1" applyProtection="1">
      <alignment horizontal="right" wrapText="1" readingOrder="1"/>
    </xf>
    <xf numFmtId="4" fontId="1408" fillId="1408" borderId="1405" xfId="0" applyNumberFormat="1" applyFont="1" applyFill="1" applyBorder="1" applyAlignment="1" applyProtection="1">
      <alignment horizontal="right" wrapText="1" readingOrder="1"/>
    </xf>
    <xf numFmtId="4" fontId="1409" fillId="1409" borderId="1406" xfId="0" applyNumberFormat="1" applyFont="1" applyFill="1" applyBorder="1" applyAlignment="1" applyProtection="1">
      <alignment horizontal="right" wrapText="1" readingOrder="1"/>
    </xf>
    <xf numFmtId="4" fontId="1410" fillId="1410" borderId="1407" xfId="0" applyNumberFormat="1" applyFont="1" applyFill="1" applyBorder="1" applyAlignment="1" applyProtection="1">
      <alignment horizontal="right" wrapText="1" readingOrder="1"/>
    </xf>
    <xf numFmtId="4" fontId="1411" fillId="1411" borderId="1408" xfId="0" applyNumberFormat="1" applyFont="1" applyFill="1" applyBorder="1" applyAlignment="1" applyProtection="1">
      <alignment horizontal="right" wrapText="1" readingOrder="1"/>
    </xf>
    <xf numFmtId="4" fontId="1412" fillId="1412" borderId="1409" xfId="0" applyNumberFormat="1" applyFont="1" applyFill="1" applyBorder="1" applyAlignment="1" applyProtection="1">
      <alignment horizontal="right" wrapText="1" readingOrder="1"/>
    </xf>
    <xf numFmtId="4" fontId="1413" fillId="1413" borderId="1410" xfId="0" applyNumberFormat="1" applyFont="1" applyFill="1" applyBorder="1" applyAlignment="1" applyProtection="1">
      <alignment horizontal="right" wrapText="1" readingOrder="1"/>
    </xf>
    <xf numFmtId="4" fontId="1414" fillId="1414" borderId="1411" xfId="0" applyNumberFormat="1" applyFont="1" applyFill="1" applyBorder="1" applyAlignment="1" applyProtection="1">
      <alignment horizontal="right" wrapText="1" readingOrder="1"/>
    </xf>
    <xf numFmtId="4" fontId="1415" fillId="1415" borderId="1412" xfId="0" applyNumberFormat="1" applyFont="1" applyFill="1" applyBorder="1" applyAlignment="1" applyProtection="1">
      <alignment horizontal="right" wrapText="1" readingOrder="1"/>
    </xf>
    <xf numFmtId="0" fontId="1416" fillId="1416" borderId="1413" xfId="0" applyFont="1" applyFill="1" applyBorder="1" applyAlignment="1" applyProtection="1">
      <alignment horizontal="left" vertical="top" wrapText="1" readingOrder="1"/>
    </xf>
    <xf numFmtId="4" fontId="1417" fillId="1417" borderId="1414" xfId="0" applyNumberFormat="1" applyFont="1" applyFill="1" applyBorder="1" applyAlignment="1" applyProtection="1">
      <alignment horizontal="right" wrapText="1" readingOrder="1"/>
    </xf>
    <xf numFmtId="4" fontId="1418" fillId="1418" borderId="1415" xfId="0" applyNumberFormat="1" applyFont="1" applyFill="1" applyBorder="1" applyAlignment="1" applyProtection="1">
      <alignment horizontal="right" wrapText="1" readingOrder="1"/>
    </xf>
    <xf numFmtId="4" fontId="1419" fillId="1419" borderId="1416" xfId="0" applyNumberFormat="1" applyFont="1" applyFill="1" applyBorder="1" applyAlignment="1" applyProtection="1">
      <alignment horizontal="right" wrapText="1" readingOrder="1"/>
    </xf>
    <xf numFmtId="4" fontId="1420" fillId="1420" borderId="1417" xfId="0" applyNumberFormat="1" applyFont="1" applyFill="1" applyBorder="1" applyAlignment="1" applyProtection="1">
      <alignment horizontal="right" wrapText="1" readingOrder="1"/>
    </xf>
    <xf numFmtId="4" fontId="1421" fillId="1421" borderId="1418" xfId="0" applyNumberFormat="1" applyFont="1" applyFill="1" applyBorder="1" applyAlignment="1" applyProtection="1">
      <alignment horizontal="right" wrapText="1" readingOrder="1"/>
    </xf>
    <xf numFmtId="4" fontId="1422" fillId="1422" borderId="1419" xfId="0" applyNumberFormat="1" applyFont="1" applyFill="1" applyBorder="1" applyAlignment="1" applyProtection="1">
      <alignment horizontal="right" wrapText="1" readingOrder="1"/>
    </xf>
    <xf numFmtId="4" fontId="1423" fillId="1423" borderId="1420" xfId="0" applyNumberFormat="1" applyFont="1" applyFill="1" applyBorder="1" applyAlignment="1" applyProtection="1">
      <alignment horizontal="right" wrapText="1" readingOrder="1"/>
    </xf>
    <xf numFmtId="4" fontId="1424" fillId="1424" borderId="1421" xfId="0" applyNumberFormat="1" applyFont="1" applyFill="1" applyBorder="1" applyAlignment="1" applyProtection="1">
      <alignment horizontal="right" wrapText="1" readingOrder="1"/>
    </xf>
    <xf numFmtId="4" fontId="1425" fillId="1425" borderId="1422" xfId="0" applyNumberFormat="1" applyFont="1" applyFill="1" applyBorder="1" applyAlignment="1" applyProtection="1">
      <alignment horizontal="right" wrapText="1" readingOrder="1"/>
    </xf>
    <xf numFmtId="4" fontId="1426" fillId="1426" borderId="1423" xfId="0" applyNumberFormat="1" applyFont="1" applyFill="1" applyBorder="1" applyAlignment="1" applyProtection="1">
      <alignment horizontal="right" wrapText="1" readingOrder="1"/>
    </xf>
    <xf numFmtId="4" fontId="1427" fillId="1427" borderId="1424" xfId="0" applyNumberFormat="1" applyFont="1" applyFill="1" applyBorder="1" applyAlignment="1" applyProtection="1">
      <alignment horizontal="right" wrapText="1" readingOrder="1"/>
    </xf>
    <xf numFmtId="4" fontId="1428" fillId="1428" borderId="1425" xfId="0" applyNumberFormat="1" applyFont="1" applyFill="1" applyBorder="1" applyAlignment="1" applyProtection="1">
      <alignment horizontal="right" wrapText="1" readingOrder="1"/>
    </xf>
    <xf numFmtId="4" fontId="1429" fillId="1429" borderId="1426" xfId="0" applyNumberFormat="1" applyFont="1" applyFill="1" applyBorder="1" applyAlignment="1" applyProtection="1">
      <alignment horizontal="right" wrapText="1" readingOrder="1"/>
    </xf>
    <xf numFmtId="4" fontId="1430" fillId="1430" borderId="1427" xfId="0" applyNumberFormat="1" applyFont="1" applyFill="1" applyBorder="1" applyAlignment="1" applyProtection="1">
      <alignment horizontal="right" wrapText="1" readingOrder="1"/>
    </xf>
    <xf numFmtId="4" fontId="1431" fillId="1431" borderId="1428" xfId="0" applyNumberFormat="1" applyFont="1" applyFill="1" applyBorder="1" applyAlignment="1" applyProtection="1">
      <alignment horizontal="right" wrapText="1" readingOrder="1"/>
    </xf>
    <xf numFmtId="4" fontId="1432" fillId="1432" borderId="1429" xfId="0" applyNumberFormat="1" applyFont="1" applyFill="1" applyBorder="1" applyAlignment="1" applyProtection="1">
      <alignment horizontal="right" wrapText="1" readingOrder="1"/>
    </xf>
    <xf numFmtId="4" fontId="1433" fillId="1433" borderId="1430" xfId="0" applyNumberFormat="1" applyFont="1" applyFill="1" applyBorder="1" applyAlignment="1" applyProtection="1">
      <alignment horizontal="right" wrapText="1" readingOrder="1"/>
    </xf>
    <xf numFmtId="4" fontId="1434" fillId="1434" borderId="1431" xfId="0" applyNumberFormat="1" applyFont="1" applyFill="1" applyBorder="1" applyAlignment="1" applyProtection="1">
      <alignment horizontal="right" wrapText="1" readingOrder="1"/>
    </xf>
    <xf numFmtId="4" fontId="1435" fillId="1435" borderId="1432" xfId="0" applyNumberFormat="1" applyFont="1" applyFill="1" applyBorder="1" applyAlignment="1" applyProtection="1">
      <alignment horizontal="right" wrapText="1" readingOrder="1"/>
    </xf>
    <xf numFmtId="4" fontId="1436" fillId="1436" borderId="1433" xfId="0" applyNumberFormat="1" applyFont="1" applyFill="1" applyBorder="1" applyAlignment="1" applyProtection="1">
      <alignment horizontal="right" wrapText="1" readingOrder="1"/>
    </xf>
    <xf numFmtId="4" fontId="1437" fillId="1437" borderId="1434" xfId="0" applyNumberFormat="1" applyFont="1" applyFill="1" applyBorder="1" applyAlignment="1" applyProtection="1">
      <alignment horizontal="right" wrapText="1" readingOrder="1"/>
    </xf>
    <xf numFmtId="0" fontId="1438" fillId="1438" borderId="1435" xfId="0" applyFont="1" applyFill="1" applyBorder="1" applyAlignment="1" applyProtection="1">
      <alignment horizontal="left" vertical="top" wrapText="1" readingOrder="1"/>
    </xf>
    <xf numFmtId="4" fontId="1439" fillId="1439" borderId="1436" xfId="0" applyNumberFormat="1" applyFont="1" applyFill="1" applyBorder="1" applyAlignment="1" applyProtection="1">
      <alignment horizontal="right" wrapText="1" readingOrder="1"/>
    </xf>
    <xf numFmtId="4" fontId="1440" fillId="1440" borderId="1437" xfId="0" applyNumberFormat="1" applyFont="1" applyFill="1" applyBorder="1" applyAlignment="1" applyProtection="1">
      <alignment horizontal="right" wrapText="1" readingOrder="1"/>
    </xf>
    <xf numFmtId="4" fontId="1441" fillId="1441" borderId="1438" xfId="0" applyNumberFormat="1" applyFont="1" applyFill="1" applyBorder="1" applyAlignment="1" applyProtection="1">
      <alignment horizontal="right" wrapText="1" readingOrder="1"/>
    </xf>
    <xf numFmtId="4" fontId="1442" fillId="1442" borderId="1439" xfId="0" applyNumberFormat="1" applyFont="1" applyFill="1" applyBorder="1" applyAlignment="1" applyProtection="1">
      <alignment horizontal="right" wrapText="1" readingOrder="1"/>
    </xf>
    <xf numFmtId="4" fontId="1443" fillId="1443" borderId="1440" xfId="0" applyNumberFormat="1" applyFont="1" applyFill="1" applyBorder="1" applyAlignment="1" applyProtection="1">
      <alignment horizontal="right" wrapText="1" readingOrder="1"/>
    </xf>
    <xf numFmtId="4" fontId="1444" fillId="1444" borderId="1441" xfId="0" applyNumberFormat="1" applyFont="1" applyFill="1" applyBorder="1" applyAlignment="1" applyProtection="1">
      <alignment horizontal="right" wrapText="1" readingOrder="1"/>
    </xf>
    <xf numFmtId="4" fontId="1445" fillId="1445" borderId="1442" xfId="0" applyNumberFormat="1" applyFont="1" applyFill="1" applyBorder="1" applyAlignment="1" applyProtection="1">
      <alignment horizontal="right" wrapText="1" readingOrder="1"/>
    </xf>
    <xf numFmtId="4" fontId="1446" fillId="1446" borderId="1443" xfId="0" applyNumberFormat="1" applyFont="1" applyFill="1" applyBorder="1" applyAlignment="1" applyProtection="1">
      <alignment horizontal="right" wrapText="1" readingOrder="1"/>
    </xf>
    <xf numFmtId="4" fontId="1447" fillId="1447" borderId="1444" xfId="0" applyNumberFormat="1" applyFont="1" applyFill="1" applyBorder="1" applyAlignment="1" applyProtection="1">
      <alignment horizontal="right" wrapText="1" readingOrder="1"/>
    </xf>
    <xf numFmtId="4" fontId="1448" fillId="1448" borderId="1445" xfId="0" applyNumberFormat="1" applyFont="1" applyFill="1" applyBorder="1" applyAlignment="1" applyProtection="1">
      <alignment horizontal="right" wrapText="1" readingOrder="1"/>
    </xf>
    <xf numFmtId="4" fontId="1449" fillId="1449" borderId="1446" xfId="0" applyNumberFormat="1" applyFont="1" applyFill="1" applyBorder="1" applyAlignment="1" applyProtection="1">
      <alignment horizontal="right" wrapText="1" readingOrder="1"/>
    </xf>
    <xf numFmtId="4" fontId="1450" fillId="1450" borderId="1447" xfId="0" applyNumberFormat="1" applyFont="1" applyFill="1" applyBorder="1" applyAlignment="1" applyProtection="1">
      <alignment horizontal="right" wrapText="1" readingOrder="1"/>
    </xf>
    <xf numFmtId="4" fontId="1451" fillId="1451" borderId="1448" xfId="0" applyNumberFormat="1" applyFont="1" applyFill="1" applyBorder="1" applyAlignment="1" applyProtection="1">
      <alignment horizontal="right" wrapText="1" readingOrder="1"/>
    </xf>
    <xf numFmtId="4" fontId="1452" fillId="1452" borderId="1449" xfId="0" applyNumberFormat="1" applyFont="1" applyFill="1" applyBorder="1" applyAlignment="1" applyProtection="1">
      <alignment horizontal="right" wrapText="1" readingOrder="1"/>
    </xf>
    <xf numFmtId="4" fontId="1453" fillId="1453" borderId="1450" xfId="0" applyNumberFormat="1" applyFont="1" applyFill="1" applyBorder="1" applyAlignment="1" applyProtection="1">
      <alignment horizontal="right" wrapText="1" readingOrder="1"/>
    </xf>
    <xf numFmtId="4" fontId="1454" fillId="1454" borderId="1451" xfId="0" applyNumberFormat="1" applyFont="1" applyFill="1" applyBorder="1" applyAlignment="1" applyProtection="1">
      <alignment horizontal="right" wrapText="1" readingOrder="1"/>
    </xf>
    <xf numFmtId="4" fontId="1455" fillId="1455" borderId="1452" xfId="0" applyNumberFormat="1" applyFont="1" applyFill="1" applyBorder="1" applyAlignment="1" applyProtection="1">
      <alignment horizontal="right" wrapText="1" readingOrder="1"/>
    </xf>
    <xf numFmtId="4" fontId="1456" fillId="1456" borderId="1453" xfId="0" applyNumberFormat="1" applyFont="1" applyFill="1" applyBorder="1" applyAlignment="1" applyProtection="1">
      <alignment horizontal="right" wrapText="1" readingOrder="1"/>
    </xf>
    <xf numFmtId="4" fontId="1457" fillId="1457" borderId="1454" xfId="0" applyNumberFormat="1" applyFont="1" applyFill="1" applyBorder="1" applyAlignment="1" applyProtection="1">
      <alignment horizontal="right" wrapText="1" readingOrder="1"/>
    </xf>
    <xf numFmtId="4" fontId="1458" fillId="1458" borderId="1455" xfId="0" applyNumberFormat="1" applyFont="1" applyFill="1" applyBorder="1" applyAlignment="1" applyProtection="1">
      <alignment horizontal="right" wrapText="1" readingOrder="1"/>
    </xf>
    <xf numFmtId="4" fontId="1459" fillId="1459" borderId="1456" xfId="0" applyNumberFormat="1" applyFont="1" applyFill="1" applyBorder="1" applyAlignment="1" applyProtection="1">
      <alignment horizontal="right" wrapText="1" readingOrder="1"/>
    </xf>
    <xf numFmtId="0" fontId="1460" fillId="1460" borderId="1457" xfId="0" applyFont="1" applyFill="1" applyBorder="1" applyAlignment="1" applyProtection="1">
      <alignment horizontal="left" vertical="top" wrapText="1" readingOrder="1"/>
    </xf>
    <xf numFmtId="4" fontId="1461" fillId="1461" borderId="1458" xfId="0" applyNumberFormat="1" applyFont="1" applyFill="1" applyBorder="1" applyAlignment="1" applyProtection="1">
      <alignment horizontal="right" wrapText="1" readingOrder="1"/>
    </xf>
    <xf numFmtId="4" fontId="1462" fillId="1462" borderId="1459" xfId="0" applyNumberFormat="1" applyFont="1" applyFill="1" applyBorder="1" applyAlignment="1" applyProtection="1">
      <alignment horizontal="right" wrapText="1" readingOrder="1"/>
    </xf>
    <xf numFmtId="4" fontId="1463" fillId="1463" borderId="1460" xfId="0" applyNumberFormat="1" applyFont="1" applyFill="1" applyBorder="1" applyAlignment="1" applyProtection="1">
      <alignment horizontal="right" wrapText="1" readingOrder="1"/>
    </xf>
    <xf numFmtId="4" fontId="1464" fillId="1464" borderId="1461" xfId="0" applyNumberFormat="1" applyFont="1" applyFill="1" applyBorder="1" applyAlignment="1" applyProtection="1">
      <alignment horizontal="right" wrapText="1" readingOrder="1"/>
    </xf>
    <xf numFmtId="4" fontId="1465" fillId="1465" borderId="1462" xfId="0" applyNumberFormat="1" applyFont="1" applyFill="1" applyBorder="1" applyAlignment="1" applyProtection="1">
      <alignment horizontal="right" wrapText="1" readingOrder="1"/>
    </xf>
    <xf numFmtId="4" fontId="1466" fillId="1466" borderId="1463" xfId="0" applyNumberFormat="1" applyFont="1" applyFill="1" applyBorder="1" applyAlignment="1" applyProtection="1">
      <alignment horizontal="right" wrapText="1" readingOrder="1"/>
    </xf>
    <xf numFmtId="4" fontId="1467" fillId="1467" borderId="1464" xfId="0" applyNumberFormat="1" applyFont="1" applyFill="1" applyBorder="1" applyAlignment="1" applyProtection="1">
      <alignment horizontal="right" wrapText="1" readingOrder="1"/>
    </xf>
    <xf numFmtId="4" fontId="1468" fillId="1468" borderId="1465" xfId="0" applyNumberFormat="1" applyFont="1" applyFill="1" applyBorder="1" applyAlignment="1" applyProtection="1">
      <alignment horizontal="right" wrapText="1" readingOrder="1"/>
    </xf>
    <xf numFmtId="4" fontId="1469" fillId="1469" borderId="1466" xfId="0" applyNumberFormat="1" applyFont="1" applyFill="1" applyBorder="1" applyAlignment="1" applyProtection="1">
      <alignment horizontal="right" wrapText="1" readingOrder="1"/>
    </xf>
    <xf numFmtId="4" fontId="1470" fillId="1470" borderId="1467" xfId="0" applyNumberFormat="1" applyFont="1" applyFill="1" applyBorder="1" applyAlignment="1" applyProtection="1">
      <alignment horizontal="right" wrapText="1" readingOrder="1"/>
    </xf>
    <xf numFmtId="4" fontId="1471" fillId="1471" borderId="1468" xfId="0" applyNumberFormat="1" applyFont="1" applyFill="1" applyBorder="1" applyAlignment="1" applyProtection="1">
      <alignment horizontal="right" wrapText="1" readingOrder="1"/>
    </xf>
    <xf numFmtId="4" fontId="1472" fillId="1472" borderId="1469" xfId="0" applyNumberFormat="1" applyFont="1" applyFill="1" applyBorder="1" applyAlignment="1" applyProtection="1">
      <alignment horizontal="right" wrapText="1" readingOrder="1"/>
    </xf>
    <xf numFmtId="4" fontId="1473" fillId="1473" borderId="1470" xfId="0" applyNumberFormat="1" applyFont="1" applyFill="1" applyBorder="1" applyAlignment="1" applyProtection="1">
      <alignment horizontal="right" wrapText="1" readingOrder="1"/>
    </xf>
    <xf numFmtId="4" fontId="1474" fillId="1474" borderId="1471" xfId="0" applyNumberFormat="1" applyFont="1" applyFill="1" applyBorder="1" applyAlignment="1" applyProtection="1">
      <alignment horizontal="right" wrapText="1" readingOrder="1"/>
    </xf>
    <xf numFmtId="4" fontId="1475" fillId="1475" borderId="1472" xfId="0" applyNumberFormat="1" applyFont="1" applyFill="1" applyBorder="1" applyAlignment="1" applyProtection="1">
      <alignment horizontal="right" wrapText="1" readingOrder="1"/>
    </xf>
    <xf numFmtId="4" fontId="1476" fillId="1476" borderId="1473" xfId="0" applyNumberFormat="1" applyFont="1" applyFill="1" applyBorder="1" applyAlignment="1" applyProtection="1">
      <alignment horizontal="right" wrapText="1" readingOrder="1"/>
    </xf>
    <xf numFmtId="4" fontId="1477" fillId="1477" borderId="1474" xfId="0" applyNumberFormat="1" applyFont="1" applyFill="1" applyBorder="1" applyAlignment="1" applyProtection="1">
      <alignment horizontal="right" wrapText="1" readingOrder="1"/>
    </xf>
    <xf numFmtId="4" fontId="1478" fillId="1478" borderId="1475" xfId="0" applyNumberFormat="1" applyFont="1" applyFill="1" applyBorder="1" applyAlignment="1" applyProtection="1">
      <alignment horizontal="right" wrapText="1" readingOrder="1"/>
    </xf>
    <xf numFmtId="4" fontId="1479" fillId="1479" borderId="1476" xfId="0" applyNumberFormat="1" applyFont="1" applyFill="1" applyBorder="1" applyAlignment="1" applyProtection="1">
      <alignment horizontal="right" wrapText="1" readingOrder="1"/>
    </xf>
    <xf numFmtId="4" fontId="1480" fillId="1480" borderId="1477" xfId="0" applyNumberFormat="1" applyFont="1" applyFill="1" applyBorder="1" applyAlignment="1" applyProtection="1">
      <alignment horizontal="right" wrapText="1" readingOrder="1"/>
    </xf>
    <xf numFmtId="4" fontId="1481" fillId="1481" borderId="1478" xfId="0" applyNumberFormat="1" applyFont="1" applyFill="1" applyBorder="1" applyAlignment="1" applyProtection="1">
      <alignment horizontal="right" wrapText="1" readingOrder="1"/>
    </xf>
    <xf numFmtId="0" fontId="1482" fillId="1482" borderId="1479" xfId="0" applyFont="1" applyFill="1" applyBorder="1" applyAlignment="1" applyProtection="1">
      <alignment horizontal="left" vertical="top" wrapText="1" readingOrder="1"/>
    </xf>
    <xf numFmtId="4" fontId="1483" fillId="1483" borderId="1480" xfId="0" applyNumberFormat="1" applyFont="1" applyFill="1" applyBorder="1" applyAlignment="1" applyProtection="1">
      <alignment horizontal="right" wrapText="1" readingOrder="1"/>
    </xf>
    <xf numFmtId="4" fontId="1484" fillId="1484" borderId="1481" xfId="0" applyNumberFormat="1" applyFont="1" applyFill="1" applyBorder="1" applyAlignment="1" applyProtection="1">
      <alignment horizontal="right" wrapText="1" readingOrder="1"/>
    </xf>
    <xf numFmtId="4" fontId="1485" fillId="1485" borderId="1482" xfId="0" applyNumberFormat="1" applyFont="1" applyFill="1" applyBorder="1" applyAlignment="1" applyProtection="1">
      <alignment horizontal="right" wrapText="1" readingOrder="1"/>
    </xf>
    <xf numFmtId="4" fontId="1486" fillId="1486" borderId="1483" xfId="0" applyNumberFormat="1" applyFont="1" applyFill="1" applyBorder="1" applyAlignment="1" applyProtection="1">
      <alignment horizontal="right" wrapText="1" readingOrder="1"/>
    </xf>
    <xf numFmtId="4" fontId="1487" fillId="1487" borderId="1484" xfId="0" applyNumberFormat="1" applyFont="1" applyFill="1" applyBorder="1" applyAlignment="1" applyProtection="1">
      <alignment horizontal="right" wrapText="1" readingOrder="1"/>
    </xf>
    <xf numFmtId="4" fontId="1488" fillId="1488" borderId="1485" xfId="0" applyNumberFormat="1" applyFont="1" applyFill="1" applyBorder="1" applyAlignment="1" applyProtection="1">
      <alignment horizontal="right" wrapText="1" readingOrder="1"/>
    </xf>
    <xf numFmtId="4" fontId="1489" fillId="1489" borderId="1486" xfId="0" applyNumberFormat="1" applyFont="1" applyFill="1" applyBorder="1" applyAlignment="1" applyProtection="1">
      <alignment horizontal="right" wrapText="1" readingOrder="1"/>
    </xf>
    <xf numFmtId="4" fontId="1490" fillId="1490" borderId="1487" xfId="0" applyNumberFormat="1" applyFont="1" applyFill="1" applyBorder="1" applyAlignment="1" applyProtection="1">
      <alignment horizontal="right" wrapText="1" readingOrder="1"/>
    </xf>
    <xf numFmtId="4" fontId="1491" fillId="1491" borderId="1488" xfId="0" applyNumberFormat="1" applyFont="1" applyFill="1" applyBorder="1" applyAlignment="1" applyProtection="1">
      <alignment horizontal="right" wrapText="1" readingOrder="1"/>
    </xf>
    <xf numFmtId="4" fontId="1492" fillId="1492" borderId="1489" xfId="0" applyNumberFormat="1" applyFont="1" applyFill="1" applyBorder="1" applyAlignment="1" applyProtection="1">
      <alignment horizontal="right" wrapText="1" readingOrder="1"/>
    </xf>
    <xf numFmtId="4" fontId="1493" fillId="1493" borderId="1490" xfId="0" applyNumberFormat="1" applyFont="1" applyFill="1" applyBorder="1" applyAlignment="1" applyProtection="1">
      <alignment horizontal="right" wrapText="1" readingOrder="1"/>
    </xf>
    <xf numFmtId="4" fontId="1494" fillId="1494" borderId="1491" xfId="0" applyNumberFormat="1" applyFont="1" applyFill="1" applyBorder="1" applyAlignment="1" applyProtection="1">
      <alignment horizontal="right" wrapText="1" readingOrder="1"/>
    </xf>
    <xf numFmtId="4" fontId="1495" fillId="1495" borderId="1492" xfId="0" applyNumberFormat="1" applyFont="1" applyFill="1" applyBorder="1" applyAlignment="1" applyProtection="1">
      <alignment horizontal="right" wrapText="1" readingOrder="1"/>
    </xf>
    <xf numFmtId="4" fontId="1496" fillId="1496" borderId="1493" xfId="0" applyNumberFormat="1" applyFont="1" applyFill="1" applyBorder="1" applyAlignment="1" applyProtection="1">
      <alignment horizontal="right" wrapText="1" readingOrder="1"/>
    </xf>
    <xf numFmtId="4" fontId="1497" fillId="1497" borderId="1494" xfId="0" applyNumberFormat="1" applyFont="1" applyFill="1" applyBorder="1" applyAlignment="1" applyProtection="1">
      <alignment horizontal="right" wrapText="1" readingOrder="1"/>
    </xf>
    <xf numFmtId="4" fontId="1498" fillId="1498" borderId="1495" xfId="0" applyNumberFormat="1" applyFont="1" applyFill="1" applyBorder="1" applyAlignment="1" applyProtection="1">
      <alignment horizontal="right" wrapText="1" readingOrder="1"/>
    </xf>
    <xf numFmtId="4" fontId="1499" fillId="1499" borderId="1496" xfId="0" applyNumberFormat="1" applyFont="1" applyFill="1" applyBorder="1" applyAlignment="1" applyProtection="1">
      <alignment horizontal="right" wrapText="1" readingOrder="1"/>
    </xf>
    <xf numFmtId="4" fontId="1500" fillId="1500" borderId="1497" xfId="0" applyNumberFormat="1" applyFont="1" applyFill="1" applyBorder="1" applyAlignment="1" applyProtection="1">
      <alignment horizontal="right" wrapText="1" readingOrder="1"/>
    </xf>
    <xf numFmtId="4" fontId="1501" fillId="1501" borderId="1498" xfId="0" applyNumberFormat="1" applyFont="1" applyFill="1" applyBorder="1" applyAlignment="1" applyProtection="1">
      <alignment horizontal="right" wrapText="1" readingOrder="1"/>
    </xf>
    <xf numFmtId="4" fontId="1502" fillId="1502" borderId="1499" xfId="0" applyNumberFormat="1" applyFont="1" applyFill="1" applyBorder="1" applyAlignment="1" applyProtection="1">
      <alignment horizontal="right" wrapText="1" readingOrder="1"/>
    </xf>
    <xf numFmtId="4" fontId="1503" fillId="1503" borderId="1500" xfId="0" applyNumberFormat="1" applyFont="1" applyFill="1" applyBorder="1" applyAlignment="1" applyProtection="1">
      <alignment horizontal="right" wrapText="1" readingOrder="1"/>
    </xf>
    <xf numFmtId="0" fontId="1504" fillId="1504" borderId="1501" xfId="0" applyFont="1" applyFill="1" applyBorder="1" applyAlignment="1" applyProtection="1">
      <alignment horizontal="left" vertical="top" wrapText="1" readingOrder="1"/>
    </xf>
    <xf numFmtId="4" fontId="1505" fillId="1505" borderId="1502" xfId="0" applyNumberFormat="1" applyFont="1" applyFill="1" applyBorder="1" applyAlignment="1" applyProtection="1">
      <alignment horizontal="right" wrapText="1" readingOrder="1"/>
    </xf>
    <xf numFmtId="4" fontId="1506" fillId="1506" borderId="1503" xfId="0" applyNumberFormat="1" applyFont="1" applyFill="1" applyBorder="1" applyAlignment="1" applyProtection="1">
      <alignment horizontal="right" wrapText="1" readingOrder="1"/>
    </xf>
    <xf numFmtId="4" fontId="1507" fillId="1507" borderId="1504" xfId="0" applyNumberFormat="1" applyFont="1" applyFill="1" applyBorder="1" applyAlignment="1" applyProtection="1">
      <alignment horizontal="right" wrapText="1" readingOrder="1"/>
    </xf>
    <xf numFmtId="4" fontId="1508" fillId="1508" borderId="1505" xfId="0" applyNumberFormat="1" applyFont="1" applyFill="1" applyBorder="1" applyAlignment="1" applyProtection="1">
      <alignment horizontal="right" wrapText="1" readingOrder="1"/>
    </xf>
    <xf numFmtId="4" fontId="1509" fillId="1509" borderId="1506" xfId="0" applyNumberFormat="1" applyFont="1" applyFill="1" applyBorder="1" applyAlignment="1" applyProtection="1">
      <alignment horizontal="right" wrapText="1" readingOrder="1"/>
    </xf>
    <xf numFmtId="4" fontId="1510" fillId="1510" borderId="1507" xfId="0" applyNumberFormat="1" applyFont="1" applyFill="1" applyBorder="1" applyAlignment="1" applyProtection="1">
      <alignment horizontal="right" wrapText="1" readingOrder="1"/>
    </xf>
    <xf numFmtId="4" fontId="1511" fillId="1511" borderId="1508" xfId="0" applyNumberFormat="1" applyFont="1" applyFill="1" applyBorder="1" applyAlignment="1" applyProtection="1">
      <alignment horizontal="right" wrapText="1" readingOrder="1"/>
    </xf>
    <xf numFmtId="4" fontId="1512" fillId="1512" borderId="1509" xfId="0" applyNumberFormat="1" applyFont="1" applyFill="1" applyBorder="1" applyAlignment="1" applyProtection="1">
      <alignment horizontal="right" wrapText="1" readingOrder="1"/>
    </xf>
    <xf numFmtId="4" fontId="1513" fillId="1513" borderId="1510" xfId="0" applyNumberFormat="1" applyFont="1" applyFill="1" applyBorder="1" applyAlignment="1" applyProtection="1">
      <alignment horizontal="right" wrapText="1" readingOrder="1"/>
    </xf>
    <xf numFmtId="4" fontId="1514" fillId="1514" borderId="1511" xfId="0" applyNumberFormat="1" applyFont="1" applyFill="1" applyBorder="1" applyAlignment="1" applyProtection="1">
      <alignment horizontal="right" wrapText="1" readingOrder="1"/>
    </xf>
    <xf numFmtId="4" fontId="1515" fillId="1515" borderId="1512" xfId="0" applyNumberFormat="1" applyFont="1" applyFill="1" applyBorder="1" applyAlignment="1" applyProtection="1">
      <alignment horizontal="right" wrapText="1" readingOrder="1"/>
    </xf>
    <xf numFmtId="4" fontId="1516" fillId="1516" borderId="1513" xfId="0" applyNumberFormat="1" applyFont="1" applyFill="1" applyBorder="1" applyAlignment="1" applyProtection="1">
      <alignment horizontal="right" wrapText="1" readingOrder="1"/>
    </xf>
    <xf numFmtId="4" fontId="1517" fillId="1517" borderId="1514" xfId="0" applyNumberFormat="1" applyFont="1" applyFill="1" applyBorder="1" applyAlignment="1" applyProtection="1">
      <alignment horizontal="right" wrapText="1" readingOrder="1"/>
    </xf>
    <xf numFmtId="4" fontId="1518" fillId="1518" borderId="1515" xfId="0" applyNumberFormat="1" applyFont="1" applyFill="1" applyBorder="1" applyAlignment="1" applyProtection="1">
      <alignment horizontal="right" wrapText="1" readingOrder="1"/>
    </xf>
    <xf numFmtId="4" fontId="1519" fillId="1519" borderId="1516" xfId="0" applyNumberFormat="1" applyFont="1" applyFill="1" applyBorder="1" applyAlignment="1" applyProtection="1">
      <alignment horizontal="right" wrapText="1" readingOrder="1"/>
    </xf>
    <xf numFmtId="4" fontId="1520" fillId="1520" borderId="1517" xfId="0" applyNumberFormat="1" applyFont="1" applyFill="1" applyBorder="1" applyAlignment="1" applyProtection="1">
      <alignment horizontal="right" wrapText="1" readingOrder="1"/>
    </xf>
    <xf numFmtId="4" fontId="1521" fillId="1521" borderId="1518" xfId="0" applyNumberFormat="1" applyFont="1" applyFill="1" applyBorder="1" applyAlignment="1" applyProtection="1">
      <alignment horizontal="right" wrapText="1" readingOrder="1"/>
    </xf>
    <xf numFmtId="4" fontId="1522" fillId="1522" borderId="1519" xfId="0" applyNumberFormat="1" applyFont="1" applyFill="1" applyBorder="1" applyAlignment="1" applyProtection="1">
      <alignment horizontal="right" wrapText="1" readingOrder="1"/>
    </xf>
    <xf numFmtId="4" fontId="1523" fillId="1523" borderId="1520" xfId="0" applyNumberFormat="1" applyFont="1" applyFill="1" applyBorder="1" applyAlignment="1" applyProtection="1">
      <alignment horizontal="right" wrapText="1" readingOrder="1"/>
    </xf>
    <xf numFmtId="4" fontId="1524" fillId="1524" borderId="1521" xfId="0" applyNumberFormat="1" applyFont="1" applyFill="1" applyBorder="1" applyAlignment="1" applyProtection="1">
      <alignment horizontal="right" wrapText="1" readingOrder="1"/>
    </xf>
    <xf numFmtId="4" fontId="1525" fillId="1525" borderId="1522" xfId="0" applyNumberFormat="1" applyFont="1" applyFill="1" applyBorder="1" applyAlignment="1" applyProtection="1">
      <alignment horizontal="right" wrapText="1" readingOrder="1"/>
    </xf>
    <xf numFmtId="0" fontId="1526" fillId="1526" borderId="1523" xfId="0" applyFont="1" applyFill="1" applyBorder="1" applyAlignment="1" applyProtection="1">
      <alignment horizontal="left" vertical="top" wrapText="1" readingOrder="1"/>
    </xf>
    <xf numFmtId="0" fontId="1527" fillId="1527" borderId="1524" xfId="0" applyFont="1" applyFill="1" applyBorder="1" applyAlignment="1" applyProtection="1">
      <alignment horizontal="left" vertical="top" wrapText="1" readingOrder="1"/>
    </xf>
    <xf numFmtId="0" fontId="1528" fillId="1528" borderId="1525" xfId="0" applyFont="1" applyFill="1" applyBorder="1" applyAlignment="1" applyProtection="1">
      <alignment horizontal="left" vertical="top" wrapText="1" readingOrder="1"/>
    </xf>
    <xf numFmtId="0" fontId="1529" fillId="1529" borderId="1526" xfId="0" applyFont="1" applyFill="1" applyBorder="1" applyAlignment="1" applyProtection="1">
      <alignment horizontal="left" vertical="top" wrapText="1" readingOrder="1"/>
    </xf>
    <xf numFmtId="0" fontId="1530" fillId="1530" borderId="1527" xfId="0" applyFont="1" applyFill="1" applyBorder="1" applyAlignment="1" applyProtection="1">
      <alignment horizontal="left" vertical="top" wrapText="1" readingOrder="1"/>
    </xf>
    <xf numFmtId="0" fontId="1531" fillId="1531" borderId="1528" xfId="0" applyFont="1" applyFill="1" applyBorder="1" applyAlignment="1" applyProtection="1">
      <alignment horizontal="left" vertical="top" wrapText="1" readingOrder="1"/>
    </xf>
    <xf numFmtId="0" fontId="1532" fillId="1532" borderId="1529" xfId="0" applyFont="1" applyFill="1" applyBorder="1" applyAlignment="1" applyProtection="1">
      <alignment horizontal="left" vertical="top" wrapText="1" readingOrder="1"/>
    </xf>
    <xf numFmtId="0" fontId="1533" fillId="1533" borderId="1530" xfId="0" applyFont="1" applyFill="1" applyBorder="1" applyAlignment="1" applyProtection="1">
      <alignment horizontal="left" vertical="top" wrapText="1" readingOrder="1"/>
    </xf>
    <xf numFmtId="0" fontId="1534" fillId="1534" borderId="1531" xfId="0" applyFont="1" applyFill="1" applyBorder="1" applyAlignment="1" applyProtection="1">
      <alignment horizontal="left" vertical="top" wrapText="1" readingOrder="1"/>
    </xf>
    <xf numFmtId="0" fontId="1535" fillId="1535" borderId="1532" xfId="0" applyFont="1" applyFill="1" applyBorder="1" applyAlignment="1" applyProtection="1">
      <alignment horizontal="left" vertical="top" wrapText="1" readingOrder="1"/>
    </xf>
    <xf numFmtId="0" fontId="1536" fillId="1536" borderId="1533" xfId="0" applyFont="1" applyFill="1" applyBorder="1" applyAlignment="1" applyProtection="1">
      <alignment horizontal="left" vertical="top" wrapText="1" readingOrder="1"/>
    </xf>
    <xf numFmtId="0" fontId="1537" fillId="1537" borderId="1534" xfId="0" applyFont="1" applyFill="1" applyBorder="1" applyAlignment="1" applyProtection="1">
      <alignment horizontal="left" vertical="top" wrapText="1" readingOrder="1"/>
    </xf>
    <xf numFmtId="0" fontId="1538" fillId="1538" borderId="1535" xfId="0" applyFont="1" applyFill="1" applyBorder="1" applyAlignment="1" applyProtection="1">
      <alignment horizontal="left" vertical="top" wrapText="1" readingOrder="1"/>
    </xf>
    <xf numFmtId="0" fontId="1539" fillId="1539" borderId="1536" xfId="0" applyFont="1" applyFill="1" applyBorder="1" applyAlignment="1" applyProtection="1">
      <alignment horizontal="left" vertical="top" wrapText="1" readingOrder="1"/>
    </xf>
    <xf numFmtId="0" fontId="1540" fillId="1540" borderId="1537" xfId="0" applyFont="1" applyFill="1" applyBorder="1" applyAlignment="1" applyProtection="1">
      <alignment horizontal="left" vertical="top" wrapText="1" readingOrder="1"/>
    </xf>
    <xf numFmtId="0" fontId="1541" fillId="1541" borderId="1538" xfId="0" applyFont="1" applyFill="1" applyBorder="1" applyAlignment="1" applyProtection="1">
      <alignment horizontal="left" vertical="top" wrapText="1" readingOrder="1"/>
    </xf>
    <xf numFmtId="0" fontId="1542" fillId="1542" borderId="1539" xfId="0" applyFont="1" applyFill="1" applyBorder="1" applyAlignment="1" applyProtection="1">
      <alignment horizontal="left" vertical="top" wrapText="1" readingOrder="1"/>
    </xf>
    <xf numFmtId="0" fontId="1543" fillId="1543" borderId="1540" xfId="0" applyFont="1" applyFill="1" applyBorder="1" applyAlignment="1" applyProtection="1">
      <alignment horizontal="left" vertical="top" wrapText="1" readingOrder="1"/>
    </xf>
    <xf numFmtId="0" fontId="1544" fillId="1544" borderId="1541" xfId="0" applyFont="1" applyFill="1" applyBorder="1" applyAlignment="1" applyProtection="1">
      <alignment horizontal="left" vertical="top" wrapText="1" readingOrder="1"/>
    </xf>
    <xf numFmtId="0" fontId="1545" fillId="1545" borderId="1542" xfId="0" applyFont="1" applyFill="1" applyBorder="1" applyAlignment="1" applyProtection="1">
      <alignment horizontal="left" vertical="top" wrapText="1" readingOrder="1"/>
    </xf>
    <xf numFmtId="0" fontId="1546" fillId="1546" borderId="1543" xfId="0" applyFont="1" applyFill="1" applyBorder="1" applyAlignment="1" applyProtection="1">
      <alignment horizontal="left" vertical="top" wrapText="1" readingOrder="1"/>
    </xf>
    <xf numFmtId="0" fontId="1547" fillId="1547" borderId="1544" xfId="0" applyFont="1" applyFill="1" applyBorder="1" applyAlignment="1" applyProtection="1">
      <alignment horizontal="left" vertical="top" wrapText="1" readingOrder="1"/>
    </xf>
    <xf numFmtId="0" fontId="1548" fillId="1548" borderId="1545" xfId="0" applyFont="1" applyFill="1" applyBorder="1" applyAlignment="1" applyProtection="1">
      <alignment horizontal="right" vertical="top" wrapText="1" readingOrder="1"/>
    </xf>
    <xf numFmtId="0" fontId="1549" fillId="1549" borderId="1546" xfId="0" applyFont="1" applyFill="1" applyBorder="1" applyAlignment="1" applyProtection="1">
      <alignment horizontal="left" vertical="top" wrapText="1" readingOrder="1"/>
    </xf>
    <xf numFmtId="0" fontId="1550" fillId="1550" borderId="1547" xfId="0" applyFont="1" applyFill="1" applyBorder="1" applyAlignment="1" applyProtection="1">
      <alignment horizontal="left" vertical="top" wrapText="1" readingOrder="1"/>
    </xf>
    <xf numFmtId="0" fontId="1551" fillId="1551" borderId="1548" xfId="0" applyFont="1" applyFill="1" applyBorder="1" applyAlignment="1" applyProtection="1">
      <alignment horizontal="left" vertical="top" wrapText="1" readingOrder="1"/>
    </xf>
    <xf numFmtId="0" fontId="1552" fillId="1552" borderId="1549" xfId="0" applyFont="1" applyFill="1" applyBorder="1" applyAlignment="1" applyProtection="1">
      <alignment horizontal="left" vertical="top" wrapText="1" readingOrder="1"/>
    </xf>
    <xf numFmtId="0" fontId="1553" fillId="1553" borderId="1550" xfId="0" applyFont="1" applyFill="1" applyBorder="1" applyAlignment="1" applyProtection="1">
      <alignment horizontal="left" vertical="top" wrapText="1" readingOrder="1"/>
    </xf>
    <xf numFmtId="0" fontId="1554" fillId="1554" borderId="1551" xfId="0" applyFont="1" applyFill="1" applyBorder="1" applyAlignment="1" applyProtection="1">
      <alignment horizontal="left" vertical="top" wrapText="1" readingOrder="1"/>
    </xf>
    <xf numFmtId="0" fontId="1555" fillId="1555" borderId="1552" xfId="0" applyFont="1" applyFill="1" applyBorder="1" applyAlignment="1" applyProtection="1">
      <alignment horizontal="left" vertical="top" wrapText="1" readingOrder="1"/>
    </xf>
    <xf numFmtId="0" fontId="1556" fillId="1556" borderId="1553" xfId="0" applyFont="1" applyFill="1" applyBorder="1" applyAlignment="1" applyProtection="1">
      <alignment horizontal="left" vertical="top" wrapText="1" readingOrder="1"/>
    </xf>
    <xf numFmtId="0" fontId="1557" fillId="1557" borderId="1554" xfId="0" applyFont="1" applyFill="1" applyBorder="1" applyAlignment="1" applyProtection="1">
      <alignment horizontal="left" vertical="top" wrapText="1" readingOrder="1"/>
    </xf>
    <xf numFmtId="0" fontId="1558" fillId="1558" borderId="1555" xfId="0" applyFont="1" applyFill="1" applyBorder="1" applyAlignment="1" applyProtection="1">
      <alignment horizontal="left" vertical="top" wrapText="1" readingOrder="1"/>
    </xf>
    <xf numFmtId="0" fontId="1559" fillId="1559" borderId="1556" xfId="0" applyFont="1" applyFill="1" applyBorder="1" applyAlignment="1" applyProtection="1">
      <alignment horizontal="left" vertical="top" wrapText="1" readingOrder="1"/>
    </xf>
    <xf numFmtId="0" fontId="1560" fillId="1560" borderId="1557" xfId="0" applyFont="1" applyFill="1" applyBorder="1" applyAlignment="1" applyProtection="1">
      <alignment horizontal="left" vertical="top" wrapText="1" readingOrder="1"/>
    </xf>
    <xf numFmtId="0" fontId="1561" fillId="1561" borderId="1558" xfId="0" applyFont="1" applyFill="1" applyBorder="1" applyAlignment="1" applyProtection="1">
      <alignment horizontal="left" vertical="top" wrapText="1" readingOrder="1"/>
    </xf>
    <xf numFmtId="0" fontId="1562" fillId="1562" borderId="1559" xfId="0" applyFont="1" applyFill="1" applyBorder="1" applyAlignment="1" applyProtection="1">
      <alignment horizontal="left" vertical="top" wrapText="1" readingOrder="1"/>
    </xf>
    <xf numFmtId="0" fontId="1563" fillId="1563" borderId="1560" xfId="0" applyFont="1" applyFill="1" applyBorder="1" applyAlignment="1" applyProtection="1">
      <alignment horizontal="left" vertical="top" wrapText="1" readingOrder="1"/>
    </xf>
    <xf numFmtId="0" fontId="1564" fillId="1564" borderId="1561" xfId="0" applyFont="1" applyFill="1" applyBorder="1" applyAlignment="1" applyProtection="1">
      <alignment horizontal="left" vertical="top" wrapText="1" readingOrder="1"/>
    </xf>
    <xf numFmtId="0" fontId="1565" fillId="1565" borderId="1562" xfId="0" applyFont="1" applyFill="1" applyBorder="1" applyAlignment="1" applyProtection="1">
      <alignment horizontal="left" vertical="top" wrapText="1" readingOrder="1"/>
    </xf>
    <xf numFmtId="0" fontId="1566" fillId="1566" borderId="1563" xfId="0" applyFont="1" applyFill="1" applyBorder="1" applyAlignment="1" applyProtection="1">
      <alignment horizontal="left" vertical="top" wrapText="1" readingOrder="1"/>
    </xf>
    <xf numFmtId="0" fontId="1567" fillId="1567" borderId="1564" xfId="0" applyFont="1" applyFill="1" applyBorder="1" applyAlignment="1" applyProtection="1">
      <alignment horizontal="left" vertical="top" wrapText="1" readingOrder="1"/>
    </xf>
    <xf numFmtId="0" fontId="1568" fillId="1568" borderId="1565" xfId="0" applyFont="1" applyFill="1" applyBorder="1" applyAlignment="1" applyProtection="1">
      <alignment horizontal="left" vertical="top" wrapText="1" readingOrder="1"/>
    </xf>
    <xf numFmtId="0" fontId="1569" fillId="1569" borderId="1566" xfId="0" applyFont="1" applyFill="1" applyBorder="1" applyAlignment="1" applyProtection="1">
      <alignment horizontal="left" vertical="top" wrapText="1" readingOrder="1"/>
    </xf>
    <xf numFmtId="0" fontId="1570" fillId="1570" borderId="1567" xfId="0" applyFont="1" applyFill="1" applyBorder="1" applyAlignment="1" applyProtection="1">
      <alignment horizontal="left" vertical="top" wrapText="1" readingOrder="1"/>
    </xf>
    <xf numFmtId="4" fontId="1571" fillId="1571" borderId="1568" xfId="0" applyNumberFormat="1" applyFont="1" applyFill="1" applyBorder="1" applyAlignment="1" applyProtection="1">
      <alignment horizontal="right" wrapText="1" readingOrder="1"/>
    </xf>
    <xf numFmtId="4" fontId="1572" fillId="1572" borderId="1569" xfId="0" applyNumberFormat="1" applyFont="1" applyFill="1" applyBorder="1" applyAlignment="1" applyProtection="1">
      <alignment horizontal="right" wrapText="1" readingOrder="1"/>
    </xf>
    <xf numFmtId="4" fontId="1573" fillId="1573" borderId="1570" xfId="0" applyNumberFormat="1" applyFont="1" applyFill="1" applyBorder="1" applyAlignment="1" applyProtection="1">
      <alignment horizontal="right" wrapText="1" readingOrder="1"/>
    </xf>
    <xf numFmtId="4" fontId="1574" fillId="1574" borderId="1571" xfId="0" applyNumberFormat="1" applyFont="1" applyFill="1" applyBorder="1" applyAlignment="1" applyProtection="1">
      <alignment horizontal="right" wrapText="1" readingOrder="1"/>
    </xf>
    <xf numFmtId="4" fontId="1575" fillId="1575" borderId="1572" xfId="0" applyNumberFormat="1" applyFont="1" applyFill="1" applyBorder="1" applyAlignment="1" applyProtection="1">
      <alignment horizontal="right" wrapText="1" readingOrder="1"/>
    </xf>
    <xf numFmtId="4" fontId="1576" fillId="1576" borderId="1573" xfId="0" applyNumberFormat="1" applyFont="1" applyFill="1" applyBorder="1" applyAlignment="1" applyProtection="1">
      <alignment horizontal="right" wrapText="1" readingOrder="1"/>
    </xf>
    <xf numFmtId="4" fontId="1577" fillId="1577" borderId="1574" xfId="0" applyNumberFormat="1" applyFont="1" applyFill="1" applyBorder="1" applyAlignment="1" applyProtection="1">
      <alignment horizontal="right" wrapText="1" readingOrder="1"/>
    </xf>
    <xf numFmtId="4" fontId="1578" fillId="1578" borderId="1575" xfId="0" applyNumberFormat="1" applyFont="1" applyFill="1" applyBorder="1" applyAlignment="1" applyProtection="1">
      <alignment horizontal="right" wrapText="1" readingOrder="1"/>
    </xf>
    <xf numFmtId="4" fontId="1579" fillId="1579" borderId="1576" xfId="0" applyNumberFormat="1" applyFont="1" applyFill="1" applyBorder="1" applyAlignment="1" applyProtection="1">
      <alignment horizontal="right" wrapText="1" readingOrder="1"/>
    </xf>
    <xf numFmtId="4" fontId="1580" fillId="1580" borderId="1577" xfId="0" applyNumberFormat="1" applyFont="1" applyFill="1" applyBorder="1" applyAlignment="1" applyProtection="1">
      <alignment horizontal="right" wrapText="1" readingOrder="1"/>
    </xf>
    <xf numFmtId="4" fontId="1581" fillId="1581" borderId="1578" xfId="0" applyNumberFormat="1" applyFont="1" applyFill="1" applyBorder="1" applyAlignment="1" applyProtection="1">
      <alignment horizontal="right" wrapText="1" readingOrder="1"/>
    </xf>
    <xf numFmtId="4" fontId="1582" fillId="1582" borderId="1579" xfId="0" applyNumberFormat="1" applyFont="1" applyFill="1" applyBorder="1" applyAlignment="1" applyProtection="1">
      <alignment horizontal="right" wrapText="1" readingOrder="1"/>
    </xf>
    <xf numFmtId="4" fontId="1583" fillId="1583" borderId="1580" xfId="0" applyNumberFormat="1" applyFont="1" applyFill="1" applyBorder="1" applyAlignment="1" applyProtection="1">
      <alignment horizontal="right" wrapText="1" readingOrder="1"/>
    </xf>
    <xf numFmtId="4" fontId="1584" fillId="1584" borderId="1581" xfId="0" applyNumberFormat="1" applyFont="1" applyFill="1" applyBorder="1" applyAlignment="1" applyProtection="1">
      <alignment horizontal="right" wrapText="1" readingOrder="1"/>
    </xf>
    <xf numFmtId="4" fontId="1585" fillId="1585" borderId="1582" xfId="0" applyNumberFormat="1" applyFont="1" applyFill="1" applyBorder="1" applyAlignment="1" applyProtection="1">
      <alignment horizontal="right" wrapText="1" readingOrder="1"/>
    </xf>
    <xf numFmtId="4" fontId="1586" fillId="1586" borderId="1583" xfId="0" applyNumberFormat="1" applyFont="1" applyFill="1" applyBorder="1" applyAlignment="1" applyProtection="1">
      <alignment horizontal="right" wrapText="1" readingOrder="1"/>
    </xf>
    <xf numFmtId="4" fontId="1587" fillId="1587" borderId="1584" xfId="0" applyNumberFormat="1" applyFont="1" applyFill="1" applyBorder="1" applyAlignment="1" applyProtection="1">
      <alignment horizontal="right" wrapText="1" readingOrder="1"/>
    </xf>
    <xf numFmtId="4" fontId="1588" fillId="1588" borderId="1585" xfId="0" applyNumberFormat="1" applyFont="1" applyFill="1" applyBorder="1" applyAlignment="1" applyProtection="1">
      <alignment horizontal="right" wrapText="1" readingOrder="1"/>
    </xf>
    <xf numFmtId="4" fontId="1589" fillId="1589" borderId="1586" xfId="0" applyNumberFormat="1" applyFont="1" applyFill="1" applyBorder="1" applyAlignment="1" applyProtection="1">
      <alignment horizontal="right" wrapText="1" readingOrder="1"/>
    </xf>
    <xf numFmtId="4" fontId="1590" fillId="1590" borderId="1587" xfId="0" applyNumberFormat="1" applyFont="1" applyFill="1" applyBorder="1" applyAlignment="1" applyProtection="1">
      <alignment horizontal="right" wrapText="1" readingOrder="1"/>
    </xf>
    <xf numFmtId="4" fontId="1591" fillId="1591" borderId="1588" xfId="0" applyNumberFormat="1" applyFont="1" applyFill="1" applyBorder="1" applyAlignment="1" applyProtection="1">
      <alignment horizontal="right" wrapText="1" readingOrder="1"/>
    </xf>
    <xf numFmtId="0" fontId="1592" fillId="1592" borderId="1589" xfId="0" applyFont="1" applyFill="1" applyBorder="1" applyAlignment="1" applyProtection="1">
      <alignment horizontal="left" vertical="top" wrapText="1" readingOrder="1"/>
    </xf>
    <xf numFmtId="4" fontId="1593" fillId="1593" borderId="1590" xfId="0" applyNumberFormat="1" applyFont="1" applyFill="1" applyBorder="1" applyAlignment="1" applyProtection="1">
      <alignment horizontal="right" wrapText="1" readingOrder="1"/>
    </xf>
    <xf numFmtId="4" fontId="1594" fillId="1594" borderId="1591" xfId="0" applyNumberFormat="1" applyFont="1" applyFill="1" applyBorder="1" applyAlignment="1" applyProtection="1">
      <alignment horizontal="right" wrapText="1" readingOrder="1"/>
    </xf>
    <xf numFmtId="4" fontId="1595" fillId="1595" borderId="1592" xfId="0" applyNumberFormat="1" applyFont="1" applyFill="1" applyBorder="1" applyAlignment="1" applyProtection="1">
      <alignment horizontal="right" wrapText="1" readingOrder="1"/>
    </xf>
    <xf numFmtId="4" fontId="1596" fillId="1596" borderId="1593" xfId="0" applyNumberFormat="1" applyFont="1" applyFill="1" applyBorder="1" applyAlignment="1" applyProtection="1">
      <alignment horizontal="right" wrapText="1" readingOrder="1"/>
    </xf>
    <xf numFmtId="4" fontId="1597" fillId="1597" borderId="1594" xfId="0" applyNumberFormat="1" applyFont="1" applyFill="1" applyBorder="1" applyAlignment="1" applyProtection="1">
      <alignment horizontal="right" wrapText="1" readingOrder="1"/>
    </xf>
    <xf numFmtId="4" fontId="1598" fillId="1598" borderId="1595" xfId="0" applyNumberFormat="1" applyFont="1" applyFill="1" applyBorder="1" applyAlignment="1" applyProtection="1">
      <alignment horizontal="right" wrapText="1" readingOrder="1"/>
    </xf>
    <xf numFmtId="4" fontId="1599" fillId="1599" borderId="1596" xfId="0" applyNumberFormat="1" applyFont="1" applyFill="1" applyBorder="1" applyAlignment="1" applyProtection="1">
      <alignment horizontal="right" wrapText="1" readingOrder="1"/>
    </xf>
    <xf numFmtId="4" fontId="1600" fillId="1600" borderId="1597" xfId="0" applyNumberFormat="1" applyFont="1" applyFill="1" applyBorder="1" applyAlignment="1" applyProtection="1">
      <alignment horizontal="right" wrapText="1" readingOrder="1"/>
    </xf>
    <xf numFmtId="4" fontId="1601" fillId="1601" borderId="1598" xfId="0" applyNumberFormat="1" applyFont="1" applyFill="1" applyBorder="1" applyAlignment="1" applyProtection="1">
      <alignment horizontal="right" wrapText="1" readingOrder="1"/>
    </xf>
    <xf numFmtId="4" fontId="1602" fillId="1602" borderId="1599" xfId="0" applyNumberFormat="1" applyFont="1" applyFill="1" applyBorder="1" applyAlignment="1" applyProtection="1">
      <alignment horizontal="right" wrapText="1" readingOrder="1"/>
    </xf>
    <xf numFmtId="4" fontId="1603" fillId="1603" borderId="1600" xfId="0" applyNumberFormat="1" applyFont="1" applyFill="1" applyBorder="1" applyAlignment="1" applyProtection="1">
      <alignment horizontal="right" wrapText="1" readingOrder="1"/>
    </xf>
    <xf numFmtId="4" fontId="1604" fillId="1604" borderId="1601" xfId="0" applyNumberFormat="1" applyFont="1" applyFill="1" applyBorder="1" applyAlignment="1" applyProtection="1">
      <alignment horizontal="right" wrapText="1" readingOrder="1"/>
    </xf>
    <xf numFmtId="4" fontId="1605" fillId="1605" borderId="1602" xfId="0" applyNumberFormat="1" applyFont="1" applyFill="1" applyBorder="1" applyAlignment="1" applyProtection="1">
      <alignment horizontal="right" wrapText="1" readingOrder="1"/>
    </xf>
    <xf numFmtId="4" fontId="1606" fillId="1606" borderId="1603" xfId="0" applyNumberFormat="1" applyFont="1" applyFill="1" applyBorder="1" applyAlignment="1" applyProtection="1">
      <alignment horizontal="right" wrapText="1" readingOrder="1"/>
    </xf>
    <xf numFmtId="4" fontId="1607" fillId="1607" borderId="1604" xfId="0" applyNumberFormat="1" applyFont="1" applyFill="1" applyBorder="1" applyAlignment="1" applyProtection="1">
      <alignment horizontal="right" wrapText="1" readingOrder="1"/>
    </xf>
    <xf numFmtId="4" fontId="1608" fillId="1608" borderId="1605" xfId="0" applyNumberFormat="1" applyFont="1" applyFill="1" applyBorder="1" applyAlignment="1" applyProtection="1">
      <alignment horizontal="right" wrapText="1" readingOrder="1"/>
    </xf>
    <xf numFmtId="4" fontId="1609" fillId="1609" borderId="1606" xfId="0" applyNumberFormat="1" applyFont="1" applyFill="1" applyBorder="1" applyAlignment="1" applyProtection="1">
      <alignment horizontal="right" wrapText="1" readingOrder="1"/>
    </xf>
    <xf numFmtId="4" fontId="1610" fillId="1610" borderId="1607" xfId="0" applyNumberFormat="1" applyFont="1" applyFill="1" applyBorder="1" applyAlignment="1" applyProtection="1">
      <alignment horizontal="right" wrapText="1" readingOrder="1"/>
    </xf>
    <xf numFmtId="4" fontId="1611" fillId="1611" borderId="1608" xfId="0" applyNumberFormat="1" applyFont="1" applyFill="1" applyBorder="1" applyAlignment="1" applyProtection="1">
      <alignment horizontal="right" wrapText="1" readingOrder="1"/>
    </xf>
    <xf numFmtId="4" fontId="1612" fillId="1612" borderId="1609" xfId="0" applyNumberFormat="1" applyFont="1" applyFill="1" applyBorder="1" applyAlignment="1" applyProtection="1">
      <alignment horizontal="right" wrapText="1" readingOrder="1"/>
    </xf>
    <xf numFmtId="4" fontId="1613" fillId="1613" borderId="1610" xfId="0" applyNumberFormat="1" applyFont="1" applyFill="1" applyBorder="1" applyAlignment="1" applyProtection="1">
      <alignment horizontal="right" wrapText="1" readingOrder="1"/>
    </xf>
    <xf numFmtId="0" fontId="1614" fillId="1614" borderId="1611" xfId="0" applyFont="1" applyFill="1" applyBorder="1" applyAlignment="1" applyProtection="1">
      <alignment horizontal="left" vertical="top" wrapText="1" readingOrder="1"/>
    </xf>
    <xf numFmtId="4" fontId="1615" fillId="1615" borderId="1612" xfId="0" applyNumberFormat="1" applyFont="1" applyFill="1" applyBorder="1" applyAlignment="1" applyProtection="1">
      <alignment horizontal="right" wrapText="1" readingOrder="1"/>
    </xf>
    <xf numFmtId="4" fontId="1616" fillId="1616" borderId="1613" xfId="0" applyNumberFormat="1" applyFont="1" applyFill="1" applyBorder="1" applyAlignment="1" applyProtection="1">
      <alignment horizontal="right" wrapText="1" readingOrder="1"/>
    </xf>
    <xf numFmtId="4" fontId="1617" fillId="1617" borderId="1614" xfId="0" applyNumberFormat="1" applyFont="1" applyFill="1" applyBorder="1" applyAlignment="1" applyProtection="1">
      <alignment horizontal="right" wrapText="1" readingOrder="1"/>
    </xf>
    <xf numFmtId="4" fontId="1618" fillId="1618" borderId="1615" xfId="0" applyNumberFormat="1" applyFont="1" applyFill="1" applyBorder="1" applyAlignment="1" applyProtection="1">
      <alignment horizontal="right" wrapText="1" readingOrder="1"/>
    </xf>
    <xf numFmtId="4" fontId="1619" fillId="1619" borderId="1616" xfId="0" applyNumberFormat="1" applyFont="1" applyFill="1" applyBorder="1" applyAlignment="1" applyProtection="1">
      <alignment horizontal="right" wrapText="1" readingOrder="1"/>
    </xf>
    <xf numFmtId="4" fontId="1620" fillId="1620" borderId="1617" xfId="0" applyNumberFormat="1" applyFont="1" applyFill="1" applyBorder="1" applyAlignment="1" applyProtection="1">
      <alignment horizontal="right" wrapText="1" readingOrder="1"/>
    </xf>
    <xf numFmtId="4" fontId="1621" fillId="1621" borderId="1618" xfId="0" applyNumberFormat="1" applyFont="1" applyFill="1" applyBorder="1" applyAlignment="1" applyProtection="1">
      <alignment horizontal="right" wrapText="1" readingOrder="1"/>
    </xf>
    <xf numFmtId="4" fontId="1622" fillId="1622" borderId="1619" xfId="0" applyNumberFormat="1" applyFont="1" applyFill="1" applyBorder="1" applyAlignment="1" applyProtection="1">
      <alignment horizontal="right" wrapText="1" readingOrder="1"/>
    </xf>
    <xf numFmtId="4" fontId="1623" fillId="1623" borderId="1620" xfId="0" applyNumberFormat="1" applyFont="1" applyFill="1" applyBorder="1" applyAlignment="1" applyProtection="1">
      <alignment horizontal="right" wrapText="1" readingOrder="1"/>
    </xf>
    <xf numFmtId="4" fontId="1624" fillId="1624" borderId="1621" xfId="0" applyNumberFormat="1" applyFont="1" applyFill="1" applyBorder="1" applyAlignment="1" applyProtection="1">
      <alignment horizontal="right" wrapText="1" readingOrder="1"/>
    </xf>
    <xf numFmtId="4" fontId="1625" fillId="1625" borderId="1622" xfId="0" applyNumberFormat="1" applyFont="1" applyFill="1" applyBorder="1" applyAlignment="1" applyProtection="1">
      <alignment horizontal="right" wrapText="1" readingOrder="1"/>
    </xf>
    <xf numFmtId="4" fontId="1626" fillId="1626" borderId="1623" xfId="0" applyNumberFormat="1" applyFont="1" applyFill="1" applyBorder="1" applyAlignment="1" applyProtection="1">
      <alignment horizontal="right" wrapText="1" readingOrder="1"/>
    </xf>
    <xf numFmtId="4" fontId="1627" fillId="1627" borderId="1624" xfId="0" applyNumberFormat="1" applyFont="1" applyFill="1" applyBorder="1" applyAlignment="1" applyProtection="1">
      <alignment horizontal="right" wrapText="1" readingOrder="1"/>
    </xf>
    <xf numFmtId="4" fontId="1628" fillId="1628" borderId="1625" xfId="0" applyNumberFormat="1" applyFont="1" applyFill="1" applyBorder="1" applyAlignment="1" applyProtection="1">
      <alignment horizontal="right" wrapText="1" readingOrder="1"/>
    </xf>
    <xf numFmtId="4" fontId="1629" fillId="1629" borderId="1626" xfId="0" applyNumberFormat="1" applyFont="1" applyFill="1" applyBorder="1" applyAlignment="1" applyProtection="1">
      <alignment horizontal="right" wrapText="1" readingOrder="1"/>
    </xf>
    <xf numFmtId="4" fontId="1630" fillId="1630" borderId="1627" xfId="0" applyNumberFormat="1" applyFont="1" applyFill="1" applyBorder="1" applyAlignment="1" applyProtection="1">
      <alignment horizontal="right" wrapText="1" readingOrder="1"/>
    </xf>
    <xf numFmtId="4" fontId="1631" fillId="1631" borderId="1628" xfId="0" applyNumberFormat="1" applyFont="1" applyFill="1" applyBorder="1" applyAlignment="1" applyProtection="1">
      <alignment horizontal="right" wrapText="1" readingOrder="1"/>
    </xf>
    <xf numFmtId="4" fontId="1632" fillId="1632" borderId="1629" xfId="0" applyNumberFormat="1" applyFont="1" applyFill="1" applyBorder="1" applyAlignment="1" applyProtection="1">
      <alignment horizontal="right" wrapText="1" readingOrder="1"/>
    </xf>
    <xf numFmtId="4" fontId="1633" fillId="1633" borderId="1630" xfId="0" applyNumberFormat="1" applyFont="1" applyFill="1" applyBorder="1" applyAlignment="1" applyProtection="1">
      <alignment horizontal="right" wrapText="1" readingOrder="1"/>
    </xf>
    <xf numFmtId="4" fontId="1634" fillId="1634" borderId="1631" xfId="0" applyNumberFormat="1" applyFont="1" applyFill="1" applyBorder="1" applyAlignment="1" applyProtection="1">
      <alignment horizontal="right" wrapText="1" readingOrder="1"/>
    </xf>
    <xf numFmtId="4" fontId="1635" fillId="1635" borderId="1632" xfId="0" applyNumberFormat="1" applyFont="1" applyFill="1" applyBorder="1" applyAlignment="1" applyProtection="1">
      <alignment horizontal="right" wrapText="1" readingOrder="1"/>
    </xf>
    <xf numFmtId="0" fontId="1636" fillId="1636" borderId="1633" xfId="0" applyFont="1" applyFill="1" applyBorder="1" applyAlignment="1" applyProtection="1">
      <alignment horizontal="left" vertical="top" wrapText="1" readingOrder="1"/>
    </xf>
    <xf numFmtId="4" fontId="1637" fillId="1637" borderId="1634" xfId="0" applyNumberFormat="1" applyFont="1" applyFill="1" applyBorder="1" applyAlignment="1" applyProtection="1">
      <alignment horizontal="right" wrapText="1" readingOrder="1"/>
    </xf>
    <xf numFmtId="4" fontId="1638" fillId="1638" borderId="1635" xfId="0" applyNumberFormat="1" applyFont="1" applyFill="1" applyBorder="1" applyAlignment="1" applyProtection="1">
      <alignment horizontal="right" wrapText="1" readingOrder="1"/>
    </xf>
    <xf numFmtId="4" fontId="1639" fillId="1639" borderId="1636" xfId="0" applyNumberFormat="1" applyFont="1" applyFill="1" applyBorder="1" applyAlignment="1" applyProtection="1">
      <alignment horizontal="right" wrapText="1" readingOrder="1"/>
    </xf>
    <xf numFmtId="4" fontId="1640" fillId="1640" borderId="1637" xfId="0" applyNumberFormat="1" applyFont="1" applyFill="1" applyBorder="1" applyAlignment="1" applyProtection="1">
      <alignment horizontal="right" wrapText="1" readingOrder="1"/>
    </xf>
    <xf numFmtId="4" fontId="1641" fillId="1641" borderId="1638" xfId="0" applyNumberFormat="1" applyFont="1" applyFill="1" applyBorder="1" applyAlignment="1" applyProtection="1">
      <alignment horizontal="right" wrapText="1" readingOrder="1"/>
    </xf>
    <xf numFmtId="4" fontId="1642" fillId="1642" borderId="1639" xfId="0" applyNumberFormat="1" applyFont="1" applyFill="1" applyBorder="1" applyAlignment="1" applyProtection="1">
      <alignment horizontal="right" wrapText="1" readingOrder="1"/>
    </xf>
    <xf numFmtId="4" fontId="1643" fillId="1643" borderId="1640" xfId="0" applyNumberFormat="1" applyFont="1" applyFill="1" applyBorder="1" applyAlignment="1" applyProtection="1">
      <alignment horizontal="right" wrapText="1" readingOrder="1"/>
    </xf>
    <xf numFmtId="4" fontId="1644" fillId="1644" borderId="1641" xfId="0" applyNumberFormat="1" applyFont="1" applyFill="1" applyBorder="1" applyAlignment="1" applyProtection="1">
      <alignment horizontal="right" wrapText="1" readingOrder="1"/>
    </xf>
    <xf numFmtId="4" fontId="1645" fillId="1645" borderId="1642" xfId="0" applyNumberFormat="1" applyFont="1" applyFill="1" applyBorder="1" applyAlignment="1" applyProtection="1">
      <alignment horizontal="right" wrapText="1" readingOrder="1"/>
    </xf>
    <xf numFmtId="4" fontId="1646" fillId="1646" borderId="1643" xfId="0" applyNumberFormat="1" applyFont="1" applyFill="1" applyBorder="1" applyAlignment="1" applyProtection="1">
      <alignment horizontal="right" wrapText="1" readingOrder="1"/>
    </xf>
    <xf numFmtId="4" fontId="1647" fillId="1647" borderId="1644" xfId="0" applyNumberFormat="1" applyFont="1" applyFill="1" applyBorder="1" applyAlignment="1" applyProtection="1">
      <alignment horizontal="right" wrapText="1" readingOrder="1"/>
    </xf>
    <xf numFmtId="4" fontId="1648" fillId="1648" borderId="1645" xfId="0" applyNumberFormat="1" applyFont="1" applyFill="1" applyBorder="1" applyAlignment="1" applyProtection="1">
      <alignment horizontal="right" wrapText="1" readingOrder="1"/>
    </xf>
    <xf numFmtId="4" fontId="1649" fillId="1649" borderId="1646" xfId="0" applyNumberFormat="1" applyFont="1" applyFill="1" applyBorder="1" applyAlignment="1" applyProtection="1">
      <alignment horizontal="right" wrapText="1" readingOrder="1"/>
    </xf>
    <xf numFmtId="4" fontId="1650" fillId="1650" borderId="1647" xfId="0" applyNumberFormat="1" applyFont="1" applyFill="1" applyBorder="1" applyAlignment="1" applyProtection="1">
      <alignment horizontal="right" wrapText="1" readingOrder="1"/>
    </xf>
    <xf numFmtId="4" fontId="1651" fillId="1651" borderId="1648" xfId="0" applyNumberFormat="1" applyFont="1" applyFill="1" applyBorder="1" applyAlignment="1" applyProtection="1">
      <alignment horizontal="right" wrapText="1" readingOrder="1"/>
    </xf>
    <xf numFmtId="4" fontId="1652" fillId="1652" borderId="1649" xfId="0" applyNumberFormat="1" applyFont="1" applyFill="1" applyBorder="1" applyAlignment="1" applyProtection="1">
      <alignment horizontal="right" wrapText="1" readingOrder="1"/>
    </xf>
    <xf numFmtId="4" fontId="1653" fillId="1653" borderId="1650" xfId="0" applyNumberFormat="1" applyFont="1" applyFill="1" applyBorder="1" applyAlignment="1" applyProtection="1">
      <alignment horizontal="right" wrapText="1" readingOrder="1"/>
    </xf>
    <xf numFmtId="4" fontId="1654" fillId="1654" borderId="1651" xfId="0" applyNumberFormat="1" applyFont="1" applyFill="1" applyBorder="1" applyAlignment="1" applyProtection="1">
      <alignment horizontal="right" wrapText="1" readingOrder="1"/>
    </xf>
    <xf numFmtId="4" fontId="1655" fillId="1655" borderId="1652" xfId="0" applyNumberFormat="1" applyFont="1" applyFill="1" applyBorder="1" applyAlignment="1" applyProtection="1">
      <alignment horizontal="right" wrapText="1" readingOrder="1"/>
    </xf>
    <xf numFmtId="4" fontId="1656" fillId="1656" borderId="1653" xfId="0" applyNumberFormat="1" applyFont="1" applyFill="1" applyBorder="1" applyAlignment="1" applyProtection="1">
      <alignment horizontal="right" wrapText="1" readingOrder="1"/>
    </xf>
    <xf numFmtId="4" fontId="1657" fillId="1657" borderId="1654" xfId="0" applyNumberFormat="1" applyFont="1" applyFill="1" applyBorder="1" applyAlignment="1" applyProtection="1">
      <alignment horizontal="right" wrapText="1" readingOrder="1"/>
    </xf>
    <xf numFmtId="0" fontId="1658" fillId="1658" borderId="1655" xfId="0" applyFont="1" applyFill="1" applyBorder="1" applyAlignment="1" applyProtection="1">
      <alignment horizontal="left" vertical="top" wrapText="1" readingOrder="1"/>
    </xf>
    <xf numFmtId="4" fontId="1659" fillId="1659" borderId="1656" xfId="0" applyNumberFormat="1" applyFont="1" applyFill="1" applyBorder="1" applyAlignment="1" applyProtection="1">
      <alignment horizontal="right" wrapText="1" readingOrder="1"/>
    </xf>
    <xf numFmtId="4" fontId="1660" fillId="1660" borderId="1657" xfId="0" applyNumberFormat="1" applyFont="1" applyFill="1" applyBorder="1" applyAlignment="1" applyProtection="1">
      <alignment horizontal="right" wrapText="1" readingOrder="1"/>
    </xf>
    <xf numFmtId="4" fontId="1661" fillId="1661" borderId="1658" xfId="0" applyNumberFormat="1" applyFont="1" applyFill="1" applyBorder="1" applyAlignment="1" applyProtection="1">
      <alignment horizontal="right" wrapText="1" readingOrder="1"/>
    </xf>
    <xf numFmtId="4" fontId="1662" fillId="1662" borderId="1659" xfId="0" applyNumberFormat="1" applyFont="1" applyFill="1" applyBorder="1" applyAlignment="1" applyProtection="1">
      <alignment horizontal="right" wrapText="1" readingOrder="1"/>
    </xf>
    <xf numFmtId="4" fontId="1663" fillId="1663" borderId="1660" xfId="0" applyNumberFormat="1" applyFont="1" applyFill="1" applyBorder="1" applyAlignment="1" applyProtection="1">
      <alignment horizontal="right" wrapText="1" readingOrder="1"/>
    </xf>
    <xf numFmtId="4" fontId="1664" fillId="1664" borderId="1661" xfId="0" applyNumberFormat="1" applyFont="1" applyFill="1" applyBorder="1" applyAlignment="1" applyProtection="1">
      <alignment horizontal="right" wrapText="1" readingOrder="1"/>
    </xf>
    <xf numFmtId="4" fontId="1665" fillId="1665" borderId="1662" xfId="0" applyNumberFormat="1" applyFont="1" applyFill="1" applyBorder="1" applyAlignment="1" applyProtection="1">
      <alignment horizontal="right" wrapText="1" readingOrder="1"/>
    </xf>
    <xf numFmtId="4" fontId="1666" fillId="1666" borderId="1663" xfId="0" applyNumberFormat="1" applyFont="1" applyFill="1" applyBorder="1" applyAlignment="1" applyProtection="1">
      <alignment horizontal="right" wrapText="1" readingOrder="1"/>
    </xf>
    <xf numFmtId="4" fontId="1667" fillId="1667" borderId="1664" xfId="0" applyNumberFormat="1" applyFont="1" applyFill="1" applyBorder="1" applyAlignment="1" applyProtection="1">
      <alignment horizontal="right" wrapText="1" readingOrder="1"/>
    </xf>
    <xf numFmtId="4" fontId="1668" fillId="1668" borderId="1665" xfId="0" applyNumberFormat="1" applyFont="1" applyFill="1" applyBorder="1" applyAlignment="1" applyProtection="1">
      <alignment horizontal="right" wrapText="1" readingOrder="1"/>
    </xf>
    <xf numFmtId="4" fontId="1669" fillId="1669" borderId="1666" xfId="0" applyNumberFormat="1" applyFont="1" applyFill="1" applyBorder="1" applyAlignment="1" applyProtection="1">
      <alignment horizontal="right" wrapText="1" readingOrder="1"/>
    </xf>
    <xf numFmtId="4" fontId="1670" fillId="1670" borderId="1667" xfId="0" applyNumberFormat="1" applyFont="1" applyFill="1" applyBorder="1" applyAlignment="1" applyProtection="1">
      <alignment horizontal="right" wrapText="1" readingOrder="1"/>
    </xf>
    <xf numFmtId="4" fontId="1671" fillId="1671" borderId="1668" xfId="0" applyNumberFormat="1" applyFont="1" applyFill="1" applyBorder="1" applyAlignment="1" applyProtection="1">
      <alignment horizontal="right" wrapText="1" readingOrder="1"/>
    </xf>
    <xf numFmtId="4" fontId="1672" fillId="1672" borderId="1669" xfId="0" applyNumberFormat="1" applyFont="1" applyFill="1" applyBorder="1" applyAlignment="1" applyProtection="1">
      <alignment horizontal="right" wrapText="1" readingOrder="1"/>
    </xf>
    <xf numFmtId="4" fontId="1673" fillId="1673" borderId="1670" xfId="0" applyNumberFormat="1" applyFont="1" applyFill="1" applyBorder="1" applyAlignment="1" applyProtection="1">
      <alignment horizontal="right" wrapText="1" readingOrder="1"/>
    </xf>
    <xf numFmtId="4" fontId="1674" fillId="1674" borderId="1671" xfId="0" applyNumberFormat="1" applyFont="1" applyFill="1" applyBorder="1" applyAlignment="1" applyProtection="1">
      <alignment horizontal="right" wrapText="1" readingOrder="1"/>
    </xf>
    <xf numFmtId="4" fontId="1675" fillId="1675" borderId="1672" xfId="0" applyNumberFormat="1" applyFont="1" applyFill="1" applyBorder="1" applyAlignment="1" applyProtection="1">
      <alignment horizontal="right" wrapText="1" readingOrder="1"/>
    </xf>
    <xf numFmtId="4" fontId="1676" fillId="1676" borderId="1673" xfId="0" applyNumberFormat="1" applyFont="1" applyFill="1" applyBorder="1" applyAlignment="1" applyProtection="1">
      <alignment horizontal="right" wrapText="1" readingOrder="1"/>
    </xf>
    <xf numFmtId="4" fontId="1677" fillId="1677" borderId="1674" xfId="0" applyNumberFormat="1" applyFont="1" applyFill="1" applyBorder="1" applyAlignment="1" applyProtection="1">
      <alignment horizontal="right" wrapText="1" readingOrder="1"/>
    </xf>
    <xf numFmtId="4" fontId="1678" fillId="1678" borderId="1675" xfId="0" applyNumberFormat="1" applyFont="1" applyFill="1" applyBorder="1" applyAlignment="1" applyProtection="1">
      <alignment horizontal="right" wrapText="1" readingOrder="1"/>
    </xf>
    <xf numFmtId="4" fontId="1679" fillId="1679" borderId="1676" xfId="0" applyNumberFormat="1" applyFont="1" applyFill="1" applyBorder="1" applyAlignment="1" applyProtection="1">
      <alignment horizontal="right" wrapText="1" readingOrder="1"/>
    </xf>
    <xf numFmtId="0" fontId="1680" fillId="1680" borderId="1677" xfId="0" applyFont="1" applyFill="1" applyBorder="1" applyAlignment="1" applyProtection="1">
      <alignment horizontal="left" vertical="top" wrapText="1" readingOrder="1"/>
    </xf>
    <xf numFmtId="4" fontId="1681" fillId="1681" borderId="1678" xfId="0" applyNumberFormat="1" applyFont="1" applyFill="1" applyBorder="1" applyAlignment="1" applyProtection="1">
      <alignment horizontal="right" wrapText="1" readingOrder="1"/>
    </xf>
    <xf numFmtId="4" fontId="1682" fillId="1682" borderId="1679" xfId="0" applyNumberFormat="1" applyFont="1" applyFill="1" applyBorder="1" applyAlignment="1" applyProtection="1">
      <alignment horizontal="right" wrapText="1" readingOrder="1"/>
    </xf>
    <xf numFmtId="4" fontId="1683" fillId="1683" borderId="1680" xfId="0" applyNumberFormat="1" applyFont="1" applyFill="1" applyBorder="1" applyAlignment="1" applyProtection="1">
      <alignment horizontal="right" wrapText="1" readingOrder="1"/>
    </xf>
    <xf numFmtId="4" fontId="1684" fillId="1684" borderId="1681" xfId="0" applyNumberFormat="1" applyFont="1" applyFill="1" applyBorder="1" applyAlignment="1" applyProtection="1">
      <alignment horizontal="right" wrapText="1" readingOrder="1"/>
    </xf>
    <xf numFmtId="4" fontId="1685" fillId="1685" borderId="1682" xfId="0" applyNumberFormat="1" applyFont="1" applyFill="1" applyBorder="1" applyAlignment="1" applyProtection="1">
      <alignment horizontal="right" wrapText="1" readingOrder="1"/>
    </xf>
    <xf numFmtId="4" fontId="1686" fillId="1686" borderId="1683" xfId="0" applyNumberFormat="1" applyFont="1" applyFill="1" applyBorder="1" applyAlignment="1" applyProtection="1">
      <alignment horizontal="right" wrapText="1" readingOrder="1"/>
    </xf>
    <xf numFmtId="4" fontId="1687" fillId="1687" borderId="1684" xfId="0" applyNumberFormat="1" applyFont="1" applyFill="1" applyBorder="1" applyAlignment="1" applyProtection="1">
      <alignment horizontal="right" wrapText="1" readingOrder="1"/>
    </xf>
    <xf numFmtId="4" fontId="1688" fillId="1688" borderId="1685" xfId="0" applyNumberFormat="1" applyFont="1" applyFill="1" applyBorder="1" applyAlignment="1" applyProtection="1">
      <alignment horizontal="right" wrapText="1" readingOrder="1"/>
    </xf>
    <xf numFmtId="4" fontId="1689" fillId="1689" borderId="1686" xfId="0" applyNumberFormat="1" applyFont="1" applyFill="1" applyBorder="1" applyAlignment="1" applyProtection="1">
      <alignment horizontal="right" wrapText="1" readingOrder="1"/>
    </xf>
    <xf numFmtId="4" fontId="1690" fillId="1690" borderId="1687" xfId="0" applyNumberFormat="1" applyFont="1" applyFill="1" applyBorder="1" applyAlignment="1" applyProtection="1">
      <alignment horizontal="right" wrapText="1" readingOrder="1"/>
    </xf>
    <xf numFmtId="4" fontId="1691" fillId="1691" borderId="1688" xfId="0" applyNumberFormat="1" applyFont="1" applyFill="1" applyBorder="1" applyAlignment="1" applyProtection="1">
      <alignment horizontal="right" wrapText="1" readingOrder="1"/>
    </xf>
    <xf numFmtId="4" fontId="1692" fillId="1692" borderId="1689" xfId="0" applyNumberFormat="1" applyFont="1" applyFill="1" applyBorder="1" applyAlignment="1" applyProtection="1">
      <alignment horizontal="right" wrapText="1" readingOrder="1"/>
    </xf>
    <xf numFmtId="4" fontId="1693" fillId="1693" borderId="1690" xfId="0" applyNumberFormat="1" applyFont="1" applyFill="1" applyBorder="1" applyAlignment="1" applyProtection="1">
      <alignment horizontal="right" wrapText="1" readingOrder="1"/>
    </xf>
    <xf numFmtId="4" fontId="1694" fillId="1694" borderId="1691" xfId="0" applyNumberFormat="1" applyFont="1" applyFill="1" applyBorder="1" applyAlignment="1" applyProtection="1">
      <alignment horizontal="right" wrapText="1" readingOrder="1"/>
    </xf>
    <xf numFmtId="4" fontId="1695" fillId="1695" borderId="1692" xfId="0" applyNumberFormat="1" applyFont="1" applyFill="1" applyBorder="1" applyAlignment="1" applyProtection="1">
      <alignment horizontal="right" wrapText="1" readingOrder="1"/>
    </xf>
    <xf numFmtId="4" fontId="1696" fillId="1696" borderId="1693" xfId="0" applyNumberFormat="1" applyFont="1" applyFill="1" applyBorder="1" applyAlignment="1" applyProtection="1">
      <alignment horizontal="right" wrapText="1" readingOrder="1"/>
    </xf>
    <xf numFmtId="4" fontId="1697" fillId="1697" borderId="1694" xfId="0" applyNumberFormat="1" applyFont="1" applyFill="1" applyBorder="1" applyAlignment="1" applyProtection="1">
      <alignment horizontal="right" wrapText="1" readingOrder="1"/>
    </xf>
    <xf numFmtId="4" fontId="1698" fillId="1698" borderId="1695" xfId="0" applyNumberFormat="1" applyFont="1" applyFill="1" applyBorder="1" applyAlignment="1" applyProtection="1">
      <alignment horizontal="right" wrapText="1" readingOrder="1"/>
    </xf>
    <xf numFmtId="4" fontId="1699" fillId="1699" borderId="1696" xfId="0" applyNumberFormat="1" applyFont="1" applyFill="1" applyBorder="1" applyAlignment="1" applyProtection="1">
      <alignment horizontal="right" wrapText="1" readingOrder="1"/>
    </xf>
    <xf numFmtId="4" fontId="1700" fillId="1700" borderId="1697" xfId="0" applyNumberFormat="1" applyFont="1" applyFill="1" applyBorder="1" applyAlignment="1" applyProtection="1">
      <alignment horizontal="right" wrapText="1" readingOrder="1"/>
    </xf>
    <xf numFmtId="4" fontId="1701" fillId="1701" borderId="1698" xfId="0" applyNumberFormat="1" applyFont="1" applyFill="1" applyBorder="1" applyAlignment="1" applyProtection="1">
      <alignment horizontal="right" wrapText="1" readingOrder="1"/>
    </xf>
    <xf numFmtId="0" fontId="1702" fillId="1702" borderId="1699" xfId="0" applyFont="1" applyFill="1" applyBorder="1" applyAlignment="1" applyProtection="1">
      <alignment horizontal="left" vertical="top" wrapText="1" readingOrder="1"/>
    </xf>
    <xf numFmtId="4" fontId="1703" fillId="1703" borderId="1700" xfId="0" applyNumberFormat="1" applyFont="1" applyFill="1" applyBorder="1" applyAlignment="1" applyProtection="1">
      <alignment horizontal="right" wrapText="1" readingOrder="1"/>
    </xf>
    <xf numFmtId="4" fontId="1704" fillId="1704" borderId="1701" xfId="0" applyNumberFormat="1" applyFont="1" applyFill="1" applyBorder="1" applyAlignment="1" applyProtection="1">
      <alignment horizontal="right" wrapText="1" readingOrder="1"/>
    </xf>
    <xf numFmtId="4" fontId="1705" fillId="1705" borderId="1702" xfId="0" applyNumberFormat="1" applyFont="1" applyFill="1" applyBorder="1" applyAlignment="1" applyProtection="1">
      <alignment horizontal="right" wrapText="1" readingOrder="1"/>
    </xf>
    <xf numFmtId="4" fontId="1706" fillId="1706" borderId="1703" xfId="0" applyNumberFormat="1" applyFont="1" applyFill="1" applyBorder="1" applyAlignment="1" applyProtection="1">
      <alignment horizontal="right" wrapText="1" readingOrder="1"/>
    </xf>
    <xf numFmtId="4" fontId="1707" fillId="1707" borderId="1704" xfId="0" applyNumberFormat="1" applyFont="1" applyFill="1" applyBorder="1" applyAlignment="1" applyProtection="1">
      <alignment horizontal="right" wrapText="1" readingOrder="1"/>
    </xf>
    <xf numFmtId="4" fontId="1708" fillId="1708" borderId="1705" xfId="0" applyNumberFormat="1" applyFont="1" applyFill="1" applyBorder="1" applyAlignment="1" applyProtection="1">
      <alignment horizontal="right" wrapText="1" readingOrder="1"/>
    </xf>
    <xf numFmtId="4" fontId="1709" fillId="1709" borderId="1706" xfId="0" applyNumberFormat="1" applyFont="1" applyFill="1" applyBorder="1" applyAlignment="1" applyProtection="1">
      <alignment horizontal="right" wrapText="1" readingOrder="1"/>
    </xf>
    <xf numFmtId="4" fontId="1710" fillId="1710" borderId="1707" xfId="0" applyNumberFormat="1" applyFont="1" applyFill="1" applyBorder="1" applyAlignment="1" applyProtection="1">
      <alignment horizontal="right" wrapText="1" readingOrder="1"/>
    </xf>
    <xf numFmtId="4" fontId="1711" fillId="1711" borderId="1708" xfId="0" applyNumberFormat="1" applyFont="1" applyFill="1" applyBorder="1" applyAlignment="1" applyProtection="1">
      <alignment horizontal="right" wrapText="1" readingOrder="1"/>
    </xf>
    <xf numFmtId="4" fontId="1712" fillId="1712" borderId="1709" xfId="0" applyNumberFormat="1" applyFont="1" applyFill="1" applyBorder="1" applyAlignment="1" applyProtection="1">
      <alignment horizontal="right" wrapText="1" readingOrder="1"/>
    </xf>
    <xf numFmtId="4" fontId="1713" fillId="1713" borderId="1710" xfId="0" applyNumberFormat="1" applyFont="1" applyFill="1" applyBorder="1" applyAlignment="1" applyProtection="1">
      <alignment horizontal="right" wrapText="1" readingOrder="1"/>
    </xf>
    <xf numFmtId="4" fontId="1714" fillId="1714" borderId="1711" xfId="0" applyNumberFormat="1" applyFont="1" applyFill="1" applyBorder="1" applyAlignment="1" applyProtection="1">
      <alignment horizontal="right" wrapText="1" readingOrder="1"/>
    </xf>
    <xf numFmtId="4" fontId="1715" fillId="1715" borderId="1712" xfId="0" applyNumberFormat="1" applyFont="1" applyFill="1" applyBorder="1" applyAlignment="1" applyProtection="1">
      <alignment horizontal="right" wrapText="1" readingOrder="1"/>
    </xf>
    <xf numFmtId="4" fontId="1716" fillId="1716" borderId="1713" xfId="0" applyNumberFormat="1" applyFont="1" applyFill="1" applyBorder="1" applyAlignment="1" applyProtection="1">
      <alignment horizontal="right" wrapText="1" readingOrder="1"/>
    </xf>
    <xf numFmtId="4" fontId="1717" fillId="1717" borderId="1714" xfId="0" applyNumberFormat="1" applyFont="1" applyFill="1" applyBorder="1" applyAlignment="1" applyProtection="1">
      <alignment horizontal="right" wrapText="1" readingOrder="1"/>
    </xf>
    <xf numFmtId="4" fontId="1718" fillId="1718" borderId="1715" xfId="0" applyNumberFormat="1" applyFont="1" applyFill="1" applyBorder="1" applyAlignment="1" applyProtection="1">
      <alignment horizontal="right" wrapText="1" readingOrder="1"/>
    </xf>
    <xf numFmtId="4" fontId="1719" fillId="1719" borderId="1716" xfId="0" applyNumberFormat="1" applyFont="1" applyFill="1" applyBorder="1" applyAlignment="1" applyProtection="1">
      <alignment horizontal="right" wrapText="1" readingOrder="1"/>
    </xf>
    <xf numFmtId="4" fontId="1720" fillId="1720" borderId="1717" xfId="0" applyNumberFormat="1" applyFont="1" applyFill="1" applyBorder="1" applyAlignment="1" applyProtection="1">
      <alignment horizontal="right" wrapText="1" readingOrder="1"/>
    </xf>
    <xf numFmtId="4" fontId="1721" fillId="1721" borderId="1718" xfId="0" applyNumberFormat="1" applyFont="1" applyFill="1" applyBorder="1" applyAlignment="1" applyProtection="1">
      <alignment horizontal="right" wrapText="1" readingOrder="1"/>
    </xf>
    <xf numFmtId="4" fontId="1722" fillId="1722" borderId="1719" xfId="0" applyNumberFormat="1" applyFont="1" applyFill="1" applyBorder="1" applyAlignment="1" applyProtection="1">
      <alignment horizontal="right" wrapText="1" readingOrder="1"/>
    </xf>
    <xf numFmtId="4" fontId="1723" fillId="1723" borderId="1720" xfId="0" applyNumberFormat="1" applyFont="1" applyFill="1" applyBorder="1" applyAlignment="1" applyProtection="1">
      <alignment horizontal="right" wrapText="1" readingOrder="1"/>
    </xf>
    <xf numFmtId="0" fontId="1724" fillId="1724" borderId="1721" xfId="0" applyFont="1" applyFill="1" applyBorder="1" applyAlignment="1" applyProtection="1">
      <alignment horizontal="left" vertical="top" wrapText="1" readingOrder="1"/>
    </xf>
    <xf numFmtId="4" fontId="1725" fillId="1725" borderId="1722" xfId="0" applyNumberFormat="1" applyFont="1" applyFill="1" applyBorder="1" applyAlignment="1" applyProtection="1">
      <alignment horizontal="right" wrapText="1" readingOrder="1"/>
    </xf>
    <xf numFmtId="4" fontId="1726" fillId="1726" borderId="1723" xfId="0" applyNumberFormat="1" applyFont="1" applyFill="1" applyBorder="1" applyAlignment="1" applyProtection="1">
      <alignment horizontal="right" wrapText="1" readingOrder="1"/>
    </xf>
    <xf numFmtId="4" fontId="1727" fillId="1727" borderId="1724" xfId="0" applyNumberFormat="1" applyFont="1" applyFill="1" applyBorder="1" applyAlignment="1" applyProtection="1">
      <alignment horizontal="right" wrapText="1" readingOrder="1"/>
    </xf>
    <xf numFmtId="4" fontId="1728" fillId="1728" borderId="1725" xfId="0" applyNumberFormat="1" applyFont="1" applyFill="1" applyBorder="1" applyAlignment="1" applyProtection="1">
      <alignment horizontal="right" wrapText="1" readingOrder="1"/>
    </xf>
    <xf numFmtId="4" fontId="1729" fillId="1729" borderId="1726" xfId="0" applyNumberFormat="1" applyFont="1" applyFill="1" applyBorder="1" applyAlignment="1" applyProtection="1">
      <alignment horizontal="right" wrapText="1" readingOrder="1"/>
    </xf>
    <xf numFmtId="4" fontId="1730" fillId="1730" borderId="1727" xfId="0" applyNumberFormat="1" applyFont="1" applyFill="1" applyBorder="1" applyAlignment="1" applyProtection="1">
      <alignment horizontal="right" wrapText="1" readingOrder="1"/>
    </xf>
    <xf numFmtId="4" fontId="1731" fillId="1731" borderId="1728" xfId="0" applyNumberFormat="1" applyFont="1" applyFill="1" applyBorder="1" applyAlignment="1" applyProtection="1">
      <alignment horizontal="right" wrapText="1" readingOrder="1"/>
    </xf>
    <xf numFmtId="4" fontId="1732" fillId="1732" borderId="1729" xfId="0" applyNumberFormat="1" applyFont="1" applyFill="1" applyBorder="1" applyAlignment="1" applyProtection="1">
      <alignment horizontal="right" wrapText="1" readingOrder="1"/>
    </xf>
    <xf numFmtId="4" fontId="1733" fillId="1733" borderId="1730" xfId="0" applyNumberFormat="1" applyFont="1" applyFill="1" applyBorder="1" applyAlignment="1" applyProtection="1">
      <alignment horizontal="right" wrapText="1" readingOrder="1"/>
    </xf>
    <xf numFmtId="4" fontId="1734" fillId="1734" borderId="1731" xfId="0" applyNumberFormat="1" applyFont="1" applyFill="1" applyBorder="1" applyAlignment="1" applyProtection="1">
      <alignment horizontal="right" wrapText="1" readingOrder="1"/>
    </xf>
    <xf numFmtId="4" fontId="1735" fillId="1735" borderId="1732" xfId="0" applyNumberFormat="1" applyFont="1" applyFill="1" applyBorder="1" applyAlignment="1" applyProtection="1">
      <alignment horizontal="right" wrapText="1" readingOrder="1"/>
    </xf>
    <xf numFmtId="4" fontId="1736" fillId="1736" borderId="1733" xfId="0" applyNumberFormat="1" applyFont="1" applyFill="1" applyBorder="1" applyAlignment="1" applyProtection="1">
      <alignment horizontal="right" wrapText="1" readingOrder="1"/>
    </xf>
    <xf numFmtId="4" fontId="1737" fillId="1737" borderId="1734" xfId="0" applyNumberFormat="1" applyFont="1" applyFill="1" applyBorder="1" applyAlignment="1" applyProtection="1">
      <alignment horizontal="right" wrapText="1" readingOrder="1"/>
    </xf>
    <xf numFmtId="4" fontId="1738" fillId="1738" borderId="1735" xfId="0" applyNumberFormat="1" applyFont="1" applyFill="1" applyBorder="1" applyAlignment="1" applyProtection="1">
      <alignment horizontal="right" wrapText="1" readingOrder="1"/>
    </xf>
    <xf numFmtId="4" fontId="1739" fillId="1739" borderId="1736" xfId="0" applyNumberFormat="1" applyFont="1" applyFill="1" applyBorder="1" applyAlignment="1" applyProtection="1">
      <alignment horizontal="right" wrapText="1" readingOrder="1"/>
    </xf>
    <xf numFmtId="4" fontId="1740" fillId="1740" borderId="1737" xfId="0" applyNumberFormat="1" applyFont="1" applyFill="1" applyBorder="1" applyAlignment="1" applyProtection="1">
      <alignment horizontal="right" wrapText="1" readingOrder="1"/>
    </xf>
    <xf numFmtId="4" fontId="1741" fillId="1741" borderId="1738" xfId="0" applyNumberFormat="1" applyFont="1" applyFill="1" applyBorder="1" applyAlignment="1" applyProtection="1">
      <alignment horizontal="right" wrapText="1" readingOrder="1"/>
    </xf>
    <xf numFmtId="4" fontId="1742" fillId="1742" borderId="1739" xfId="0" applyNumberFormat="1" applyFont="1" applyFill="1" applyBorder="1" applyAlignment="1" applyProtection="1">
      <alignment horizontal="right" wrapText="1" readingOrder="1"/>
    </xf>
    <xf numFmtId="4" fontId="1743" fillId="1743" borderId="1740" xfId="0" applyNumberFormat="1" applyFont="1" applyFill="1" applyBorder="1" applyAlignment="1" applyProtection="1">
      <alignment horizontal="right" wrapText="1" readingOrder="1"/>
    </xf>
    <xf numFmtId="4" fontId="1744" fillId="1744" borderId="1741" xfId="0" applyNumberFormat="1" applyFont="1" applyFill="1" applyBorder="1" applyAlignment="1" applyProtection="1">
      <alignment horizontal="right" wrapText="1" readingOrder="1"/>
    </xf>
    <xf numFmtId="4" fontId="1745" fillId="1745" borderId="1742" xfId="0" applyNumberFormat="1" applyFont="1" applyFill="1" applyBorder="1" applyAlignment="1" applyProtection="1">
      <alignment horizontal="right" wrapText="1" readingOrder="1"/>
    </xf>
    <xf numFmtId="0" fontId="1746" fillId="1746" borderId="1743" xfId="0" applyFont="1" applyFill="1" applyBorder="1" applyAlignment="1" applyProtection="1">
      <alignment horizontal="left" vertical="top" wrapText="1" readingOrder="1"/>
    </xf>
    <xf numFmtId="4" fontId="1747" fillId="1747" borderId="1744" xfId="0" applyNumberFormat="1" applyFont="1" applyFill="1" applyBorder="1" applyAlignment="1" applyProtection="1">
      <alignment horizontal="right" wrapText="1" readingOrder="1"/>
    </xf>
    <xf numFmtId="4" fontId="1748" fillId="1748" borderId="1745" xfId="0" applyNumberFormat="1" applyFont="1" applyFill="1" applyBorder="1" applyAlignment="1" applyProtection="1">
      <alignment horizontal="right" wrapText="1" readingOrder="1"/>
    </xf>
    <xf numFmtId="4" fontId="1749" fillId="1749" borderId="1746" xfId="0" applyNumberFormat="1" applyFont="1" applyFill="1" applyBorder="1" applyAlignment="1" applyProtection="1">
      <alignment horizontal="right" wrapText="1" readingOrder="1"/>
    </xf>
    <xf numFmtId="4" fontId="1750" fillId="1750" borderId="1747" xfId="0" applyNumberFormat="1" applyFont="1" applyFill="1" applyBorder="1" applyAlignment="1" applyProtection="1">
      <alignment horizontal="right" wrapText="1" readingOrder="1"/>
    </xf>
    <xf numFmtId="4" fontId="1751" fillId="1751" borderId="1748" xfId="0" applyNumberFormat="1" applyFont="1" applyFill="1" applyBorder="1" applyAlignment="1" applyProtection="1">
      <alignment horizontal="right" wrapText="1" readingOrder="1"/>
    </xf>
    <xf numFmtId="4" fontId="1752" fillId="1752" borderId="1749" xfId="0" applyNumberFormat="1" applyFont="1" applyFill="1" applyBorder="1" applyAlignment="1" applyProtection="1">
      <alignment horizontal="right" wrapText="1" readingOrder="1"/>
    </xf>
    <xf numFmtId="4" fontId="1753" fillId="1753" borderId="1750" xfId="0" applyNumberFormat="1" applyFont="1" applyFill="1" applyBorder="1" applyAlignment="1" applyProtection="1">
      <alignment horizontal="right" wrapText="1" readingOrder="1"/>
    </xf>
    <xf numFmtId="4" fontId="1754" fillId="1754" borderId="1751" xfId="0" applyNumberFormat="1" applyFont="1" applyFill="1" applyBorder="1" applyAlignment="1" applyProtection="1">
      <alignment horizontal="right" wrapText="1" readingOrder="1"/>
    </xf>
    <xf numFmtId="4" fontId="1755" fillId="1755" borderId="1752" xfId="0" applyNumberFormat="1" applyFont="1" applyFill="1" applyBorder="1" applyAlignment="1" applyProtection="1">
      <alignment horizontal="right" wrapText="1" readingOrder="1"/>
    </xf>
    <xf numFmtId="4" fontId="1756" fillId="1756" borderId="1753" xfId="0" applyNumberFormat="1" applyFont="1" applyFill="1" applyBorder="1" applyAlignment="1" applyProtection="1">
      <alignment horizontal="right" wrapText="1" readingOrder="1"/>
    </xf>
    <xf numFmtId="4" fontId="1757" fillId="1757" borderId="1754" xfId="0" applyNumberFormat="1" applyFont="1" applyFill="1" applyBorder="1" applyAlignment="1" applyProtection="1">
      <alignment horizontal="right" wrapText="1" readingOrder="1"/>
    </xf>
    <xf numFmtId="4" fontId="1758" fillId="1758" borderId="1755" xfId="0" applyNumberFormat="1" applyFont="1" applyFill="1" applyBorder="1" applyAlignment="1" applyProtection="1">
      <alignment horizontal="right" wrapText="1" readingOrder="1"/>
    </xf>
    <xf numFmtId="4" fontId="1759" fillId="1759" borderId="1756" xfId="0" applyNumberFormat="1" applyFont="1" applyFill="1" applyBorder="1" applyAlignment="1" applyProtection="1">
      <alignment horizontal="right" wrapText="1" readingOrder="1"/>
    </xf>
    <xf numFmtId="4" fontId="1760" fillId="1760" borderId="1757" xfId="0" applyNumberFormat="1" applyFont="1" applyFill="1" applyBorder="1" applyAlignment="1" applyProtection="1">
      <alignment horizontal="right" wrapText="1" readingOrder="1"/>
    </xf>
    <xf numFmtId="4" fontId="1761" fillId="1761" borderId="1758" xfId="0" applyNumberFormat="1" applyFont="1" applyFill="1" applyBorder="1" applyAlignment="1" applyProtection="1">
      <alignment horizontal="right" wrapText="1" readingOrder="1"/>
    </xf>
    <xf numFmtId="4" fontId="1762" fillId="1762" borderId="1759" xfId="0" applyNumberFormat="1" applyFont="1" applyFill="1" applyBorder="1" applyAlignment="1" applyProtection="1">
      <alignment horizontal="right" wrapText="1" readingOrder="1"/>
    </xf>
    <xf numFmtId="4" fontId="1763" fillId="1763" borderId="1760" xfId="0" applyNumberFormat="1" applyFont="1" applyFill="1" applyBorder="1" applyAlignment="1" applyProtection="1">
      <alignment horizontal="right" wrapText="1" readingOrder="1"/>
    </xf>
    <xf numFmtId="4" fontId="1764" fillId="1764" borderId="1761" xfId="0" applyNumberFormat="1" applyFont="1" applyFill="1" applyBorder="1" applyAlignment="1" applyProtection="1">
      <alignment horizontal="right" wrapText="1" readingOrder="1"/>
    </xf>
    <xf numFmtId="4" fontId="1765" fillId="1765" borderId="1762" xfId="0" applyNumberFormat="1" applyFont="1" applyFill="1" applyBorder="1" applyAlignment="1" applyProtection="1">
      <alignment horizontal="right" wrapText="1" readingOrder="1"/>
    </xf>
    <xf numFmtId="4" fontId="1766" fillId="1766" borderId="1763" xfId="0" applyNumberFormat="1" applyFont="1" applyFill="1" applyBorder="1" applyAlignment="1" applyProtection="1">
      <alignment horizontal="right" wrapText="1" readingOrder="1"/>
    </xf>
    <xf numFmtId="4" fontId="1767" fillId="1767" borderId="1764" xfId="0" applyNumberFormat="1" applyFont="1" applyFill="1" applyBorder="1" applyAlignment="1" applyProtection="1">
      <alignment horizontal="right" wrapText="1" readingOrder="1"/>
    </xf>
    <xf numFmtId="0" fontId="1768" fillId="1768" borderId="1765" xfId="0" applyFont="1" applyFill="1" applyBorder="1" applyAlignment="1" applyProtection="1">
      <alignment horizontal="left" vertical="top" wrapText="1" readingOrder="1"/>
    </xf>
    <xf numFmtId="4" fontId="1769" fillId="1769" borderId="1766" xfId="0" applyNumberFormat="1" applyFont="1" applyFill="1" applyBorder="1" applyAlignment="1" applyProtection="1">
      <alignment horizontal="right" wrapText="1" readingOrder="1"/>
    </xf>
    <xf numFmtId="4" fontId="1770" fillId="1770" borderId="1767" xfId="0" applyNumberFormat="1" applyFont="1" applyFill="1" applyBorder="1" applyAlignment="1" applyProtection="1">
      <alignment horizontal="right" wrapText="1" readingOrder="1"/>
    </xf>
    <xf numFmtId="4" fontId="1771" fillId="1771" borderId="1768" xfId="0" applyNumberFormat="1" applyFont="1" applyFill="1" applyBorder="1" applyAlignment="1" applyProtection="1">
      <alignment horizontal="right" wrapText="1" readingOrder="1"/>
    </xf>
    <xf numFmtId="4" fontId="1772" fillId="1772" borderId="1769" xfId="0" applyNumberFormat="1" applyFont="1" applyFill="1" applyBorder="1" applyAlignment="1" applyProtection="1">
      <alignment horizontal="right" wrapText="1" readingOrder="1"/>
    </xf>
    <xf numFmtId="4" fontId="1773" fillId="1773" borderId="1770" xfId="0" applyNumberFormat="1" applyFont="1" applyFill="1" applyBorder="1" applyAlignment="1" applyProtection="1">
      <alignment horizontal="right" wrapText="1" readingOrder="1"/>
    </xf>
    <xf numFmtId="4" fontId="1774" fillId="1774" borderId="1771" xfId="0" applyNumberFormat="1" applyFont="1" applyFill="1" applyBorder="1" applyAlignment="1" applyProtection="1">
      <alignment horizontal="right" wrapText="1" readingOrder="1"/>
    </xf>
    <xf numFmtId="4" fontId="1775" fillId="1775" borderId="1772" xfId="0" applyNumberFormat="1" applyFont="1" applyFill="1" applyBorder="1" applyAlignment="1" applyProtection="1">
      <alignment horizontal="right" wrapText="1" readingOrder="1"/>
    </xf>
    <xf numFmtId="4" fontId="1776" fillId="1776" borderId="1773" xfId="0" applyNumberFormat="1" applyFont="1" applyFill="1" applyBorder="1" applyAlignment="1" applyProtection="1">
      <alignment horizontal="right" wrapText="1" readingOrder="1"/>
    </xf>
    <xf numFmtId="4" fontId="1777" fillId="1777" borderId="1774" xfId="0" applyNumberFormat="1" applyFont="1" applyFill="1" applyBorder="1" applyAlignment="1" applyProtection="1">
      <alignment horizontal="right" wrapText="1" readingOrder="1"/>
    </xf>
    <xf numFmtId="4" fontId="1778" fillId="1778" borderId="1775" xfId="0" applyNumberFormat="1" applyFont="1" applyFill="1" applyBorder="1" applyAlignment="1" applyProtection="1">
      <alignment horizontal="right" wrapText="1" readingOrder="1"/>
    </xf>
    <xf numFmtId="4" fontId="1779" fillId="1779" borderId="1776" xfId="0" applyNumberFormat="1" applyFont="1" applyFill="1" applyBorder="1" applyAlignment="1" applyProtection="1">
      <alignment horizontal="right" wrapText="1" readingOrder="1"/>
    </xf>
    <xf numFmtId="4" fontId="1780" fillId="1780" borderId="1777" xfId="0" applyNumberFormat="1" applyFont="1" applyFill="1" applyBorder="1" applyAlignment="1" applyProtection="1">
      <alignment horizontal="right" wrapText="1" readingOrder="1"/>
    </xf>
    <xf numFmtId="4" fontId="1781" fillId="1781" borderId="1778" xfId="0" applyNumberFormat="1" applyFont="1" applyFill="1" applyBorder="1" applyAlignment="1" applyProtection="1">
      <alignment horizontal="right" wrapText="1" readingOrder="1"/>
    </xf>
    <xf numFmtId="4" fontId="1782" fillId="1782" borderId="1779" xfId="0" applyNumberFormat="1" applyFont="1" applyFill="1" applyBorder="1" applyAlignment="1" applyProtection="1">
      <alignment horizontal="right" wrapText="1" readingOrder="1"/>
    </xf>
    <xf numFmtId="4" fontId="1783" fillId="1783" borderId="1780" xfId="0" applyNumberFormat="1" applyFont="1" applyFill="1" applyBorder="1" applyAlignment="1" applyProtection="1">
      <alignment horizontal="right" wrapText="1" readingOrder="1"/>
    </xf>
    <xf numFmtId="4" fontId="1784" fillId="1784" borderId="1781" xfId="0" applyNumberFormat="1" applyFont="1" applyFill="1" applyBorder="1" applyAlignment="1" applyProtection="1">
      <alignment horizontal="right" wrapText="1" readingOrder="1"/>
    </xf>
    <xf numFmtId="4" fontId="1785" fillId="1785" borderId="1782" xfId="0" applyNumberFormat="1" applyFont="1" applyFill="1" applyBorder="1" applyAlignment="1" applyProtection="1">
      <alignment horizontal="right" wrapText="1" readingOrder="1"/>
    </xf>
    <xf numFmtId="4" fontId="1786" fillId="1786" borderId="1783" xfId="0" applyNumberFormat="1" applyFont="1" applyFill="1" applyBorder="1" applyAlignment="1" applyProtection="1">
      <alignment horizontal="right" wrapText="1" readingOrder="1"/>
    </xf>
    <xf numFmtId="4" fontId="1787" fillId="1787" borderId="1784" xfId="0" applyNumberFormat="1" applyFont="1" applyFill="1" applyBorder="1" applyAlignment="1" applyProtection="1">
      <alignment horizontal="right" wrapText="1" readingOrder="1"/>
    </xf>
    <xf numFmtId="4" fontId="1788" fillId="1788" borderId="1785" xfId="0" applyNumberFormat="1" applyFont="1" applyFill="1" applyBorder="1" applyAlignment="1" applyProtection="1">
      <alignment horizontal="right" wrapText="1" readingOrder="1"/>
    </xf>
    <xf numFmtId="4" fontId="1789" fillId="1789" borderId="1786" xfId="0" applyNumberFormat="1" applyFont="1" applyFill="1" applyBorder="1" applyAlignment="1" applyProtection="1">
      <alignment horizontal="right" wrapText="1" readingOrder="1"/>
    </xf>
    <xf numFmtId="0" fontId="1790" fillId="1790" borderId="1787" xfId="0" applyFont="1" applyFill="1" applyBorder="1" applyAlignment="1" applyProtection="1">
      <alignment horizontal="left" vertical="top" wrapText="1" readingOrder="1"/>
    </xf>
    <xf numFmtId="4" fontId="1791" fillId="1791" borderId="1788" xfId="0" applyNumberFormat="1" applyFont="1" applyFill="1" applyBorder="1" applyAlignment="1" applyProtection="1">
      <alignment horizontal="right" wrapText="1" readingOrder="1"/>
    </xf>
    <xf numFmtId="4" fontId="1792" fillId="1792" borderId="1789" xfId="0" applyNumberFormat="1" applyFont="1" applyFill="1" applyBorder="1" applyAlignment="1" applyProtection="1">
      <alignment horizontal="right" wrapText="1" readingOrder="1"/>
    </xf>
    <xf numFmtId="4" fontId="1793" fillId="1793" borderId="1790" xfId="0" applyNumberFormat="1" applyFont="1" applyFill="1" applyBorder="1" applyAlignment="1" applyProtection="1">
      <alignment horizontal="right" wrapText="1" readingOrder="1"/>
    </xf>
    <xf numFmtId="4" fontId="1794" fillId="1794" borderId="1791" xfId="0" applyNumberFormat="1" applyFont="1" applyFill="1" applyBorder="1" applyAlignment="1" applyProtection="1">
      <alignment horizontal="right" wrapText="1" readingOrder="1"/>
    </xf>
    <xf numFmtId="4" fontId="1795" fillId="1795" borderId="1792" xfId="0" applyNumberFormat="1" applyFont="1" applyFill="1" applyBorder="1" applyAlignment="1" applyProtection="1">
      <alignment horizontal="right" wrapText="1" readingOrder="1"/>
    </xf>
    <xf numFmtId="4" fontId="1796" fillId="1796" borderId="1793" xfId="0" applyNumberFormat="1" applyFont="1" applyFill="1" applyBorder="1" applyAlignment="1" applyProtection="1">
      <alignment horizontal="right" wrapText="1" readingOrder="1"/>
    </xf>
    <xf numFmtId="4" fontId="1797" fillId="1797" borderId="1794" xfId="0" applyNumberFormat="1" applyFont="1" applyFill="1" applyBorder="1" applyAlignment="1" applyProtection="1">
      <alignment horizontal="right" wrapText="1" readingOrder="1"/>
    </xf>
    <xf numFmtId="4" fontId="1798" fillId="1798" borderId="1795" xfId="0" applyNumberFormat="1" applyFont="1" applyFill="1" applyBorder="1" applyAlignment="1" applyProtection="1">
      <alignment horizontal="right" wrapText="1" readingOrder="1"/>
    </xf>
    <xf numFmtId="4" fontId="1799" fillId="1799" borderId="1796" xfId="0" applyNumberFormat="1" applyFont="1" applyFill="1" applyBorder="1" applyAlignment="1" applyProtection="1">
      <alignment horizontal="right" wrapText="1" readingOrder="1"/>
    </xf>
    <xf numFmtId="4" fontId="1800" fillId="1800" borderId="1797" xfId="0" applyNumberFormat="1" applyFont="1" applyFill="1" applyBorder="1" applyAlignment="1" applyProtection="1">
      <alignment horizontal="right" wrapText="1" readingOrder="1"/>
    </xf>
    <xf numFmtId="4" fontId="1801" fillId="1801" borderId="1798" xfId="0" applyNumberFormat="1" applyFont="1" applyFill="1" applyBorder="1" applyAlignment="1" applyProtection="1">
      <alignment horizontal="right" wrapText="1" readingOrder="1"/>
    </xf>
    <xf numFmtId="4" fontId="1802" fillId="1802" borderId="1799" xfId="0" applyNumberFormat="1" applyFont="1" applyFill="1" applyBorder="1" applyAlignment="1" applyProtection="1">
      <alignment horizontal="right" wrapText="1" readingOrder="1"/>
    </xf>
    <xf numFmtId="4" fontId="1803" fillId="1803" borderId="1800" xfId="0" applyNumberFormat="1" applyFont="1" applyFill="1" applyBorder="1" applyAlignment="1" applyProtection="1">
      <alignment horizontal="right" wrapText="1" readingOrder="1"/>
    </xf>
    <xf numFmtId="4" fontId="1804" fillId="1804" borderId="1801" xfId="0" applyNumberFormat="1" applyFont="1" applyFill="1" applyBorder="1" applyAlignment="1" applyProtection="1">
      <alignment horizontal="right" wrapText="1" readingOrder="1"/>
    </xf>
    <xf numFmtId="4" fontId="1805" fillId="1805" borderId="1802" xfId="0" applyNumberFormat="1" applyFont="1" applyFill="1" applyBorder="1" applyAlignment="1" applyProtection="1">
      <alignment horizontal="right" wrapText="1" readingOrder="1"/>
    </xf>
    <xf numFmtId="4" fontId="1806" fillId="1806" borderId="1803" xfId="0" applyNumberFormat="1" applyFont="1" applyFill="1" applyBorder="1" applyAlignment="1" applyProtection="1">
      <alignment horizontal="right" wrapText="1" readingOrder="1"/>
    </xf>
    <xf numFmtId="4" fontId="1807" fillId="1807" borderId="1804" xfId="0" applyNumberFormat="1" applyFont="1" applyFill="1" applyBorder="1" applyAlignment="1" applyProtection="1">
      <alignment horizontal="right" wrapText="1" readingOrder="1"/>
    </xf>
    <xf numFmtId="4" fontId="1808" fillId="1808" borderId="1805" xfId="0" applyNumberFormat="1" applyFont="1" applyFill="1" applyBorder="1" applyAlignment="1" applyProtection="1">
      <alignment horizontal="right" wrapText="1" readingOrder="1"/>
    </xf>
    <xf numFmtId="4" fontId="1809" fillId="1809" borderId="1806" xfId="0" applyNumberFormat="1" applyFont="1" applyFill="1" applyBorder="1" applyAlignment="1" applyProtection="1">
      <alignment horizontal="right" wrapText="1" readingOrder="1"/>
    </xf>
    <xf numFmtId="4" fontId="1810" fillId="1810" borderId="1807" xfId="0" applyNumberFormat="1" applyFont="1" applyFill="1" applyBorder="1" applyAlignment="1" applyProtection="1">
      <alignment horizontal="right" wrapText="1" readingOrder="1"/>
    </xf>
    <xf numFmtId="4" fontId="1811" fillId="1811" borderId="1808" xfId="0" applyNumberFormat="1" applyFont="1" applyFill="1" applyBorder="1" applyAlignment="1" applyProtection="1">
      <alignment horizontal="right" wrapText="1" readingOrder="1"/>
    </xf>
    <xf numFmtId="0" fontId="1812" fillId="1812" borderId="1809" xfId="0" applyFont="1" applyFill="1" applyBorder="1" applyAlignment="1" applyProtection="1">
      <alignment horizontal="left" vertical="top" wrapText="1" readingOrder="1"/>
    </xf>
    <xf numFmtId="4" fontId="1813" fillId="1813" borderId="1810" xfId="0" applyNumberFormat="1" applyFont="1" applyFill="1" applyBorder="1" applyAlignment="1" applyProtection="1">
      <alignment horizontal="right" wrapText="1" readingOrder="1"/>
    </xf>
    <xf numFmtId="4" fontId="1814" fillId="1814" borderId="1811" xfId="0" applyNumberFormat="1" applyFont="1" applyFill="1" applyBorder="1" applyAlignment="1" applyProtection="1">
      <alignment horizontal="right" wrapText="1" readingOrder="1"/>
    </xf>
    <xf numFmtId="4" fontId="1815" fillId="1815" borderId="1812" xfId="0" applyNumberFormat="1" applyFont="1" applyFill="1" applyBorder="1" applyAlignment="1" applyProtection="1">
      <alignment horizontal="right" wrapText="1" readingOrder="1"/>
    </xf>
    <xf numFmtId="4" fontId="1816" fillId="1816" borderId="1813" xfId="0" applyNumberFormat="1" applyFont="1" applyFill="1" applyBorder="1" applyAlignment="1" applyProtection="1">
      <alignment horizontal="right" wrapText="1" readingOrder="1"/>
    </xf>
    <xf numFmtId="4" fontId="1817" fillId="1817" borderId="1814" xfId="0" applyNumberFormat="1" applyFont="1" applyFill="1" applyBorder="1" applyAlignment="1" applyProtection="1">
      <alignment horizontal="right" wrapText="1" readingOrder="1"/>
    </xf>
    <xf numFmtId="4" fontId="1818" fillId="1818" borderId="1815" xfId="0" applyNumberFormat="1" applyFont="1" applyFill="1" applyBorder="1" applyAlignment="1" applyProtection="1">
      <alignment horizontal="right" wrapText="1" readingOrder="1"/>
    </xf>
    <xf numFmtId="4" fontId="1819" fillId="1819" borderId="1816" xfId="0" applyNumberFormat="1" applyFont="1" applyFill="1" applyBorder="1" applyAlignment="1" applyProtection="1">
      <alignment horizontal="right" wrapText="1" readingOrder="1"/>
    </xf>
    <xf numFmtId="4" fontId="1820" fillId="1820" borderId="1817" xfId="0" applyNumberFormat="1" applyFont="1" applyFill="1" applyBorder="1" applyAlignment="1" applyProtection="1">
      <alignment horizontal="right" wrapText="1" readingOrder="1"/>
    </xf>
    <xf numFmtId="4" fontId="1821" fillId="1821" borderId="1818" xfId="0" applyNumberFormat="1" applyFont="1" applyFill="1" applyBorder="1" applyAlignment="1" applyProtection="1">
      <alignment horizontal="right" wrapText="1" readingOrder="1"/>
    </xf>
    <xf numFmtId="4" fontId="1822" fillId="1822" borderId="1819" xfId="0" applyNumberFormat="1" applyFont="1" applyFill="1" applyBorder="1" applyAlignment="1" applyProtection="1">
      <alignment horizontal="right" wrapText="1" readingOrder="1"/>
    </xf>
    <xf numFmtId="4" fontId="1823" fillId="1823" borderId="1820" xfId="0" applyNumberFormat="1" applyFont="1" applyFill="1" applyBorder="1" applyAlignment="1" applyProtection="1">
      <alignment horizontal="right" wrapText="1" readingOrder="1"/>
    </xf>
    <xf numFmtId="4" fontId="1824" fillId="1824" borderId="1821" xfId="0" applyNumberFormat="1" applyFont="1" applyFill="1" applyBorder="1" applyAlignment="1" applyProtection="1">
      <alignment horizontal="right" wrapText="1" readingOrder="1"/>
    </xf>
    <xf numFmtId="4" fontId="1825" fillId="1825" borderId="1822" xfId="0" applyNumberFormat="1" applyFont="1" applyFill="1" applyBorder="1" applyAlignment="1" applyProtection="1">
      <alignment horizontal="right" wrapText="1" readingOrder="1"/>
    </xf>
    <xf numFmtId="4" fontId="1826" fillId="1826" borderId="1823" xfId="0" applyNumberFormat="1" applyFont="1" applyFill="1" applyBorder="1" applyAlignment="1" applyProtection="1">
      <alignment horizontal="right" wrapText="1" readingOrder="1"/>
    </xf>
    <xf numFmtId="4" fontId="1827" fillId="1827" borderId="1824" xfId="0" applyNumberFormat="1" applyFont="1" applyFill="1" applyBorder="1" applyAlignment="1" applyProtection="1">
      <alignment horizontal="right" wrapText="1" readingOrder="1"/>
    </xf>
    <xf numFmtId="4" fontId="1828" fillId="1828" borderId="1825" xfId="0" applyNumberFormat="1" applyFont="1" applyFill="1" applyBorder="1" applyAlignment="1" applyProtection="1">
      <alignment horizontal="right" wrapText="1" readingOrder="1"/>
    </xf>
    <xf numFmtId="4" fontId="1829" fillId="1829" borderId="1826" xfId="0" applyNumberFormat="1" applyFont="1" applyFill="1" applyBorder="1" applyAlignment="1" applyProtection="1">
      <alignment horizontal="right" wrapText="1" readingOrder="1"/>
    </xf>
    <xf numFmtId="4" fontId="1830" fillId="1830" borderId="1827" xfId="0" applyNumberFormat="1" applyFont="1" applyFill="1" applyBorder="1" applyAlignment="1" applyProtection="1">
      <alignment horizontal="right" wrapText="1" readingOrder="1"/>
    </xf>
    <xf numFmtId="4" fontId="1831" fillId="1831" borderId="1828" xfId="0" applyNumberFormat="1" applyFont="1" applyFill="1" applyBorder="1" applyAlignment="1" applyProtection="1">
      <alignment horizontal="right" wrapText="1" readingOrder="1"/>
    </xf>
    <xf numFmtId="4" fontId="1832" fillId="1832" borderId="1829" xfId="0" applyNumberFormat="1" applyFont="1" applyFill="1" applyBorder="1" applyAlignment="1" applyProtection="1">
      <alignment horizontal="right" wrapText="1" readingOrder="1"/>
    </xf>
    <xf numFmtId="4" fontId="1833" fillId="1833" borderId="1830" xfId="0" applyNumberFormat="1" applyFont="1" applyFill="1" applyBorder="1" applyAlignment="1" applyProtection="1">
      <alignment horizontal="right" wrapText="1" readingOrder="1"/>
    </xf>
    <xf numFmtId="0" fontId="1834" fillId="1834" borderId="1831" xfId="0" applyFont="1" applyFill="1" applyBorder="1" applyAlignment="1" applyProtection="1">
      <alignment horizontal="left" vertical="top" wrapText="1" readingOrder="1"/>
    </xf>
    <xf numFmtId="4" fontId="1835" fillId="1835" borderId="1832" xfId="0" applyNumberFormat="1" applyFont="1" applyFill="1" applyBorder="1" applyAlignment="1" applyProtection="1">
      <alignment horizontal="right" wrapText="1" readingOrder="1"/>
    </xf>
    <xf numFmtId="4" fontId="1836" fillId="1836" borderId="1833" xfId="0" applyNumberFormat="1" applyFont="1" applyFill="1" applyBorder="1" applyAlignment="1" applyProtection="1">
      <alignment horizontal="right" wrapText="1" readingOrder="1"/>
    </xf>
    <xf numFmtId="4" fontId="1837" fillId="1837" borderId="1834" xfId="0" applyNumberFormat="1" applyFont="1" applyFill="1" applyBorder="1" applyAlignment="1" applyProtection="1">
      <alignment horizontal="right" wrapText="1" readingOrder="1"/>
    </xf>
    <xf numFmtId="4" fontId="1838" fillId="1838" borderId="1835" xfId="0" applyNumberFormat="1" applyFont="1" applyFill="1" applyBorder="1" applyAlignment="1" applyProtection="1">
      <alignment horizontal="right" wrapText="1" readingOrder="1"/>
    </xf>
    <xf numFmtId="4" fontId="1839" fillId="1839" borderId="1836" xfId="0" applyNumberFormat="1" applyFont="1" applyFill="1" applyBorder="1" applyAlignment="1" applyProtection="1">
      <alignment horizontal="right" wrapText="1" readingOrder="1"/>
    </xf>
    <xf numFmtId="4" fontId="1840" fillId="1840" borderId="1837" xfId="0" applyNumberFormat="1" applyFont="1" applyFill="1" applyBorder="1" applyAlignment="1" applyProtection="1">
      <alignment horizontal="right" wrapText="1" readingOrder="1"/>
    </xf>
    <xf numFmtId="4" fontId="1841" fillId="1841" borderId="1838" xfId="0" applyNumberFormat="1" applyFont="1" applyFill="1" applyBorder="1" applyAlignment="1" applyProtection="1">
      <alignment horizontal="right" wrapText="1" readingOrder="1"/>
    </xf>
    <xf numFmtId="4" fontId="1842" fillId="1842" borderId="1839" xfId="0" applyNumberFormat="1" applyFont="1" applyFill="1" applyBorder="1" applyAlignment="1" applyProtection="1">
      <alignment horizontal="right" wrapText="1" readingOrder="1"/>
    </xf>
    <xf numFmtId="4" fontId="1843" fillId="1843" borderId="1840" xfId="0" applyNumberFormat="1" applyFont="1" applyFill="1" applyBorder="1" applyAlignment="1" applyProtection="1">
      <alignment horizontal="right" wrapText="1" readingOrder="1"/>
    </xf>
    <xf numFmtId="4" fontId="1844" fillId="1844" borderId="1841" xfId="0" applyNumberFormat="1" applyFont="1" applyFill="1" applyBorder="1" applyAlignment="1" applyProtection="1">
      <alignment horizontal="right" wrapText="1" readingOrder="1"/>
    </xf>
    <xf numFmtId="4" fontId="1845" fillId="1845" borderId="1842" xfId="0" applyNumberFormat="1" applyFont="1" applyFill="1" applyBorder="1" applyAlignment="1" applyProtection="1">
      <alignment horizontal="right" wrapText="1" readingOrder="1"/>
    </xf>
    <xf numFmtId="4" fontId="1846" fillId="1846" borderId="1843" xfId="0" applyNumberFormat="1" applyFont="1" applyFill="1" applyBorder="1" applyAlignment="1" applyProtection="1">
      <alignment horizontal="right" wrapText="1" readingOrder="1"/>
    </xf>
    <xf numFmtId="4" fontId="1847" fillId="1847" borderId="1844" xfId="0" applyNumberFormat="1" applyFont="1" applyFill="1" applyBorder="1" applyAlignment="1" applyProtection="1">
      <alignment horizontal="right" wrapText="1" readingOrder="1"/>
    </xf>
    <xf numFmtId="4" fontId="1848" fillId="1848" borderId="1845" xfId="0" applyNumberFormat="1" applyFont="1" applyFill="1" applyBorder="1" applyAlignment="1" applyProtection="1">
      <alignment horizontal="right" wrapText="1" readingOrder="1"/>
    </xf>
    <xf numFmtId="4" fontId="1849" fillId="1849" borderId="1846" xfId="0" applyNumberFormat="1" applyFont="1" applyFill="1" applyBorder="1" applyAlignment="1" applyProtection="1">
      <alignment horizontal="right" wrapText="1" readingOrder="1"/>
    </xf>
    <xf numFmtId="4" fontId="1850" fillId="1850" borderId="1847" xfId="0" applyNumberFormat="1" applyFont="1" applyFill="1" applyBorder="1" applyAlignment="1" applyProtection="1">
      <alignment horizontal="right" wrapText="1" readingOrder="1"/>
    </xf>
    <xf numFmtId="4" fontId="1851" fillId="1851" borderId="1848" xfId="0" applyNumberFormat="1" applyFont="1" applyFill="1" applyBorder="1" applyAlignment="1" applyProtection="1">
      <alignment horizontal="right" wrapText="1" readingOrder="1"/>
    </xf>
    <xf numFmtId="4" fontId="1852" fillId="1852" borderId="1849" xfId="0" applyNumberFormat="1" applyFont="1" applyFill="1" applyBorder="1" applyAlignment="1" applyProtection="1">
      <alignment horizontal="right" wrapText="1" readingOrder="1"/>
    </xf>
    <xf numFmtId="4" fontId="1853" fillId="1853" borderId="1850" xfId="0" applyNumberFormat="1" applyFont="1" applyFill="1" applyBorder="1" applyAlignment="1" applyProtection="1">
      <alignment horizontal="right" wrapText="1" readingOrder="1"/>
    </xf>
    <xf numFmtId="4" fontId="1854" fillId="1854" borderId="1851" xfId="0" applyNumberFormat="1" applyFont="1" applyFill="1" applyBorder="1" applyAlignment="1" applyProtection="1">
      <alignment horizontal="right" wrapText="1" readingOrder="1"/>
    </xf>
    <xf numFmtId="4" fontId="1855" fillId="1855" borderId="1852" xfId="0" applyNumberFormat="1" applyFont="1" applyFill="1" applyBorder="1" applyAlignment="1" applyProtection="1">
      <alignment horizontal="right" wrapText="1" readingOrder="1"/>
    </xf>
    <xf numFmtId="0" fontId="1856" fillId="1856" borderId="1853" xfId="0" applyFont="1" applyFill="1" applyBorder="1" applyAlignment="1" applyProtection="1">
      <alignment horizontal="left" vertical="top" wrapText="1" readingOrder="1"/>
    </xf>
    <xf numFmtId="4" fontId="1857" fillId="1857" borderId="1854" xfId="0" applyNumberFormat="1" applyFont="1" applyFill="1" applyBorder="1" applyAlignment="1" applyProtection="1">
      <alignment horizontal="right" wrapText="1" readingOrder="1"/>
    </xf>
    <xf numFmtId="4" fontId="1858" fillId="1858" borderId="1855" xfId="0" applyNumberFormat="1" applyFont="1" applyFill="1" applyBorder="1" applyAlignment="1" applyProtection="1">
      <alignment horizontal="right" wrapText="1" readingOrder="1"/>
    </xf>
    <xf numFmtId="4" fontId="1859" fillId="1859" borderId="1856" xfId="0" applyNumberFormat="1" applyFont="1" applyFill="1" applyBorder="1" applyAlignment="1" applyProtection="1">
      <alignment horizontal="right" wrapText="1" readingOrder="1"/>
    </xf>
    <xf numFmtId="4" fontId="1860" fillId="1860" borderId="1857" xfId="0" applyNumberFormat="1" applyFont="1" applyFill="1" applyBorder="1" applyAlignment="1" applyProtection="1">
      <alignment horizontal="right" wrapText="1" readingOrder="1"/>
    </xf>
    <xf numFmtId="4" fontId="1861" fillId="1861" borderId="1858" xfId="0" applyNumberFormat="1" applyFont="1" applyFill="1" applyBorder="1" applyAlignment="1" applyProtection="1">
      <alignment horizontal="right" wrapText="1" readingOrder="1"/>
    </xf>
    <xf numFmtId="4" fontId="1862" fillId="1862" borderId="1859" xfId="0" applyNumberFormat="1" applyFont="1" applyFill="1" applyBorder="1" applyAlignment="1" applyProtection="1">
      <alignment horizontal="right" wrapText="1" readingOrder="1"/>
    </xf>
    <xf numFmtId="4" fontId="1863" fillId="1863" borderId="1860" xfId="0" applyNumberFormat="1" applyFont="1" applyFill="1" applyBorder="1" applyAlignment="1" applyProtection="1">
      <alignment horizontal="right" wrapText="1" readingOrder="1"/>
    </xf>
    <xf numFmtId="4" fontId="1864" fillId="1864" borderId="1861" xfId="0" applyNumberFormat="1" applyFont="1" applyFill="1" applyBorder="1" applyAlignment="1" applyProtection="1">
      <alignment horizontal="right" wrapText="1" readingOrder="1"/>
    </xf>
    <xf numFmtId="4" fontId="1865" fillId="1865" borderId="1862" xfId="0" applyNumberFormat="1" applyFont="1" applyFill="1" applyBorder="1" applyAlignment="1" applyProtection="1">
      <alignment horizontal="right" wrapText="1" readingOrder="1"/>
    </xf>
    <xf numFmtId="4" fontId="1866" fillId="1866" borderId="1863" xfId="0" applyNumberFormat="1" applyFont="1" applyFill="1" applyBorder="1" applyAlignment="1" applyProtection="1">
      <alignment horizontal="right" wrapText="1" readingOrder="1"/>
    </xf>
    <xf numFmtId="4" fontId="1867" fillId="1867" borderId="1864" xfId="0" applyNumberFormat="1" applyFont="1" applyFill="1" applyBorder="1" applyAlignment="1" applyProtection="1">
      <alignment horizontal="right" wrapText="1" readingOrder="1"/>
    </xf>
    <xf numFmtId="4" fontId="1868" fillId="1868" borderId="1865" xfId="0" applyNumberFormat="1" applyFont="1" applyFill="1" applyBorder="1" applyAlignment="1" applyProtection="1">
      <alignment horizontal="right" wrapText="1" readingOrder="1"/>
    </xf>
    <xf numFmtId="4" fontId="1869" fillId="1869" borderId="1866" xfId="0" applyNumberFormat="1" applyFont="1" applyFill="1" applyBorder="1" applyAlignment="1" applyProtection="1">
      <alignment horizontal="right" wrapText="1" readingOrder="1"/>
    </xf>
    <xf numFmtId="4" fontId="1870" fillId="1870" borderId="1867" xfId="0" applyNumberFormat="1" applyFont="1" applyFill="1" applyBorder="1" applyAlignment="1" applyProtection="1">
      <alignment horizontal="right" wrapText="1" readingOrder="1"/>
    </xf>
    <xf numFmtId="4" fontId="1871" fillId="1871" borderId="1868" xfId="0" applyNumberFormat="1" applyFont="1" applyFill="1" applyBorder="1" applyAlignment="1" applyProtection="1">
      <alignment horizontal="right" wrapText="1" readingOrder="1"/>
    </xf>
    <xf numFmtId="4" fontId="1872" fillId="1872" borderId="1869" xfId="0" applyNumberFormat="1" applyFont="1" applyFill="1" applyBorder="1" applyAlignment="1" applyProtection="1">
      <alignment horizontal="right" wrapText="1" readingOrder="1"/>
    </xf>
    <xf numFmtId="4" fontId="1873" fillId="1873" borderId="1870" xfId="0" applyNumberFormat="1" applyFont="1" applyFill="1" applyBorder="1" applyAlignment="1" applyProtection="1">
      <alignment horizontal="right" wrapText="1" readingOrder="1"/>
    </xf>
    <xf numFmtId="4" fontId="1874" fillId="1874" borderId="1871" xfId="0" applyNumberFormat="1" applyFont="1" applyFill="1" applyBorder="1" applyAlignment="1" applyProtection="1">
      <alignment horizontal="right" wrapText="1" readingOrder="1"/>
    </xf>
    <xf numFmtId="4" fontId="1875" fillId="1875" borderId="1872" xfId="0" applyNumberFormat="1" applyFont="1" applyFill="1" applyBorder="1" applyAlignment="1" applyProtection="1">
      <alignment horizontal="right" wrapText="1" readingOrder="1"/>
    </xf>
    <xf numFmtId="4" fontId="1876" fillId="1876" borderId="1873" xfId="0" applyNumberFormat="1" applyFont="1" applyFill="1" applyBorder="1" applyAlignment="1" applyProtection="1">
      <alignment horizontal="right" wrapText="1" readingOrder="1"/>
    </xf>
    <xf numFmtId="4" fontId="1877" fillId="1877" borderId="1874" xfId="0" applyNumberFormat="1" applyFont="1" applyFill="1" applyBorder="1" applyAlignment="1" applyProtection="1">
      <alignment horizontal="right" wrapText="1" readingOrder="1"/>
    </xf>
    <xf numFmtId="0" fontId="1878" fillId="1878" borderId="1875" xfId="0" applyFont="1" applyFill="1" applyBorder="1" applyAlignment="1" applyProtection="1">
      <alignment horizontal="left" vertical="top" wrapText="1" readingOrder="1"/>
    </xf>
    <xf numFmtId="4" fontId="1879" fillId="1879" borderId="1876" xfId="0" applyNumberFormat="1" applyFont="1" applyFill="1" applyBorder="1" applyAlignment="1" applyProtection="1">
      <alignment horizontal="right" wrapText="1" readingOrder="1"/>
    </xf>
    <xf numFmtId="4" fontId="1880" fillId="1880" borderId="1877" xfId="0" applyNumberFormat="1" applyFont="1" applyFill="1" applyBorder="1" applyAlignment="1" applyProtection="1">
      <alignment horizontal="right" wrapText="1" readingOrder="1"/>
    </xf>
    <xf numFmtId="4" fontId="1881" fillId="1881" borderId="1878" xfId="0" applyNumberFormat="1" applyFont="1" applyFill="1" applyBorder="1" applyAlignment="1" applyProtection="1">
      <alignment horizontal="right" wrapText="1" readingOrder="1"/>
    </xf>
    <xf numFmtId="4" fontId="1882" fillId="1882" borderId="1879" xfId="0" applyNumberFormat="1" applyFont="1" applyFill="1" applyBorder="1" applyAlignment="1" applyProtection="1">
      <alignment horizontal="right" wrapText="1" readingOrder="1"/>
    </xf>
    <xf numFmtId="4" fontId="1883" fillId="1883" borderId="1880" xfId="0" applyNumberFormat="1" applyFont="1" applyFill="1" applyBorder="1" applyAlignment="1" applyProtection="1">
      <alignment horizontal="right" wrapText="1" readingOrder="1"/>
    </xf>
    <xf numFmtId="4" fontId="1884" fillId="1884" borderId="1881" xfId="0" applyNumberFormat="1" applyFont="1" applyFill="1" applyBorder="1" applyAlignment="1" applyProtection="1">
      <alignment horizontal="right" wrapText="1" readingOrder="1"/>
    </xf>
    <xf numFmtId="4" fontId="1885" fillId="1885" borderId="1882" xfId="0" applyNumberFormat="1" applyFont="1" applyFill="1" applyBorder="1" applyAlignment="1" applyProtection="1">
      <alignment horizontal="right" wrapText="1" readingOrder="1"/>
    </xf>
    <xf numFmtId="4" fontId="1886" fillId="1886" borderId="1883" xfId="0" applyNumberFormat="1" applyFont="1" applyFill="1" applyBorder="1" applyAlignment="1" applyProtection="1">
      <alignment horizontal="right" wrapText="1" readingOrder="1"/>
    </xf>
    <xf numFmtId="4" fontId="1887" fillId="1887" borderId="1884" xfId="0" applyNumberFormat="1" applyFont="1" applyFill="1" applyBorder="1" applyAlignment="1" applyProtection="1">
      <alignment horizontal="right" wrapText="1" readingOrder="1"/>
    </xf>
    <xf numFmtId="4" fontId="1888" fillId="1888" borderId="1885" xfId="0" applyNumberFormat="1" applyFont="1" applyFill="1" applyBorder="1" applyAlignment="1" applyProtection="1">
      <alignment horizontal="right" wrapText="1" readingOrder="1"/>
    </xf>
    <xf numFmtId="4" fontId="1889" fillId="1889" borderId="1886" xfId="0" applyNumberFormat="1" applyFont="1" applyFill="1" applyBorder="1" applyAlignment="1" applyProtection="1">
      <alignment horizontal="right" wrapText="1" readingOrder="1"/>
    </xf>
    <xf numFmtId="4" fontId="1890" fillId="1890" borderId="1887" xfId="0" applyNumberFormat="1" applyFont="1" applyFill="1" applyBorder="1" applyAlignment="1" applyProtection="1">
      <alignment horizontal="right" wrapText="1" readingOrder="1"/>
    </xf>
    <xf numFmtId="4" fontId="1891" fillId="1891" borderId="1888" xfId="0" applyNumberFormat="1" applyFont="1" applyFill="1" applyBorder="1" applyAlignment="1" applyProtection="1">
      <alignment horizontal="right" wrapText="1" readingOrder="1"/>
    </xf>
    <xf numFmtId="4" fontId="1892" fillId="1892" borderId="1889" xfId="0" applyNumberFormat="1" applyFont="1" applyFill="1" applyBorder="1" applyAlignment="1" applyProtection="1">
      <alignment horizontal="right" wrapText="1" readingOrder="1"/>
    </xf>
    <xf numFmtId="4" fontId="1893" fillId="1893" borderId="1890" xfId="0" applyNumberFormat="1" applyFont="1" applyFill="1" applyBorder="1" applyAlignment="1" applyProtection="1">
      <alignment horizontal="right" wrapText="1" readingOrder="1"/>
    </xf>
    <xf numFmtId="4" fontId="1894" fillId="1894" borderId="1891" xfId="0" applyNumberFormat="1" applyFont="1" applyFill="1" applyBorder="1" applyAlignment="1" applyProtection="1">
      <alignment horizontal="right" wrapText="1" readingOrder="1"/>
    </xf>
    <xf numFmtId="4" fontId="1895" fillId="1895" borderId="1892" xfId="0" applyNumberFormat="1" applyFont="1" applyFill="1" applyBorder="1" applyAlignment="1" applyProtection="1">
      <alignment horizontal="right" wrapText="1" readingOrder="1"/>
    </xf>
    <xf numFmtId="4" fontId="1896" fillId="1896" borderId="1893" xfId="0" applyNumberFormat="1" applyFont="1" applyFill="1" applyBorder="1" applyAlignment="1" applyProtection="1">
      <alignment horizontal="right" wrapText="1" readingOrder="1"/>
    </xf>
    <xf numFmtId="4" fontId="1897" fillId="1897" borderId="1894" xfId="0" applyNumberFormat="1" applyFont="1" applyFill="1" applyBorder="1" applyAlignment="1" applyProtection="1">
      <alignment horizontal="right" wrapText="1" readingOrder="1"/>
    </xf>
    <xf numFmtId="4" fontId="1898" fillId="1898" borderId="1895" xfId="0" applyNumberFormat="1" applyFont="1" applyFill="1" applyBorder="1" applyAlignment="1" applyProtection="1">
      <alignment horizontal="right" wrapText="1" readingOrder="1"/>
    </xf>
    <xf numFmtId="4" fontId="1899" fillId="1899" borderId="1896" xfId="0" applyNumberFormat="1" applyFont="1" applyFill="1" applyBorder="1" applyAlignment="1" applyProtection="1">
      <alignment horizontal="right" wrapText="1" readingOrder="1"/>
    </xf>
    <xf numFmtId="0" fontId="1900" fillId="1900" borderId="1897" xfId="0" applyFont="1" applyFill="1" applyBorder="1" applyAlignment="1" applyProtection="1">
      <alignment horizontal="left" vertical="top" wrapText="1" readingOrder="1"/>
    </xf>
    <xf numFmtId="4" fontId="1901" fillId="1901" borderId="1898" xfId="0" applyNumberFormat="1" applyFont="1" applyFill="1" applyBorder="1" applyAlignment="1" applyProtection="1">
      <alignment horizontal="right" wrapText="1" readingOrder="1"/>
    </xf>
    <xf numFmtId="4" fontId="1902" fillId="1902" borderId="1899" xfId="0" applyNumberFormat="1" applyFont="1" applyFill="1" applyBorder="1" applyAlignment="1" applyProtection="1">
      <alignment horizontal="right" wrapText="1" readingOrder="1"/>
    </xf>
    <xf numFmtId="4" fontId="1903" fillId="1903" borderId="1900" xfId="0" applyNumberFormat="1" applyFont="1" applyFill="1" applyBorder="1" applyAlignment="1" applyProtection="1">
      <alignment horizontal="right" wrapText="1" readingOrder="1"/>
    </xf>
    <xf numFmtId="4" fontId="1904" fillId="1904" borderId="1901" xfId="0" applyNumberFormat="1" applyFont="1" applyFill="1" applyBorder="1" applyAlignment="1" applyProtection="1">
      <alignment horizontal="right" wrapText="1" readingOrder="1"/>
    </xf>
    <xf numFmtId="4" fontId="1905" fillId="1905" borderId="1902" xfId="0" applyNumberFormat="1" applyFont="1" applyFill="1" applyBorder="1" applyAlignment="1" applyProtection="1">
      <alignment horizontal="right" wrapText="1" readingOrder="1"/>
    </xf>
    <xf numFmtId="4" fontId="1906" fillId="1906" borderId="1903" xfId="0" applyNumberFormat="1" applyFont="1" applyFill="1" applyBorder="1" applyAlignment="1" applyProtection="1">
      <alignment horizontal="right" wrapText="1" readingOrder="1"/>
    </xf>
    <xf numFmtId="4" fontId="1907" fillId="1907" borderId="1904" xfId="0" applyNumberFormat="1" applyFont="1" applyFill="1" applyBorder="1" applyAlignment="1" applyProtection="1">
      <alignment horizontal="right" wrapText="1" readingOrder="1"/>
    </xf>
    <xf numFmtId="4" fontId="1908" fillId="1908" borderId="1905" xfId="0" applyNumberFormat="1" applyFont="1" applyFill="1" applyBorder="1" applyAlignment="1" applyProtection="1">
      <alignment horizontal="right" wrapText="1" readingOrder="1"/>
    </xf>
    <xf numFmtId="4" fontId="1909" fillId="1909" borderId="1906" xfId="0" applyNumberFormat="1" applyFont="1" applyFill="1" applyBorder="1" applyAlignment="1" applyProtection="1">
      <alignment horizontal="right" wrapText="1" readingOrder="1"/>
    </xf>
    <xf numFmtId="4" fontId="1910" fillId="1910" borderId="1907" xfId="0" applyNumberFormat="1" applyFont="1" applyFill="1" applyBorder="1" applyAlignment="1" applyProtection="1">
      <alignment horizontal="right" wrapText="1" readingOrder="1"/>
    </xf>
    <xf numFmtId="4" fontId="1911" fillId="1911" borderId="1908" xfId="0" applyNumberFormat="1" applyFont="1" applyFill="1" applyBorder="1" applyAlignment="1" applyProtection="1">
      <alignment horizontal="right" wrapText="1" readingOrder="1"/>
    </xf>
    <xf numFmtId="4" fontId="1912" fillId="1912" borderId="1909" xfId="0" applyNumberFormat="1" applyFont="1" applyFill="1" applyBorder="1" applyAlignment="1" applyProtection="1">
      <alignment horizontal="right" wrapText="1" readingOrder="1"/>
    </xf>
    <xf numFmtId="4" fontId="1913" fillId="1913" borderId="1910" xfId="0" applyNumberFormat="1" applyFont="1" applyFill="1" applyBorder="1" applyAlignment="1" applyProtection="1">
      <alignment horizontal="right" wrapText="1" readingOrder="1"/>
    </xf>
    <xf numFmtId="4" fontId="1914" fillId="1914" borderId="1911" xfId="0" applyNumberFormat="1" applyFont="1" applyFill="1" applyBorder="1" applyAlignment="1" applyProtection="1">
      <alignment horizontal="right" wrapText="1" readingOrder="1"/>
    </xf>
    <xf numFmtId="4" fontId="1915" fillId="1915" borderId="1912" xfId="0" applyNumberFormat="1" applyFont="1" applyFill="1" applyBorder="1" applyAlignment="1" applyProtection="1">
      <alignment horizontal="right" wrapText="1" readingOrder="1"/>
    </xf>
    <xf numFmtId="4" fontId="1916" fillId="1916" borderId="1913" xfId="0" applyNumberFormat="1" applyFont="1" applyFill="1" applyBorder="1" applyAlignment="1" applyProtection="1">
      <alignment horizontal="right" wrapText="1" readingOrder="1"/>
    </xf>
    <xf numFmtId="4" fontId="1917" fillId="1917" borderId="1914" xfId="0" applyNumberFormat="1" applyFont="1" applyFill="1" applyBorder="1" applyAlignment="1" applyProtection="1">
      <alignment horizontal="right" wrapText="1" readingOrder="1"/>
    </xf>
    <xf numFmtId="4" fontId="1918" fillId="1918" borderId="1915" xfId="0" applyNumberFormat="1" applyFont="1" applyFill="1" applyBorder="1" applyAlignment="1" applyProtection="1">
      <alignment horizontal="right" wrapText="1" readingOrder="1"/>
    </xf>
    <xf numFmtId="4" fontId="1919" fillId="1919" borderId="1916" xfId="0" applyNumberFormat="1" applyFont="1" applyFill="1" applyBorder="1" applyAlignment="1" applyProtection="1">
      <alignment horizontal="right" wrapText="1" readingOrder="1"/>
    </xf>
    <xf numFmtId="4" fontId="1920" fillId="1920" borderId="1917" xfId="0" applyNumberFormat="1" applyFont="1" applyFill="1" applyBorder="1" applyAlignment="1" applyProtection="1">
      <alignment horizontal="right" wrapText="1" readingOrder="1"/>
    </xf>
    <xf numFmtId="4" fontId="1921" fillId="1921" borderId="1918" xfId="0" applyNumberFormat="1" applyFont="1" applyFill="1" applyBorder="1" applyAlignment="1" applyProtection="1">
      <alignment horizontal="right" wrapText="1" readingOrder="1"/>
    </xf>
    <xf numFmtId="0" fontId="1922" fillId="1922" borderId="1919" xfId="0" applyFont="1" applyFill="1" applyBorder="1" applyAlignment="1" applyProtection="1">
      <alignment horizontal="left" vertical="top" wrapText="1" readingOrder="1"/>
    </xf>
    <xf numFmtId="4" fontId="1923" fillId="1923" borderId="1920" xfId="0" applyNumberFormat="1" applyFont="1" applyFill="1" applyBorder="1" applyAlignment="1" applyProtection="1">
      <alignment horizontal="right" wrapText="1" readingOrder="1"/>
    </xf>
    <xf numFmtId="4" fontId="1924" fillId="1924" borderId="1921" xfId="0" applyNumberFormat="1" applyFont="1" applyFill="1" applyBorder="1" applyAlignment="1" applyProtection="1">
      <alignment horizontal="right" wrapText="1" readingOrder="1"/>
    </xf>
    <xf numFmtId="4" fontId="1925" fillId="1925" borderId="1922" xfId="0" applyNumberFormat="1" applyFont="1" applyFill="1" applyBorder="1" applyAlignment="1" applyProtection="1">
      <alignment horizontal="right" wrapText="1" readingOrder="1"/>
    </xf>
    <xf numFmtId="4" fontId="1926" fillId="1926" borderId="1923" xfId="0" applyNumberFormat="1" applyFont="1" applyFill="1" applyBorder="1" applyAlignment="1" applyProtection="1">
      <alignment horizontal="right" wrapText="1" readingOrder="1"/>
    </xf>
    <xf numFmtId="4" fontId="1927" fillId="1927" borderId="1924" xfId="0" applyNumberFormat="1" applyFont="1" applyFill="1" applyBorder="1" applyAlignment="1" applyProtection="1">
      <alignment horizontal="right" wrapText="1" readingOrder="1"/>
    </xf>
    <xf numFmtId="4" fontId="1928" fillId="1928" borderId="1925" xfId="0" applyNumberFormat="1" applyFont="1" applyFill="1" applyBorder="1" applyAlignment="1" applyProtection="1">
      <alignment horizontal="right" wrapText="1" readingOrder="1"/>
    </xf>
    <xf numFmtId="4" fontId="1929" fillId="1929" borderId="1926" xfId="0" applyNumberFormat="1" applyFont="1" applyFill="1" applyBorder="1" applyAlignment="1" applyProtection="1">
      <alignment horizontal="right" wrapText="1" readingOrder="1"/>
    </xf>
    <xf numFmtId="4" fontId="1930" fillId="1930" borderId="1927" xfId="0" applyNumberFormat="1" applyFont="1" applyFill="1" applyBorder="1" applyAlignment="1" applyProtection="1">
      <alignment horizontal="right" wrapText="1" readingOrder="1"/>
    </xf>
    <xf numFmtId="4" fontId="1931" fillId="1931" borderId="1928" xfId="0" applyNumberFormat="1" applyFont="1" applyFill="1" applyBorder="1" applyAlignment="1" applyProtection="1">
      <alignment horizontal="right" wrapText="1" readingOrder="1"/>
    </xf>
    <xf numFmtId="4" fontId="1932" fillId="1932" borderId="1929" xfId="0" applyNumberFormat="1" applyFont="1" applyFill="1" applyBorder="1" applyAlignment="1" applyProtection="1">
      <alignment horizontal="right" wrapText="1" readingOrder="1"/>
    </xf>
    <xf numFmtId="4" fontId="1933" fillId="1933" borderId="1930" xfId="0" applyNumberFormat="1" applyFont="1" applyFill="1" applyBorder="1" applyAlignment="1" applyProtection="1">
      <alignment horizontal="right" wrapText="1" readingOrder="1"/>
    </xf>
    <xf numFmtId="4" fontId="1934" fillId="1934" borderId="1931" xfId="0" applyNumberFormat="1" applyFont="1" applyFill="1" applyBorder="1" applyAlignment="1" applyProtection="1">
      <alignment horizontal="right" wrapText="1" readingOrder="1"/>
    </xf>
    <xf numFmtId="4" fontId="1935" fillId="1935" borderId="1932" xfId="0" applyNumberFormat="1" applyFont="1" applyFill="1" applyBorder="1" applyAlignment="1" applyProtection="1">
      <alignment horizontal="right" wrapText="1" readingOrder="1"/>
    </xf>
    <xf numFmtId="4" fontId="1936" fillId="1936" borderId="1933" xfId="0" applyNumberFormat="1" applyFont="1" applyFill="1" applyBorder="1" applyAlignment="1" applyProtection="1">
      <alignment horizontal="right" wrapText="1" readingOrder="1"/>
    </xf>
    <xf numFmtId="4" fontId="1937" fillId="1937" borderId="1934" xfId="0" applyNumberFormat="1" applyFont="1" applyFill="1" applyBorder="1" applyAlignment="1" applyProtection="1">
      <alignment horizontal="right" wrapText="1" readingOrder="1"/>
    </xf>
    <xf numFmtId="4" fontId="1938" fillId="1938" borderId="1935" xfId="0" applyNumberFormat="1" applyFont="1" applyFill="1" applyBorder="1" applyAlignment="1" applyProtection="1">
      <alignment horizontal="right" wrapText="1" readingOrder="1"/>
    </xf>
    <xf numFmtId="4" fontId="1939" fillId="1939" borderId="1936" xfId="0" applyNumberFormat="1" applyFont="1" applyFill="1" applyBorder="1" applyAlignment="1" applyProtection="1">
      <alignment horizontal="right" wrapText="1" readingOrder="1"/>
    </xf>
    <xf numFmtId="4" fontId="1940" fillId="1940" borderId="1937" xfId="0" applyNumberFormat="1" applyFont="1" applyFill="1" applyBorder="1" applyAlignment="1" applyProtection="1">
      <alignment horizontal="right" wrapText="1" readingOrder="1"/>
    </xf>
    <xf numFmtId="4" fontId="1941" fillId="1941" borderId="1938" xfId="0" applyNumberFormat="1" applyFont="1" applyFill="1" applyBorder="1" applyAlignment="1" applyProtection="1">
      <alignment horizontal="right" wrapText="1" readingOrder="1"/>
    </xf>
    <xf numFmtId="4" fontId="1942" fillId="1942" borderId="1939" xfId="0" applyNumberFormat="1" applyFont="1" applyFill="1" applyBorder="1" applyAlignment="1" applyProtection="1">
      <alignment horizontal="right" wrapText="1" readingOrder="1"/>
    </xf>
    <xf numFmtId="4" fontId="1943" fillId="1943" borderId="1940" xfId="0" applyNumberFormat="1" applyFont="1" applyFill="1" applyBorder="1" applyAlignment="1" applyProtection="1">
      <alignment horizontal="right" wrapText="1" readingOrder="1"/>
    </xf>
    <xf numFmtId="0" fontId="1944" fillId="1944" borderId="1941" xfId="0" applyFont="1" applyFill="1" applyBorder="1" applyAlignment="1" applyProtection="1">
      <alignment horizontal="left" vertical="top" wrapText="1" readingOrder="1"/>
    </xf>
    <xf numFmtId="4" fontId="1945" fillId="1945" borderId="1942" xfId="0" applyNumberFormat="1" applyFont="1" applyFill="1" applyBorder="1" applyAlignment="1" applyProtection="1">
      <alignment horizontal="right" wrapText="1" readingOrder="1"/>
    </xf>
    <xf numFmtId="4" fontId="1946" fillId="1946" borderId="1943" xfId="0" applyNumberFormat="1" applyFont="1" applyFill="1" applyBorder="1" applyAlignment="1" applyProtection="1">
      <alignment horizontal="right" wrapText="1" readingOrder="1"/>
    </xf>
    <xf numFmtId="4" fontId="1947" fillId="1947" borderId="1944" xfId="0" applyNumberFormat="1" applyFont="1" applyFill="1" applyBorder="1" applyAlignment="1" applyProtection="1">
      <alignment horizontal="right" wrapText="1" readingOrder="1"/>
    </xf>
    <xf numFmtId="4" fontId="1948" fillId="1948" borderId="1945" xfId="0" applyNumberFormat="1" applyFont="1" applyFill="1" applyBorder="1" applyAlignment="1" applyProtection="1">
      <alignment horizontal="right" wrapText="1" readingOrder="1"/>
    </xf>
    <xf numFmtId="4" fontId="1949" fillId="1949" borderId="1946" xfId="0" applyNumberFormat="1" applyFont="1" applyFill="1" applyBorder="1" applyAlignment="1" applyProtection="1">
      <alignment horizontal="right" wrapText="1" readingOrder="1"/>
    </xf>
    <xf numFmtId="4" fontId="1950" fillId="1950" borderId="1947" xfId="0" applyNumberFormat="1" applyFont="1" applyFill="1" applyBorder="1" applyAlignment="1" applyProtection="1">
      <alignment horizontal="right" wrapText="1" readingOrder="1"/>
    </xf>
    <xf numFmtId="4" fontId="1951" fillId="1951" borderId="1948" xfId="0" applyNumberFormat="1" applyFont="1" applyFill="1" applyBorder="1" applyAlignment="1" applyProtection="1">
      <alignment horizontal="right" wrapText="1" readingOrder="1"/>
    </xf>
    <xf numFmtId="4" fontId="1952" fillId="1952" borderId="1949" xfId="0" applyNumberFormat="1" applyFont="1" applyFill="1" applyBorder="1" applyAlignment="1" applyProtection="1">
      <alignment horizontal="right" wrapText="1" readingOrder="1"/>
    </xf>
    <xf numFmtId="4" fontId="1953" fillId="1953" borderId="1950" xfId="0" applyNumberFormat="1" applyFont="1" applyFill="1" applyBorder="1" applyAlignment="1" applyProtection="1">
      <alignment horizontal="right" wrapText="1" readingOrder="1"/>
    </xf>
    <xf numFmtId="4" fontId="1954" fillId="1954" borderId="1951" xfId="0" applyNumberFormat="1" applyFont="1" applyFill="1" applyBorder="1" applyAlignment="1" applyProtection="1">
      <alignment horizontal="right" wrapText="1" readingOrder="1"/>
    </xf>
    <xf numFmtId="4" fontId="1955" fillId="1955" borderId="1952" xfId="0" applyNumberFormat="1" applyFont="1" applyFill="1" applyBorder="1" applyAlignment="1" applyProtection="1">
      <alignment horizontal="right" wrapText="1" readingOrder="1"/>
    </xf>
    <xf numFmtId="4" fontId="1956" fillId="1956" borderId="1953" xfId="0" applyNumberFormat="1" applyFont="1" applyFill="1" applyBorder="1" applyAlignment="1" applyProtection="1">
      <alignment horizontal="right" wrapText="1" readingOrder="1"/>
    </xf>
    <xf numFmtId="4" fontId="1957" fillId="1957" borderId="1954" xfId="0" applyNumberFormat="1" applyFont="1" applyFill="1" applyBorder="1" applyAlignment="1" applyProtection="1">
      <alignment horizontal="right" wrapText="1" readingOrder="1"/>
    </xf>
    <xf numFmtId="4" fontId="1958" fillId="1958" borderId="1955" xfId="0" applyNumberFormat="1" applyFont="1" applyFill="1" applyBorder="1" applyAlignment="1" applyProtection="1">
      <alignment horizontal="right" wrapText="1" readingOrder="1"/>
    </xf>
    <xf numFmtId="4" fontId="1959" fillId="1959" borderId="1956" xfId="0" applyNumberFormat="1" applyFont="1" applyFill="1" applyBorder="1" applyAlignment="1" applyProtection="1">
      <alignment horizontal="right" wrapText="1" readingOrder="1"/>
    </xf>
    <xf numFmtId="4" fontId="1960" fillId="1960" borderId="1957" xfId="0" applyNumberFormat="1" applyFont="1" applyFill="1" applyBorder="1" applyAlignment="1" applyProtection="1">
      <alignment horizontal="right" wrapText="1" readingOrder="1"/>
    </xf>
    <xf numFmtId="4" fontId="1961" fillId="1961" borderId="1958" xfId="0" applyNumberFormat="1" applyFont="1" applyFill="1" applyBorder="1" applyAlignment="1" applyProtection="1">
      <alignment horizontal="right" wrapText="1" readingOrder="1"/>
    </xf>
    <xf numFmtId="4" fontId="1962" fillId="1962" borderId="1959" xfId="0" applyNumberFormat="1" applyFont="1" applyFill="1" applyBorder="1" applyAlignment="1" applyProtection="1">
      <alignment horizontal="right" wrapText="1" readingOrder="1"/>
    </xf>
    <xf numFmtId="4" fontId="1963" fillId="1963" borderId="1960" xfId="0" applyNumberFormat="1" applyFont="1" applyFill="1" applyBorder="1" applyAlignment="1" applyProtection="1">
      <alignment horizontal="right" wrapText="1" readingOrder="1"/>
    </xf>
    <xf numFmtId="4" fontId="1964" fillId="1964" borderId="1961" xfId="0" applyNumberFormat="1" applyFont="1" applyFill="1" applyBorder="1" applyAlignment="1" applyProtection="1">
      <alignment horizontal="right" wrapText="1" readingOrder="1"/>
    </xf>
    <xf numFmtId="4" fontId="1965" fillId="1965" borderId="1962" xfId="0" applyNumberFormat="1" applyFont="1" applyFill="1" applyBorder="1" applyAlignment="1" applyProtection="1">
      <alignment horizontal="right" wrapText="1" readingOrder="1"/>
    </xf>
    <xf numFmtId="0" fontId="1966" fillId="1966" borderId="1963" xfId="0" applyFont="1" applyFill="1" applyBorder="1" applyAlignment="1" applyProtection="1">
      <alignment horizontal="left" vertical="top" wrapText="1" readingOrder="1"/>
    </xf>
    <xf numFmtId="4" fontId="1967" fillId="1967" borderId="1964" xfId="0" applyNumberFormat="1" applyFont="1" applyFill="1" applyBorder="1" applyAlignment="1" applyProtection="1">
      <alignment horizontal="right" wrapText="1" readingOrder="1"/>
    </xf>
    <xf numFmtId="4" fontId="1968" fillId="1968" borderId="1965" xfId="0" applyNumberFormat="1" applyFont="1" applyFill="1" applyBorder="1" applyAlignment="1" applyProtection="1">
      <alignment horizontal="right" wrapText="1" readingOrder="1"/>
    </xf>
    <xf numFmtId="4" fontId="1969" fillId="1969" borderId="1966" xfId="0" applyNumberFormat="1" applyFont="1" applyFill="1" applyBorder="1" applyAlignment="1" applyProtection="1">
      <alignment horizontal="right" wrapText="1" readingOrder="1"/>
    </xf>
    <xf numFmtId="4" fontId="1970" fillId="1970" borderId="1967" xfId="0" applyNumberFormat="1" applyFont="1" applyFill="1" applyBorder="1" applyAlignment="1" applyProtection="1">
      <alignment horizontal="right" wrapText="1" readingOrder="1"/>
    </xf>
    <xf numFmtId="4" fontId="1971" fillId="1971" borderId="1968" xfId="0" applyNumberFormat="1" applyFont="1" applyFill="1" applyBorder="1" applyAlignment="1" applyProtection="1">
      <alignment horizontal="right" wrapText="1" readingOrder="1"/>
    </xf>
    <xf numFmtId="4" fontId="1972" fillId="1972" borderId="1969" xfId="0" applyNumberFormat="1" applyFont="1" applyFill="1" applyBorder="1" applyAlignment="1" applyProtection="1">
      <alignment horizontal="right" wrapText="1" readingOrder="1"/>
    </xf>
    <xf numFmtId="4" fontId="1973" fillId="1973" borderId="1970" xfId="0" applyNumberFormat="1" applyFont="1" applyFill="1" applyBorder="1" applyAlignment="1" applyProtection="1">
      <alignment horizontal="right" wrapText="1" readingOrder="1"/>
    </xf>
    <xf numFmtId="4" fontId="1974" fillId="1974" borderId="1971" xfId="0" applyNumberFormat="1" applyFont="1" applyFill="1" applyBorder="1" applyAlignment="1" applyProtection="1">
      <alignment horizontal="right" wrapText="1" readingOrder="1"/>
    </xf>
    <xf numFmtId="4" fontId="1975" fillId="1975" borderId="1972" xfId="0" applyNumberFormat="1" applyFont="1" applyFill="1" applyBorder="1" applyAlignment="1" applyProtection="1">
      <alignment horizontal="right" wrapText="1" readingOrder="1"/>
    </xf>
    <xf numFmtId="4" fontId="1976" fillId="1976" borderId="1973" xfId="0" applyNumberFormat="1" applyFont="1" applyFill="1" applyBorder="1" applyAlignment="1" applyProtection="1">
      <alignment horizontal="right" wrapText="1" readingOrder="1"/>
    </xf>
    <xf numFmtId="4" fontId="1977" fillId="1977" borderId="1974" xfId="0" applyNumberFormat="1" applyFont="1" applyFill="1" applyBorder="1" applyAlignment="1" applyProtection="1">
      <alignment horizontal="right" wrapText="1" readingOrder="1"/>
    </xf>
    <xf numFmtId="4" fontId="1978" fillId="1978" borderId="1975" xfId="0" applyNumberFormat="1" applyFont="1" applyFill="1" applyBorder="1" applyAlignment="1" applyProtection="1">
      <alignment horizontal="right" wrapText="1" readingOrder="1"/>
    </xf>
    <xf numFmtId="4" fontId="1979" fillId="1979" borderId="1976" xfId="0" applyNumberFormat="1" applyFont="1" applyFill="1" applyBorder="1" applyAlignment="1" applyProtection="1">
      <alignment horizontal="right" wrapText="1" readingOrder="1"/>
    </xf>
    <xf numFmtId="4" fontId="1980" fillId="1980" borderId="1977" xfId="0" applyNumberFormat="1" applyFont="1" applyFill="1" applyBorder="1" applyAlignment="1" applyProtection="1">
      <alignment horizontal="right" wrapText="1" readingOrder="1"/>
    </xf>
    <xf numFmtId="4" fontId="1981" fillId="1981" borderId="1978" xfId="0" applyNumberFormat="1" applyFont="1" applyFill="1" applyBorder="1" applyAlignment="1" applyProtection="1">
      <alignment horizontal="right" wrapText="1" readingOrder="1"/>
    </xf>
    <xf numFmtId="4" fontId="1982" fillId="1982" borderId="1979" xfId="0" applyNumberFormat="1" applyFont="1" applyFill="1" applyBorder="1" applyAlignment="1" applyProtection="1">
      <alignment horizontal="right" wrapText="1" readingOrder="1"/>
    </xf>
    <xf numFmtId="4" fontId="1983" fillId="1983" borderId="1980" xfId="0" applyNumberFormat="1" applyFont="1" applyFill="1" applyBorder="1" applyAlignment="1" applyProtection="1">
      <alignment horizontal="right" wrapText="1" readingOrder="1"/>
    </xf>
    <xf numFmtId="4" fontId="1984" fillId="1984" borderId="1981" xfId="0" applyNumberFormat="1" applyFont="1" applyFill="1" applyBorder="1" applyAlignment="1" applyProtection="1">
      <alignment horizontal="right" wrapText="1" readingOrder="1"/>
    </xf>
    <xf numFmtId="4" fontId="1985" fillId="1985" borderId="1982" xfId="0" applyNumberFormat="1" applyFont="1" applyFill="1" applyBorder="1" applyAlignment="1" applyProtection="1">
      <alignment horizontal="right" wrapText="1" readingOrder="1"/>
    </xf>
    <xf numFmtId="4" fontId="1986" fillId="1986" borderId="1983" xfId="0" applyNumberFormat="1" applyFont="1" applyFill="1" applyBorder="1" applyAlignment="1" applyProtection="1">
      <alignment horizontal="right" wrapText="1" readingOrder="1"/>
    </xf>
    <xf numFmtId="4" fontId="1987" fillId="1987" borderId="1984" xfId="0" applyNumberFormat="1" applyFont="1" applyFill="1" applyBorder="1" applyAlignment="1" applyProtection="1">
      <alignment horizontal="right" wrapText="1" readingOrder="1"/>
    </xf>
    <xf numFmtId="0" fontId="1988" fillId="1988" borderId="1985" xfId="0" applyFont="1" applyFill="1" applyBorder="1" applyAlignment="1" applyProtection="1">
      <alignment horizontal="left" vertical="top" wrapText="1" readingOrder="1"/>
    </xf>
    <xf numFmtId="4" fontId="1989" fillId="1989" borderId="1986" xfId="0" applyNumberFormat="1" applyFont="1" applyFill="1" applyBorder="1" applyAlignment="1" applyProtection="1">
      <alignment horizontal="right" wrapText="1" readingOrder="1"/>
    </xf>
    <xf numFmtId="4" fontId="1990" fillId="1990" borderId="1987" xfId="0" applyNumberFormat="1" applyFont="1" applyFill="1" applyBorder="1" applyAlignment="1" applyProtection="1">
      <alignment horizontal="right" wrapText="1" readingOrder="1"/>
    </xf>
    <xf numFmtId="4" fontId="1991" fillId="1991" borderId="1988" xfId="0" applyNumberFormat="1" applyFont="1" applyFill="1" applyBorder="1" applyAlignment="1" applyProtection="1">
      <alignment horizontal="right" wrapText="1" readingOrder="1"/>
    </xf>
    <xf numFmtId="4" fontId="1992" fillId="1992" borderId="1989" xfId="0" applyNumberFormat="1" applyFont="1" applyFill="1" applyBorder="1" applyAlignment="1" applyProtection="1">
      <alignment horizontal="right" wrapText="1" readingOrder="1"/>
    </xf>
    <xf numFmtId="4" fontId="1993" fillId="1993" borderId="1990" xfId="0" applyNumberFormat="1" applyFont="1" applyFill="1" applyBorder="1" applyAlignment="1" applyProtection="1">
      <alignment horizontal="right" wrapText="1" readingOrder="1"/>
    </xf>
    <xf numFmtId="4" fontId="1994" fillId="1994" borderId="1991" xfId="0" applyNumberFormat="1" applyFont="1" applyFill="1" applyBorder="1" applyAlignment="1" applyProtection="1">
      <alignment horizontal="right" wrapText="1" readingOrder="1"/>
    </xf>
    <xf numFmtId="4" fontId="1995" fillId="1995" borderId="1992" xfId="0" applyNumberFormat="1" applyFont="1" applyFill="1" applyBorder="1" applyAlignment="1" applyProtection="1">
      <alignment horizontal="right" wrapText="1" readingOrder="1"/>
    </xf>
    <xf numFmtId="4" fontId="1996" fillId="1996" borderId="1993" xfId="0" applyNumberFormat="1" applyFont="1" applyFill="1" applyBorder="1" applyAlignment="1" applyProtection="1">
      <alignment horizontal="right" wrapText="1" readingOrder="1"/>
    </xf>
    <xf numFmtId="4" fontId="1997" fillId="1997" borderId="1994" xfId="0" applyNumberFormat="1" applyFont="1" applyFill="1" applyBorder="1" applyAlignment="1" applyProtection="1">
      <alignment horizontal="right" wrapText="1" readingOrder="1"/>
    </xf>
    <xf numFmtId="4" fontId="1998" fillId="1998" borderId="1995" xfId="0" applyNumberFormat="1" applyFont="1" applyFill="1" applyBorder="1" applyAlignment="1" applyProtection="1">
      <alignment horizontal="right" wrapText="1" readingOrder="1"/>
    </xf>
    <xf numFmtId="4" fontId="1999" fillId="1999" borderId="1996" xfId="0" applyNumberFormat="1" applyFont="1" applyFill="1" applyBorder="1" applyAlignment="1" applyProtection="1">
      <alignment horizontal="right" wrapText="1" readingOrder="1"/>
    </xf>
    <xf numFmtId="4" fontId="2000" fillId="2000" borderId="1997" xfId="0" applyNumberFormat="1" applyFont="1" applyFill="1" applyBorder="1" applyAlignment="1" applyProtection="1">
      <alignment horizontal="right" wrapText="1" readingOrder="1"/>
    </xf>
    <xf numFmtId="4" fontId="2001" fillId="2001" borderId="1998" xfId="0" applyNumberFormat="1" applyFont="1" applyFill="1" applyBorder="1" applyAlignment="1" applyProtection="1">
      <alignment horizontal="right" wrapText="1" readingOrder="1"/>
    </xf>
    <xf numFmtId="4" fontId="2002" fillId="2002" borderId="1999" xfId="0" applyNumberFormat="1" applyFont="1" applyFill="1" applyBorder="1" applyAlignment="1" applyProtection="1">
      <alignment horizontal="right" wrapText="1" readingOrder="1"/>
    </xf>
    <xf numFmtId="4" fontId="2003" fillId="2003" borderId="2000" xfId="0" applyNumberFormat="1" applyFont="1" applyFill="1" applyBorder="1" applyAlignment="1" applyProtection="1">
      <alignment horizontal="right" wrapText="1" readingOrder="1"/>
    </xf>
    <xf numFmtId="4" fontId="2004" fillId="2004" borderId="2001" xfId="0" applyNumberFormat="1" applyFont="1" applyFill="1" applyBorder="1" applyAlignment="1" applyProtection="1">
      <alignment horizontal="right" wrapText="1" readingOrder="1"/>
    </xf>
    <xf numFmtId="4" fontId="2005" fillId="2005" borderId="2002" xfId="0" applyNumberFormat="1" applyFont="1" applyFill="1" applyBorder="1" applyAlignment="1" applyProtection="1">
      <alignment horizontal="right" wrapText="1" readingOrder="1"/>
    </xf>
    <xf numFmtId="4" fontId="2006" fillId="2006" borderId="2003" xfId="0" applyNumberFormat="1" applyFont="1" applyFill="1" applyBorder="1" applyAlignment="1" applyProtection="1">
      <alignment horizontal="right" wrapText="1" readingOrder="1"/>
    </xf>
    <xf numFmtId="4" fontId="2007" fillId="2007" borderId="2004" xfId="0" applyNumberFormat="1" applyFont="1" applyFill="1" applyBorder="1" applyAlignment="1" applyProtection="1">
      <alignment horizontal="right" wrapText="1" readingOrder="1"/>
    </xf>
    <xf numFmtId="4" fontId="2008" fillId="2008" borderId="2005" xfId="0" applyNumberFormat="1" applyFont="1" applyFill="1" applyBorder="1" applyAlignment="1" applyProtection="1">
      <alignment horizontal="right" wrapText="1" readingOrder="1"/>
    </xf>
    <xf numFmtId="4" fontId="2009" fillId="2009" borderId="2006" xfId="0" applyNumberFormat="1" applyFont="1" applyFill="1" applyBorder="1" applyAlignment="1" applyProtection="1">
      <alignment horizontal="right" wrapText="1" readingOrder="1"/>
    </xf>
    <xf numFmtId="0" fontId="2010" fillId="2010" borderId="2007" xfId="0" applyFont="1" applyFill="1" applyBorder="1" applyAlignment="1" applyProtection="1">
      <alignment horizontal="left" vertical="top" wrapText="1" readingOrder="1"/>
    </xf>
    <xf numFmtId="4" fontId="2011" fillId="2011" borderId="2008" xfId="0" applyNumberFormat="1" applyFont="1" applyFill="1" applyBorder="1" applyAlignment="1" applyProtection="1">
      <alignment horizontal="right" wrapText="1" readingOrder="1"/>
    </xf>
    <xf numFmtId="4" fontId="2012" fillId="2012" borderId="2009" xfId="0" applyNumberFormat="1" applyFont="1" applyFill="1" applyBorder="1" applyAlignment="1" applyProtection="1">
      <alignment horizontal="right" wrapText="1" readingOrder="1"/>
    </xf>
    <xf numFmtId="4" fontId="2013" fillId="2013" borderId="2010" xfId="0" applyNumberFormat="1" applyFont="1" applyFill="1" applyBorder="1" applyAlignment="1" applyProtection="1">
      <alignment horizontal="right" wrapText="1" readingOrder="1"/>
    </xf>
    <xf numFmtId="4" fontId="2014" fillId="2014" borderId="2011" xfId="0" applyNumberFormat="1" applyFont="1" applyFill="1" applyBorder="1" applyAlignment="1" applyProtection="1">
      <alignment horizontal="right" wrapText="1" readingOrder="1"/>
    </xf>
    <xf numFmtId="4" fontId="2015" fillId="2015" borderId="2012" xfId="0" applyNumberFormat="1" applyFont="1" applyFill="1" applyBorder="1" applyAlignment="1" applyProtection="1">
      <alignment horizontal="right" wrapText="1" readingOrder="1"/>
    </xf>
    <xf numFmtId="4" fontId="2016" fillId="2016" borderId="2013" xfId="0" applyNumberFormat="1" applyFont="1" applyFill="1" applyBorder="1" applyAlignment="1" applyProtection="1">
      <alignment horizontal="right" wrapText="1" readingOrder="1"/>
    </xf>
    <xf numFmtId="4" fontId="2017" fillId="2017" borderId="2014" xfId="0" applyNumberFormat="1" applyFont="1" applyFill="1" applyBorder="1" applyAlignment="1" applyProtection="1">
      <alignment horizontal="right" wrapText="1" readingOrder="1"/>
    </xf>
    <xf numFmtId="4" fontId="2018" fillId="2018" borderId="2015" xfId="0" applyNumberFormat="1" applyFont="1" applyFill="1" applyBorder="1" applyAlignment="1" applyProtection="1">
      <alignment horizontal="right" wrapText="1" readingOrder="1"/>
    </xf>
    <xf numFmtId="4" fontId="2019" fillId="2019" borderId="2016" xfId="0" applyNumberFormat="1" applyFont="1" applyFill="1" applyBorder="1" applyAlignment="1" applyProtection="1">
      <alignment horizontal="right" wrapText="1" readingOrder="1"/>
    </xf>
    <xf numFmtId="4" fontId="2020" fillId="2020" borderId="2017" xfId="0" applyNumberFormat="1" applyFont="1" applyFill="1" applyBorder="1" applyAlignment="1" applyProtection="1">
      <alignment horizontal="right" wrapText="1" readingOrder="1"/>
    </xf>
    <xf numFmtId="4" fontId="2021" fillId="2021" borderId="2018" xfId="0" applyNumberFormat="1" applyFont="1" applyFill="1" applyBorder="1" applyAlignment="1" applyProtection="1">
      <alignment horizontal="right" wrapText="1" readingOrder="1"/>
    </xf>
    <xf numFmtId="4" fontId="2022" fillId="2022" borderId="2019" xfId="0" applyNumberFormat="1" applyFont="1" applyFill="1" applyBorder="1" applyAlignment="1" applyProtection="1">
      <alignment horizontal="right" wrapText="1" readingOrder="1"/>
    </xf>
    <xf numFmtId="4" fontId="2023" fillId="2023" borderId="2020" xfId="0" applyNumberFormat="1" applyFont="1" applyFill="1" applyBorder="1" applyAlignment="1" applyProtection="1">
      <alignment horizontal="right" wrapText="1" readingOrder="1"/>
    </xf>
    <xf numFmtId="4" fontId="2024" fillId="2024" borderId="2021" xfId="0" applyNumberFormat="1" applyFont="1" applyFill="1" applyBorder="1" applyAlignment="1" applyProtection="1">
      <alignment horizontal="right" wrapText="1" readingOrder="1"/>
    </xf>
    <xf numFmtId="4" fontId="2025" fillId="2025" borderId="2022" xfId="0" applyNumberFormat="1" applyFont="1" applyFill="1" applyBorder="1" applyAlignment="1" applyProtection="1">
      <alignment horizontal="right" wrapText="1" readingOrder="1"/>
    </xf>
    <xf numFmtId="4" fontId="2026" fillId="2026" borderId="2023" xfId="0" applyNumberFormat="1" applyFont="1" applyFill="1" applyBorder="1" applyAlignment="1" applyProtection="1">
      <alignment horizontal="right" wrapText="1" readingOrder="1"/>
    </xf>
    <xf numFmtId="4" fontId="2027" fillId="2027" borderId="2024" xfId="0" applyNumberFormat="1" applyFont="1" applyFill="1" applyBorder="1" applyAlignment="1" applyProtection="1">
      <alignment horizontal="right" wrapText="1" readingOrder="1"/>
    </xf>
    <xf numFmtId="4" fontId="2028" fillId="2028" borderId="2025" xfId="0" applyNumberFormat="1" applyFont="1" applyFill="1" applyBorder="1" applyAlignment="1" applyProtection="1">
      <alignment horizontal="right" wrapText="1" readingOrder="1"/>
    </xf>
    <xf numFmtId="4" fontId="2029" fillId="2029" borderId="2026" xfId="0" applyNumberFormat="1" applyFont="1" applyFill="1" applyBorder="1" applyAlignment="1" applyProtection="1">
      <alignment horizontal="right" wrapText="1" readingOrder="1"/>
    </xf>
    <xf numFmtId="4" fontId="2030" fillId="2030" borderId="2027" xfId="0" applyNumberFormat="1" applyFont="1" applyFill="1" applyBorder="1" applyAlignment="1" applyProtection="1">
      <alignment horizontal="right" wrapText="1" readingOrder="1"/>
    </xf>
    <xf numFmtId="4" fontId="2031" fillId="2031" borderId="2028" xfId="0" applyNumberFormat="1" applyFont="1" applyFill="1" applyBorder="1" applyAlignment="1" applyProtection="1">
      <alignment horizontal="right" wrapText="1" readingOrder="1"/>
    </xf>
    <xf numFmtId="0" fontId="2032" fillId="2032" borderId="2029" xfId="0" applyFont="1" applyFill="1" applyBorder="1" applyAlignment="1" applyProtection="1">
      <alignment horizontal="left" vertical="top" wrapText="1" readingOrder="1"/>
    </xf>
    <xf numFmtId="0" fontId="2033" fillId="2033" borderId="2030" xfId="0" applyFont="1" applyFill="1" applyBorder="1" applyAlignment="1" applyProtection="1">
      <alignment horizontal="left" vertical="top" wrapText="1" readingOrder="1"/>
    </xf>
    <xf numFmtId="0" fontId="2034" fillId="2034" borderId="2031" xfId="0" applyFont="1" applyFill="1" applyBorder="1" applyAlignment="1" applyProtection="1">
      <alignment horizontal="left" vertical="top" wrapText="1" readingOrder="1"/>
    </xf>
    <xf numFmtId="0" fontId="2035" fillId="2035" borderId="2032" xfId="0" applyFont="1" applyFill="1" applyBorder="1" applyAlignment="1" applyProtection="1">
      <alignment horizontal="left" vertical="top" wrapText="1" readingOrder="1"/>
    </xf>
    <xf numFmtId="0" fontId="2036" fillId="2036" borderId="2033" xfId="0" applyFont="1" applyFill="1" applyBorder="1" applyAlignment="1" applyProtection="1">
      <alignment horizontal="left" vertical="top" wrapText="1" readingOrder="1"/>
    </xf>
    <xf numFmtId="0" fontId="2037" fillId="2037" borderId="2034" xfId="0" applyFont="1" applyFill="1" applyBorder="1" applyAlignment="1" applyProtection="1">
      <alignment horizontal="left" vertical="top" wrapText="1" readingOrder="1"/>
    </xf>
    <xf numFmtId="0" fontId="2038" fillId="2038" borderId="2035" xfId="0" applyFont="1" applyFill="1" applyBorder="1" applyAlignment="1" applyProtection="1">
      <alignment horizontal="left" vertical="top" wrapText="1" readingOrder="1"/>
    </xf>
    <xf numFmtId="0" fontId="2039" fillId="2039" borderId="2036" xfId="0" applyFont="1" applyFill="1" applyBorder="1" applyAlignment="1" applyProtection="1">
      <alignment horizontal="left" vertical="top" wrapText="1" readingOrder="1"/>
    </xf>
    <xf numFmtId="0" fontId="2040" fillId="2040" borderId="2037" xfId="0" applyFont="1" applyFill="1" applyBorder="1" applyAlignment="1" applyProtection="1">
      <alignment horizontal="left" vertical="top" wrapText="1" readingOrder="1"/>
    </xf>
    <xf numFmtId="0" fontId="2041" fillId="2041" borderId="2038" xfId="0" applyFont="1" applyFill="1" applyBorder="1" applyAlignment="1" applyProtection="1">
      <alignment horizontal="left" vertical="top" wrapText="1" readingOrder="1"/>
    </xf>
    <xf numFmtId="0" fontId="2042" fillId="2042" borderId="2039" xfId="0" applyFont="1" applyFill="1" applyBorder="1" applyAlignment="1" applyProtection="1">
      <alignment horizontal="left" vertical="top" wrapText="1" readingOrder="1"/>
    </xf>
    <xf numFmtId="0" fontId="2043" fillId="2043" borderId="2040" xfId="0" applyFont="1" applyFill="1" applyBorder="1" applyAlignment="1" applyProtection="1">
      <alignment horizontal="left" vertical="top" wrapText="1" readingOrder="1"/>
    </xf>
    <xf numFmtId="0" fontId="2044" fillId="2044" borderId="2041" xfId="0" applyFont="1" applyFill="1" applyBorder="1" applyAlignment="1" applyProtection="1">
      <alignment horizontal="left" vertical="top" wrapText="1" readingOrder="1"/>
    </xf>
    <xf numFmtId="0" fontId="2045" fillId="2045" borderId="2042" xfId="0" applyFont="1" applyFill="1" applyBorder="1" applyAlignment="1" applyProtection="1">
      <alignment horizontal="left" vertical="top" wrapText="1" readingOrder="1"/>
    </xf>
    <xf numFmtId="0" fontId="2046" fillId="2046" borderId="2043" xfId="0" applyFont="1" applyFill="1" applyBorder="1" applyAlignment="1" applyProtection="1">
      <alignment horizontal="left" vertical="top" wrapText="1" readingOrder="1"/>
    </xf>
    <xf numFmtId="0" fontId="2047" fillId="2047" borderId="2044" xfId="0" applyFont="1" applyFill="1" applyBorder="1" applyAlignment="1" applyProtection="1">
      <alignment horizontal="left" vertical="top" wrapText="1" readingOrder="1"/>
    </xf>
    <xf numFmtId="0" fontId="2048" fillId="2048" borderId="2045" xfId="0" applyFont="1" applyFill="1" applyBorder="1" applyAlignment="1" applyProtection="1">
      <alignment horizontal="left" vertical="top" wrapText="1" readingOrder="1"/>
    </xf>
    <xf numFmtId="0" fontId="2049" fillId="2049" borderId="2046" xfId="0" applyFont="1" applyFill="1" applyBorder="1" applyAlignment="1" applyProtection="1">
      <alignment horizontal="left" vertical="top" wrapText="1" readingOrder="1"/>
    </xf>
    <xf numFmtId="0" fontId="2050" fillId="2050" borderId="2047" xfId="0" applyFont="1" applyFill="1" applyBorder="1" applyAlignment="1" applyProtection="1">
      <alignment horizontal="left" vertical="top" wrapText="1" readingOrder="1"/>
    </xf>
    <xf numFmtId="0" fontId="2051" fillId="2051" borderId="2048" xfId="0" applyFont="1" applyFill="1" applyBorder="1" applyAlignment="1" applyProtection="1">
      <alignment horizontal="left" vertical="top" wrapText="1" readingOrder="1"/>
    </xf>
    <xf numFmtId="0" fontId="2052" fillId="2052" borderId="2049" xfId="0" applyFont="1" applyFill="1" applyBorder="1" applyAlignment="1" applyProtection="1">
      <alignment horizontal="left" vertical="top" wrapText="1" readingOrder="1"/>
    </xf>
    <xf numFmtId="0" fontId="2053" fillId="2053" borderId="2050" xfId="0" applyFont="1" applyFill="1" applyBorder="1" applyAlignment="1" applyProtection="1">
      <alignment horizontal="left" vertical="top" wrapText="1" readingOrder="1"/>
    </xf>
    <xf numFmtId="0" fontId="2054" fillId="2054" borderId="2051" xfId="0" applyFont="1" applyFill="1" applyBorder="1" applyAlignment="1" applyProtection="1">
      <alignment horizontal="right" vertical="top" wrapText="1" readingOrder="1"/>
    </xf>
    <xf numFmtId="0" fontId="2055" fillId="2055" borderId="2052" xfId="0" applyFont="1" applyFill="1" applyBorder="1" applyAlignment="1" applyProtection="1">
      <alignment horizontal="left" vertical="top" wrapText="1" readingOrder="1"/>
    </xf>
    <xf numFmtId="0" fontId="2056" fillId="2056" borderId="2053" xfId="0" applyFont="1" applyFill="1" applyBorder="1" applyAlignment="1" applyProtection="1">
      <alignment horizontal="left" vertical="top" wrapText="1" readingOrder="1"/>
    </xf>
    <xf numFmtId="0" fontId="2057" fillId="2057" borderId="2054" xfId="0" applyFont="1" applyFill="1" applyBorder="1" applyAlignment="1" applyProtection="1">
      <alignment horizontal="left" vertical="top" wrapText="1" readingOrder="1"/>
    </xf>
    <xf numFmtId="0" fontId="2058" fillId="2058" borderId="2055" xfId="0" applyFont="1" applyFill="1" applyBorder="1" applyAlignment="1" applyProtection="1">
      <alignment horizontal="left" vertical="top" wrapText="1" readingOrder="1"/>
    </xf>
    <xf numFmtId="0" fontId="2059" fillId="2059" borderId="2056" xfId="0" applyFont="1" applyFill="1" applyBorder="1" applyAlignment="1" applyProtection="1">
      <alignment horizontal="left" vertical="top" wrapText="1" readingOrder="1"/>
    </xf>
    <xf numFmtId="0" fontId="2060" fillId="2060" borderId="2057" xfId="0" applyFont="1" applyFill="1" applyBorder="1" applyAlignment="1" applyProtection="1">
      <alignment horizontal="left" vertical="top" wrapText="1" readingOrder="1"/>
    </xf>
    <xf numFmtId="0" fontId="2061" fillId="2061" borderId="2058" xfId="0" applyFont="1" applyFill="1" applyBorder="1" applyAlignment="1" applyProtection="1">
      <alignment horizontal="left" vertical="top" wrapText="1" readingOrder="1"/>
    </xf>
    <xf numFmtId="0" fontId="2062" fillId="2062" borderId="2059" xfId="0" applyFont="1" applyFill="1" applyBorder="1" applyAlignment="1" applyProtection="1">
      <alignment horizontal="left" vertical="top" wrapText="1" readingOrder="1"/>
    </xf>
    <xf numFmtId="0" fontId="2063" fillId="2063" borderId="2060" xfId="0" applyFont="1" applyFill="1" applyBorder="1" applyAlignment="1" applyProtection="1">
      <alignment horizontal="left" vertical="top" wrapText="1" readingOrder="1"/>
    </xf>
    <xf numFmtId="0" fontId="2064" fillId="2064" borderId="2061" xfId="0" applyFont="1" applyFill="1" applyBorder="1" applyAlignment="1" applyProtection="1">
      <alignment horizontal="left" vertical="top" wrapText="1" readingOrder="1"/>
    </xf>
    <xf numFmtId="0" fontId="2065" fillId="2065" borderId="2062" xfId="0" applyFont="1" applyFill="1" applyBorder="1" applyAlignment="1" applyProtection="1">
      <alignment horizontal="left" vertical="top" wrapText="1" readingOrder="1"/>
    </xf>
    <xf numFmtId="0" fontId="2066" fillId="2066" borderId="2063" xfId="0" applyFont="1" applyFill="1" applyBorder="1" applyAlignment="1" applyProtection="1">
      <alignment horizontal="left" vertical="top" wrapText="1" readingOrder="1"/>
    </xf>
    <xf numFmtId="0" fontId="2067" fillId="2067" borderId="2064" xfId="0" applyFont="1" applyFill="1" applyBorder="1" applyAlignment="1" applyProtection="1">
      <alignment horizontal="left" vertical="top" wrapText="1" readingOrder="1"/>
    </xf>
    <xf numFmtId="0" fontId="2068" fillId="2068" borderId="2065" xfId="0" applyFont="1" applyFill="1" applyBorder="1" applyAlignment="1" applyProtection="1">
      <alignment horizontal="left" vertical="top" wrapText="1" readingOrder="1"/>
    </xf>
    <xf numFmtId="0" fontId="2069" fillId="2069" borderId="2066" xfId="0" applyFont="1" applyFill="1" applyBorder="1" applyAlignment="1" applyProtection="1">
      <alignment horizontal="left" vertical="top" wrapText="1" readingOrder="1"/>
    </xf>
    <xf numFmtId="0" fontId="2070" fillId="2070" borderId="2067" xfId="0" applyFont="1" applyFill="1" applyBorder="1" applyAlignment="1" applyProtection="1">
      <alignment horizontal="left" vertical="top" wrapText="1" readingOrder="1"/>
    </xf>
    <xf numFmtId="0" fontId="2071" fillId="2071" borderId="2068" xfId="0" applyFont="1" applyFill="1" applyBorder="1" applyAlignment="1" applyProtection="1">
      <alignment horizontal="left" vertical="top" wrapText="1" readingOrder="1"/>
    </xf>
    <xf numFmtId="0" fontId="2072" fillId="2072" borderId="2069" xfId="0" applyFont="1" applyFill="1" applyBorder="1" applyAlignment="1" applyProtection="1">
      <alignment horizontal="left" vertical="top" wrapText="1" readingOrder="1"/>
    </xf>
    <xf numFmtId="0" fontId="2073" fillId="2073" borderId="2070" xfId="0" applyFont="1" applyFill="1" applyBorder="1" applyAlignment="1" applyProtection="1">
      <alignment horizontal="left" vertical="top" wrapText="1" readingOrder="1"/>
    </xf>
    <xf numFmtId="0" fontId="2074" fillId="2074" borderId="2071" xfId="0" applyFont="1" applyFill="1" applyBorder="1" applyAlignment="1" applyProtection="1">
      <alignment horizontal="left" vertical="top" wrapText="1" readingOrder="1"/>
    </xf>
    <xf numFmtId="0" fontId="2075" fillId="2075" borderId="2072" xfId="0" applyFont="1" applyFill="1" applyBorder="1" applyAlignment="1" applyProtection="1">
      <alignment horizontal="left" vertical="top" wrapText="1" readingOrder="1"/>
    </xf>
    <xf numFmtId="0" fontId="2076" fillId="2076" borderId="2073" xfId="0" applyFont="1" applyFill="1" applyBorder="1" applyAlignment="1" applyProtection="1">
      <alignment horizontal="left" vertical="top" wrapText="1" readingOrder="1"/>
    </xf>
    <xf numFmtId="4" fontId="2077" fillId="2077" borderId="2074" xfId="0" applyNumberFormat="1" applyFont="1" applyFill="1" applyBorder="1" applyAlignment="1" applyProtection="1">
      <alignment horizontal="right" wrapText="1" readingOrder="1"/>
    </xf>
    <xf numFmtId="4" fontId="2078" fillId="2078" borderId="2075" xfId="0" applyNumberFormat="1" applyFont="1" applyFill="1" applyBorder="1" applyAlignment="1" applyProtection="1">
      <alignment horizontal="right" wrapText="1" readingOrder="1"/>
    </xf>
    <xf numFmtId="4" fontId="2079" fillId="2079" borderId="2076" xfId="0" applyNumberFormat="1" applyFont="1" applyFill="1" applyBorder="1" applyAlignment="1" applyProtection="1">
      <alignment horizontal="right" wrapText="1" readingOrder="1"/>
    </xf>
    <xf numFmtId="4" fontId="2080" fillId="2080" borderId="2077" xfId="0" applyNumberFormat="1" applyFont="1" applyFill="1" applyBorder="1" applyAlignment="1" applyProtection="1">
      <alignment horizontal="right" wrapText="1" readingOrder="1"/>
    </xf>
    <xf numFmtId="4" fontId="2081" fillId="2081" borderId="2078" xfId="0" applyNumberFormat="1" applyFont="1" applyFill="1" applyBorder="1" applyAlignment="1" applyProtection="1">
      <alignment horizontal="right" wrapText="1" readingOrder="1"/>
    </xf>
    <xf numFmtId="4" fontId="2082" fillId="2082" borderId="2079" xfId="0" applyNumberFormat="1" applyFont="1" applyFill="1" applyBorder="1" applyAlignment="1" applyProtection="1">
      <alignment horizontal="right" wrapText="1" readingOrder="1"/>
    </xf>
    <xf numFmtId="4" fontId="2083" fillId="2083" borderId="2080" xfId="0" applyNumberFormat="1" applyFont="1" applyFill="1" applyBorder="1" applyAlignment="1" applyProtection="1">
      <alignment horizontal="right" wrapText="1" readingOrder="1"/>
    </xf>
    <xf numFmtId="164" fontId="2084" fillId="2084" borderId="2081" xfId="0" applyNumberFormat="1" applyFont="1" applyFill="1" applyBorder="1" applyAlignment="1" applyProtection="1">
      <alignment horizontal="right" wrapText="1" readingOrder="1"/>
    </xf>
    <xf numFmtId="4" fontId="2085" fillId="2085" borderId="2082" xfId="0" applyNumberFormat="1" applyFont="1" applyFill="1" applyBorder="1" applyAlignment="1" applyProtection="1">
      <alignment horizontal="right" wrapText="1" readingOrder="1"/>
    </xf>
    <xf numFmtId="4" fontId="2086" fillId="2086" borderId="2083" xfId="0" applyNumberFormat="1" applyFont="1" applyFill="1" applyBorder="1" applyAlignment="1" applyProtection="1">
      <alignment horizontal="right" wrapText="1" readingOrder="1"/>
    </xf>
    <xf numFmtId="4" fontId="2087" fillId="2087" borderId="2084" xfId="0" applyNumberFormat="1" applyFont="1" applyFill="1" applyBorder="1" applyAlignment="1" applyProtection="1">
      <alignment horizontal="right" wrapText="1" readingOrder="1"/>
    </xf>
    <xf numFmtId="4" fontId="2088" fillId="2088" borderId="2085" xfId="0" applyNumberFormat="1" applyFont="1" applyFill="1" applyBorder="1" applyAlignment="1" applyProtection="1">
      <alignment horizontal="right" wrapText="1" readingOrder="1"/>
    </xf>
    <xf numFmtId="4" fontId="2089" fillId="2089" borderId="2086" xfId="0" applyNumberFormat="1" applyFont="1" applyFill="1" applyBorder="1" applyAlignment="1" applyProtection="1">
      <alignment horizontal="right" wrapText="1" readingOrder="1"/>
    </xf>
    <xf numFmtId="4" fontId="2090" fillId="2090" borderId="2087" xfId="0" applyNumberFormat="1" applyFont="1" applyFill="1" applyBorder="1" applyAlignment="1" applyProtection="1">
      <alignment horizontal="right" wrapText="1" readingOrder="1"/>
    </xf>
    <xf numFmtId="4" fontId="2091" fillId="2091" borderId="2088" xfId="0" applyNumberFormat="1" applyFont="1" applyFill="1" applyBorder="1" applyAlignment="1" applyProtection="1">
      <alignment horizontal="right" wrapText="1" readingOrder="1"/>
    </xf>
    <xf numFmtId="4" fontId="2092" fillId="2092" borderId="2089" xfId="0" applyNumberFormat="1" applyFont="1" applyFill="1" applyBorder="1" applyAlignment="1" applyProtection="1">
      <alignment horizontal="right" wrapText="1" readingOrder="1"/>
    </xf>
    <xf numFmtId="4" fontId="2093" fillId="2093" borderId="2090" xfId="0" applyNumberFormat="1" applyFont="1" applyFill="1" applyBorder="1" applyAlignment="1" applyProtection="1">
      <alignment horizontal="right" wrapText="1" readingOrder="1"/>
    </xf>
    <xf numFmtId="4" fontId="2094" fillId="2094" borderId="2091" xfId="0" applyNumberFormat="1" applyFont="1" applyFill="1" applyBorder="1" applyAlignment="1" applyProtection="1">
      <alignment horizontal="right" wrapText="1" readingOrder="1"/>
    </xf>
    <xf numFmtId="4" fontId="2095" fillId="2095" borderId="2092" xfId="0" applyNumberFormat="1" applyFont="1" applyFill="1" applyBorder="1" applyAlignment="1" applyProtection="1">
      <alignment horizontal="right" wrapText="1" readingOrder="1"/>
    </xf>
    <xf numFmtId="4" fontId="2096" fillId="2096" borderId="2093" xfId="0" applyNumberFormat="1" applyFont="1" applyFill="1" applyBorder="1" applyAlignment="1" applyProtection="1">
      <alignment horizontal="right" wrapText="1" readingOrder="1"/>
    </xf>
    <xf numFmtId="0" fontId="2097" fillId="2097" borderId="2094" xfId="0" applyFont="1" applyFill="1" applyBorder="1" applyAlignment="1" applyProtection="1">
      <alignment horizontal="right" wrapText="1" readingOrder="1"/>
    </xf>
    <xf numFmtId="0" fontId="2098" fillId="2098" borderId="2095" xfId="0" applyFont="1" applyFill="1" applyBorder="1" applyAlignment="1" applyProtection="1">
      <alignment horizontal="left" vertical="top" wrapText="1" readingOrder="1"/>
    </xf>
    <xf numFmtId="4" fontId="2099" fillId="2099" borderId="2096" xfId="0" applyNumberFormat="1" applyFont="1" applyFill="1" applyBorder="1" applyAlignment="1" applyProtection="1">
      <alignment horizontal="right" wrapText="1" readingOrder="1"/>
    </xf>
    <xf numFmtId="4" fontId="2100" fillId="2100" borderId="2097" xfId="0" applyNumberFormat="1" applyFont="1" applyFill="1" applyBorder="1" applyAlignment="1" applyProtection="1">
      <alignment horizontal="right" wrapText="1" readingOrder="1"/>
    </xf>
    <xf numFmtId="4" fontId="2101" fillId="2101" borderId="2098" xfId="0" applyNumberFormat="1" applyFont="1" applyFill="1" applyBorder="1" applyAlignment="1" applyProtection="1">
      <alignment horizontal="right" wrapText="1" readingOrder="1"/>
    </xf>
    <xf numFmtId="4" fontId="2102" fillId="2102" borderId="2099" xfId="0" applyNumberFormat="1" applyFont="1" applyFill="1" applyBorder="1" applyAlignment="1" applyProtection="1">
      <alignment horizontal="right" wrapText="1" readingOrder="1"/>
    </xf>
    <xf numFmtId="4" fontId="2103" fillId="2103" borderId="2100" xfId="0" applyNumberFormat="1" applyFont="1" applyFill="1" applyBorder="1" applyAlignment="1" applyProtection="1">
      <alignment horizontal="right" wrapText="1" readingOrder="1"/>
    </xf>
    <xf numFmtId="4" fontId="2104" fillId="2104" borderId="2101" xfId="0" applyNumberFormat="1" applyFont="1" applyFill="1" applyBorder="1" applyAlignment="1" applyProtection="1">
      <alignment horizontal="right" wrapText="1" readingOrder="1"/>
    </xf>
    <xf numFmtId="4" fontId="2105" fillId="2105" borderId="2102" xfId="0" applyNumberFormat="1" applyFont="1" applyFill="1" applyBorder="1" applyAlignment="1" applyProtection="1">
      <alignment horizontal="right" wrapText="1" readingOrder="1"/>
    </xf>
    <xf numFmtId="164" fontId="2106" fillId="2106" borderId="2103" xfId="0" applyNumberFormat="1" applyFont="1" applyFill="1" applyBorder="1" applyAlignment="1" applyProtection="1">
      <alignment horizontal="right" wrapText="1" readingOrder="1"/>
    </xf>
    <xf numFmtId="4" fontId="2107" fillId="2107" borderId="2104" xfId="0" applyNumberFormat="1" applyFont="1" applyFill="1" applyBorder="1" applyAlignment="1" applyProtection="1">
      <alignment horizontal="right" wrapText="1" readingOrder="1"/>
    </xf>
    <xf numFmtId="4" fontId="2108" fillId="2108" borderId="2105" xfId="0" applyNumberFormat="1" applyFont="1" applyFill="1" applyBorder="1" applyAlignment="1" applyProtection="1">
      <alignment horizontal="right" wrapText="1" readingOrder="1"/>
    </xf>
    <xf numFmtId="4" fontId="2109" fillId="2109" borderId="2106" xfId="0" applyNumberFormat="1" applyFont="1" applyFill="1" applyBorder="1" applyAlignment="1" applyProtection="1">
      <alignment horizontal="right" wrapText="1" readingOrder="1"/>
    </xf>
    <xf numFmtId="4" fontId="2110" fillId="2110" borderId="2107" xfId="0" applyNumberFormat="1" applyFont="1" applyFill="1" applyBorder="1" applyAlignment="1" applyProtection="1">
      <alignment horizontal="right" wrapText="1" readingOrder="1"/>
    </xf>
    <xf numFmtId="4" fontId="2111" fillId="2111" borderId="2108" xfId="0" applyNumberFormat="1" applyFont="1" applyFill="1" applyBorder="1" applyAlignment="1" applyProtection="1">
      <alignment horizontal="right" wrapText="1" readingOrder="1"/>
    </xf>
    <xf numFmtId="4" fontId="2112" fillId="2112" borderId="2109" xfId="0" applyNumberFormat="1" applyFont="1" applyFill="1" applyBorder="1" applyAlignment="1" applyProtection="1">
      <alignment horizontal="right" wrapText="1" readingOrder="1"/>
    </xf>
    <xf numFmtId="4" fontId="2113" fillId="2113" borderId="2110" xfId="0" applyNumberFormat="1" applyFont="1" applyFill="1" applyBorder="1" applyAlignment="1" applyProtection="1">
      <alignment horizontal="right" wrapText="1" readingOrder="1"/>
    </xf>
    <xf numFmtId="4" fontId="2114" fillId="2114" borderId="2111" xfId="0" applyNumberFormat="1" applyFont="1" applyFill="1" applyBorder="1" applyAlignment="1" applyProtection="1">
      <alignment horizontal="right" wrapText="1" readingOrder="1"/>
    </xf>
    <xf numFmtId="4" fontId="2115" fillId="2115" borderId="2112" xfId="0" applyNumberFormat="1" applyFont="1" applyFill="1" applyBorder="1" applyAlignment="1" applyProtection="1">
      <alignment horizontal="right" wrapText="1" readingOrder="1"/>
    </xf>
    <xf numFmtId="4" fontId="2116" fillId="2116" borderId="2113" xfId="0" applyNumberFormat="1" applyFont="1" applyFill="1" applyBorder="1" applyAlignment="1" applyProtection="1">
      <alignment horizontal="right" wrapText="1" readingOrder="1"/>
    </xf>
    <xf numFmtId="4" fontId="2117" fillId="2117" borderId="2114" xfId="0" applyNumberFormat="1" applyFont="1" applyFill="1" applyBorder="1" applyAlignment="1" applyProtection="1">
      <alignment horizontal="right" wrapText="1" readingOrder="1"/>
    </xf>
    <xf numFmtId="4" fontId="2118" fillId="2118" borderId="2115" xfId="0" applyNumberFormat="1" applyFont="1" applyFill="1" applyBorder="1" applyAlignment="1" applyProtection="1">
      <alignment horizontal="right" wrapText="1" readingOrder="1"/>
    </xf>
    <xf numFmtId="0" fontId="2119" fillId="2119" borderId="2116" xfId="0" applyFont="1" applyFill="1" applyBorder="1" applyAlignment="1" applyProtection="1">
      <alignment horizontal="right" wrapText="1" readingOrder="1"/>
    </xf>
    <xf numFmtId="0" fontId="2120" fillId="2120" borderId="2117" xfId="0" applyFont="1" applyFill="1" applyBorder="1" applyAlignment="1" applyProtection="1">
      <alignment horizontal="left" vertical="top" wrapText="1" readingOrder="1"/>
    </xf>
    <xf numFmtId="4" fontId="2121" fillId="2121" borderId="2118" xfId="0" applyNumberFormat="1" applyFont="1" applyFill="1" applyBorder="1" applyAlignment="1" applyProtection="1">
      <alignment horizontal="right" wrapText="1" readingOrder="1"/>
    </xf>
    <xf numFmtId="4" fontId="2122" fillId="2122" borderId="2119" xfId="0" applyNumberFormat="1" applyFont="1" applyFill="1" applyBorder="1" applyAlignment="1" applyProtection="1">
      <alignment horizontal="right" wrapText="1" readingOrder="1"/>
    </xf>
    <xf numFmtId="4" fontId="2123" fillId="2123" borderId="2120" xfId="0" applyNumberFormat="1" applyFont="1" applyFill="1" applyBorder="1" applyAlignment="1" applyProtection="1">
      <alignment horizontal="right" wrapText="1" readingOrder="1"/>
    </xf>
    <xf numFmtId="4" fontId="2124" fillId="2124" borderId="2121" xfId="0" applyNumberFormat="1" applyFont="1" applyFill="1" applyBorder="1" applyAlignment="1" applyProtection="1">
      <alignment horizontal="right" wrapText="1" readingOrder="1"/>
    </xf>
    <xf numFmtId="4" fontId="2125" fillId="2125" borderId="2122" xfId="0" applyNumberFormat="1" applyFont="1" applyFill="1" applyBorder="1" applyAlignment="1" applyProtection="1">
      <alignment horizontal="right" wrapText="1" readingOrder="1"/>
    </xf>
    <xf numFmtId="4" fontId="2126" fillId="2126" borderId="2123" xfId="0" applyNumberFormat="1" applyFont="1" applyFill="1" applyBorder="1" applyAlignment="1" applyProtection="1">
      <alignment horizontal="right" wrapText="1" readingOrder="1"/>
    </xf>
    <xf numFmtId="4" fontId="2127" fillId="2127" borderId="2124" xfId="0" applyNumberFormat="1" applyFont="1" applyFill="1" applyBorder="1" applyAlignment="1" applyProtection="1">
      <alignment horizontal="right" wrapText="1" readingOrder="1"/>
    </xf>
    <xf numFmtId="164" fontId="2128" fillId="2128" borderId="2125" xfId="0" applyNumberFormat="1" applyFont="1" applyFill="1" applyBorder="1" applyAlignment="1" applyProtection="1">
      <alignment horizontal="right" wrapText="1" readingOrder="1"/>
    </xf>
    <xf numFmtId="4" fontId="2129" fillId="2129" borderId="2126" xfId="0" applyNumberFormat="1" applyFont="1" applyFill="1" applyBorder="1" applyAlignment="1" applyProtection="1">
      <alignment horizontal="right" wrapText="1" readingOrder="1"/>
    </xf>
    <xf numFmtId="4" fontId="2130" fillId="2130" borderId="2127" xfId="0" applyNumberFormat="1" applyFont="1" applyFill="1" applyBorder="1" applyAlignment="1" applyProtection="1">
      <alignment horizontal="right" wrapText="1" readingOrder="1"/>
    </xf>
    <xf numFmtId="4" fontId="2131" fillId="2131" borderId="2128" xfId="0" applyNumberFormat="1" applyFont="1" applyFill="1" applyBorder="1" applyAlignment="1" applyProtection="1">
      <alignment horizontal="right" wrapText="1" readingOrder="1"/>
    </xf>
    <xf numFmtId="4" fontId="2132" fillId="2132" borderId="2129" xfId="0" applyNumberFormat="1" applyFont="1" applyFill="1" applyBorder="1" applyAlignment="1" applyProtection="1">
      <alignment horizontal="right" wrapText="1" readingOrder="1"/>
    </xf>
    <xf numFmtId="4" fontId="2133" fillId="2133" borderId="2130" xfId="0" applyNumberFormat="1" applyFont="1" applyFill="1" applyBorder="1" applyAlignment="1" applyProtection="1">
      <alignment horizontal="right" wrapText="1" readingOrder="1"/>
    </xf>
    <xf numFmtId="4" fontId="2134" fillId="2134" borderId="2131" xfId="0" applyNumberFormat="1" applyFont="1" applyFill="1" applyBorder="1" applyAlignment="1" applyProtection="1">
      <alignment horizontal="right" wrapText="1" readingOrder="1"/>
    </xf>
    <xf numFmtId="4" fontId="2135" fillId="2135" borderId="2132" xfId="0" applyNumberFormat="1" applyFont="1" applyFill="1" applyBorder="1" applyAlignment="1" applyProtection="1">
      <alignment horizontal="right" wrapText="1" readingOrder="1"/>
    </xf>
    <xf numFmtId="4" fontId="2136" fillId="2136" borderId="2133" xfId="0" applyNumberFormat="1" applyFont="1" applyFill="1" applyBorder="1" applyAlignment="1" applyProtection="1">
      <alignment horizontal="right" wrapText="1" readingOrder="1"/>
    </xf>
    <xf numFmtId="4" fontId="2137" fillId="2137" borderId="2134" xfId="0" applyNumberFormat="1" applyFont="1" applyFill="1" applyBorder="1" applyAlignment="1" applyProtection="1">
      <alignment horizontal="right" wrapText="1" readingOrder="1"/>
    </xf>
    <xf numFmtId="4" fontId="2138" fillId="2138" borderId="2135" xfId="0" applyNumberFormat="1" applyFont="1" applyFill="1" applyBorder="1" applyAlignment="1" applyProtection="1">
      <alignment horizontal="right" wrapText="1" readingOrder="1"/>
    </xf>
    <xf numFmtId="4" fontId="2139" fillId="2139" borderId="2136" xfId="0" applyNumberFormat="1" applyFont="1" applyFill="1" applyBorder="1" applyAlignment="1" applyProtection="1">
      <alignment horizontal="right" wrapText="1" readingOrder="1"/>
    </xf>
    <xf numFmtId="4" fontId="2140" fillId="2140" borderId="2137" xfId="0" applyNumberFormat="1" applyFont="1" applyFill="1" applyBorder="1" applyAlignment="1" applyProtection="1">
      <alignment horizontal="right" wrapText="1" readingOrder="1"/>
    </xf>
    <xf numFmtId="0" fontId="2141" fillId="2141" borderId="2138" xfId="0" applyFont="1" applyFill="1" applyBorder="1" applyAlignment="1" applyProtection="1">
      <alignment horizontal="right" wrapText="1" readingOrder="1"/>
    </xf>
    <xf numFmtId="0" fontId="2142" fillId="2142" borderId="2139" xfId="0" applyFont="1" applyFill="1" applyBorder="1" applyAlignment="1" applyProtection="1">
      <alignment horizontal="left" vertical="top" wrapText="1" readingOrder="1"/>
    </xf>
    <xf numFmtId="4" fontId="2143" fillId="2143" borderId="2140" xfId="0" applyNumberFormat="1" applyFont="1" applyFill="1" applyBorder="1" applyAlignment="1" applyProtection="1">
      <alignment horizontal="right" wrapText="1" readingOrder="1"/>
    </xf>
    <xf numFmtId="4" fontId="2144" fillId="2144" borderId="2141" xfId="0" applyNumberFormat="1" applyFont="1" applyFill="1" applyBorder="1" applyAlignment="1" applyProtection="1">
      <alignment horizontal="right" wrapText="1" readingOrder="1"/>
    </xf>
    <xf numFmtId="4" fontId="2145" fillId="2145" borderId="2142" xfId="0" applyNumberFormat="1" applyFont="1" applyFill="1" applyBorder="1" applyAlignment="1" applyProtection="1">
      <alignment horizontal="right" wrapText="1" readingOrder="1"/>
    </xf>
    <xf numFmtId="4" fontId="2146" fillId="2146" borderId="2143" xfId="0" applyNumberFormat="1" applyFont="1" applyFill="1" applyBorder="1" applyAlignment="1" applyProtection="1">
      <alignment horizontal="right" wrapText="1" readingOrder="1"/>
    </xf>
    <xf numFmtId="4" fontId="2147" fillId="2147" borderId="2144" xfId="0" applyNumberFormat="1" applyFont="1" applyFill="1" applyBorder="1" applyAlignment="1" applyProtection="1">
      <alignment horizontal="right" wrapText="1" readingOrder="1"/>
    </xf>
    <xf numFmtId="4" fontId="2148" fillId="2148" borderId="2145" xfId="0" applyNumberFormat="1" applyFont="1" applyFill="1" applyBorder="1" applyAlignment="1" applyProtection="1">
      <alignment horizontal="right" wrapText="1" readingOrder="1"/>
    </xf>
    <xf numFmtId="4" fontId="2149" fillId="2149" borderId="2146" xfId="0" applyNumberFormat="1" applyFont="1" applyFill="1" applyBorder="1" applyAlignment="1" applyProtection="1">
      <alignment horizontal="right" wrapText="1" readingOrder="1"/>
    </xf>
    <xf numFmtId="164" fontId="2150" fillId="2150" borderId="2147" xfId="0" applyNumberFormat="1" applyFont="1" applyFill="1" applyBorder="1" applyAlignment="1" applyProtection="1">
      <alignment horizontal="right" wrapText="1" readingOrder="1"/>
    </xf>
    <xf numFmtId="4" fontId="2151" fillId="2151" borderId="2148" xfId="0" applyNumberFormat="1" applyFont="1" applyFill="1" applyBorder="1" applyAlignment="1" applyProtection="1">
      <alignment horizontal="right" wrapText="1" readingOrder="1"/>
    </xf>
    <xf numFmtId="4" fontId="2152" fillId="2152" borderId="2149" xfId="0" applyNumberFormat="1" applyFont="1" applyFill="1" applyBorder="1" applyAlignment="1" applyProtection="1">
      <alignment horizontal="right" wrapText="1" readingOrder="1"/>
    </xf>
    <xf numFmtId="4" fontId="2153" fillId="2153" borderId="2150" xfId="0" applyNumberFormat="1" applyFont="1" applyFill="1" applyBorder="1" applyAlignment="1" applyProtection="1">
      <alignment horizontal="right" wrapText="1" readingOrder="1"/>
    </xf>
    <xf numFmtId="4" fontId="2154" fillId="2154" borderId="2151" xfId="0" applyNumberFormat="1" applyFont="1" applyFill="1" applyBorder="1" applyAlignment="1" applyProtection="1">
      <alignment horizontal="right" wrapText="1" readingOrder="1"/>
    </xf>
    <xf numFmtId="4" fontId="2155" fillId="2155" borderId="2152" xfId="0" applyNumberFormat="1" applyFont="1" applyFill="1" applyBorder="1" applyAlignment="1" applyProtection="1">
      <alignment horizontal="right" wrapText="1" readingOrder="1"/>
    </xf>
    <xf numFmtId="4" fontId="2156" fillId="2156" borderId="2153" xfId="0" applyNumberFormat="1" applyFont="1" applyFill="1" applyBorder="1" applyAlignment="1" applyProtection="1">
      <alignment horizontal="right" wrapText="1" readingOrder="1"/>
    </xf>
    <xf numFmtId="4" fontId="2157" fillId="2157" borderId="2154" xfId="0" applyNumberFormat="1" applyFont="1" applyFill="1" applyBorder="1" applyAlignment="1" applyProtection="1">
      <alignment horizontal="right" wrapText="1" readingOrder="1"/>
    </xf>
    <xf numFmtId="4" fontId="2158" fillId="2158" borderId="2155" xfId="0" applyNumberFormat="1" applyFont="1" applyFill="1" applyBorder="1" applyAlignment="1" applyProtection="1">
      <alignment horizontal="right" wrapText="1" readingOrder="1"/>
    </xf>
    <xf numFmtId="4" fontId="2159" fillId="2159" borderId="2156" xfId="0" applyNumberFormat="1" applyFont="1" applyFill="1" applyBorder="1" applyAlignment="1" applyProtection="1">
      <alignment horizontal="right" wrapText="1" readingOrder="1"/>
    </xf>
    <xf numFmtId="4" fontId="2160" fillId="2160" borderId="2157" xfId="0" applyNumberFormat="1" applyFont="1" applyFill="1" applyBorder="1" applyAlignment="1" applyProtection="1">
      <alignment horizontal="right" wrapText="1" readingOrder="1"/>
    </xf>
    <xf numFmtId="4" fontId="2161" fillId="2161" borderId="2158" xfId="0" applyNumberFormat="1" applyFont="1" applyFill="1" applyBorder="1" applyAlignment="1" applyProtection="1">
      <alignment horizontal="right" wrapText="1" readingOrder="1"/>
    </xf>
    <xf numFmtId="4" fontId="2162" fillId="2162" borderId="2159" xfId="0" applyNumberFormat="1" applyFont="1" applyFill="1" applyBorder="1" applyAlignment="1" applyProtection="1">
      <alignment horizontal="right" wrapText="1" readingOrder="1"/>
    </xf>
    <xf numFmtId="0" fontId="2163" fillId="2163" borderId="2160" xfId="0" applyFont="1" applyFill="1" applyBorder="1" applyAlignment="1" applyProtection="1">
      <alignment horizontal="right" wrapText="1" readingOrder="1"/>
    </xf>
    <xf numFmtId="0" fontId="2164" fillId="2164" borderId="2161" xfId="0" applyFont="1" applyFill="1" applyBorder="1" applyAlignment="1" applyProtection="1">
      <alignment horizontal="left" vertical="top" wrapText="1" readingOrder="1"/>
    </xf>
    <xf numFmtId="4" fontId="2165" fillId="2165" borderId="2162" xfId="0" applyNumberFormat="1" applyFont="1" applyFill="1" applyBorder="1" applyAlignment="1" applyProtection="1">
      <alignment horizontal="right" wrapText="1" readingOrder="1"/>
    </xf>
    <xf numFmtId="4" fontId="2166" fillId="2166" borderId="2163" xfId="0" applyNumberFormat="1" applyFont="1" applyFill="1" applyBorder="1" applyAlignment="1" applyProtection="1">
      <alignment horizontal="right" wrapText="1" readingOrder="1"/>
    </xf>
    <xf numFmtId="4" fontId="2167" fillId="2167" borderId="2164" xfId="0" applyNumberFormat="1" applyFont="1" applyFill="1" applyBorder="1" applyAlignment="1" applyProtection="1">
      <alignment horizontal="right" wrapText="1" readingOrder="1"/>
    </xf>
    <xf numFmtId="4" fontId="2168" fillId="2168" borderId="2165" xfId="0" applyNumberFormat="1" applyFont="1" applyFill="1" applyBorder="1" applyAlignment="1" applyProtection="1">
      <alignment horizontal="right" wrapText="1" readingOrder="1"/>
    </xf>
    <xf numFmtId="4" fontId="2169" fillId="2169" borderId="2166" xfId="0" applyNumberFormat="1" applyFont="1" applyFill="1" applyBorder="1" applyAlignment="1" applyProtection="1">
      <alignment horizontal="right" wrapText="1" readingOrder="1"/>
    </xf>
    <xf numFmtId="4" fontId="2170" fillId="2170" borderId="2167" xfId="0" applyNumberFormat="1" applyFont="1" applyFill="1" applyBorder="1" applyAlignment="1" applyProtection="1">
      <alignment horizontal="right" wrapText="1" readingOrder="1"/>
    </xf>
    <xf numFmtId="4" fontId="2171" fillId="2171" borderId="2168" xfId="0" applyNumberFormat="1" applyFont="1" applyFill="1" applyBorder="1" applyAlignment="1" applyProtection="1">
      <alignment horizontal="right" wrapText="1" readingOrder="1"/>
    </xf>
    <xf numFmtId="164" fontId="2172" fillId="2172" borderId="2169" xfId="0" applyNumberFormat="1" applyFont="1" applyFill="1" applyBorder="1" applyAlignment="1" applyProtection="1">
      <alignment horizontal="right" wrapText="1" readingOrder="1"/>
    </xf>
    <xf numFmtId="4" fontId="2173" fillId="2173" borderId="2170" xfId="0" applyNumberFormat="1" applyFont="1" applyFill="1" applyBorder="1" applyAlignment="1" applyProtection="1">
      <alignment horizontal="right" wrapText="1" readingOrder="1"/>
    </xf>
    <xf numFmtId="4" fontId="2174" fillId="2174" borderId="2171" xfId="0" applyNumberFormat="1" applyFont="1" applyFill="1" applyBorder="1" applyAlignment="1" applyProtection="1">
      <alignment horizontal="right" wrapText="1" readingOrder="1"/>
    </xf>
    <xf numFmtId="4" fontId="2175" fillId="2175" borderId="2172" xfId="0" applyNumberFormat="1" applyFont="1" applyFill="1" applyBorder="1" applyAlignment="1" applyProtection="1">
      <alignment horizontal="right" wrapText="1" readingOrder="1"/>
    </xf>
    <xf numFmtId="4" fontId="2176" fillId="2176" borderId="2173" xfId="0" applyNumberFormat="1" applyFont="1" applyFill="1" applyBorder="1" applyAlignment="1" applyProtection="1">
      <alignment horizontal="right" wrapText="1" readingOrder="1"/>
    </xf>
    <xf numFmtId="4" fontId="2177" fillId="2177" borderId="2174" xfId="0" applyNumberFormat="1" applyFont="1" applyFill="1" applyBorder="1" applyAlignment="1" applyProtection="1">
      <alignment horizontal="right" wrapText="1" readingOrder="1"/>
    </xf>
    <xf numFmtId="4" fontId="2178" fillId="2178" borderId="2175" xfId="0" applyNumberFormat="1" applyFont="1" applyFill="1" applyBorder="1" applyAlignment="1" applyProtection="1">
      <alignment horizontal="right" wrapText="1" readingOrder="1"/>
    </xf>
    <xf numFmtId="4" fontId="2179" fillId="2179" borderId="2176" xfId="0" applyNumberFormat="1" applyFont="1" applyFill="1" applyBorder="1" applyAlignment="1" applyProtection="1">
      <alignment horizontal="right" wrapText="1" readingOrder="1"/>
    </xf>
    <xf numFmtId="4" fontId="2180" fillId="2180" borderId="2177" xfId="0" applyNumberFormat="1" applyFont="1" applyFill="1" applyBorder="1" applyAlignment="1" applyProtection="1">
      <alignment horizontal="right" wrapText="1" readingOrder="1"/>
    </xf>
    <xf numFmtId="4" fontId="2181" fillId="2181" borderId="2178" xfId="0" applyNumberFormat="1" applyFont="1" applyFill="1" applyBorder="1" applyAlignment="1" applyProtection="1">
      <alignment horizontal="right" wrapText="1" readingOrder="1"/>
    </xf>
    <xf numFmtId="4" fontId="2182" fillId="2182" borderId="2179" xfId="0" applyNumberFormat="1" applyFont="1" applyFill="1" applyBorder="1" applyAlignment="1" applyProtection="1">
      <alignment horizontal="right" wrapText="1" readingOrder="1"/>
    </xf>
    <xf numFmtId="4" fontId="2183" fillId="2183" borderId="2180" xfId="0" applyNumberFormat="1" applyFont="1" applyFill="1" applyBorder="1" applyAlignment="1" applyProtection="1">
      <alignment horizontal="right" wrapText="1" readingOrder="1"/>
    </xf>
    <xf numFmtId="4" fontId="2184" fillId="2184" borderId="2181" xfId="0" applyNumberFormat="1" applyFont="1" applyFill="1" applyBorder="1" applyAlignment="1" applyProtection="1">
      <alignment horizontal="right" wrapText="1" readingOrder="1"/>
    </xf>
    <xf numFmtId="0" fontId="2185" fillId="2185" borderId="2182" xfId="0" applyFont="1" applyFill="1" applyBorder="1" applyAlignment="1" applyProtection="1">
      <alignment horizontal="right" wrapText="1" readingOrder="1"/>
    </xf>
    <xf numFmtId="0" fontId="2186" fillId="2186" borderId="2183" xfId="0" applyFont="1" applyFill="1" applyBorder="1" applyAlignment="1" applyProtection="1">
      <alignment horizontal="left" vertical="top" wrapText="1" readingOrder="1"/>
    </xf>
    <xf numFmtId="4" fontId="2187" fillId="2187" borderId="2184" xfId="0" applyNumberFormat="1" applyFont="1" applyFill="1" applyBorder="1" applyAlignment="1" applyProtection="1">
      <alignment horizontal="right" wrapText="1" readingOrder="1"/>
    </xf>
    <xf numFmtId="4" fontId="2188" fillId="2188" borderId="2185" xfId="0" applyNumberFormat="1" applyFont="1" applyFill="1" applyBorder="1" applyAlignment="1" applyProtection="1">
      <alignment horizontal="right" wrapText="1" readingOrder="1"/>
    </xf>
    <xf numFmtId="4" fontId="2189" fillId="2189" borderId="2186" xfId="0" applyNumberFormat="1" applyFont="1" applyFill="1" applyBorder="1" applyAlignment="1" applyProtection="1">
      <alignment horizontal="right" wrapText="1" readingOrder="1"/>
    </xf>
    <xf numFmtId="4" fontId="2190" fillId="2190" borderId="2187" xfId="0" applyNumberFormat="1" applyFont="1" applyFill="1" applyBorder="1" applyAlignment="1" applyProtection="1">
      <alignment horizontal="right" wrapText="1" readingOrder="1"/>
    </xf>
    <xf numFmtId="4" fontId="2191" fillId="2191" borderId="2188" xfId="0" applyNumberFormat="1" applyFont="1" applyFill="1" applyBorder="1" applyAlignment="1" applyProtection="1">
      <alignment horizontal="right" wrapText="1" readingOrder="1"/>
    </xf>
    <xf numFmtId="4" fontId="2192" fillId="2192" borderId="2189" xfId="0" applyNumberFormat="1" applyFont="1" applyFill="1" applyBorder="1" applyAlignment="1" applyProtection="1">
      <alignment horizontal="right" wrapText="1" readingOrder="1"/>
    </xf>
    <xf numFmtId="4" fontId="2193" fillId="2193" borderId="2190" xfId="0" applyNumberFormat="1" applyFont="1" applyFill="1" applyBorder="1" applyAlignment="1" applyProtection="1">
      <alignment horizontal="right" wrapText="1" readingOrder="1"/>
    </xf>
    <xf numFmtId="164" fontId="2194" fillId="2194" borderId="2191" xfId="0" applyNumberFormat="1" applyFont="1" applyFill="1" applyBorder="1" applyAlignment="1" applyProtection="1">
      <alignment horizontal="right" wrapText="1" readingOrder="1"/>
    </xf>
    <xf numFmtId="4" fontId="2195" fillId="2195" borderId="2192" xfId="0" applyNumberFormat="1" applyFont="1" applyFill="1" applyBorder="1" applyAlignment="1" applyProtection="1">
      <alignment horizontal="right" wrapText="1" readingOrder="1"/>
    </xf>
    <xf numFmtId="4" fontId="2196" fillId="2196" borderId="2193" xfId="0" applyNumberFormat="1" applyFont="1" applyFill="1" applyBorder="1" applyAlignment="1" applyProtection="1">
      <alignment horizontal="right" wrapText="1" readingOrder="1"/>
    </xf>
    <xf numFmtId="4" fontId="2197" fillId="2197" borderId="2194" xfId="0" applyNumberFormat="1" applyFont="1" applyFill="1" applyBorder="1" applyAlignment="1" applyProtection="1">
      <alignment horizontal="right" wrapText="1" readingOrder="1"/>
    </xf>
    <xf numFmtId="4" fontId="2198" fillId="2198" borderId="2195" xfId="0" applyNumberFormat="1" applyFont="1" applyFill="1" applyBorder="1" applyAlignment="1" applyProtection="1">
      <alignment horizontal="right" wrapText="1" readingOrder="1"/>
    </xf>
    <xf numFmtId="4" fontId="2199" fillId="2199" borderId="2196" xfId="0" applyNumberFormat="1" applyFont="1" applyFill="1" applyBorder="1" applyAlignment="1" applyProtection="1">
      <alignment horizontal="right" wrapText="1" readingOrder="1"/>
    </xf>
    <xf numFmtId="4" fontId="2200" fillId="2200" borderId="2197" xfId="0" applyNumberFormat="1" applyFont="1" applyFill="1" applyBorder="1" applyAlignment="1" applyProtection="1">
      <alignment horizontal="right" wrapText="1" readingOrder="1"/>
    </xf>
    <xf numFmtId="4" fontId="2201" fillId="2201" borderId="2198" xfId="0" applyNumberFormat="1" applyFont="1" applyFill="1" applyBorder="1" applyAlignment="1" applyProtection="1">
      <alignment horizontal="right" wrapText="1" readingOrder="1"/>
    </xf>
    <xf numFmtId="4" fontId="2202" fillId="2202" borderId="2199" xfId="0" applyNumberFormat="1" applyFont="1" applyFill="1" applyBorder="1" applyAlignment="1" applyProtection="1">
      <alignment horizontal="right" wrapText="1" readingOrder="1"/>
    </xf>
    <xf numFmtId="4" fontId="2203" fillId="2203" borderId="2200" xfId="0" applyNumberFormat="1" applyFont="1" applyFill="1" applyBorder="1" applyAlignment="1" applyProtection="1">
      <alignment horizontal="right" wrapText="1" readingOrder="1"/>
    </xf>
    <xf numFmtId="4" fontId="2204" fillId="2204" borderId="2201" xfId="0" applyNumberFormat="1" applyFont="1" applyFill="1" applyBorder="1" applyAlignment="1" applyProtection="1">
      <alignment horizontal="right" wrapText="1" readingOrder="1"/>
    </xf>
    <xf numFmtId="4" fontId="2205" fillId="2205" borderId="2202" xfId="0" applyNumberFormat="1" applyFont="1" applyFill="1" applyBorder="1" applyAlignment="1" applyProtection="1">
      <alignment horizontal="right" wrapText="1" readingOrder="1"/>
    </xf>
    <xf numFmtId="4" fontId="2206" fillId="2206" borderId="2203" xfId="0" applyNumberFormat="1" applyFont="1" applyFill="1" applyBorder="1" applyAlignment="1" applyProtection="1">
      <alignment horizontal="right" wrapText="1" readingOrder="1"/>
    </xf>
    <xf numFmtId="0" fontId="2207" fillId="2207" borderId="2204" xfId="0" applyFont="1" applyFill="1" applyBorder="1" applyAlignment="1" applyProtection="1">
      <alignment horizontal="right" wrapText="1" readingOrder="1"/>
    </xf>
    <xf numFmtId="0" fontId="2208" fillId="2208" borderId="2205" xfId="0" applyFont="1" applyFill="1" applyBorder="1" applyAlignment="1" applyProtection="1">
      <alignment horizontal="left" vertical="top" wrapText="1" readingOrder="1"/>
    </xf>
    <xf numFmtId="4" fontId="2209" fillId="2209" borderId="2206" xfId="0" applyNumberFormat="1" applyFont="1" applyFill="1" applyBorder="1" applyAlignment="1" applyProtection="1">
      <alignment horizontal="right" wrapText="1" readingOrder="1"/>
    </xf>
    <xf numFmtId="4" fontId="2210" fillId="2210" borderId="2207" xfId="0" applyNumberFormat="1" applyFont="1" applyFill="1" applyBorder="1" applyAlignment="1" applyProtection="1">
      <alignment horizontal="right" wrapText="1" readingOrder="1"/>
    </xf>
    <xf numFmtId="4" fontId="2211" fillId="2211" borderId="2208" xfId="0" applyNumberFormat="1" applyFont="1" applyFill="1" applyBorder="1" applyAlignment="1" applyProtection="1">
      <alignment horizontal="right" wrapText="1" readingOrder="1"/>
    </xf>
    <xf numFmtId="4" fontId="2212" fillId="2212" borderId="2209" xfId="0" applyNumberFormat="1" applyFont="1" applyFill="1" applyBorder="1" applyAlignment="1" applyProtection="1">
      <alignment horizontal="right" wrapText="1" readingOrder="1"/>
    </xf>
    <xf numFmtId="4" fontId="2213" fillId="2213" borderId="2210" xfId="0" applyNumberFormat="1" applyFont="1" applyFill="1" applyBorder="1" applyAlignment="1" applyProtection="1">
      <alignment horizontal="right" wrapText="1" readingOrder="1"/>
    </xf>
    <xf numFmtId="4" fontId="2214" fillId="2214" borderId="2211" xfId="0" applyNumberFormat="1" applyFont="1" applyFill="1" applyBorder="1" applyAlignment="1" applyProtection="1">
      <alignment horizontal="right" wrapText="1" readingOrder="1"/>
    </xf>
    <xf numFmtId="4" fontId="2215" fillId="2215" borderId="2212" xfId="0" applyNumberFormat="1" applyFont="1" applyFill="1" applyBorder="1" applyAlignment="1" applyProtection="1">
      <alignment horizontal="right" wrapText="1" readingOrder="1"/>
    </xf>
    <xf numFmtId="164" fontId="2216" fillId="2216" borderId="2213" xfId="0" applyNumberFormat="1" applyFont="1" applyFill="1" applyBorder="1" applyAlignment="1" applyProtection="1">
      <alignment horizontal="right" wrapText="1" readingOrder="1"/>
    </xf>
    <xf numFmtId="4" fontId="2217" fillId="2217" borderId="2214" xfId="0" applyNumberFormat="1" applyFont="1" applyFill="1" applyBorder="1" applyAlignment="1" applyProtection="1">
      <alignment horizontal="right" wrapText="1" readingOrder="1"/>
    </xf>
    <xf numFmtId="4" fontId="2218" fillId="2218" borderId="2215" xfId="0" applyNumberFormat="1" applyFont="1" applyFill="1" applyBorder="1" applyAlignment="1" applyProtection="1">
      <alignment horizontal="right" wrapText="1" readingOrder="1"/>
    </xf>
    <xf numFmtId="4" fontId="2219" fillId="2219" borderId="2216" xfId="0" applyNumberFormat="1" applyFont="1" applyFill="1" applyBorder="1" applyAlignment="1" applyProtection="1">
      <alignment horizontal="right" wrapText="1" readingOrder="1"/>
    </xf>
    <xf numFmtId="4" fontId="2220" fillId="2220" borderId="2217" xfId="0" applyNumberFormat="1" applyFont="1" applyFill="1" applyBorder="1" applyAlignment="1" applyProtection="1">
      <alignment horizontal="right" wrapText="1" readingOrder="1"/>
    </xf>
    <xf numFmtId="4" fontId="2221" fillId="2221" borderId="2218" xfId="0" applyNumberFormat="1" applyFont="1" applyFill="1" applyBorder="1" applyAlignment="1" applyProtection="1">
      <alignment horizontal="right" wrapText="1" readingOrder="1"/>
    </xf>
    <xf numFmtId="4" fontId="2222" fillId="2222" borderId="2219" xfId="0" applyNumberFormat="1" applyFont="1" applyFill="1" applyBorder="1" applyAlignment="1" applyProtection="1">
      <alignment horizontal="right" wrapText="1" readingOrder="1"/>
    </xf>
    <xf numFmtId="4" fontId="2223" fillId="2223" borderId="2220" xfId="0" applyNumberFormat="1" applyFont="1" applyFill="1" applyBorder="1" applyAlignment="1" applyProtection="1">
      <alignment horizontal="right" wrapText="1" readingOrder="1"/>
    </xf>
    <xf numFmtId="4" fontId="2224" fillId="2224" borderId="2221" xfId="0" applyNumberFormat="1" applyFont="1" applyFill="1" applyBorder="1" applyAlignment="1" applyProtection="1">
      <alignment horizontal="right" wrapText="1" readingOrder="1"/>
    </xf>
    <xf numFmtId="4" fontId="2225" fillId="2225" borderId="2222" xfId="0" applyNumberFormat="1" applyFont="1" applyFill="1" applyBorder="1" applyAlignment="1" applyProtection="1">
      <alignment horizontal="right" wrapText="1" readingOrder="1"/>
    </xf>
    <xf numFmtId="4" fontId="2226" fillId="2226" borderId="2223" xfId="0" applyNumberFormat="1" applyFont="1" applyFill="1" applyBorder="1" applyAlignment="1" applyProtection="1">
      <alignment horizontal="right" wrapText="1" readingOrder="1"/>
    </xf>
    <xf numFmtId="4" fontId="2227" fillId="2227" borderId="2224" xfId="0" applyNumberFormat="1" applyFont="1" applyFill="1" applyBorder="1" applyAlignment="1" applyProtection="1">
      <alignment horizontal="right" wrapText="1" readingOrder="1"/>
    </xf>
    <xf numFmtId="4" fontId="2228" fillId="2228" borderId="2225" xfId="0" applyNumberFormat="1" applyFont="1" applyFill="1" applyBorder="1" applyAlignment="1" applyProtection="1">
      <alignment horizontal="right" wrapText="1" readingOrder="1"/>
    </xf>
    <xf numFmtId="0" fontId="2229" fillId="2229" borderId="2226" xfId="0" applyFont="1" applyFill="1" applyBorder="1" applyAlignment="1" applyProtection="1">
      <alignment horizontal="right" wrapText="1" readingOrder="1"/>
    </xf>
    <xf numFmtId="0" fontId="2230" fillId="2230" borderId="2227" xfId="0" applyFont="1" applyFill="1" applyBorder="1" applyAlignment="1" applyProtection="1">
      <alignment horizontal="left" vertical="top" wrapText="1" readingOrder="1"/>
    </xf>
    <xf numFmtId="164" fontId="2231" fillId="2231" borderId="2228" xfId="0" applyNumberFormat="1" applyFont="1" applyFill="1" applyBorder="1" applyAlignment="1" applyProtection="1">
      <alignment horizontal="right" wrapText="1" readingOrder="1"/>
    </xf>
    <xf numFmtId="164" fontId="2232" fillId="2232" borderId="2229" xfId="0" applyNumberFormat="1" applyFont="1" applyFill="1" applyBorder="1" applyAlignment="1" applyProtection="1">
      <alignment horizontal="right" wrapText="1" readingOrder="1"/>
    </xf>
    <xf numFmtId="164" fontId="2233" fillId="2233" borderId="2230" xfId="0" applyNumberFormat="1" applyFont="1" applyFill="1" applyBorder="1" applyAlignment="1" applyProtection="1">
      <alignment horizontal="right" wrapText="1" readingOrder="1"/>
    </xf>
    <xf numFmtId="164" fontId="2234" fillId="2234" borderId="2231" xfId="0" applyNumberFormat="1" applyFont="1" applyFill="1" applyBorder="1" applyAlignment="1" applyProtection="1">
      <alignment horizontal="right" wrapText="1" readingOrder="1"/>
    </xf>
    <xf numFmtId="164" fontId="2235" fillId="2235" borderId="2232" xfId="0" applyNumberFormat="1" applyFont="1" applyFill="1" applyBorder="1" applyAlignment="1" applyProtection="1">
      <alignment horizontal="right" wrapText="1" readingOrder="1"/>
    </xf>
    <xf numFmtId="164" fontId="2236" fillId="2236" borderId="2233" xfId="0" applyNumberFormat="1" applyFont="1" applyFill="1" applyBorder="1" applyAlignment="1" applyProtection="1">
      <alignment horizontal="right" wrapText="1" readingOrder="1"/>
    </xf>
    <xf numFmtId="164" fontId="2237" fillId="2237" borderId="2234" xfId="0" applyNumberFormat="1" applyFont="1" applyFill="1" applyBorder="1" applyAlignment="1" applyProtection="1">
      <alignment horizontal="right" wrapText="1" readingOrder="1"/>
    </xf>
    <xf numFmtId="164" fontId="2238" fillId="2238" borderId="2235" xfId="0" applyNumberFormat="1" applyFont="1" applyFill="1" applyBorder="1" applyAlignment="1" applyProtection="1">
      <alignment horizontal="right" wrapText="1" readingOrder="1"/>
    </xf>
    <xf numFmtId="164" fontId="2239" fillId="2239" borderId="2236" xfId="0" applyNumberFormat="1" applyFont="1" applyFill="1" applyBorder="1" applyAlignment="1" applyProtection="1">
      <alignment horizontal="right" wrapText="1" readingOrder="1"/>
    </xf>
    <xf numFmtId="164" fontId="2240" fillId="2240" borderId="2237" xfId="0" applyNumberFormat="1" applyFont="1" applyFill="1" applyBorder="1" applyAlignment="1" applyProtection="1">
      <alignment horizontal="right" wrapText="1" readingOrder="1"/>
    </xf>
    <xf numFmtId="164" fontId="2241" fillId="2241" borderId="2238" xfId="0" applyNumberFormat="1" applyFont="1" applyFill="1" applyBorder="1" applyAlignment="1" applyProtection="1">
      <alignment horizontal="right" wrapText="1" readingOrder="1"/>
    </xf>
    <xf numFmtId="164" fontId="2242" fillId="2242" borderId="2239" xfId="0" applyNumberFormat="1" applyFont="1" applyFill="1" applyBorder="1" applyAlignment="1" applyProtection="1">
      <alignment horizontal="right" wrapText="1" readingOrder="1"/>
    </xf>
    <xf numFmtId="164" fontId="2243" fillId="2243" borderId="2240" xfId="0" applyNumberFormat="1" applyFont="1" applyFill="1" applyBorder="1" applyAlignment="1" applyProtection="1">
      <alignment horizontal="right" wrapText="1" readingOrder="1"/>
    </xf>
    <xf numFmtId="164" fontId="2244" fillId="2244" borderId="2241" xfId="0" applyNumberFormat="1" applyFont="1" applyFill="1" applyBorder="1" applyAlignment="1" applyProtection="1">
      <alignment horizontal="right" wrapText="1" readingOrder="1"/>
    </xf>
    <xf numFmtId="164" fontId="2245" fillId="2245" borderId="2242" xfId="0" applyNumberFormat="1" applyFont="1" applyFill="1" applyBorder="1" applyAlignment="1" applyProtection="1">
      <alignment horizontal="right" wrapText="1" readingOrder="1"/>
    </xf>
    <xf numFmtId="164" fontId="2246" fillId="2246" borderId="2243" xfId="0" applyNumberFormat="1" applyFont="1" applyFill="1" applyBorder="1" applyAlignment="1" applyProtection="1">
      <alignment horizontal="right" wrapText="1" readingOrder="1"/>
    </xf>
    <xf numFmtId="164" fontId="2247" fillId="2247" borderId="2244" xfId="0" applyNumberFormat="1" applyFont="1" applyFill="1" applyBorder="1" applyAlignment="1" applyProtection="1">
      <alignment horizontal="right" wrapText="1" readingOrder="1"/>
    </xf>
    <xf numFmtId="164" fontId="2248" fillId="2248" borderId="2245" xfId="0" applyNumberFormat="1" applyFont="1" applyFill="1" applyBorder="1" applyAlignment="1" applyProtection="1">
      <alignment horizontal="right" wrapText="1" readingOrder="1"/>
    </xf>
    <xf numFmtId="164" fontId="2249" fillId="2249" borderId="2246" xfId="0" applyNumberFormat="1" applyFont="1" applyFill="1" applyBorder="1" applyAlignment="1" applyProtection="1">
      <alignment horizontal="right" wrapText="1" readingOrder="1"/>
    </xf>
    <xf numFmtId="164" fontId="2250" fillId="2250" borderId="2247" xfId="0" applyNumberFormat="1" applyFont="1" applyFill="1" applyBorder="1" applyAlignment="1" applyProtection="1">
      <alignment horizontal="right" wrapText="1" readingOrder="1"/>
    </xf>
    <xf numFmtId="0" fontId="2251" fillId="2251" borderId="2248" xfId="0" applyFont="1" applyFill="1" applyBorder="1" applyAlignment="1" applyProtection="1">
      <alignment horizontal="right" wrapText="1" readingOrder="1"/>
    </xf>
    <xf numFmtId="0" fontId="2252" fillId="2252" borderId="2249" xfId="0" applyFont="1" applyFill="1" applyBorder="1" applyAlignment="1" applyProtection="1">
      <alignment horizontal="left" vertical="top" wrapText="1" readingOrder="1"/>
    </xf>
    <xf numFmtId="4" fontId="2253" fillId="2253" borderId="2250" xfId="0" applyNumberFormat="1" applyFont="1" applyFill="1" applyBorder="1" applyAlignment="1" applyProtection="1">
      <alignment horizontal="right" wrapText="1" readingOrder="1"/>
    </xf>
    <xf numFmtId="4" fontId="2254" fillId="2254" borderId="2251" xfId="0" applyNumberFormat="1" applyFont="1" applyFill="1" applyBorder="1" applyAlignment="1" applyProtection="1">
      <alignment horizontal="right" wrapText="1" readingOrder="1"/>
    </xf>
    <xf numFmtId="4" fontId="2255" fillId="2255" borderId="2252" xfId="0" applyNumberFormat="1" applyFont="1" applyFill="1" applyBorder="1" applyAlignment="1" applyProtection="1">
      <alignment horizontal="right" wrapText="1" readingOrder="1"/>
    </xf>
    <xf numFmtId="4" fontId="2256" fillId="2256" borderId="2253" xfId="0" applyNumberFormat="1" applyFont="1" applyFill="1" applyBorder="1" applyAlignment="1" applyProtection="1">
      <alignment horizontal="right" wrapText="1" readingOrder="1"/>
    </xf>
    <xf numFmtId="4" fontId="2257" fillId="2257" borderId="2254" xfId="0" applyNumberFormat="1" applyFont="1" applyFill="1" applyBorder="1" applyAlignment="1" applyProtection="1">
      <alignment horizontal="right" wrapText="1" readingOrder="1"/>
    </xf>
    <xf numFmtId="4" fontId="2258" fillId="2258" borderId="2255" xfId="0" applyNumberFormat="1" applyFont="1" applyFill="1" applyBorder="1" applyAlignment="1" applyProtection="1">
      <alignment horizontal="right" wrapText="1" readingOrder="1"/>
    </xf>
    <xf numFmtId="4" fontId="2259" fillId="2259" borderId="2256" xfId="0" applyNumberFormat="1" applyFont="1" applyFill="1" applyBorder="1" applyAlignment="1" applyProtection="1">
      <alignment horizontal="right" wrapText="1" readingOrder="1"/>
    </xf>
    <xf numFmtId="164" fontId="2260" fillId="2260" borderId="2257" xfId="0" applyNumberFormat="1" applyFont="1" applyFill="1" applyBorder="1" applyAlignment="1" applyProtection="1">
      <alignment horizontal="right" wrapText="1" readingOrder="1"/>
    </xf>
    <xf numFmtId="4" fontId="2261" fillId="2261" borderId="2258" xfId="0" applyNumberFormat="1" applyFont="1" applyFill="1" applyBorder="1" applyAlignment="1" applyProtection="1">
      <alignment horizontal="right" wrapText="1" readingOrder="1"/>
    </xf>
    <xf numFmtId="4" fontId="2262" fillId="2262" borderId="2259" xfId="0" applyNumberFormat="1" applyFont="1" applyFill="1" applyBorder="1" applyAlignment="1" applyProtection="1">
      <alignment horizontal="right" wrapText="1" readingOrder="1"/>
    </xf>
    <xf numFmtId="4" fontId="2263" fillId="2263" borderId="2260" xfId="0" applyNumberFormat="1" applyFont="1" applyFill="1" applyBorder="1" applyAlignment="1" applyProtection="1">
      <alignment horizontal="right" wrapText="1" readingOrder="1"/>
    </xf>
    <xf numFmtId="4" fontId="2264" fillId="2264" borderId="2261" xfId="0" applyNumberFormat="1" applyFont="1" applyFill="1" applyBorder="1" applyAlignment="1" applyProtection="1">
      <alignment horizontal="right" wrapText="1" readingOrder="1"/>
    </xf>
    <xf numFmtId="4" fontId="2265" fillId="2265" borderId="2262" xfId="0" applyNumberFormat="1" applyFont="1" applyFill="1" applyBorder="1" applyAlignment="1" applyProtection="1">
      <alignment horizontal="right" wrapText="1" readingOrder="1"/>
    </xf>
    <xf numFmtId="4" fontId="2266" fillId="2266" borderId="2263" xfId="0" applyNumberFormat="1" applyFont="1" applyFill="1" applyBorder="1" applyAlignment="1" applyProtection="1">
      <alignment horizontal="right" wrapText="1" readingOrder="1"/>
    </xf>
    <xf numFmtId="4" fontId="2267" fillId="2267" borderId="2264" xfId="0" applyNumberFormat="1" applyFont="1" applyFill="1" applyBorder="1" applyAlignment="1" applyProtection="1">
      <alignment horizontal="right" wrapText="1" readingOrder="1"/>
    </xf>
    <xf numFmtId="4" fontId="2268" fillId="2268" borderId="2265" xfId="0" applyNumberFormat="1" applyFont="1" applyFill="1" applyBorder="1" applyAlignment="1" applyProtection="1">
      <alignment horizontal="right" wrapText="1" readingOrder="1"/>
    </xf>
    <xf numFmtId="4" fontId="2269" fillId="2269" borderId="2266" xfId="0" applyNumberFormat="1" applyFont="1" applyFill="1" applyBorder="1" applyAlignment="1" applyProtection="1">
      <alignment horizontal="right" wrapText="1" readingOrder="1"/>
    </xf>
    <xf numFmtId="4" fontId="2270" fillId="2270" borderId="2267" xfId="0" applyNumberFormat="1" applyFont="1" applyFill="1" applyBorder="1" applyAlignment="1" applyProtection="1">
      <alignment horizontal="right" wrapText="1" readingOrder="1"/>
    </xf>
    <xf numFmtId="4" fontId="2271" fillId="2271" borderId="2268" xfId="0" applyNumberFormat="1" applyFont="1" applyFill="1" applyBorder="1" applyAlignment="1" applyProtection="1">
      <alignment horizontal="right" wrapText="1" readingOrder="1"/>
    </xf>
    <xf numFmtId="4" fontId="2272" fillId="2272" borderId="2269" xfId="0" applyNumberFormat="1" applyFont="1" applyFill="1" applyBorder="1" applyAlignment="1" applyProtection="1">
      <alignment horizontal="right" wrapText="1" readingOrder="1"/>
    </xf>
    <xf numFmtId="0" fontId="2273" fillId="2273" borderId="2270" xfId="0" applyFont="1" applyFill="1" applyBorder="1" applyAlignment="1" applyProtection="1">
      <alignment horizontal="right" wrapText="1" readingOrder="1"/>
    </xf>
    <xf numFmtId="0" fontId="2274" fillId="2274" borderId="2271" xfId="0" applyFont="1" applyFill="1" applyBorder="1" applyAlignment="1" applyProtection="1">
      <alignment horizontal="left" vertical="top" wrapText="1" readingOrder="1"/>
    </xf>
    <xf numFmtId="4" fontId="2275" fillId="2275" borderId="2272" xfId="0" applyNumberFormat="1" applyFont="1" applyFill="1" applyBorder="1" applyAlignment="1" applyProtection="1">
      <alignment horizontal="right" wrapText="1" readingOrder="1"/>
    </xf>
    <xf numFmtId="4" fontId="2276" fillId="2276" borderId="2273" xfId="0" applyNumberFormat="1" applyFont="1" applyFill="1" applyBorder="1" applyAlignment="1" applyProtection="1">
      <alignment horizontal="right" wrapText="1" readingOrder="1"/>
    </xf>
    <xf numFmtId="4" fontId="2277" fillId="2277" borderId="2274" xfId="0" applyNumberFormat="1" applyFont="1" applyFill="1" applyBorder="1" applyAlignment="1" applyProtection="1">
      <alignment horizontal="right" wrapText="1" readingOrder="1"/>
    </xf>
    <xf numFmtId="4" fontId="2278" fillId="2278" borderId="2275" xfId="0" applyNumberFormat="1" applyFont="1" applyFill="1" applyBorder="1" applyAlignment="1" applyProtection="1">
      <alignment horizontal="right" wrapText="1" readingOrder="1"/>
    </xf>
    <xf numFmtId="4" fontId="2279" fillId="2279" borderId="2276" xfId="0" applyNumberFormat="1" applyFont="1" applyFill="1" applyBorder="1" applyAlignment="1" applyProtection="1">
      <alignment horizontal="right" wrapText="1" readingOrder="1"/>
    </xf>
    <xf numFmtId="4" fontId="2280" fillId="2280" borderId="2277" xfId="0" applyNumberFormat="1" applyFont="1" applyFill="1" applyBorder="1" applyAlignment="1" applyProtection="1">
      <alignment horizontal="right" wrapText="1" readingOrder="1"/>
    </xf>
    <xf numFmtId="4" fontId="2281" fillId="2281" borderId="2278" xfId="0" applyNumberFormat="1" applyFont="1" applyFill="1" applyBorder="1" applyAlignment="1" applyProtection="1">
      <alignment horizontal="right" wrapText="1" readingOrder="1"/>
    </xf>
    <xf numFmtId="164" fontId="2282" fillId="2282" borderId="2279" xfId="0" applyNumberFormat="1" applyFont="1" applyFill="1" applyBorder="1" applyAlignment="1" applyProtection="1">
      <alignment horizontal="right" wrapText="1" readingOrder="1"/>
    </xf>
    <xf numFmtId="4" fontId="2283" fillId="2283" borderId="2280" xfId="0" applyNumberFormat="1" applyFont="1" applyFill="1" applyBorder="1" applyAlignment="1" applyProtection="1">
      <alignment horizontal="right" wrapText="1" readingOrder="1"/>
    </xf>
    <xf numFmtId="4" fontId="2284" fillId="2284" borderId="2281" xfId="0" applyNumberFormat="1" applyFont="1" applyFill="1" applyBorder="1" applyAlignment="1" applyProtection="1">
      <alignment horizontal="right" wrapText="1" readingOrder="1"/>
    </xf>
    <xf numFmtId="4" fontId="2285" fillId="2285" borderId="2282" xfId="0" applyNumberFormat="1" applyFont="1" applyFill="1" applyBorder="1" applyAlignment="1" applyProtection="1">
      <alignment horizontal="right" wrapText="1" readingOrder="1"/>
    </xf>
    <xf numFmtId="4" fontId="2286" fillId="2286" borderId="2283" xfId="0" applyNumberFormat="1" applyFont="1" applyFill="1" applyBorder="1" applyAlignment="1" applyProtection="1">
      <alignment horizontal="right" wrapText="1" readingOrder="1"/>
    </xf>
    <xf numFmtId="4" fontId="2287" fillId="2287" borderId="2284" xfId="0" applyNumberFormat="1" applyFont="1" applyFill="1" applyBorder="1" applyAlignment="1" applyProtection="1">
      <alignment horizontal="right" wrapText="1" readingOrder="1"/>
    </xf>
    <xf numFmtId="4" fontId="2288" fillId="2288" borderId="2285" xfId="0" applyNumberFormat="1" applyFont="1" applyFill="1" applyBorder="1" applyAlignment="1" applyProtection="1">
      <alignment horizontal="right" wrapText="1" readingOrder="1"/>
    </xf>
    <xf numFmtId="4" fontId="2289" fillId="2289" borderId="2286" xfId="0" applyNumberFormat="1" applyFont="1" applyFill="1" applyBorder="1" applyAlignment="1" applyProtection="1">
      <alignment horizontal="right" wrapText="1" readingOrder="1"/>
    </xf>
    <xf numFmtId="4" fontId="2290" fillId="2290" borderId="2287" xfId="0" applyNumberFormat="1" applyFont="1" applyFill="1" applyBorder="1" applyAlignment="1" applyProtection="1">
      <alignment horizontal="right" wrapText="1" readingOrder="1"/>
    </xf>
    <xf numFmtId="4" fontId="2291" fillId="2291" borderId="2288" xfId="0" applyNumberFormat="1" applyFont="1" applyFill="1" applyBorder="1" applyAlignment="1" applyProtection="1">
      <alignment horizontal="right" wrapText="1" readingOrder="1"/>
    </xf>
    <xf numFmtId="4" fontId="2292" fillId="2292" borderId="2289" xfId="0" applyNumberFormat="1" applyFont="1" applyFill="1" applyBorder="1" applyAlignment="1" applyProtection="1">
      <alignment horizontal="right" wrapText="1" readingOrder="1"/>
    </xf>
    <xf numFmtId="4" fontId="2293" fillId="2293" borderId="2290" xfId="0" applyNumberFormat="1" applyFont="1" applyFill="1" applyBorder="1" applyAlignment="1" applyProtection="1">
      <alignment horizontal="right" wrapText="1" readingOrder="1"/>
    </xf>
    <xf numFmtId="4" fontId="2294" fillId="2294" borderId="2291" xfId="0" applyNumberFormat="1" applyFont="1" applyFill="1" applyBorder="1" applyAlignment="1" applyProtection="1">
      <alignment horizontal="right" wrapText="1" readingOrder="1"/>
    </xf>
    <xf numFmtId="0" fontId="2295" fillId="2295" borderId="2292" xfId="0" applyFont="1" applyFill="1" applyBorder="1" applyAlignment="1" applyProtection="1">
      <alignment horizontal="right" wrapText="1" readingOrder="1"/>
    </xf>
    <xf numFmtId="0" fontId="2296" fillId="2296" borderId="2293" xfId="0" applyFont="1" applyFill="1" applyBorder="1" applyAlignment="1" applyProtection="1">
      <alignment horizontal="left" vertical="top" wrapText="1" readingOrder="1"/>
    </xf>
    <xf numFmtId="4" fontId="2297" fillId="2297" borderId="2294" xfId="0" applyNumberFormat="1" applyFont="1" applyFill="1" applyBorder="1" applyAlignment="1" applyProtection="1">
      <alignment horizontal="right" wrapText="1" readingOrder="1"/>
    </xf>
    <xf numFmtId="4" fontId="2298" fillId="2298" borderId="2295" xfId="0" applyNumberFormat="1" applyFont="1" applyFill="1" applyBorder="1" applyAlignment="1" applyProtection="1">
      <alignment horizontal="right" wrapText="1" readingOrder="1"/>
    </xf>
    <xf numFmtId="4" fontId="2299" fillId="2299" borderId="2296" xfId="0" applyNumberFormat="1" applyFont="1" applyFill="1" applyBorder="1" applyAlignment="1" applyProtection="1">
      <alignment horizontal="right" wrapText="1" readingOrder="1"/>
    </xf>
    <xf numFmtId="4" fontId="2300" fillId="2300" borderId="2297" xfId="0" applyNumberFormat="1" applyFont="1" applyFill="1" applyBorder="1" applyAlignment="1" applyProtection="1">
      <alignment horizontal="right" wrapText="1" readingOrder="1"/>
    </xf>
    <xf numFmtId="4" fontId="2301" fillId="2301" borderId="2298" xfId="0" applyNumberFormat="1" applyFont="1" applyFill="1" applyBorder="1" applyAlignment="1" applyProtection="1">
      <alignment horizontal="right" wrapText="1" readingOrder="1"/>
    </xf>
    <xf numFmtId="4" fontId="2302" fillId="2302" borderId="2299" xfId="0" applyNumberFormat="1" applyFont="1" applyFill="1" applyBorder="1" applyAlignment="1" applyProtection="1">
      <alignment horizontal="right" wrapText="1" readingOrder="1"/>
    </xf>
    <xf numFmtId="4" fontId="2303" fillId="2303" borderId="2300" xfId="0" applyNumberFormat="1" applyFont="1" applyFill="1" applyBorder="1" applyAlignment="1" applyProtection="1">
      <alignment horizontal="right" wrapText="1" readingOrder="1"/>
    </xf>
    <xf numFmtId="164" fontId="2304" fillId="2304" borderId="2301" xfId="0" applyNumberFormat="1" applyFont="1" applyFill="1" applyBorder="1" applyAlignment="1" applyProtection="1">
      <alignment horizontal="right" wrapText="1" readingOrder="1"/>
    </xf>
    <xf numFmtId="4" fontId="2305" fillId="2305" borderId="2302" xfId="0" applyNumberFormat="1" applyFont="1" applyFill="1" applyBorder="1" applyAlignment="1" applyProtection="1">
      <alignment horizontal="right" wrapText="1" readingOrder="1"/>
    </xf>
    <xf numFmtId="4" fontId="2306" fillId="2306" borderId="2303" xfId="0" applyNumberFormat="1" applyFont="1" applyFill="1" applyBorder="1" applyAlignment="1" applyProtection="1">
      <alignment horizontal="right" wrapText="1" readingOrder="1"/>
    </xf>
    <xf numFmtId="4" fontId="2307" fillId="2307" borderId="2304" xfId="0" applyNumberFormat="1" applyFont="1" applyFill="1" applyBorder="1" applyAlignment="1" applyProtection="1">
      <alignment horizontal="right" wrapText="1" readingOrder="1"/>
    </xf>
    <xf numFmtId="4" fontId="2308" fillId="2308" borderId="2305" xfId="0" applyNumberFormat="1" applyFont="1" applyFill="1" applyBorder="1" applyAlignment="1" applyProtection="1">
      <alignment horizontal="right" wrapText="1" readingOrder="1"/>
    </xf>
    <xf numFmtId="4" fontId="2309" fillId="2309" borderId="2306" xfId="0" applyNumberFormat="1" applyFont="1" applyFill="1" applyBorder="1" applyAlignment="1" applyProtection="1">
      <alignment horizontal="right" wrapText="1" readingOrder="1"/>
    </xf>
    <xf numFmtId="4" fontId="2310" fillId="2310" borderId="2307" xfId="0" applyNumberFormat="1" applyFont="1" applyFill="1" applyBorder="1" applyAlignment="1" applyProtection="1">
      <alignment horizontal="right" wrapText="1" readingOrder="1"/>
    </xf>
    <xf numFmtId="4" fontId="2311" fillId="2311" borderId="2308" xfId="0" applyNumberFormat="1" applyFont="1" applyFill="1" applyBorder="1" applyAlignment="1" applyProtection="1">
      <alignment horizontal="right" wrapText="1" readingOrder="1"/>
    </xf>
    <xf numFmtId="4" fontId="2312" fillId="2312" borderId="2309" xfId="0" applyNumberFormat="1" applyFont="1" applyFill="1" applyBorder="1" applyAlignment="1" applyProtection="1">
      <alignment horizontal="right" wrapText="1" readingOrder="1"/>
    </xf>
    <xf numFmtId="4" fontId="2313" fillId="2313" borderId="2310" xfId="0" applyNumberFormat="1" applyFont="1" applyFill="1" applyBorder="1" applyAlignment="1" applyProtection="1">
      <alignment horizontal="right" wrapText="1" readingOrder="1"/>
    </xf>
    <xf numFmtId="4" fontId="2314" fillId="2314" borderId="2311" xfId="0" applyNumberFormat="1" applyFont="1" applyFill="1" applyBorder="1" applyAlignment="1" applyProtection="1">
      <alignment horizontal="right" wrapText="1" readingOrder="1"/>
    </xf>
    <xf numFmtId="4" fontId="2315" fillId="2315" borderId="2312" xfId="0" applyNumberFormat="1" applyFont="1" applyFill="1" applyBorder="1" applyAlignment="1" applyProtection="1">
      <alignment horizontal="right" wrapText="1" readingOrder="1"/>
    </xf>
    <xf numFmtId="4" fontId="2316" fillId="2316" borderId="2313" xfId="0" applyNumberFormat="1" applyFont="1" applyFill="1" applyBorder="1" applyAlignment="1" applyProtection="1">
      <alignment horizontal="right" wrapText="1" readingOrder="1"/>
    </xf>
    <xf numFmtId="0" fontId="2317" fillId="2317" borderId="2314" xfId="0" applyFont="1" applyFill="1" applyBorder="1" applyAlignment="1" applyProtection="1">
      <alignment horizontal="right" wrapText="1" readingOrder="1"/>
    </xf>
    <xf numFmtId="0" fontId="2318" fillId="2318" borderId="2315" xfId="0" applyFont="1" applyFill="1" applyBorder="1" applyAlignment="1" applyProtection="1">
      <alignment horizontal="left" vertical="top" wrapText="1" readingOrder="1"/>
    </xf>
    <xf numFmtId="4" fontId="2319" fillId="2319" borderId="2316" xfId="0" applyNumberFormat="1" applyFont="1" applyFill="1" applyBorder="1" applyAlignment="1" applyProtection="1">
      <alignment horizontal="right" wrapText="1" readingOrder="1"/>
    </xf>
    <xf numFmtId="4" fontId="2320" fillId="2320" borderId="2317" xfId="0" applyNumberFormat="1" applyFont="1" applyFill="1" applyBorder="1" applyAlignment="1" applyProtection="1">
      <alignment horizontal="right" wrapText="1" readingOrder="1"/>
    </xf>
    <xf numFmtId="4" fontId="2321" fillId="2321" borderId="2318" xfId="0" applyNumberFormat="1" applyFont="1" applyFill="1" applyBorder="1" applyAlignment="1" applyProtection="1">
      <alignment horizontal="right" wrapText="1" readingOrder="1"/>
    </xf>
    <xf numFmtId="4" fontId="2322" fillId="2322" borderId="2319" xfId="0" applyNumberFormat="1" applyFont="1" applyFill="1" applyBorder="1" applyAlignment="1" applyProtection="1">
      <alignment horizontal="right" wrapText="1" readingOrder="1"/>
    </xf>
    <xf numFmtId="4" fontId="2323" fillId="2323" borderId="2320" xfId="0" applyNumberFormat="1" applyFont="1" applyFill="1" applyBorder="1" applyAlignment="1" applyProtection="1">
      <alignment horizontal="right" wrapText="1" readingOrder="1"/>
    </xf>
    <xf numFmtId="4" fontId="2324" fillId="2324" borderId="2321" xfId="0" applyNumberFormat="1" applyFont="1" applyFill="1" applyBorder="1" applyAlignment="1" applyProtection="1">
      <alignment horizontal="right" wrapText="1" readingOrder="1"/>
    </xf>
    <xf numFmtId="4" fontId="2325" fillId="2325" borderId="2322" xfId="0" applyNumberFormat="1" applyFont="1" applyFill="1" applyBorder="1" applyAlignment="1" applyProtection="1">
      <alignment horizontal="right" wrapText="1" readingOrder="1"/>
    </xf>
    <xf numFmtId="164" fontId="2326" fillId="2326" borderId="2323" xfId="0" applyNumberFormat="1" applyFont="1" applyFill="1" applyBorder="1" applyAlignment="1" applyProtection="1">
      <alignment horizontal="right" wrapText="1" readingOrder="1"/>
    </xf>
    <xf numFmtId="4" fontId="2327" fillId="2327" borderId="2324" xfId="0" applyNumberFormat="1" applyFont="1" applyFill="1" applyBorder="1" applyAlignment="1" applyProtection="1">
      <alignment horizontal="right" wrapText="1" readingOrder="1"/>
    </xf>
    <xf numFmtId="4" fontId="2328" fillId="2328" borderId="2325" xfId="0" applyNumberFormat="1" applyFont="1" applyFill="1" applyBorder="1" applyAlignment="1" applyProtection="1">
      <alignment horizontal="right" wrapText="1" readingOrder="1"/>
    </xf>
    <xf numFmtId="4" fontId="2329" fillId="2329" borderId="2326" xfId="0" applyNumberFormat="1" applyFont="1" applyFill="1" applyBorder="1" applyAlignment="1" applyProtection="1">
      <alignment horizontal="right" wrapText="1" readingOrder="1"/>
    </xf>
    <xf numFmtId="4" fontId="2330" fillId="2330" borderId="2327" xfId="0" applyNumberFormat="1" applyFont="1" applyFill="1" applyBorder="1" applyAlignment="1" applyProtection="1">
      <alignment horizontal="right" wrapText="1" readingOrder="1"/>
    </xf>
    <xf numFmtId="4" fontId="2331" fillId="2331" borderId="2328" xfId="0" applyNumberFormat="1" applyFont="1" applyFill="1" applyBorder="1" applyAlignment="1" applyProtection="1">
      <alignment horizontal="right" wrapText="1" readingOrder="1"/>
    </xf>
    <xf numFmtId="4" fontId="2332" fillId="2332" borderId="2329" xfId="0" applyNumberFormat="1" applyFont="1" applyFill="1" applyBorder="1" applyAlignment="1" applyProtection="1">
      <alignment horizontal="right" wrapText="1" readingOrder="1"/>
    </xf>
    <xf numFmtId="4" fontId="2333" fillId="2333" borderId="2330" xfId="0" applyNumberFormat="1" applyFont="1" applyFill="1" applyBorder="1" applyAlignment="1" applyProtection="1">
      <alignment horizontal="right" wrapText="1" readingOrder="1"/>
    </xf>
    <xf numFmtId="4" fontId="2334" fillId="2334" borderId="2331" xfId="0" applyNumberFormat="1" applyFont="1" applyFill="1" applyBorder="1" applyAlignment="1" applyProtection="1">
      <alignment horizontal="right" wrapText="1" readingOrder="1"/>
    </xf>
    <xf numFmtId="4" fontId="2335" fillId="2335" borderId="2332" xfId="0" applyNumberFormat="1" applyFont="1" applyFill="1" applyBorder="1" applyAlignment="1" applyProtection="1">
      <alignment horizontal="right" wrapText="1" readingOrder="1"/>
    </xf>
    <xf numFmtId="4" fontId="2336" fillId="2336" borderId="2333" xfId="0" applyNumberFormat="1" applyFont="1" applyFill="1" applyBorder="1" applyAlignment="1" applyProtection="1">
      <alignment horizontal="right" wrapText="1" readingOrder="1"/>
    </xf>
    <xf numFmtId="4" fontId="2337" fillId="2337" borderId="2334" xfId="0" applyNumberFormat="1" applyFont="1" applyFill="1" applyBorder="1" applyAlignment="1" applyProtection="1">
      <alignment horizontal="right" wrapText="1" readingOrder="1"/>
    </xf>
    <xf numFmtId="4" fontId="2338" fillId="2338" borderId="2335" xfId="0" applyNumberFormat="1" applyFont="1" applyFill="1" applyBorder="1" applyAlignment="1" applyProtection="1">
      <alignment horizontal="right" wrapText="1" readingOrder="1"/>
    </xf>
    <xf numFmtId="0" fontId="2339" fillId="2339" borderId="2336" xfId="0" applyFont="1" applyFill="1" applyBorder="1" applyAlignment="1" applyProtection="1">
      <alignment horizontal="right" wrapText="1" readingOrder="1"/>
    </xf>
    <xf numFmtId="0" fontId="2340" fillId="2340" borderId="2337" xfId="0" applyFont="1" applyFill="1" applyBorder="1" applyAlignment="1" applyProtection="1">
      <alignment horizontal="left" vertical="top" wrapText="1" readingOrder="1"/>
    </xf>
    <xf numFmtId="4" fontId="2341" fillId="2341" borderId="2338" xfId="0" applyNumberFormat="1" applyFont="1" applyFill="1" applyBorder="1" applyAlignment="1" applyProtection="1">
      <alignment horizontal="right" wrapText="1" readingOrder="1"/>
    </xf>
    <xf numFmtId="4" fontId="2342" fillId="2342" borderId="2339" xfId="0" applyNumberFormat="1" applyFont="1" applyFill="1" applyBorder="1" applyAlignment="1" applyProtection="1">
      <alignment horizontal="right" wrapText="1" readingOrder="1"/>
    </xf>
    <xf numFmtId="4" fontId="2343" fillId="2343" borderId="2340" xfId="0" applyNumberFormat="1" applyFont="1" applyFill="1" applyBorder="1" applyAlignment="1" applyProtection="1">
      <alignment horizontal="right" wrapText="1" readingOrder="1"/>
    </xf>
    <xf numFmtId="4" fontId="2344" fillId="2344" borderId="2341" xfId="0" applyNumberFormat="1" applyFont="1" applyFill="1" applyBorder="1" applyAlignment="1" applyProtection="1">
      <alignment horizontal="right" wrapText="1" readingOrder="1"/>
    </xf>
    <xf numFmtId="4" fontId="2345" fillId="2345" borderId="2342" xfId="0" applyNumberFormat="1" applyFont="1" applyFill="1" applyBorder="1" applyAlignment="1" applyProtection="1">
      <alignment horizontal="right" wrapText="1" readingOrder="1"/>
    </xf>
    <xf numFmtId="4" fontId="2346" fillId="2346" borderId="2343" xfId="0" applyNumberFormat="1" applyFont="1" applyFill="1" applyBorder="1" applyAlignment="1" applyProtection="1">
      <alignment horizontal="right" wrapText="1" readingOrder="1"/>
    </xf>
    <xf numFmtId="4" fontId="2347" fillId="2347" borderId="2344" xfId="0" applyNumberFormat="1" applyFont="1" applyFill="1" applyBorder="1" applyAlignment="1" applyProtection="1">
      <alignment horizontal="right" wrapText="1" readingOrder="1"/>
    </xf>
    <xf numFmtId="164" fontId="2348" fillId="2348" borderId="2345" xfId="0" applyNumberFormat="1" applyFont="1" applyFill="1" applyBorder="1" applyAlignment="1" applyProtection="1">
      <alignment horizontal="right" wrapText="1" readingOrder="1"/>
    </xf>
    <xf numFmtId="4" fontId="2349" fillId="2349" borderId="2346" xfId="0" applyNumberFormat="1" applyFont="1" applyFill="1" applyBorder="1" applyAlignment="1" applyProtection="1">
      <alignment horizontal="right" wrapText="1" readingOrder="1"/>
    </xf>
    <xf numFmtId="4" fontId="2350" fillId="2350" borderId="2347" xfId="0" applyNumberFormat="1" applyFont="1" applyFill="1" applyBorder="1" applyAlignment="1" applyProtection="1">
      <alignment horizontal="right" wrapText="1" readingOrder="1"/>
    </xf>
    <xf numFmtId="4" fontId="2351" fillId="2351" borderId="2348" xfId="0" applyNumberFormat="1" applyFont="1" applyFill="1" applyBorder="1" applyAlignment="1" applyProtection="1">
      <alignment horizontal="right" wrapText="1" readingOrder="1"/>
    </xf>
    <xf numFmtId="4" fontId="2352" fillId="2352" borderId="2349" xfId="0" applyNumberFormat="1" applyFont="1" applyFill="1" applyBorder="1" applyAlignment="1" applyProtection="1">
      <alignment horizontal="right" wrapText="1" readingOrder="1"/>
    </xf>
    <xf numFmtId="4" fontId="2353" fillId="2353" borderId="2350" xfId="0" applyNumberFormat="1" applyFont="1" applyFill="1" applyBorder="1" applyAlignment="1" applyProtection="1">
      <alignment horizontal="right" wrapText="1" readingOrder="1"/>
    </xf>
    <xf numFmtId="4" fontId="2354" fillId="2354" borderId="2351" xfId="0" applyNumberFormat="1" applyFont="1" applyFill="1" applyBorder="1" applyAlignment="1" applyProtection="1">
      <alignment horizontal="right" wrapText="1" readingOrder="1"/>
    </xf>
    <xf numFmtId="4" fontId="2355" fillId="2355" borderId="2352" xfId="0" applyNumberFormat="1" applyFont="1" applyFill="1" applyBorder="1" applyAlignment="1" applyProtection="1">
      <alignment horizontal="right" wrapText="1" readingOrder="1"/>
    </xf>
    <xf numFmtId="4" fontId="2356" fillId="2356" borderId="2353" xfId="0" applyNumberFormat="1" applyFont="1" applyFill="1" applyBorder="1" applyAlignment="1" applyProtection="1">
      <alignment horizontal="right" wrapText="1" readingOrder="1"/>
    </xf>
    <xf numFmtId="4" fontId="2357" fillId="2357" borderId="2354" xfId="0" applyNumberFormat="1" applyFont="1" applyFill="1" applyBorder="1" applyAlignment="1" applyProtection="1">
      <alignment horizontal="right" wrapText="1" readingOrder="1"/>
    </xf>
    <xf numFmtId="4" fontId="2358" fillId="2358" borderId="2355" xfId="0" applyNumberFormat="1" applyFont="1" applyFill="1" applyBorder="1" applyAlignment="1" applyProtection="1">
      <alignment horizontal="right" wrapText="1" readingOrder="1"/>
    </xf>
    <xf numFmtId="4" fontId="2359" fillId="2359" borderId="2356" xfId="0" applyNumberFormat="1" applyFont="1" applyFill="1" applyBorder="1" applyAlignment="1" applyProtection="1">
      <alignment horizontal="right" wrapText="1" readingOrder="1"/>
    </xf>
    <xf numFmtId="4" fontId="2360" fillId="2360" borderId="2357" xfId="0" applyNumberFormat="1" applyFont="1" applyFill="1" applyBorder="1" applyAlignment="1" applyProtection="1">
      <alignment horizontal="right" wrapText="1" readingOrder="1"/>
    </xf>
    <xf numFmtId="0" fontId="2361" fillId="2361" borderId="2358" xfId="0" applyFont="1" applyFill="1" applyBorder="1" applyAlignment="1" applyProtection="1">
      <alignment horizontal="right" wrapText="1" readingOrder="1"/>
    </xf>
    <xf numFmtId="0" fontId="2362" fillId="2362" borderId="2359" xfId="0" applyFont="1" applyFill="1" applyBorder="1" applyAlignment="1" applyProtection="1">
      <alignment horizontal="left" vertical="top" wrapText="1" readingOrder="1"/>
    </xf>
    <xf numFmtId="4" fontId="2363" fillId="2363" borderId="2360" xfId="0" applyNumberFormat="1" applyFont="1" applyFill="1" applyBorder="1" applyAlignment="1" applyProtection="1">
      <alignment horizontal="right" wrapText="1" readingOrder="1"/>
    </xf>
    <xf numFmtId="4" fontId="2364" fillId="2364" borderId="2361" xfId="0" applyNumberFormat="1" applyFont="1" applyFill="1" applyBorder="1" applyAlignment="1" applyProtection="1">
      <alignment horizontal="right" wrapText="1" readingOrder="1"/>
    </xf>
    <xf numFmtId="4" fontId="2365" fillId="2365" borderId="2362" xfId="0" applyNumberFormat="1" applyFont="1" applyFill="1" applyBorder="1" applyAlignment="1" applyProtection="1">
      <alignment horizontal="right" wrapText="1" readingOrder="1"/>
    </xf>
    <xf numFmtId="4" fontId="2366" fillId="2366" borderId="2363" xfId="0" applyNumberFormat="1" applyFont="1" applyFill="1" applyBorder="1" applyAlignment="1" applyProtection="1">
      <alignment horizontal="right" wrapText="1" readingOrder="1"/>
    </xf>
    <xf numFmtId="4" fontId="2367" fillId="2367" borderId="2364" xfId="0" applyNumberFormat="1" applyFont="1" applyFill="1" applyBorder="1" applyAlignment="1" applyProtection="1">
      <alignment horizontal="right" wrapText="1" readingOrder="1"/>
    </xf>
    <xf numFmtId="4" fontId="2368" fillId="2368" borderId="2365" xfId="0" applyNumberFormat="1" applyFont="1" applyFill="1" applyBorder="1" applyAlignment="1" applyProtection="1">
      <alignment horizontal="right" wrapText="1" readingOrder="1"/>
    </xf>
    <xf numFmtId="4" fontId="2369" fillId="2369" borderId="2366" xfId="0" applyNumberFormat="1" applyFont="1" applyFill="1" applyBorder="1" applyAlignment="1" applyProtection="1">
      <alignment horizontal="right" wrapText="1" readingOrder="1"/>
    </xf>
    <xf numFmtId="164" fontId="2370" fillId="2370" borderId="2367" xfId="0" applyNumberFormat="1" applyFont="1" applyFill="1" applyBorder="1" applyAlignment="1" applyProtection="1">
      <alignment horizontal="right" wrapText="1" readingOrder="1"/>
    </xf>
    <xf numFmtId="4" fontId="2371" fillId="2371" borderId="2368" xfId="0" applyNumberFormat="1" applyFont="1" applyFill="1" applyBorder="1" applyAlignment="1" applyProtection="1">
      <alignment horizontal="right" wrapText="1" readingOrder="1"/>
    </xf>
    <xf numFmtId="4" fontId="2372" fillId="2372" borderId="2369" xfId="0" applyNumberFormat="1" applyFont="1" applyFill="1" applyBorder="1" applyAlignment="1" applyProtection="1">
      <alignment horizontal="right" wrapText="1" readingOrder="1"/>
    </xf>
    <xf numFmtId="4" fontId="2373" fillId="2373" borderId="2370" xfId="0" applyNumberFormat="1" applyFont="1" applyFill="1" applyBorder="1" applyAlignment="1" applyProtection="1">
      <alignment horizontal="right" wrapText="1" readingOrder="1"/>
    </xf>
    <xf numFmtId="4" fontId="2374" fillId="2374" borderId="2371" xfId="0" applyNumberFormat="1" applyFont="1" applyFill="1" applyBorder="1" applyAlignment="1" applyProtection="1">
      <alignment horizontal="right" wrapText="1" readingOrder="1"/>
    </xf>
    <xf numFmtId="4" fontId="2375" fillId="2375" borderId="2372" xfId="0" applyNumberFormat="1" applyFont="1" applyFill="1" applyBorder="1" applyAlignment="1" applyProtection="1">
      <alignment horizontal="right" wrapText="1" readingOrder="1"/>
    </xf>
    <xf numFmtId="4" fontId="2376" fillId="2376" borderId="2373" xfId="0" applyNumberFormat="1" applyFont="1" applyFill="1" applyBorder="1" applyAlignment="1" applyProtection="1">
      <alignment horizontal="right" wrapText="1" readingOrder="1"/>
    </xf>
    <xf numFmtId="4" fontId="2377" fillId="2377" borderId="2374" xfId="0" applyNumberFormat="1" applyFont="1" applyFill="1" applyBorder="1" applyAlignment="1" applyProtection="1">
      <alignment horizontal="right" wrapText="1" readingOrder="1"/>
    </xf>
    <xf numFmtId="4" fontId="2378" fillId="2378" borderId="2375" xfId="0" applyNumberFormat="1" applyFont="1" applyFill="1" applyBorder="1" applyAlignment="1" applyProtection="1">
      <alignment horizontal="right" wrapText="1" readingOrder="1"/>
    </xf>
    <xf numFmtId="4" fontId="2379" fillId="2379" borderId="2376" xfId="0" applyNumberFormat="1" applyFont="1" applyFill="1" applyBorder="1" applyAlignment="1" applyProtection="1">
      <alignment horizontal="right" wrapText="1" readingOrder="1"/>
    </xf>
    <xf numFmtId="4" fontId="2380" fillId="2380" borderId="2377" xfId="0" applyNumberFormat="1" applyFont="1" applyFill="1" applyBorder="1" applyAlignment="1" applyProtection="1">
      <alignment horizontal="right" wrapText="1" readingOrder="1"/>
    </xf>
    <xf numFmtId="4" fontId="2381" fillId="2381" borderId="2378" xfId="0" applyNumberFormat="1" applyFont="1" applyFill="1" applyBorder="1" applyAlignment="1" applyProtection="1">
      <alignment horizontal="right" wrapText="1" readingOrder="1"/>
    </xf>
    <xf numFmtId="4" fontId="2382" fillId="2382" borderId="2379" xfId="0" applyNumberFormat="1" applyFont="1" applyFill="1" applyBorder="1" applyAlignment="1" applyProtection="1">
      <alignment horizontal="right" wrapText="1" readingOrder="1"/>
    </xf>
    <xf numFmtId="0" fontId="2383" fillId="2383" borderId="2380" xfId="0" applyFont="1" applyFill="1" applyBorder="1" applyAlignment="1" applyProtection="1">
      <alignment horizontal="right" wrapText="1" readingOrder="1"/>
    </xf>
    <xf numFmtId="0" fontId="2384" fillId="2384" borderId="2381" xfId="0" applyFont="1" applyFill="1" applyBorder="1" applyAlignment="1" applyProtection="1">
      <alignment horizontal="left" vertical="top" wrapText="1" readingOrder="1"/>
    </xf>
    <xf numFmtId="4" fontId="2385" fillId="2385" borderId="2382" xfId="0" applyNumberFormat="1" applyFont="1" applyFill="1" applyBorder="1" applyAlignment="1" applyProtection="1">
      <alignment horizontal="right" wrapText="1" readingOrder="1"/>
    </xf>
    <xf numFmtId="4" fontId="2386" fillId="2386" borderId="2383" xfId="0" applyNumberFormat="1" applyFont="1" applyFill="1" applyBorder="1" applyAlignment="1" applyProtection="1">
      <alignment horizontal="right" wrapText="1" readingOrder="1"/>
    </xf>
    <xf numFmtId="4" fontId="2387" fillId="2387" borderId="2384" xfId="0" applyNumberFormat="1" applyFont="1" applyFill="1" applyBorder="1" applyAlignment="1" applyProtection="1">
      <alignment horizontal="right" wrapText="1" readingOrder="1"/>
    </xf>
    <xf numFmtId="4" fontId="2388" fillId="2388" borderId="2385" xfId="0" applyNumberFormat="1" applyFont="1" applyFill="1" applyBorder="1" applyAlignment="1" applyProtection="1">
      <alignment horizontal="right" wrapText="1" readingOrder="1"/>
    </xf>
    <xf numFmtId="4" fontId="2389" fillId="2389" borderId="2386" xfId="0" applyNumberFormat="1" applyFont="1" applyFill="1" applyBorder="1" applyAlignment="1" applyProtection="1">
      <alignment horizontal="right" wrapText="1" readingOrder="1"/>
    </xf>
    <xf numFmtId="4" fontId="2390" fillId="2390" borderId="2387" xfId="0" applyNumberFormat="1" applyFont="1" applyFill="1" applyBorder="1" applyAlignment="1" applyProtection="1">
      <alignment horizontal="right" wrapText="1" readingOrder="1"/>
    </xf>
    <xf numFmtId="4" fontId="2391" fillId="2391" borderId="2388" xfId="0" applyNumberFormat="1" applyFont="1" applyFill="1" applyBorder="1" applyAlignment="1" applyProtection="1">
      <alignment horizontal="right" wrapText="1" readingOrder="1"/>
    </xf>
    <xf numFmtId="164" fontId="2392" fillId="2392" borderId="2389" xfId="0" applyNumberFormat="1" applyFont="1" applyFill="1" applyBorder="1" applyAlignment="1" applyProtection="1">
      <alignment horizontal="right" wrapText="1" readingOrder="1"/>
    </xf>
    <xf numFmtId="4" fontId="2393" fillId="2393" borderId="2390" xfId="0" applyNumberFormat="1" applyFont="1" applyFill="1" applyBorder="1" applyAlignment="1" applyProtection="1">
      <alignment horizontal="right" wrapText="1" readingOrder="1"/>
    </xf>
    <xf numFmtId="4" fontId="2394" fillId="2394" borderId="2391" xfId="0" applyNumberFormat="1" applyFont="1" applyFill="1" applyBorder="1" applyAlignment="1" applyProtection="1">
      <alignment horizontal="right" wrapText="1" readingOrder="1"/>
    </xf>
    <xf numFmtId="4" fontId="2395" fillId="2395" borderId="2392" xfId="0" applyNumberFormat="1" applyFont="1" applyFill="1" applyBorder="1" applyAlignment="1" applyProtection="1">
      <alignment horizontal="right" wrapText="1" readingOrder="1"/>
    </xf>
    <xf numFmtId="4" fontId="2396" fillId="2396" borderId="2393" xfId="0" applyNumberFormat="1" applyFont="1" applyFill="1" applyBorder="1" applyAlignment="1" applyProtection="1">
      <alignment horizontal="right" wrapText="1" readingOrder="1"/>
    </xf>
    <xf numFmtId="4" fontId="2397" fillId="2397" borderId="2394" xfId="0" applyNumberFormat="1" applyFont="1" applyFill="1" applyBorder="1" applyAlignment="1" applyProtection="1">
      <alignment horizontal="right" wrapText="1" readingOrder="1"/>
    </xf>
    <xf numFmtId="4" fontId="2398" fillId="2398" borderId="2395" xfId="0" applyNumberFormat="1" applyFont="1" applyFill="1" applyBorder="1" applyAlignment="1" applyProtection="1">
      <alignment horizontal="right" wrapText="1" readingOrder="1"/>
    </xf>
    <xf numFmtId="4" fontId="2399" fillId="2399" borderId="2396" xfId="0" applyNumberFormat="1" applyFont="1" applyFill="1" applyBorder="1" applyAlignment="1" applyProtection="1">
      <alignment horizontal="right" wrapText="1" readingOrder="1"/>
    </xf>
    <xf numFmtId="4" fontId="2400" fillId="2400" borderId="2397" xfId="0" applyNumberFormat="1" applyFont="1" applyFill="1" applyBorder="1" applyAlignment="1" applyProtection="1">
      <alignment horizontal="right" wrapText="1" readingOrder="1"/>
    </xf>
    <xf numFmtId="4" fontId="2401" fillId="2401" borderId="2398" xfId="0" applyNumberFormat="1" applyFont="1" applyFill="1" applyBorder="1" applyAlignment="1" applyProtection="1">
      <alignment horizontal="right" wrapText="1" readingOrder="1"/>
    </xf>
    <xf numFmtId="4" fontId="2402" fillId="2402" borderId="2399" xfId="0" applyNumberFormat="1" applyFont="1" applyFill="1" applyBorder="1" applyAlignment="1" applyProtection="1">
      <alignment horizontal="right" wrapText="1" readingOrder="1"/>
    </xf>
    <xf numFmtId="4" fontId="2403" fillId="2403" borderId="2400" xfId="0" applyNumberFormat="1" applyFont="1" applyFill="1" applyBorder="1" applyAlignment="1" applyProtection="1">
      <alignment horizontal="right" wrapText="1" readingOrder="1"/>
    </xf>
    <xf numFmtId="4" fontId="2404" fillId="2404" borderId="2401" xfId="0" applyNumberFormat="1" applyFont="1" applyFill="1" applyBorder="1" applyAlignment="1" applyProtection="1">
      <alignment horizontal="right" wrapText="1" readingOrder="1"/>
    </xf>
    <xf numFmtId="0" fontId="2405" fillId="2405" borderId="2402" xfId="0" applyFont="1" applyFill="1" applyBorder="1" applyAlignment="1" applyProtection="1">
      <alignment horizontal="right" wrapText="1" readingOrder="1"/>
    </xf>
    <xf numFmtId="0" fontId="2406" fillId="2406" borderId="2403" xfId="0" applyFont="1" applyFill="1" applyBorder="1" applyAlignment="1" applyProtection="1">
      <alignment horizontal="left" vertical="top" wrapText="1" readingOrder="1"/>
    </xf>
    <xf numFmtId="4" fontId="2407" fillId="2407" borderId="2404" xfId="0" applyNumberFormat="1" applyFont="1" applyFill="1" applyBorder="1" applyAlignment="1" applyProtection="1">
      <alignment horizontal="right" wrapText="1" readingOrder="1"/>
    </xf>
    <xf numFmtId="4" fontId="2408" fillId="2408" borderId="2405" xfId="0" applyNumberFormat="1" applyFont="1" applyFill="1" applyBorder="1" applyAlignment="1" applyProtection="1">
      <alignment horizontal="right" wrapText="1" readingOrder="1"/>
    </xf>
    <xf numFmtId="4" fontId="2409" fillId="2409" borderId="2406" xfId="0" applyNumberFormat="1" applyFont="1" applyFill="1" applyBorder="1" applyAlignment="1" applyProtection="1">
      <alignment horizontal="right" wrapText="1" readingOrder="1"/>
    </xf>
    <xf numFmtId="4" fontId="2410" fillId="2410" borderId="2407" xfId="0" applyNumberFormat="1" applyFont="1" applyFill="1" applyBorder="1" applyAlignment="1" applyProtection="1">
      <alignment horizontal="right" wrapText="1" readingOrder="1"/>
    </xf>
    <xf numFmtId="4" fontId="2411" fillId="2411" borderId="2408" xfId="0" applyNumberFormat="1" applyFont="1" applyFill="1" applyBorder="1" applyAlignment="1" applyProtection="1">
      <alignment horizontal="right" wrapText="1" readingOrder="1"/>
    </xf>
    <xf numFmtId="4" fontId="2412" fillId="2412" borderId="2409" xfId="0" applyNumberFormat="1" applyFont="1" applyFill="1" applyBorder="1" applyAlignment="1" applyProtection="1">
      <alignment horizontal="right" wrapText="1" readingOrder="1"/>
    </xf>
    <xf numFmtId="4" fontId="2413" fillId="2413" borderId="2410" xfId="0" applyNumberFormat="1" applyFont="1" applyFill="1" applyBorder="1" applyAlignment="1" applyProtection="1">
      <alignment horizontal="right" wrapText="1" readingOrder="1"/>
    </xf>
    <xf numFmtId="164" fontId="2414" fillId="2414" borderId="2411" xfId="0" applyNumberFormat="1" applyFont="1" applyFill="1" applyBorder="1" applyAlignment="1" applyProtection="1">
      <alignment horizontal="right" wrapText="1" readingOrder="1"/>
    </xf>
    <xf numFmtId="4" fontId="2415" fillId="2415" borderId="2412" xfId="0" applyNumberFormat="1" applyFont="1" applyFill="1" applyBorder="1" applyAlignment="1" applyProtection="1">
      <alignment horizontal="right" wrapText="1" readingOrder="1"/>
    </xf>
    <xf numFmtId="4" fontId="2416" fillId="2416" borderId="2413" xfId="0" applyNumberFormat="1" applyFont="1" applyFill="1" applyBorder="1" applyAlignment="1" applyProtection="1">
      <alignment horizontal="right" wrapText="1" readingOrder="1"/>
    </xf>
    <xf numFmtId="4" fontId="2417" fillId="2417" borderId="2414" xfId="0" applyNumberFormat="1" applyFont="1" applyFill="1" applyBorder="1" applyAlignment="1" applyProtection="1">
      <alignment horizontal="right" wrapText="1" readingOrder="1"/>
    </xf>
    <xf numFmtId="4" fontId="2418" fillId="2418" borderId="2415" xfId="0" applyNumberFormat="1" applyFont="1" applyFill="1" applyBorder="1" applyAlignment="1" applyProtection="1">
      <alignment horizontal="right" wrapText="1" readingOrder="1"/>
    </xf>
    <xf numFmtId="4" fontId="2419" fillId="2419" borderId="2416" xfId="0" applyNumberFormat="1" applyFont="1" applyFill="1" applyBorder="1" applyAlignment="1" applyProtection="1">
      <alignment horizontal="right" wrapText="1" readingOrder="1"/>
    </xf>
    <xf numFmtId="4" fontId="2420" fillId="2420" borderId="2417" xfId="0" applyNumberFormat="1" applyFont="1" applyFill="1" applyBorder="1" applyAlignment="1" applyProtection="1">
      <alignment horizontal="right" wrapText="1" readingOrder="1"/>
    </xf>
    <xf numFmtId="4" fontId="2421" fillId="2421" borderId="2418" xfId="0" applyNumberFormat="1" applyFont="1" applyFill="1" applyBorder="1" applyAlignment="1" applyProtection="1">
      <alignment horizontal="right" wrapText="1" readingOrder="1"/>
    </xf>
    <xf numFmtId="4" fontId="2422" fillId="2422" borderId="2419" xfId="0" applyNumberFormat="1" applyFont="1" applyFill="1" applyBorder="1" applyAlignment="1" applyProtection="1">
      <alignment horizontal="right" wrapText="1" readingOrder="1"/>
    </xf>
    <xf numFmtId="4" fontId="2423" fillId="2423" borderId="2420" xfId="0" applyNumberFormat="1" applyFont="1" applyFill="1" applyBorder="1" applyAlignment="1" applyProtection="1">
      <alignment horizontal="right" wrapText="1" readingOrder="1"/>
    </xf>
    <xf numFmtId="4" fontId="2424" fillId="2424" borderId="2421" xfId="0" applyNumberFormat="1" applyFont="1" applyFill="1" applyBorder="1" applyAlignment="1" applyProtection="1">
      <alignment horizontal="right" wrapText="1" readingOrder="1"/>
    </xf>
    <xf numFmtId="4" fontId="2425" fillId="2425" borderId="2422" xfId="0" applyNumberFormat="1" applyFont="1" applyFill="1" applyBorder="1" applyAlignment="1" applyProtection="1">
      <alignment horizontal="right" wrapText="1" readingOrder="1"/>
    </xf>
    <xf numFmtId="4" fontId="2426" fillId="2426" borderId="2423" xfId="0" applyNumberFormat="1" applyFont="1" applyFill="1" applyBorder="1" applyAlignment="1" applyProtection="1">
      <alignment horizontal="right" wrapText="1" readingOrder="1"/>
    </xf>
    <xf numFmtId="0" fontId="2427" fillId="2427" borderId="2424" xfId="0" applyFont="1" applyFill="1" applyBorder="1" applyAlignment="1" applyProtection="1">
      <alignment horizontal="right" wrapText="1" readingOrder="1"/>
    </xf>
    <xf numFmtId="0" fontId="2428" fillId="2428" borderId="2425" xfId="0" applyFont="1" applyFill="1" applyBorder="1" applyAlignment="1" applyProtection="1">
      <alignment horizontal="left" vertical="top" wrapText="1" readingOrder="1"/>
    </xf>
    <xf numFmtId="4" fontId="2429" fillId="2429" borderId="2426" xfId="0" applyNumberFormat="1" applyFont="1" applyFill="1" applyBorder="1" applyAlignment="1" applyProtection="1">
      <alignment horizontal="right" wrapText="1" readingOrder="1"/>
    </xf>
    <xf numFmtId="4" fontId="2430" fillId="2430" borderId="2427" xfId="0" applyNumberFormat="1" applyFont="1" applyFill="1" applyBorder="1" applyAlignment="1" applyProtection="1">
      <alignment horizontal="right" wrapText="1" readingOrder="1"/>
    </xf>
    <xf numFmtId="4" fontId="2431" fillId="2431" borderId="2428" xfId="0" applyNumberFormat="1" applyFont="1" applyFill="1" applyBorder="1" applyAlignment="1" applyProtection="1">
      <alignment horizontal="right" wrapText="1" readingOrder="1"/>
    </xf>
    <xf numFmtId="4" fontId="2432" fillId="2432" borderId="2429" xfId="0" applyNumberFormat="1" applyFont="1" applyFill="1" applyBorder="1" applyAlignment="1" applyProtection="1">
      <alignment horizontal="right" wrapText="1" readingOrder="1"/>
    </xf>
    <xf numFmtId="4" fontId="2433" fillId="2433" borderId="2430" xfId="0" applyNumberFormat="1" applyFont="1" applyFill="1" applyBorder="1" applyAlignment="1" applyProtection="1">
      <alignment horizontal="right" wrapText="1" readingOrder="1"/>
    </xf>
    <xf numFmtId="4" fontId="2434" fillId="2434" borderId="2431" xfId="0" applyNumberFormat="1" applyFont="1" applyFill="1" applyBorder="1" applyAlignment="1" applyProtection="1">
      <alignment horizontal="right" wrapText="1" readingOrder="1"/>
    </xf>
    <xf numFmtId="4" fontId="2435" fillId="2435" borderId="2432" xfId="0" applyNumberFormat="1" applyFont="1" applyFill="1" applyBorder="1" applyAlignment="1" applyProtection="1">
      <alignment horizontal="right" wrapText="1" readingOrder="1"/>
    </xf>
    <xf numFmtId="164" fontId="2436" fillId="2436" borderId="2433" xfId="0" applyNumberFormat="1" applyFont="1" applyFill="1" applyBorder="1" applyAlignment="1" applyProtection="1">
      <alignment horizontal="right" wrapText="1" readingOrder="1"/>
    </xf>
    <xf numFmtId="4" fontId="2437" fillId="2437" borderId="2434" xfId="0" applyNumberFormat="1" applyFont="1" applyFill="1" applyBorder="1" applyAlignment="1" applyProtection="1">
      <alignment horizontal="right" wrapText="1" readingOrder="1"/>
    </xf>
    <xf numFmtId="4" fontId="2438" fillId="2438" borderId="2435" xfId="0" applyNumberFormat="1" applyFont="1" applyFill="1" applyBorder="1" applyAlignment="1" applyProtection="1">
      <alignment horizontal="right" wrapText="1" readingOrder="1"/>
    </xf>
    <xf numFmtId="4" fontId="2439" fillId="2439" borderId="2436" xfId="0" applyNumberFormat="1" applyFont="1" applyFill="1" applyBorder="1" applyAlignment="1" applyProtection="1">
      <alignment horizontal="right" wrapText="1" readingOrder="1"/>
    </xf>
    <xf numFmtId="4" fontId="2440" fillId="2440" borderId="2437" xfId="0" applyNumberFormat="1" applyFont="1" applyFill="1" applyBorder="1" applyAlignment="1" applyProtection="1">
      <alignment horizontal="right" wrapText="1" readingOrder="1"/>
    </xf>
    <xf numFmtId="4" fontId="2441" fillId="2441" borderId="2438" xfId="0" applyNumberFormat="1" applyFont="1" applyFill="1" applyBorder="1" applyAlignment="1" applyProtection="1">
      <alignment horizontal="right" wrapText="1" readingOrder="1"/>
    </xf>
    <xf numFmtId="4" fontId="2442" fillId="2442" borderId="2439" xfId="0" applyNumberFormat="1" applyFont="1" applyFill="1" applyBorder="1" applyAlignment="1" applyProtection="1">
      <alignment horizontal="right" wrapText="1" readingOrder="1"/>
    </xf>
    <xf numFmtId="4" fontId="2443" fillId="2443" borderId="2440" xfId="0" applyNumberFormat="1" applyFont="1" applyFill="1" applyBorder="1" applyAlignment="1" applyProtection="1">
      <alignment horizontal="right" wrapText="1" readingOrder="1"/>
    </xf>
    <xf numFmtId="4" fontId="2444" fillId="2444" borderId="2441" xfId="0" applyNumberFormat="1" applyFont="1" applyFill="1" applyBorder="1" applyAlignment="1" applyProtection="1">
      <alignment horizontal="right" wrapText="1" readingOrder="1"/>
    </xf>
    <xf numFmtId="4" fontId="2445" fillId="2445" borderId="2442" xfId="0" applyNumberFormat="1" applyFont="1" applyFill="1" applyBorder="1" applyAlignment="1" applyProtection="1">
      <alignment horizontal="right" wrapText="1" readingOrder="1"/>
    </xf>
    <xf numFmtId="4" fontId="2446" fillId="2446" borderId="2443" xfId="0" applyNumberFormat="1" applyFont="1" applyFill="1" applyBorder="1" applyAlignment="1" applyProtection="1">
      <alignment horizontal="right" wrapText="1" readingOrder="1"/>
    </xf>
    <xf numFmtId="4" fontId="2447" fillId="2447" borderId="2444" xfId="0" applyNumberFormat="1" applyFont="1" applyFill="1" applyBorder="1" applyAlignment="1" applyProtection="1">
      <alignment horizontal="right" wrapText="1" readingOrder="1"/>
    </xf>
    <xf numFmtId="4" fontId="2448" fillId="2448" borderId="2445" xfId="0" applyNumberFormat="1" applyFont="1" applyFill="1" applyBorder="1" applyAlignment="1" applyProtection="1">
      <alignment horizontal="right" wrapText="1" readingOrder="1"/>
    </xf>
    <xf numFmtId="0" fontId="2449" fillId="2449" borderId="2446" xfId="0" applyFont="1" applyFill="1" applyBorder="1" applyAlignment="1" applyProtection="1">
      <alignment horizontal="right" wrapText="1" readingOrder="1"/>
    </xf>
    <xf numFmtId="0" fontId="2450" fillId="2450" borderId="2447" xfId="0" applyFont="1" applyFill="1" applyBorder="1" applyAlignment="1" applyProtection="1">
      <alignment horizontal="left" vertical="top" wrapText="1" readingOrder="1"/>
    </xf>
    <xf numFmtId="4" fontId="2451" fillId="2451" borderId="2448" xfId="0" applyNumberFormat="1" applyFont="1" applyFill="1" applyBorder="1" applyAlignment="1" applyProtection="1">
      <alignment horizontal="right" wrapText="1" readingOrder="1"/>
    </xf>
    <xf numFmtId="4" fontId="2452" fillId="2452" borderId="2449" xfId="0" applyNumberFormat="1" applyFont="1" applyFill="1" applyBorder="1" applyAlignment="1" applyProtection="1">
      <alignment horizontal="right" wrapText="1" readingOrder="1"/>
    </xf>
    <xf numFmtId="4" fontId="2453" fillId="2453" borderId="2450" xfId="0" applyNumberFormat="1" applyFont="1" applyFill="1" applyBorder="1" applyAlignment="1" applyProtection="1">
      <alignment horizontal="right" wrapText="1" readingOrder="1"/>
    </xf>
    <xf numFmtId="4" fontId="2454" fillId="2454" borderId="2451" xfId="0" applyNumberFormat="1" applyFont="1" applyFill="1" applyBorder="1" applyAlignment="1" applyProtection="1">
      <alignment horizontal="right" wrapText="1" readingOrder="1"/>
    </xf>
    <xf numFmtId="4" fontId="2455" fillId="2455" borderId="2452" xfId="0" applyNumberFormat="1" applyFont="1" applyFill="1" applyBorder="1" applyAlignment="1" applyProtection="1">
      <alignment horizontal="right" wrapText="1" readingOrder="1"/>
    </xf>
    <xf numFmtId="4" fontId="2456" fillId="2456" borderId="2453" xfId="0" applyNumberFormat="1" applyFont="1" applyFill="1" applyBorder="1" applyAlignment="1" applyProtection="1">
      <alignment horizontal="right" wrapText="1" readingOrder="1"/>
    </xf>
    <xf numFmtId="4" fontId="2457" fillId="2457" borderId="2454" xfId="0" applyNumberFormat="1" applyFont="1" applyFill="1" applyBorder="1" applyAlignment="1" applyProtection="1">
      <alignment horizontal="right" wrapText="1" readingOrder="1"/>
    </xf>
    <xf numFmtId="164" fontId="2458" fillId="2458" borderId="2455" xfId="0" applyNumberFormat="1" applyFont="1" applyFill="1" applyBorder="1" applyAlignment="1" applyProtection="1">
      <alignment horizontal="right" wrapText="1" readingOrder="1"/>
    </xf>
    <xf numFmtId="4" fontId="2459" fillId="2459" borderId="2456" xfId="0" applyNumberFormat="1" applyFont="1" applyFill="1" applyBorder="1" applyAlignment="1" applyProtection="1">
      <alignment horizontal="right" wrapText="1" readingOrder="1"/>
    </xf>
    <xf numFmtId="4" fontId="2460" fillId="2460" borderId="2457" xfId="0" applyNumberFormat="1" applyFont="1" applyFill="1" applyBorder="1" applyAlignment="1" applyProtection="1">
      <alignment horizontal="right" wrapText="1" readingOrder="1"/>
    </xf>
    <xf numFmtId="4" fontId="2461" fillId="2461" borderId="2458" xfId="0" applyNumberFormat="1" applyFont="1" applyFill="1" applyBorder="1" applyAlignment="1" applyProtection="1">
      <alignment horizontal="right" wrapText="1" readingOrder="1"/>
    </xf>
    <xf numFmtId="4" fontId="2462" fillId="2462" borderId="2459" xfId="0" applyNumberFormat="1" applyFont="1" applyFill="1" applyBorder="1" applyAlignment="1" applyProtection="1">
      <alignment horizontal="right" wrapText="1" readingOrder="1"/>
    </xf>
    <xf numFmtId="4" fontId="2463" fillId="2463" borderId="2460" xfId="0" applyNumberFormat="1" applyFont="1" applyFill="1" applyBorder="1" applyAlignment="1" applyProtection="1">
      <alignment horizontal="right" wrapText="1" readingOrder="1"/>
    </xf>
    <xf numFmtId="4" fontId="2464" fillId="2464" borderId="2461" xfId="0" applyNumberFormat="1" applyFont="1" applyFill="1" applyBorder="1" applyAlignment="1" applyProtection="1">
      <alignment horizontal="right" wrapText="1" readingOrder="1"/>
    </xf>
    <xf numFmtId="4" fontId="2465" fillId="2465" borderId="2462" xfId="0" applyNumberFormat="1" applyFont="1" applyFill="1" applyBorder="1" applyAlignment="1" applyProtection="1">
      <alignment horizontal="right" wrapText="1" readingOrder="1"/>
    </xf>
    <xf numFmtId="4" fontId="2466" fillId="2466" borderId="2463" xfId="0" applyNumberFormat="1" applyFont="1" applyFill="1" applyBorder="1" applyAlignment="1" applyProtection="1">
      <alignment horizontal="right" wrapText="1" readingOrder="1"/>
    </xf>
    <xf numFmtId="4" fontId="2467" fillId="2467" borderId="2464" xfId="0" applyNumberFormat="1" applyFont="1" applyFill="1" applyBorder="1" applyAlignment="1" applyProtection="1">
      <alignment horizontal="right" wrapText="1" readingOrder="1"/>
    </xf>
    <xf numFmtId="4" fontId="2468" fillId="2468" borderId="2465" xfId="0" applyNumberFormat="1" applyFont="1" applyFill="1" applyBorder="1" applyAlignment="1" applyProtection="1">
      <alignment horizontal="right" wrapText="1" readingOrder="1"/>
    </xf>
    <xf numFmtId="4" fontId="2469" fillId="2469" borderId="2466" xfId="0" applyNumberFormat="1" applyFont="1" applyFill="1" applyBorder="1" applyAlignment="1" applyProtection="1">
      <alignment horizontal="right" wrapText="1" readingOrder="1"/>
    </xf>
    <xf numFmtId="4" fontId="2470" fillId="2470" borderId="2467" xfId="0" applyNumberFormat="1" applyFont="1" applyFill="1" applyBorder="1" applyAlignment="1" applyProtection="1">
      <alignment horizontal="right" wrapText="1" readingOrder="1"/>
    </xf>
    <xf numFmtId="0" fontId="2471" fillId="2471" borderId="2468" xfId="0" applyFont="1" applyFill="1" applyBorder="1" applyAlignment="1" applyProtection="1">
      <alignment horizontal="right" wrapText="1" readingOrder="1"/>
    </xf>
    <xf numFmtId="0" fontId="2472" fillId="2472" borderId="2469" xfId="0" applyFont="1" applyFill="1" applyBorder="1" applyAlignment="1" applyProtection="1">
      <alignment horizontal="left" vertical="top" wrapText="1" readingOrder="1"/>
    </xf>
    <xf numFmtId="4" fontId="2473" fillId="2473" borderId="2470" xfId="0" applyNumberFormat="1" applyFont="1" applyFill="1" applyBorder="1" applyAlignment="1" applyProtection="1">
      <alignment horizontal="right" wrapText="1" readingOrder="1"/>
    </xf>
    <xf numFmtId="4" fontId="2474" fillId="2474" borderId="2471" xfId="0" applyNumberFormat="1" applyFont="1" applyFill="1" applyBorder="1" applyAlignment="1" applyProtection="1">
      <alignment horizontal="right" wrapText="1" readingOrder="1"/>
    </xf>
    <xf numFmtId="4" fontId="2475" fillId="2475" borderId="2472" xfId="0" applyNumberFormat="1" applyFont="1" applyFill="1" applyBorder="1" applyAlignment="1" applyProtection="1">
      <alignment horizontal="right" wrapText="1" readingOrder="1"/>
    </xf>
    <xf numFmtId="4" fontId="2476" fillId="2476" borderId="2473" xfId="0" applyNumberFormat="1" applyFont="1" applyFill="1" applyBorder="1" applyAlignment="1" applyProtection="1">
      <alignment horizontal="right" wrapText="1" readingOrder="1"/>
    </xf>
    <xf numFmtId="4" fontId="2477" fillId="2477" borderId="2474" xfId="0" applyNumberFormat="1" applyFont="1" applyFill="1" applyBorder="1" applyAlignment="1" applyProtection="1">
      <alignment horizontal="right" wrapText="1" readingOrder="1"/>
    </xf>
    <xf numFmtId="4" fontId="2478" fillId="2478" borderId="2475" xfId="0" applyNumberFormat="1" applyFont="1" applyFill="1" applyBorder="1" applyAlignment="1" applyProtection="1">
      <alignment horizontal="right" wrapText="1" readingOrder="1"/>
    </xf>
    <xf numFmtId="4" fontId="2479" fillId="2479" borderId="2476" xfId="0" applyNumberFormat="1" applyFont="1" applyFill="1" applyBorder="1" applyAlignment="1" applyProtection="1">
      <alignment horizontal="right" wrapText="1" readingOrder="1"/>
    </xf>
    <xf numFmtId="164" fontId="2480" fillId="2480" borderId="2477" xfId="0" applyNumberFormat="1" applyFont="1" applyFill="1" applyBorder="1" applyAlignment="1" applyProtection="1">
      <alignment horizontal="right" wrapText="1" readingOrder="1"/>
    </xf>
    <xf numFmtId="4" fontId="2481" fillId="2481" borderId="2478" xfId="0" applyNumberFormat="1" applyFont="1" applyFill="1" applyBorder="1" applyAlignment="1" applyProtection="1">
      <alignment horizontal="right" wrapText="1" readingOrder="1"/>
    </xf>
    <xf numFmtId="4" fontId="2482" fillId="2482" borderId="2479" xfId="0" applyNumberFormat="1" applyFont="1" applyFill="1" applyBorder="1" applyAlignment="1" applyProtection="1">
      <alignment horizontal="right" wrapText="1" readingOrder="1"/>
    </xf>
    <xf numFmtId="4" fontId="2483" fillId="2483" borderId="2480" xfId="0" applyNumberFormat="1" applyFont="1" applyFill="1" applyBorder="1" applyAlignment="1" applyProtection="1">
      <alignment horizontal="right" wrapText="1" readingOrder="1"/>
    </xf>
    <xf numFmtId="4" fontId="2484" fillId="2484" borderId="2481" xfId="0" applyNumberFormat="1" applyFont="1" applyFill="1" applyBorder="1" applyAlignment="1" applyProtection="1">
      <alignment horizontal="right" wrapText="1" readingOrder="1"/>
    </xf>
    <xf numFmtId="4" fontId="2485" fillId="2485" borderId="2482" xfId="0" applyNumberFormat="1" applyFont="1" applyFill="1" applyBorder="1" applyAlignment="1" applyProtection="1">
      <alignment horizontal="right" wrapText="1" readingOrder="1"/>
    </xf>
    <xf numFmtId="4" fontId="2486" fillId="2486" borderId="2483" xfId="0" applyNumberFormat="1" applyFont="1" applyFill="1" applyBorder="1" applyAlignment="1" applyProtection="1">
      <alignment horizontal="right" wrapText="1" readingOrder="1"/>
    </xf>
    <xf numFmtId="4" fontId="2487" fillId="2487" borderId="2484" xfId="0" applyNumberFormat="1" applyFont="1" applyFill="1" applyBorder="1" applyAlignment="1" applyProtection="1">
      <alignment horizontal="right" wrapText="1" readingOrder="1"/>
    </xf>
    <xf numFmtId="4" fontId="2488" fillId="2488" borderId="2485" xfId="0" applyNumberFormat="1" applyFont="1" applyFill="1" applyBorder="1" applyAlignment="1" applyProtection="1">
      <alignment horizontal="right" wrapText="1" readingOrder="1"/>
    </xf>
    <xf numFmtId="4" fontId="2489" fillId="2489" borderId="2486" xfId="0" applyNumberFormat="1" applyFont="1" applyFill="1" applyBorder="1" applyAlignment="1" applyProtection="1">
      <alignment horizontal="right" wrapText="1" readingOrder="1"/>
    </xf>
    <xf numFmtId="4" fontId="2490" fillId="2490" borderId="2487" xfId="0" applyNumberFormat="1" applyFont="1" applyFill="1" applyBorder="1" applyAlignment="1" applyProtection="1">
      <alignment horizontal="right" wrapText="1" readingOrder="1"/>
    </xf>
    <xf numFmtId="4" fontId="2491" fillId="2491" borderId="2488" xfId="0" applyNumberFormat="1" applyFont="1" applyFill="1" applyBorder="1" applyAlignment="1" applyProtection="1">
      <alignment horizontal="right" wrapText="1" readingOrder="1"/>
    </xf>
    <xf numFmtId="4" fontId="2492" fillId="2492" borderId="2489" xfId="0" applyNumberFormat="1" applyFont="1" applyFill="1" applyBorder="1" applyAlignment="1" applyProtection="1">
      <alignment horizontal="right" wrapText="1" readingOrder="1"/>
    </xf>
    <xf numFmtId="0" fontId="2493" fillId="2493" borderId="2490" xfId="0" applyFont="1" applyFill="1" applyBorder="1" applyAlignment="1" applyProtection="1">
      <alignment horizontal="right" wrapText="1" readingOrder="1"/>
    </xf>
    <xf numFmtId="0" fontId="2494" fillId="2494" borderId="2491" xfId="0" applyFont="1" applyFill="1" applyBorder="1" applyAlignment="1" applyProtection="1">
      <alignment horizontal="left" vertical="top" wrapText="1" readingOrder="1"/>
    </xf>
    <xf numFmtId="4" fontId="2495" fillId="2495" borderId="2492" xfId="0" applyNumberFormat="1" applyFont="1" applyFill="1" applyBorder="1" applyAlignment="1" applyProtection="1">
      <alignment horizontal="right" wrapText="1" readingOrder="1"/>
    </xf>
    <xf numFmtId="4" fontId="2496" fillId="2496" borderId="2493" xfId="0" applyNumberFormat="1" applyFont="1" applyFill="1" applyBorder="1" applyAlignment="1" applyProtection="1">
      <alignment horizontal="right" wrapText="1" readingOrder="1"/>
    </xf>
    <xf numFmtId="4" fontId="2497" fillId="2497" borderId="2494" xfId="0" applyNumberFormat="1" applyFont="1" applyFill="1" applyBorder="1" applyAlignment="1" applyProtection="1">
      <alignment horizontal="right" wrapText="1" readingOrder="1"/>
    </xf>
    <xf numFmtId="4" fontId="2498" fillId="2498" borderId="2495" xfId="0" applyNumberFormat="1" applyFont="1" applyFill="1" applyBorder="1" applyAlignment="1" applyProtection="1">
      <alignment horizontal="right" wrapText="1" readingOrder="1"/>
    </xf>
    <xf numFmtId="4" fontId="2499" fillId="2499" borderId="2496" xfId="0" applyNumberFormat="1" applyFont="1" applyFill="1" applyBorder="1" applyAlignment="1" applyProtection="1">
      <alignment horizontal="right" wrapText="1" readingOrder="1"/>
    </xf>
    <xf numFmtId="4" fontId="2500" fillId="2500" borderId="2497" xfId="0" applyNumberFormat="1" applyFont="1" applyFill="1" applyBorder="1" applyAlignment="1" applyProtection="1">
      <alignment horizontal="right" wrapText="1" readingOrder="1"/>
    </xf>
    <xf numFmtId="4" fontId="2501" fillId="2501" borderId="2498" xfId="0" applyNumberFormat="1" applyFont="1" applyFill="1" applyBorder="1" applyAlignment="1" applyProtection="1">
      <alignment horizontal="right" wrapText="1" readingOrder="1"/>
    </xf>
    <xf numFmtId="164" fontId="2502" fillId="2502" borderId="2499" xfId="0" applyNumberFormat="1" applyFont="1" applyFill="1" applyBorder="1" applyAlignment="1" applyProtection="1">
      <alignment horizontal="right" wrapText="1" readingOrder="1"/>
    </xf>
    <xf numFmtId="4" fontId="2503" fillId="2503" borderId="2500" xfId="0" applyNumberFormat="1" applyFont="1" applyFill="1" applyBorder="1" applyAlignment="1" applyProtection="1">
      <alignment horizontal="right" wrapText="1" readingOrder="1"/>
    </xf>
    <xf numFmtId="4" fontId="2504" fillId="2504" borderId="2501" xfId="0" applyNumberFormat="1" applyFont="1" applyFill="1" applyBorder="1" applyAlignment="1" applyProtection="1">
      <alignment horizontal="right" wrapText="1" readingOrder="1"/>
    </xf>
    <xf numFmtId="4" fontId="2505" fillId="2505" borderId="2502" xfId="0" applyNumberFormat="1" applyFont="1" applyFill="1" applyBorder="1" applyAlignment="1" applyProtection="1">
      <alignment horizontal="right" wrapText="1" readingOrder="1"/>
    </xf>
    <xf numFmtId="4" fontId="2506" fillId="2506" borderId="2503" xfId="0" applyNumberFormat="1" applyFont="1" applyFill="1" applyBorder="1" applyAlignment="1" applyProtection="1">
      <alignment horizontal="right" wrapText="1" readingOrder="1"/>
    </xf>
    <xf numFmtId="4" fontId="2507" fillId="2507" borderId="2504" xfId="0" applyNumberFormat="1" applyFont="1" applyFill="1" applyBorder="1" applyAlignment="1" applyProtection="1">
      <alignment horizontal="right" wrapText="1" readingOrder="1"/>
    </xf>
    <xf numFmtId="4" fontId="2508" fillId="2508" borderId="2505" xfId="0" applyNumberFormat="1" applyFont="1" applyFill="1" applyBorder="1" applyAlignment="1" applyProtection="1">
      <alignment horizontal="right" wrapText="1" readingOrder="1"/>
    </xf>
    <xf numFmtId="4" fontId="2509" fillId="2509" borderId="2506" xfId="0" applyNumberFormat="1" applyFont="1" applyFill="1" applyBorder="1" applyAlignment="1" applyProtection="1">
      <alignment horizontal="right" wrapText="1" readingOrder="1"/>
    </xf>
    <xf numFmtId="4" fontId="2510" fillId="2510" borderId="2507" xfId="0" applyNumberFormat="1" applyFont="1" applyFill="1" applyBorder="1" applyAlignment="1" applyProtection="1">
      <alignment horizontal="right" wrapText="1" readingOrder="1"/>
    </xf>
    <xf numFmtId="4" fontId="2511" fillId="2511" borderId="2508" xfId="0" applyNumberFormat="1" applyFont="1" applyFill="1" applyBorder="1" applyAlignment="1" applyProtection="1">
      <alignment horizontal="right" wrapText="1" readingOrder="1"/>
    </xf>
    <xf numFmtId="4" fontId="2512" fillId="2512" borderId="2509" xfId="0" applyNumberFormat="1" applyFont="1" applyFill="1" applyBorder="1" applyAlignment="1" applyProtection="1">
      <alignment horizontal="right" wrapText="1" readingOrder="1"/>
    </xf>
    <xf numFmtId="4" fontId="2513" fillId="2513" borderId="2510" xfId="0" applyNumberFormat="1" applyFont="1" applyFill="1" applyBorder="1" applyAlignment="1" applyProtection="1">
      <alignment horizontal="right" wrapText="1" readingOrder="1"/>
    </xf>
    <xf numFmtId="4" fontId="2514" fillId="2514" borderId="2511" xfId="0" applyNumberFormat="1" applyFont="1" applyFill="1" applyBorder="1" applyAlignment="1" applyProtection="1">
      <alignment horizontal="right" wrapText="1" readingOrder="1"/>
    </xf>
    <xf numFmtId="0" fontId="2515" fillId="2515" borderId="2512" xfId="0" applyFont="1" applyFill="1" applyBorder="1" applyAlignment="1" applyProtection="1">
      <alignment horizontal="right" wrapText="1" readingOrder="1"/>
    </xf>
    <xf numFmtId="0" fontId="2516" fillId="2516" borderId="2513" xfId="0" applyFont="1" applyFill="1" applyBorder="1" applyAlignment="1" applyProtection="1">
      <alignment horizontal="left" vertical="top" wrapText="1" readingOrder="1"/>
    </xf>
    <xf numFmtId="0" fontId="2517" fillId="2517" borderId="2514" xfId="0" applyFont="1" applyFill="1" applyBorder="1" applyAlignment="1" applyProtection="1">
      <alignment horizontal="left" vertical="top" wrapText="1" readingOrder="1"/>
    </xf>
    <xf numFmtId="0" fontId="2518" fillId="2518" borderId="2515" xfId="0" applyFont="1" applyFill="1" applyBorder="1" applyAlignment="1" applyProtection="1">
      <alignment horizontal="left" vertical="top" wrapText="1" readingOrder="1"/>
    </xf>
    <xf numFmtId="0" fontId="2519" fillId="2519" borderId="2516" xfId="0" applyFont="1" applyFill="1" applyBorder="1" applyAlignment="1" applyProtection="1">
      <alignment horizontal="left" vertical="top" wrapText="1" readingOrder="1"/>
    </xf>
    <xf numFmtId="0" fontId="2520" fillId="2520" borderId="2517" xfId="0" applyFont="1" applyFill="1" applyBorder="1" applyAlignment="1" applyProtection="1">
      <alignment horizontal="left" vertical="top" wrapText="1" readingOrder="1"/>
    </xf>
    <xf numFmtId="0" fontId="2521" fillId="2521" borderId="2518" xfId="0" applyFont="1" applyFill="1" applyBorder="1" applyAlignment="1" applyProtection="1">
      <alignment horizontal="left" vertical="top" wrapText="1" readingOrder="1"/>
    </xf>
    <xf numFmtId="0" fontId="2522" fillId="2522" borderId="2519" xfId="0" applyFont="1" applyFill="1" applyBorder="1" applyAlignment="1" applyProtection="1">
      <alignment horizontal="left" vertical="top" wrapText="1" readingOrder="1"/>
    </xf>
    <xf numFmtId="0" fontId="2523" fillId="2523" borderId="2520" xfId="0" applyFont="1" applyFill="1" applyBorder="1" applyAlignment="1" applyProtection="1">
      <alignment horizontal="left" vertical="top" wrapText="1" readingOrder="1"/>
    </xf>
    <xf numFmtId="0" fontId="2524" fillId="2524" borderId="2521" xfId="0" applyFont="1" applyFill="1" applyBorder="1" applyAlignment="1" applyProtection="1">
      <alignment horizontal="left" vertical="top" wrapText="1" readingOrder="1"/>
    </xf>
    <xf numFmtId="0" fontId="2525" fillId="2525" borderId="2522" xfId="0" applyFont="1" applyFill="1" applyBorder="1" applyAlignment="1" applyProtection="1">
      <alignment horizontal="left" vertical="top" wrapText="1" readingOrder="1"/>
    </xf>
    <xf numFmtId="0" fontId="2526" fillId="2526" borderId="2523" xfId="0" applyFont="1" applyFill="1" applyBorder="1" applyAlignment="1" applyProtection="1">
      <alignment horizontal="left" vertical="top" wrapText="1" readingOrder="1"/>
    </xf>
    <xf numFmtId="0" fontId="2527" fillId="2527" borderId="2524" xfId="0" applyFont="1" applyFill="1" applyBorder="1" applyAlignment="1" applyProtection="1">
      <alignment horizontal="left" vertical="top" wrapText="1" readingOrder="1"/>
    </xf>
    <xf numFmtId="0" fontId="2528" fillId="2528" borderId="2525" xfId="0" applyFont="1" applyFill="1" applyBorder="1" applyAlignment="1" applyProtection="1">
      <alignment horizontal="left" vertical="top" wrapText="1" readingOrder="1"/>
    </xf>
    <xf numFmtId="0" fontId="2529" fillId="2529" borderId="2526" xfId="0" applyFont="1" applyFill="1" applyBorder="1" applyAlignment="1" applyProtection="1">
      <alignment horizontal="left" vertical="top" wrapText="1" readingOrder="1"/>
    </xf>
    <xf numFmtId="0" fontId="2530" fillId="2530" borderId="2527" xfId="0" applyFont="1" applyFill="1" applyBorder="1" applyAlignment="1" applyProtection="1">
      <alignment horizontal="left" vertical="top" wrapText="1" readingOrder="1"/>
    </xf>
    <xf numFmtId="0" fontId="2531" fillId="2531" borderId="2528" xfId="0" applyFont="1" applyFill="1" applyBorder="1" applyAlignment="1" applyProtection="1">
      <alignment horizontal="left" vertical="top" wrapText="1" readingOrder="1"/>
    </xf>
    <xf numFmtId="0" fontId="2532" fillId="2532" borderId="2529" xfId="0" applyFont="1" applyFill="1" applyBorder="1" applyAlignment="1" applyProtection="1">
      <alignment horizontal="left" vertical="top" wrapText="1" readingOrder="1"/>
    </xf>
    <xf numFmtId="0" fontId="2533" fillId="2533" borderId="2530" xfId="0" applyFont="1" applyFill="1" applyBorder="1" applyAlignment="1" applyProtection="1">
      <alignment horizontal="left" vertical="top" wrapText="1" readingOrder="1"/>
    </xf>
    <xf numFmtId="0" fontId="2534" fillId="2534" borderId="2531" xfId="0" applyFont="1" applyFill="1" applyBorder="1" applyAlignment="1" applyProtection="1">
      <alignment horizontal="left" vertical="top" wrapText="1" readingOrder="1"/>
    </xf>
    <xf numFmtId="0" fontId="2535" fillId="2535" borderId="2532" xfId="0" applyFont="1" applyFill="1" applyBorder="1" applyAlignment="1" applyProtection="1">
      <alignment horizontal="left" vertical="top" wrapText="1" readingOrder="1"/>
    </xf>
    <xf numFmtId="0" fontId="2536" fillId="2536" borderId="2533" xfId="0" applyFont="1" applyFill="1" applyBorder="1" applyAlignment="1" applyProtection="1">
      <alignment horizontal="left" vertical="top" wrapText="1" readingOrder="1"/>
    </xf>
    <xf numFmtId="0" fontId="2537" fillId="2537" borderId="2534" xfId="0" applyFont="1" applyFill="1" applyBorder="1" applyAlignment="1" applyProtection="1">
      <alignment horizontal="left" vertical="top" wrapText="1" readingOrder="1"/>
    </xf>
    <xf numFmtId="0" fontId="2538" fillId="2538" borderId="2535" xfId="0" applyFont="1" applyFill="1" applyBorder="1" applyAlignment="1" applyProtection="1">
      <alignment horizontal="right" vertical="top" wrapText="1" readingOrder="1"/>
    </xf>
    <xf numFmtId="0" fontId="2539" fillId="2539" borderId="2536" xfId="0" applyFont="1" applyFill="1" applyBorder="1" applyAlignment="1" applyProtection="1">
      <alignment horizontal="left" vertical="top" wrapText="1" readingOrder="1"/>
    </xf>
    <xf numFmtId="0" fontId="2540" fillId="2540" borderId="2537" xfId="0" applyFont="1" applyFill="1" applyBorder="1" applyAlignment="1" applyProtection="1">
      <alignment horizontal="left" vertical="top" wrapText="1" readingOrder="1"/>
    </xf>
    <xf numFmtId="0" fontId="2541" fillId="2541" borderId="2538" xfId="0" applyFont="1" applyFill="1" applyBorder="1" applyAlignment="1" applyProtection="1">
      <alignment horizontal="left" vertical="top" wrapText="1" readingOrder="1"/>
    </xf>
    <xf numFmtId="0" fontId="2542" fillId="2542" borderId="2539" xfId="0" applyFont="1" applyFill="1" applyBorder="1" applyAlignment="1" applyProtection="1">
      <alignment horizontal="left" vertical="top" wrapText="1" readingOrder="1"/>
    </xf>
    <xf numFmtId="0" fontId="2543" fillId="2543" borderId="2540" xfId="0" applyFont="1" applyFill="1" applyBorder="1" applyAlignment="1" applyProtection="1">
      <alignment horizontal="left" vertical="top" wrapText="1" readingOrder="1"/>
    </xf>
    <xf numFmtId="0" fontId="2544" fillId="2544" borderId="2541" xfId="0" applyFont="1" applyFill="1" applyBorder="1" applyAlignment="1" applyProtection="1">
      <alignment horizontal="left" vertical="top" wrapText="1" readingOrder="1"/>
    </xf>
    <xf numFmtId="0" fontId="2545" fillId="2545" borderId="2542" xfId="0" applyFont="1" applyFill="1" applyBorder="1" applyAlignment="1" applyProtection="1">
      <alignment horizontal="left" vertical="top" wrapText="1" readingOrder="1"/>
    </xf>
    <xf numFmtId="0" fontId="2546" fillId="2546" borderId="2543" xfId="0" applyFont="1" applyFill="1" applyBorder="1" applyAlignment="1" applyProtection="1">
      <alignment horizontal="left" vertical="top" wrapText="1" readingOrder="1"/>
    </xf>
    <xf numFmtId="0" fontId="2547" fillId="2547" borderId="2544" xfId="0" applyFont="1" applyFill="1" applyBorder="1" applyAlignment="1" applyProtection="1">
      <alignment horizontal="left" vertical="top" wrapText="1" readingOrder="1"/>
    </xf>
    <xf numFmtId="0" fontId="2548" fillId="2548" borderId="2545" xfId="0" applyFont="1" applyFill="1" applyBorder="1" applyAlignment="1" applyProtection="1">
      <alignment horizontal="left" vertical="top" wrapText="1" readingOrder="1"/>
    </xf>
    <xf numFmtId="0" fontId="2549" fillId="2549" borderId="2546" xfId="0" applyFont="1" applyFill="1" applyBorder="1" applyAlignment="1" applyProtection="1">
      <alignment horizontal="left" vertical="top" wrapText="1" readingOrder="1"/>
    </xf>
    <xf numFmtId="0" fontId="2550" fillId="2550" borderId="2547" xfId="0" applyFont="1" applyFill="1" applyBorder="1" applyAlignment="1" applyProtection="1">
      <alignment horizontal="left" vertical="top" wrapText="1" readingOrder="1"/>
    </xf>
    <xf numFmtId="0" fontId="2551" fillId="2551" borderId="2548" xfId="0" applyFont="1" applyFill="1" applyBorder="1" applyAlignment="1" applyProtection="1">
      <alignment horizontal="left" vertical="top" wrapText="1" readingOrder="1"/>
    </xf>
    <xf numFmtId="0" fontId="2552" fillId="2552" borderId="2549" xfId="0" applyFont="1" applyFill="1" applyBorder="1" applyAlignment="1" applyProtection="1">
      <alignment horizontal="left" vertical="top" wrapText="1" readingOrder="1"/>
    </xf>
    <xf numFmtId="0" fontId="2553" fillId="2553" borderId="2550" xfId="0" applyFont="1" applyFill="1" applyBorder="1" applyAlignment="1" applyProtection="1">
      <alignment horizontal="left" vertical="top" wrapText="1" readingOrder="1"/>
    </xf>
    <xf numFmtId="0" fontId="2554" fillId="2554" borderId="2551" xfId="0" applyFont="1" applyFill="1" applyBorder="1" applyAlignment="1" applyProtection="1">
      <alignment horizontal="left" vertical="top" wrapText="1" readingOrder="1"/>
    </xf>
    <xf numFmtId="0" fontId="2555" fillId="2555" borderId="2552" xfId="0" applyFont="1" applyFill="1" applyBorder="1" applyAlignment="1" applyProtection="1">
      <alignment horizontal="left" vertical="top" wrapText="1" readingOrder="1"/>
    </xf>
    <xf numFmtId="0" fontId="2556" fillId="2556" borderId="2553" xfId="0" applyFont="1" applyFill="1" applyBorder="1" applyAlignment="1" applyProtection="1">
      <alignment horizontal="left" vertical="top" wrapText="1" readingOrder="1"/>
    </xf>
    <xf numFmtId="0" fontId="2557" fillId="2557" borderId="2554" xfId="0" applyFont="1" applyFill="1" applyBorder="1" applyAlignment="1" applyProtection="1">
      <alignment horizontal="left" vertical="top" wrapText="1" readingOrder="1"/>
    </xf>
    <xf numFmtId="0" fontId="2558" fillId="2558" borderId="2555" xfId="0" applyFont="1" applyFill="1" applyBorder="1" applyAlignment="1" applyProtection="1">
      <alignment horizontal="left" vertical="top" wrapText="1" readingOrder="1"/>
    </xf>
    <xf numFmtId="0" fontId="2559" fillId="2559" borderId="2556" xfId="0" applyFont="1" applyFill="1" applyBorder="1" applyAlignment="1" applyProtection="1">
      <alignment horizontal="left" vertical="top" wrapText="1" readingOrder="1"/>
    </xf>
    <xf numFmtId="0" fontId="2560" fillId="2560" borderId="2557" xfId="0" applyFont="1" applyFill="1" applyBorder="1" applyAlignment="1" applyProtection="1">
      <alignment horizontal="left" vertical="top" wrapText="1" readingOrder="1"/>
    </xf>
    <xf numFmtId="4" fontId="2561" fillId="2561" borderId="2558" xfId="0" applyNumberFormat="1" applyFont="1" applyFill="1" applyBorder="1" applyAlignment="1" applyProtection="1">
      <alignment horizontal="right" wrapText="1" readingOrder="1"/>
    </xf>
    <xf numFmtId="4" fontId="2562" fillId="2562" borderId="2559" xfId="0" applyNumberFormat="1" applyFont="1" applyFill="1" applyBorder="1" applyAlignment="1" applyProtection="1">
      <alignment horizontal="right" wrapText="1" readingOrder="1"/>
    </xf>
    <xf numFmtId="4" fontId="2563" fillId="2563" borderId="2560" xfId="0" applyNumberFormat="1" applyFont="1" applyFill="1" applyBorder="1" applyAlignment="1" applyProtection="1">
      <alignment horizontal="right" wrapText="1" readingOrder="1"/>
    </xf>
    <xf numFmtId="4" fontId="2564" fillId="2564" borderId="2561" xfId="0" applyNumberFormat="1" applyFont="1" applyFill="1" applyBorder="1" applyAlignment="1" applyProtection="1">
      <alignment horizontal="right" wrapText="1" readingOrder="1"/>
    </xf>
    <xf numFmtId="4" fontId="2565" fillId="2565" borderId="2562" xfId="0" applyNumberFormat="1" applyFont="1" applyFill="1" applyBorder="1" applyAlignment="1" applyProtection="1">
      <alignment horizontal="right" wrapText="1" readingOrder="1"/>
    </xf>
    <xf numFmtId="4" fontId="2566" fillId="2566" borderId="2563" xfId="0" applyNumberFormat="1" applyFont="1" applyFill="1" applyBorder="1" applyAlignment="1" applyProtection="1">
      <alignment horizontal="right" wrapText="1" readingOrder="1"/>
    </xf>
    <xf numFmtId="4" fontId="2567" fillId="2567" borderId="2564" xfId="0" applyNumberFormat="1" applyFont="1" applyFill="1" applyBorder="1" applyAlignment="1" applyProtection="1">
      <alignment horizontal="right" wrapText="1" readingOrder="1"/>
    </xf>
    <xf numFmtId="4" fontId="2568" fillId="2568" borderId="2565" xfId="0" applyNumberFormat="1" applyFont="1" applyFill="1" applyBorder="1" applyAlignment="1" applyProtection="1">
      <alignment horizontal="right" wrapText="1" readingOrder="1"/>
    </xf>
    <xf numFmtId="4" fontId="2569" fillId="2569" borderId="2566" xfId="0" applyNumberFormat="1" applyFont="1" applyFill="1" applyBorder="1" applyAlignment="1" applyProtection="1">
      <alignment horizontal="right" wrapText="1" readingOrder="1"/>
    </xf>
    <xf numFmtId="4" fontId="2570" fillId="2570" borderId="2567" xfId="0" applyNumberFormat="1" applyFont="1" applyFill="1" applyBorder="1" applyAlignment="1" applyProtection="1">
      <alignment horizontal="right" wrapText="1" readingOrder="1"/>
    </xf>
    <xf numFmtId="4" fontId="2571" fillId="2571" borderId="2568" xfId="0" applyNumberFormat="1" applyFont="1" applyFill="1" applyBorder="1" applyAlignment="1" applyProtection="1">
      <alignment horizontal="right" wrapText="1" readingOrder="1"/>
    </xf>
    <xf numFmtId="4" fontId="2572" fillId="2572" borderId="2569" xfId="0" applyNumberFormat="1" applyFont="1" applyFill="1" applyBorder="1" applyAlignment="1" applyProtection="1">
      <alignment horizontal="right" wrapText="1" readingOrder="1"/>
    </xf>
    <xf numFmtId="4" fontId="2573" fillId="2573" borderId="2570" xfId="0" applyNumberFormat="1" applyFont="1" applyFill="1" applyBorder="1" applyAlignment="1" applyProtection="1">
      <alignment horizontal="right" wrapText="1" readingOrder="1"/>
    </xf>
    <xf numFmtId="4" fontId="2574" fillId="2574" borderId="2571" xfId="0" applyNumberFormat="1" applyFont="1" applyFill="1" applyBorder="1" applyAlignment="1" applyProtection="1">
      <alignment horizontal="right" wrapText="1" readingOrder="1"/>
    </xf>
    <xf numFmtId="4" fontId="2575" fillId="2575" borderId="2572" xfId="0" applyNumberFormat="1" applyFont="1" applyFill="1" applyBorder="1" applyAlignment="1" applyProtection="1">
      <alignment horizontal="right" wrapText="1" readingOrder="1"/>
    </xf>
    <xf numFmtId="4" fontId="2576" fillId="2576" borderId="2573" xfId="0" applyNumberFormat="1" applyFont="1" applyFill="1" applyBorder="1" applyAlignment="1" applyProtection="1">
      <alignment horizontal="right" wrapText="1" readingOrder="1"/>
    </xf>
    <xf numFmtId="4" fontId="2577" fillId="2577" borderId="2574" xfId="0" applyNumberFormat="1" applyFont="1" applyFill="1" applyBorder="1" applyAlignment="1" applyProtection="1">
      <alignment horizontal="right" wrapText="1" readingOrder="1"/>
    </xf>
    <xf numFmtId="4" fontId="2578" fillId="2578" borderId="2575" xfId="0" applyNumberFormat="1" applyFont="1" applyFill="1" applyBorder="1" applyAlignment="1" applyProtection="1">
      <alignment horizontal="right" wrapText="1" readingOrder="1"/>
    </xf>
    <xf numFmtId="4" fontId="2579" fillId="2579" borderId="2576" xfId="0" applyNumberFormat="1" applyFont="1" applyFill="1" applyBorder="1" applyAlignment="1" applyProtection="1">
      <alignment horizontal="right" wrapText="1" readingOrder="1"/>
    </xf>
    <xf numFmtId="4" fontId="2580" fillId="2580" borderId="2577" xfId="0" applyNumberFormat="1" applyFont="1" applyFill="1" applyBorder="1" applyAlignment="1" applyProtection="1">
      <alignment horizontal="right" wrapText="1" readingOrder="1"/>
    </xf>
    <xf numFmtId="4" fontId="2581" fillId="2581" borderId="2578" xfId="0" applyNumberFormat="1" applyFont="1" applyFill="1" applyBorder="1" applyAlignment="1" applyProtection="1">
      <alignment horizontal="right" wrapText="1" readingOrder="1"/>
    </xf>
    <xf numFmtId="0" fontId="2582" fillId="2582" borderId="2579" xfId="0" applyFont="1" applyFill="1" applyBorder="1" applyAlignment="1" applyProtection="1">
      <alignment horizontal="left" vertical="top" wrapText="1" readingOrder="1"/>
    </xf>
    <xf numFmtId="4" fontId="2583" fillId="2583" borderId="2580" xfId="0" applyNumberFormat="1" applyFont="1" applyFill="1" applyBorder="1" applyAlignment="1" applyProtection="1">
      <alignment horizontal="right" wrapText="1" readingOrder="1"/>
    </xf>
    <xf numFmtId="4" fontId="2584" fillId="2584" borderId="2581" xfId="0" applyNumberFormat="1" applyFont="1" applyFill="1" applyBorder="1" applyAlignment="1" applyProtection="1">
      <alignment horizontal="right" wrapText="1" readingOrder="1"/>
    </xf>
    <xf numFmtId="4" fontId="2585" fillId="2585" borderId="2582" xfId="0" applyNumberFormat="1" applyFont="1" applyFill="1" applyBorder="1" applyAlignment="1" applyProtection="1">
      <alignment horizontal="right" wrapText="1" readingOrder="1"/>
    </xf>
    <xf numFmtId="4" fontId="2586" fillId="2586" borderId="2583" xfId="0" applyNumberFormat="1" applyFont="1" applyFill="1" applyBorder="1" applyAlignment="1" applyProtection="1">
      <alignment horizontal="right" wrapText="1" readingOrder="1"/>
    </xf>
    <xf numFmtId="4" fontId="2587" fillId="2587" borderId="2584" xfId="0" applyNumberFormat="1" applyFont="1" applyFill="1" applyBorder="1" applyAlignment="1" applyProtection="1">
      <alignment horizontal="right" wrapText="1" readingOrder="1"/>
    </xf>
    <xf numFmtId="4" fontId="2588" fillId="2588" borderId="2585" xfId="0" applyNumberFormat="1" applyFont="1" applyFill="1" applyBorder="1" applyAlignment="1" applyProtection="1">
      <alignment horizontal="right" wrapText="1" readingOrder="1"/>
    </xf>
    <xf numFmtId="4" fontId="2589" fillId="2589" borderId="2586" xfId="0" applyNumberFormat="1" applyFont="1" applyFill="1" applyBorder="1" applyAlignment="1" applyProtection="1">
      <alignment horizontal="right" wrapText="1" readingOrder="1"/>
    </xf>
    <xf numFmtId="4" fontId="2590" fillId="2590" borderId="2587" xfId="0" applyNumberFormat="1" applyFont="1" applyFill="1" applyBorder="1" applyAlignment="1" applyProtection="1">
      <alignment horizontal="right" wrapText="1" readingOrder="1"/>
    </xf>
    <xf numFmtId="4" fontId="2591" fillId="2591" borderId="2588" xfId="0" applyNumberFormat="1" applyFont="1" applyFill="1" applyBorder="1" applyAlignment="1" applyProtection="1">
      <alignment horizontal="right" wrapText="1" readingOrder="1"/>
    </xf>
    <xf numFmtId="4" fontId="2592" fillId="2592" borderId="2589" xfId="0" applyNumberFormat="1" applyFont="1" applyFill="1" applyBorder="1" applyAlignment="1" applyProtection="1">
      <alignment horizontal="right" wrapText="1" readingOrder="1"/>
    </xf>
    <xf numFmtId="4" fontId="2593" fillId="2593" borderId="2590" xfId="0" applyNumberFormat="1" applyFont="1" applyFill="1" applyBorder="1" applyAlignment="1" applyProtection="1">
      <alignment horizontal="right" wrapText="1" readingOrder="1"/>
    </xf>
    <xf numFmtId="4" fontId="2594" fillId="2594" borderId="2591" xfId="0" applyNumberFormat="1" applyFont="1" applyFill="1" applyBorder="1" applyAlignment="1" applyProtection="1">
      <alignment horizontal="right" wrapText="1" readingOrder="1"/>
    </xf>
    <xf numFmtId="4" fontId="2595" fillId="2595" borderId="2592" xfId="0" applyNumberFormat="1" applyFont="1" applyFill="1" applyBorder="1" applyAlignment="1" applyProtection="1">
      <alignment horizontal="right" wrapText="1" readingOrder="1"/>
    </xf>
    <xf numFmtId="4" fontId="2596" fillId="2596" borderId="2593" xfId="0" applyNumberFormat="1" applyFont="1" applyFill="1" applyBorder="1" applyAlignment="1" applyProtection="1">
      <alignment horizontal="right" wrapText="1" readingOrder="1"/>
    </xf>
    <xf numFmtId="4" fontId="2597" fillId="2597" borderId="2594" xfId="0" applyNumberFormat="1" applyFont="1" applyFill="1" applyBorder="1" applyAlignment="1" applyProtection="1">
      <alignment horizontal="right" wrapText="1" readingOrder="1"/>
    </xf>
    <xf numFmtId="4" fontId="2598" fillId="2598" borderId="2595" xfId="0" applyNumberFormat="1" applyFont="1" applyFill="1" applyBorder="1" applyAlignment="1" applyProtection="1">
      <alignment horizontal="right" wrapText="1" readingOrder="1"/>
    </xf>
    <xf numFmtId="4" fontId="2599" fillId="2599" borderId="2596" xfId="0" applyNumberFormat="1" applyFont="1" applyFill="1" applyBorder="1" applyAlignment="1" applyProtection="1">
      <alignment horizontal="right" wrapText="1" readingOrder="1"/>
    </xf>
    <xf numFmtId="4" fontId="2600" fillId="2600" borderId="2597" xfId="0" applyNumberFormat="1" applyFont="1" applyFill="1" applyBorder="1" applyAlignment="1" applyProtection="1">
      <alignment horizontal="right" wrapText="1" readingOrder="1"/>
    </xf>
    <xf numFmtId="4" fontId="2601" fillId="2601" borderId="2598" xfId="0" applyNumberFormat="1" applyFont="1" applyFill="1" applyBorder="1" applyAlignment="1" applyProtection="1">
      <alignment horizontal="right" wrapText="1" readingOrder="1"/>
    </xf>
    <xf numFmtId="4" fontId="2602" fillId="2602" borderId="2599" xfId="0" applyNumberFormat="1" applyFont="1" applyFill="1" applyBorder="1" applyAlignment="1" applyProtection="1">
      <alignment horizontal="right" wrapText="1" readingOrder="1"/>
    </xf>
    <xf numFmtId="4" fontId="2603" fillId="2603" borderId="2600" xfId="0" applyNumberFormat="1" applyFont="1" applyFill="1" applyBorder="1" applyAlignment="1" applyProtection="1">
      <alignment horizontal="right" wrapText="1" readingOrder="1"/>
    </xf>
    <xf numFmtId="0" fontId="2604" fillId="2604" borderId="2601" xfId="0" applyFont="1" applyFill="1" applyBorder="1" applyAlignment="1" applyProtection="1">
      <alignment horizontal="left" vertical="top" wrapText="1" readingOrder="1"/>
    </xf>
    <xf numFmtId="4" fontId="2605" fillId="2605" borderId="2602" xfId="0" applyNumberFormat="1" applyFont="1" applyFill="1" applyBorder="1" applyAlignment="1" applyProtection="1">
      <alignment horizontal="right" wrapText="1" readingOrder="1"/>
    </xf>
    <xf numFmtId="4" fontId="2606" fillId="2606" borderId="2603" xfId="0" applyNumberFormat="1" applyFont="1" applyFill="1" applyBorder="1" applyAlignment="1" applyProtection="1">
      <alignment horizontal="right" wrapText="1" readingOrder="1"/>
    </xf>
    <xf numFmtId="4" fontId="2607" fillId="2607" borderId="2604" xfId="0" applyNumberFormat="1" applyFont="1" applyFill="1" applyBorder="1" applyAlignment="1" applyProtection="1">
      <alignment horizontal="right" wrapText="1" readingOrder="1"/>
    </xf>
    <xf numFmtId="4" fontId="2608" fillId="2608" borderId="2605" xfId="0" applyNumberFormat="1" applyFont="1" applyFill="1" applyBorder="1" applyAlignment="1" applyProtection="1">
      <alignment horizontal="right" wrapText="1" readingOrder="1"/>
    </xf>
    <xf numFmtId="4" fontId="2609" fillId="2609" borderId="2606" xfId="0" applyNumberFormat="1" applyFont="1" applyFill="1" applyBorder="1" applyAlignment="1" applyProtection="1">
      <alignment horizontal="right" wrapText="1" readingOrder="1"/>
    </xf>
    <xf numFmtId="4" fontId="2610" fillId="2610" borderId="2607" xfId="0" applyNumberFormat="1" applyFont="1" applyFill="1" applyBorder="1" applyAlignment="1" applyProtection="1">
      <alignment horizontal="right" wrapText="1" readingOrder="1"/>
    </xf>
    <xf numFmtId="4" fontId="2611" fillId="2611" borderId="2608" xfId="0" applyNumberFormat="1" applyFont="1" applyFill="1" applyBorder="1" applyAlignment="1" applyProtection="1">
      <alignment horizontal="right" wrapText="1" readingOrder="1"/>
    </xf>
    <xf numFmtId="4" fontId="2612" fillId="2612" borderId="2609" xfId="0" applyNumberFormat="1" applyFont="1" applyFill="1" applyBorder="1" applyAlignment="1" applyProtection="1">
      <alignment horizontal="right" wrapText="1" readingOrder="1"/>
    </xf>
    <xf numFmtId="4" fontId="2613" fillId="2613" borderId="2610" xfId="0" applyNumberFormat="1" applyFont="1" applyFill="1" applyBorder="1" applyAlignment="1" applyProtection="1">
      <alignment horizontal="right" wrapText="1" readingOrder="1"/>
    </xf>
    <xf numFmtId="4" fontId="2614" fillId="2614" borderId="2611" xfId="0" applyNumberFormat="1" applyFont="1" applyFill="1" applyBorder="1" applyAlignment="1" applyProtection="1">
      <alignment horizontal="right" wrapText="1" readingOrder="1"/>
    </xf>
    <xf numFmtId="4" fontId="2615" fillId="2615" borderId="2612" xfId="0" applyNumberFormat="1" applyFont="1" applyFill="1" applyBorder="1" applyAlignment="1" applyProtection="1">
      <alignment horizontal="right" wrapText="1" readingOrder="1"/>
    </xf>
    <xf numFmtId="4" fontId="2616" fillId="2616" borderId="2613" xfId="0" applyNumberFormat="1" applyFont="1" applyFill="1" applyBorder="1" applyAlignment="1" applyProtection="1">
      <alignment horizontal="right" wrapText="1" readingOrder="1"/>
    </xf>
    <xf numFmtId="4" fontId="2617" fillId="2617" borderId="2614" xfId="0" applyNumberFormat="1" applyFont="1" applyFill="1" applyBorder="1" applyAlignment="1" applyProtection="1">
      <alignment horizontal="right" wrapText="1" readingOrder="1"/>
    </xf>
    <xf numFmtId="4" fontId="2618" fillId="2618" borderId="2615" xfId="0" applyNumberFormat="1" applyFont="1" applyFill="1" applyBorder="1" applyAlignment="1" applyProtection="1">
      <alignment horizontal="right" wrapText="1" readingOrder="1"/>
    </xf>
    <xf numFmtId="4" fontId="2619" fillId="2619" borderId="2616" xfId="0" applyNumberFormat="1" applyFont="1" applyFill="1" applyBorder="1" applyAlignment="1" applyProtection="1">
      <alignment horizontal="right" wrapText="1" readingOrder="1"/>
    </xf>
    <xf numFmtId="4" fontId="2620" fillId="2620" borderId="2617" xfId="0" applyNumberFormat="1" applyFont="1" applyFill="1" applyBorder="1" applyAlignment="1" applyProtection="1">
      <alignment horizontal="right" wrapText="1" readingOrder="1"/>
    </xf>
    <xf numFmtId="4" fontId="2621" fillId="2621" borderId="2618" xfId="0" applyNumberFormat="1" applyFont="1" applyFill="1" applyBorder="1" applyAlignment="1" applyProtection="1">
      <alignment horizontal="right" wrapText="1" readingOrder="1"/>
    </xf>
    <xf numFmtId="4" fontId="2622" fillId="2622" borderId="2619" xfId="0" applyNumberFormat="1" applyFont="1" applyFill="1" applyBorder="1" applyAlignment="1" applyProtection="1">
      <alignment horizontal="right" wrapText="1" readingOrder="1"/>
    </xf>
    <xf numFmtId="4" fontId="2623" fillId="2623" borderId="2620" xfId="0" applyNumberFormat="1" applyFont="1" applyFill="1" applyBorder="1" applyAlignment="1" applyProtection="1">
      <alignment horizontal="right" wrapText="1" readingOrder="1"/>
    </xf>
    <xf numFmtId="4" fontId="2624" fillId="2624" borderId="2621" xfId="0" applyNumberFormat="1" applyFont="1" applyFill="1" applyBorder="1" applyAlignment="1" applyProtection="1">
      <alignment horizontal="right" wrapText="1" readingOrder="1"/>
    </xf>
    <xf numFmtId="4" fontId="2625" fillId="2625" borderId="2622" xfId="0" applyNumberFormat="1" applyFont="1" applyFill="1" applyBorder="1" applyAlignment="1" applyProtection="1">
      <alignment horizontal="right" wrapText="1" readingOrder="1"/>
    </xf>
    <xf numFmtId="0" fontId="2626" fillId="2626" borderId="2623" xfId="0" applyFont="1" applyFill="1" applyBorder="1" applyAlignment="1" applyProtection="1">
      <alignment horizontal="left" vertical="top" wrapText="1" readingOrder="1"/>
    </xf>
    <xf numFmtId="4" fontId="2627" fillId="2627" borderId="2624" xfId="0" applyNumberFormat="1" applyFont="1" applyFill="1" applyBorder="1" applyAlignment="1" applyProtection="1">
      <alignment horizontal="right" wrapText="1" readingOrder="1"/>
    </xf>
    <xf numFmtId="4" fontId="2628" fillId="2628" borderId="2625" xfId="0" applyNumberFormat="1" applyFont="1" applyFill="1" applyBorder="1" applyAlignment="1" applyProtection="1">
      <alignment horizontal="right" wrapText="1" readingOrder="1"/>
    </xf>
    <xf numFmtId="4" fontId="2629" fillId="2629" borderId="2626" xfId="0" applyNumberFormat="1" applyFont="1" applyFill="1" applyBorder="1" applyAlignment="1" applyProtection="1">
      <alignment horizontal="right" wrapText="1" readingOrder="1"/>
    </xf>
    <xf numFmtId="4" fontId="2630" fillId="2630" borderId="2627" xfId="0" applyNumberFormat="1" applyFont="1" applyFill="1" applyBorder="1" applyAlignment="1" applyProtection="1">
      <alignment horizontal="right" wrapText="1" readingOrder="1"/>
    </xf>
    <xf numFmtId="4" fontId="2631" fillId="2631" borderId="2628" xfId="0" applyNumberFormat="1" applyFont="1" applyFill="1" applyBorder="1" applyAlignment="1" applyProtection="1">
      <alignment horizontal="right" wrapText="1" readingOrder="1"/>
    </xf>
    <xf numFmtId="4" fontId="2632" fillId="2632" borderId="2629" xfId="0" applyNumberFormat="1" applyFont="1" applyFill="1" applyBorder="1" applyAlignment="1" applyProtection="1">
      <alignment horizontal="right" wrapText="1" readingOrder="1"/>
    </xf>
    <xf numFmtId="4" fontId="2633" fillId="2633" borderId="2630" xfId="0" applyNumberFormat="1" applyFont="1" applyFill="1" applyBorder="1" applyAlignment="1" applyProtection="1">
      <alignment horizontal="right" wrapText="1" readingOrder="1"/>
    </xf>
    <xf numFmtId="4" fontId="2634" fillId="2634" borderId="2631" xfId="0" applyNumberFormat="1" applyFont="1" applyFill="1" applyBorder="1" applyAlignment="1" applyProtection="1">
      <alignment horizontal="right" wrapText="1" readingOrder="1"/>
    </xf>
    <xf numFmtId="4" fontId="2635" fillId="2635" borderId="2632" xfId="0" applyNumberFormat="1" applyFont="1" applyFill="1" applyBorder="1" applyAlignment="1" applyProtection="1">
      <alignment horizontal="right" wrapText="1" readingOrder="1"/>
    </xf>
    <xf numFmtId="4" fontId="2636" fillId="2636" borderId="2633" xfId="0" applyNumberFormat="1" applyFont="1" applyFill="1" applyBorder="1" applyAlignment="1" applyProtection="1">
      <alignment horizontal="right" wrapText="1" readingOrder="1"/>
    </xf>
    <xf numFmtId="4" fontId="2637" fillId="2637" borderId="2634" xfId="0" applyNumberFormat="1" applyFont="1" applyFill="1" applyBorder="1" applyAlignment="1" applyProtection="1">
      <alignment horizontal="right" wrapText="1" readingOrder="1"/>
    </xf>
    <xf numFmtId="4" fontId="2638" fillId="2638" borderId="2635" xfId="0" applyNumberFormat="1" applyFont="1" applyFill="1" applyBorder="1" applyAlignment="1" applyProtection="1">
      <alignment horizontal="right" wrapText="1" readingOrder="1"/>
    </xf>
    <xf numFmtId="4" fontId="2639" fillId="2639" borderId="2636" xfId="0" applyNumberFormat="1" applyFont="1" applyFill="1" applyBorder="1" applyAlignment="1" applyProtection="1">
      <alignment horizontal="right" wrapText="1" readingOrder="1"/>
    </xf>
    <xf numFmtId="4" fontId="2640" fillId="2640" borderId="2637" xfId="0" applyNumberFormat="1" applyFont="1" applyFill="1" applyBorder="1" applyAlignment="1" applyProtection="1">
      <alignment horizontal="right" wrapText="1" readingOrder="1"/>
    </xf>
    <xf numFmtId="4" fontId="2641" fillId="2641" borderId="2638" xfId="0" applyNumberFormat="1" applyFont="1" applyFill="1" applyBorder="1" applyAlignment="1" applyProtection="1">
      <alignment horizontal="right" wrapText="1" readingOrder="1"/>
    </xf>
    <xf numFmtId="4" fontId="2642" fillId="2642" borderId="2639" xfId="0" applyNumberFormat="1" applyFont="1" applyFill="1" applyBorder="1" applyAlignment="1" applyProtection="1">
      <alignment horizontal="right" wrapText="1" readingOrder="1"/>
    </xf>
    <xf numFmtId="4" fontId="2643" fillId="2643" borderId="2640" xfId="0" applyNumberFormat="1" applyFont="1" applyFill="1" applyBorder="1" applyAlignment="1" applyProtection="1">
      <alignment horizontal="right" wrapText="1" readingOrder="1"/>
    </xf>
    <xf numFmtId="4" fontId="2644" fillId="2644" borderId="2641" xfId="0" applyNumberFormat="1" applyFont="1" applyFill="1" applyBorder="1" applyAlignment="1" applyProtection="1">
      <alignment horizontal="right" wrapText="1" readingOrder="1"/>
    </xf>
    <xf numFmtId="4" fontId="2645" fillId="2645" borderId="2642" xfId="0" applyNumberFormat="1" applyFont="1" applyFill="1" applyBorder="1" applyAlignment="1" applyProtection="1">
      <alignment horizontal="right" wrapText="1" readingOrder="1"/>
    </xf>
    <xf numFmtId="4" fontId="2646" fillId="2646" borderId="2643" xfId="0" applyNumberFormat="1" applyFont="1" applyFill="1" applyBorder="1" applyAlignment="1" applyProtection="1">
      <alignment horizontal="right" wrapText="1" readingOrder="1"/>
    </xf>
    <xf numFmtId="4" fontId="2647" fillId="2647" borderId="2644" xfId="0" applyNumberFormat="1" applyFont="1" applyFill="1" applyBorder="1" applyAlignment="1" applyProtection="1">
      <alignment horizontal="right" wrapText="1" readingOrder="1"/>
    </xf>
    <xf numFmtId="0" fontId="2648" fillId="2648" borderId="2645" xfId="0" applyFont="1" applyFill="1" applyBorder="1" applyAlignment="1" applyProtection="1">
      <alignment horizontal="left" vertical="top" wrapText="1" readingOrder="1"/>
    </xf>
    <xf numFmtId="4" fontId="2649" fillId="2649" borderId="2646" xfId="0" applyNumberFormat="1" applyFont="1" applyFill="1" applyBorder="1" applyAlignment="1" applyProtection="1">
      <alignment horizontal="right" wrapText="1" readingOrder="1"/>
    </xf>
    <xf numFmtId="4" fontId="2650" fillId="2650" borderId="2647" xfId="0" applyNumberFormat="1" applyFont="1" applyFill="1" applyBorder="1" applyAlignment="1" applyProtection="1">
      <alignment horizontal="right" wrapText="1" readingOrder="1"/>
    </xf>
    <xf numFmtId="4" fontId="2651" fillId="2651" borderId="2648" xfId="0" applyNumberFormat="1" applyFont="1" applyFill="1" applyBorder="1" applyAlignment="1" applyProtection="1">
      <alignment horizontal="right" wrapText="1" readingOrder="1"/>
    </xf>
    <xf numFmtId="4" fontId="2652" fillId="2652" borderId="2649" xfId="0" applyNumberFormat="1" applyFont="1" applyFill="1" applyBorder="1" applyAlignment="1" applyProtection="1">
      <alignment horizontal="right" wrapText="1" readingOrder="1"/>
    </xf>
    <xf numFmtId="4" fontId="2653" fillId="2653" borderId="2650" xfId="0" applyNumberFormat="1" applyFont="1" applyFill="1" applyBorder="1" applyAlignment="1" applyProtection="1">
      <alignment horizontal="right" wrapText="1" readingOrder="1"/>
    </xf>
    <xf numFmtId="4" fontId="2654" fillId="2654" borderId="2651" xfId="0" applyNumberFormat="1" applyFont="1" applyFill="1" applyBorder="1" applyAlignment="1" applyProtection="1">
      <alignment horizontal="right" wrapText="1" readingOrder="1"/>
    </xf>
    <xf numFmtId="4" fontId="2655" fillId="2655" borderId="2652" xfId="0" applyNumberFormat="1" applyFont="1" applyFill="1" applyBorder="1" applyAlignment="1" applyProtection="1">
      <alignment horizontal="right" wrapText="1" readingOrder="1"/>
    </xf>
    <xf numFmtId="4" fontId="2656" fillId="2656" borderId="2653" xfId="0" applyNumberFormat="1" applyFont="1" applyFill="1" applyBorder="1" applyAlignment="1" applyProtection="1">
      <alignment horizontal="right" wrapText="1" readingOrder="1"/>
    </xf>
    <xf numFmtId="4" fontId="2657" fillId="2657" borderId="2654" xfId="0" applyNumberFormat="1" applyFont="1" applyFill="1" applyBorder="1" applyAlignment="1" applyProtection="1">
      <alignment horizontal="right" wrapText="1" readingOrder="1"/>
    </xf>
    <xf numFmtId="4" fontId="2658" fillId="2658" borderId="2655" xfId="0" applyNumberFormat="1" applyFont="1" applyFill="1" applyBorder="1" applyAlignment="1" applyProtection="1">
      <alignment horizontal="right" wrapText="1" readingOrder="1"/>
    </xf>
    <xf numFmtId="4" fontId="2659" fillId="2659" borderId="2656" xfId="0" applyNumberFormat="1" applyFont="1" applyFill="1" applyBorder="1" applyAlignment="1" applyProtection="1">
      <alignment horizontal="right" wrapText="1" readingOrder="1"/>
    </xf>
    <xf numFmtId="4" fontId="2660" fillId="2660" borderId="2657" xfId="0" applyNumberFormat="1" applyFont="1" applyFill="1" applyBorder="1" applyAlignment="1" applyProtection="1">
      <alignment horizontal="right" wrapText="1" readingOrder="1"/>
    </xf>
    <xf numFmtId="4" fontId="2661" fillId="2661" borderId="2658" xfId="0" applyNumberFormat="1" applyFont="1" applyFill="1" applyBorder="1" applyAlignment="1" applyProtection="1">
      <alignment horizontal="right" wrapText="1" readingOrder="1"/>
    </xf>
    <xf numFmtId="4" fontId="2662" fillId="2662" borderId="2659" xfId="0" applyNumberFormat="1" applyFont="1" applyFill="1" applyBorder="1" applyAlignment="1" applyProtection="1">
      <alignment horizontal="right" wrapText="1" readingOrder="1"/>
    </xf>
    <xf numFmtId="4" fontId="2663" fillId="2663" borderId="2660" xfId="0" applyNumberFormat="1" applyFont="1" applyFill="1" applyBorder="1" applyAlignment="1" applyProtection="1">
      <alignment horizontal="right" wrapText="1" readingOrder="1"/>
    </xf>
    <xf numFmtId="4" fontId="2664" fillId="2664" borderId="2661" xfId="0" applyNumberFormat="1" applyFont="1" applyFill="1" applyBorder="1" applyAlignment="1" applyProtection="1">
      <alignment horizontal="right" wrapText="1" readingOrder="1"/>
    </xf>
    <xf numFmtId="4" fontId="2665" fillId="2665" borderId="2662" xfId="0" applyNumberFormat="1" applyFont="1" applyFill="1" applyBorder="1" applyAlignment="1" applyProtection="1">
      <alignment horizontal="right" wrapText="1" readingOrder="1"/>
    </xf>
    <xf numFmtId="4" fontId="2666" fillId="2666" borderId="2663" xfId="0" applyNumberFormat="1" applyFont="1" applyFill="1" applyBorder="1" applyAlignment="1" applyProtection="1">
      <alignment horizontal="right" wrapText="1" readingOrder="1"/>
    </xf>
    <xf numFmtId="4" fontId="2667" fillId="2667" borderId="2664" xfId="0" applyNumberFormat="1" applyFont="1" applyFill="1" applyBorder="1" applyAlignment="1" applyProtection="1">
      <alignment horizontal="right" wrapText="1" readingOrder="1"/>
    </xf>
    <xf numFmtId="4" fontId="2668" fillId="2668" borderId="2665" xfId="0" applyNumberFormat="1" applyFont="1" applyFill="1" applyBorder="1" applyAlignment="1" applyProtection="1">
      <alignment horizontal="right" wrapText="1" readingOrder="1"/>
    </xf>
    <xf numFmtId="4" fontId="2669" fillId="2669" borderId="2666" xfId="0" applyNumberFormat="1" applyFont="1" applyFill="1" applyBorder="1" applyAlignment="1" applyProtection="1">
      <alignment horizontal="right" wrapText="1" readingOrder="1"/>
    </xf>
    <xf numFmtId="0" fontId="2670" fillId="2670" borderId="2667" xfId="0" applyFont="1" applyFill="1" applyBorder="1" applyAlignment="1" applyProtection="1">
      <alignment horizontal="left" vertical="top" wrapText="1" readingOrder="1"/>
    </xf>
    <xf numFmtId="4" fontId="2671" fillId="2671" borderId="2668" xfId="0" applyNumberFormat="1" applyFont="1" applyFill="1" applyBorder="1" applyAlignment="1" applyProtection="1">
      <alignment horizontal="right" wrapText="1" readingOrder="1"/>
    </xf>
    <xf numFmtId="4" fontId="2672" fillId="2672" borderId="2669" xfId="0" applyNumberFormat="1" applyFont="1" applyFill="1" applyBorder="1" applyAlignment="1" applyProtection="1">
      <alignment horizontal="right" wrapText="1" readingOrder="1"/>
    </xf>
    <xf numFmtId="4" fontId="2673" fillId="2673" borderId="2670" xfId="0" applyNumberFormat="1" applyFont="1" applyFill="1" applyBorder="1" applyAlignment="1" applyProtection="1">
      <alignment horizontal="right" wrapText="1" readingOrder="1"/>
    </xf>
    <xf numFmtId="4" fontId="2674" fillId="2674" borderId="2671" xfId="0" applyNumberFormat="1" applyFont="1" applyFill="1" applyBorder="1" applyAlignment="1" applyProtection="1">
      <alignment horizontal="right" wrapText="1" readingOrder="1"/>
    </xf>
    <xf numFmtId="4" fontId="2675" fillId="2675" borderId="2672" xfId="0" applyNumberFormat="1" applyFont="1" applyFill="1" applyBorder="1" applyAlignment="1" applyProtection="1">
      <alignment horizontal="right" wrapText="1" readingOrder="1"/>
    </xf>
    <xf numFmtId="4" fontId="2676" fillId="2676" borderId="2673" xfId="0" applyNumberFormat="1" applyFont="1" applyFill="1" applyBorder="1" applyAlignment="1" applyProtection="1">
      <alignment horizontal="right" wrapText="1" readingOrder="1"/>
    </xf>
    <xf numFmtId="4" fontId="2677" fillId="2677" borderId="2674" xfId="0" applyNumberFormat="1" applyFont="1" applyFill="1" applyBorder="1" applyAlignment="1" applyProtection="1">
      <alignment horizontal="right" wrapText="1" readingOrder="1"/>
    </xf>
    <xf numFmtId="4" fontId="2678" fillId="2678" borderId="2675" xfId="0" applyNumberFormat="1" applyFont="1" applyFill="1" applyBorder="1" applyAlignment="1" applyProtection="1">
      <alignment horizontal="right" wrapText="1" readingOrder="1"/>
    </xf>
    <xf numFmtId="4" fontId="2679" fillId="2679" borderId="2676" xfId="0" applyNumberFormat="1" applyFont="1" applyFill="1" applyBorder="1" applyAlignment="1" applyProtection="1">
      <alignment horizontal="right" wrapText="1" readingOrder="1"/>
    </xf>
    <xf numFmtId="4" fontId="2680" fillId="2680" borderId="2677" xfId="0" applyNumberFormat="1" applyFont="1" applyFill="1" applyBorder="1" applyAlignment="1" applyProtection="1">
      <alignment horizontal="right" wrapText="1" readingOrder="1"/>
    </xf>
    <xf numFmtId="4" fontId="2681" fillId="2681" borderId="2678" xfId="0" applyNumberFormat="1" applyFont="1" applyFill="1" applyBorder="1" applyAlignment="1" applyProtection="1">
      <alignment horizontal="right" wrapText="1" readingOrder="1"/>
    </xf>
    <xf numFmtId="4" fontId="2682" fillId="2682" borderId="2679" xfId="0" applyNumberFormat="1" applyFont="1" applyFill="1" applyBorder="1" applyAlignment="1" applyProtection="1">
      <alignment horizontal="right" wrapText="1" readingOrder="1"/>
    </xf>
    <xf numFmtId="4" fontId="2683" fillId="2683" borderId="2680" xfId="0" applyNumberFormat="1" applyFont="1" applyFill="1" applyBorder="1" applyAlignment="1" applyProtection="1">
      <alignment horizontal="right" wrapText="1" readingOrder="1"/>
    </xf>
    <xf numFmtId="4" fontId="2684" fillId="2684" borderId="2681" xfId="0" applyNumberFormat="1" applyFont="1" applyFill="1" applyBorder="1" applyAlignment="1" applyProtection="1">
      <alignment horizontal="right" wrapText="1" readingOrder="1"/>
    </xf>
    <xf numFmtId="4" fontId="2685" fillId="2685" borderId="2682" xfId="0" applyNumberFormat="1" applyFont="1" applyFill="1" applyBorder="1" applyAlignment="1" applyProtection="1">
      <alignment horizontal="right" wrapText="1" readingOrder="1"/>
    </xf>
    <xf numFmtId="4" fontId="2686" fillId="2686" borderId="2683" xfId="0" applyNumberFormat="1" applyFont="1" applyFill="1" applyBorder="1" applyAlignment="1" applyProtection="1">
      <alignment horizontal="right" wrapText="1" readingOrder="1"/>
    </xf>
    <xf numFmtId="4" fontId="2687" fillId="2687" borderId="2684" xfId="0" applyNumberFormat="1" applyFont="1" applyFill="1" applyBorder="1" applyAlignment="1" applyProtection="1">
      <alignment horizontal="right" wrapText="1" readingOrder="1"/>
    </xf>
    <xf numFmtId="4" fontId="2688" fillId="2688" borderId="2685" xfId="0" applyNumberFormat="1" applyFont="1" applyFill="1" applyBorder="1" applyAlignment="1" applyProtection="1">
      <alignment horizontal="right" wrapText="1" readingOrder="1"/>
    </xf>
    <xf numFmtId="4" fontId="2689" fillId="2689" borderId="2686" xfId="0" applyNumberFormat="1" applyFont="1" applyFill="1" applyBorder="1" applyAlignment="1" applyProtection="1">
      <alignment horizontal="right" wrapText="1" readingOrder="1"/>
    </xf>
    <xf numFmtId="4" fontId="2690" fillId="2690" borderId="2687" xfId="0" applyNumberFormat="1" applyFont="1" applyFill="1" applyBorder="1" applyAlignment="1" applyProtection="1">
      <alignment horizontal="right" wrapText="1" readingOrder="1"/>
    </xf>
    <xf numFmtId="4" fontId="2691" fillId="2691" borderId="2688" xfId="0" applyNumberFormat="1" applyFont="1" applyFill="1" applyBorder="1" applyAlignment="1" applyProtection="1">
      <alignment horizontal="right" wrapText="1" readingOrder="1"/>
    </xf>
    <xf numFmtId="0" fontId="2692" fillId="2692" borderId="2689" xfId="0" applyFont="1" applyFill="1" applyBorder="1" applyAlignment="1" applyProtection="1">
      <alignment horizontal="left" vertical="top" wrapText="1" readingOrder="1"/>
    </xf>
    <xf numFmtId="4" fontId="2693" fillId="2693" borderId="2690" xfId="0" applyNumberFormat="1" applyFont="1" applyFill="1" applyBorder="1" applyAlignment="1" applyProtection="1">
      <alignment horizontal="right" wrapText="1" readingOrder="1"/>
    </xf>
    <xf numFmtId="4" fontId="2694" fillId="2694" borderId="2691" xfId="0" applyNumberFormat="1" applyFont="1" applyFill="1" applyBorder="1" applyAlignment="1" applyProtection="1">
      <alignment horizontal="right" wrapText="1" readingOrder="1"/>
    </xf>
    <xf numFmtId="4" fontId="2695" fillId="2695" borderId="2692" xfId="0" applyNumberFormat="1" applyFont="1" applyFill="1" applyBorder="1" applyAlignment="1" applyProtection="1">
      <alignment horizontal="right" wrapText="1" readingOrder="1"/>
    </xf>
    <xf numFmtId="4" fontId="2696" fillId="2696" borderId="2693" xfId="0" applyNumberFormat="1" applyFont="1" applyFill="1" applyBorder="1" applyAlignment="1" applyProtection="1">
      <alignment horizontal="right" wrapText="1" readingOrder="1"/>
    </xf>
    <xf numFmtId="4" fontId="2697" fillId="2697" borderId="2694" xfId="0" applyNumberFormat="1" applyFont="1" applyFill="1" applyBorder="1" applyAlignment="1" applyProtection="1">
      <alignment horizontal="right" wrapText="1" readingOrder="1"/>
    </xf>
    <xf numFmtId="4" fontId="2698" fillId="2698" borderId="2695" xfId="0" applyNumberFormat="1" applyFont="1" applyFill="1" applyBorder="1" applyAlignment="1" applyProtection="1">
      <alignment horizontal="right" wrapText="1" readingOrder="1"/>
    </xf>
    <xf numFmtId="4" fontId="2699" fillId="2699" borderId="2696" xfId="0" applyNumberFormat="1" applyFont="1" applyFill="1" applyBorder="1" applyAlignment="1" applyProtection="1">
      <alignment horizontal="right" wrapText="1" readingOrder="1"/>
    </xf>
    <xf numFmtId="4" fontId="2700" fillId="2700" borderId="2697" xfId="0" applyNumberFormat="1" applyFont="1" applyFill="1" applyBorder="1" applyAlignment="1" applyProtection="1">
      <alignment horizontal="right" wrapText="1" readingOrder="1"/>
    </xf>
    <xf numFmtId="4" fontId="2701" fillId="2701" borderId="2698" xfId="0" applyNumberFormat="1" applyFont="1" applyFill="1" applyBorder="1" applyAlignment="1" applyProtection="1">
      <alignment horizontal="right" wrapText="1" readingOrder="1"/>
    </xf>
    <xf numFmtId="4" fontId="2702" fillId="2702" borderId="2699" xfId="0" applyNumberFormat="1" applyFont="1" applyFill="1" applyBorder="1" applyAlignment="1" applyProtection="1">
      <alignment horizontal="right" wrapText="1" readingOrder="1"/>
    </xf>
    <xf numFmtId="4" fontId="2703" fillId="2703" borderId="2700" xfId="0" applyNumberFormat="1" applyFont="1" applyFill="1" applyBorder="1" applyAlignment="1" applyProtection="1">
      <alignment horizontal="right" wrapText="1" readingOrder="1"/>
    </xf>
    <xf numFmtId="4" fontId="2704" fillId="2704" borderId="2701" xfId="0" applyNumberFormat="1" applyFont="1" applyFill="1" applyBorder="1" applyAlignment="1" applyProtection="1">
      <alignment horizontal="right" wrapText="1" readingOrder="1"/>
    </xf>
    <xf numFmtId="4" fontId="2705" fillId="2705" borderId="2702" xfId="0" applyNumberFormat="1" applyFont="1" applyFill="1" applyBorder="1" applyAlignment="1" applyProtection="1">
      <alignment horizontal="right" wrapText="1" readingOrder="1"/>
    </xf>
    <xf numFmtId="4" fontId="2706" fillId="2706" borderId="2703" xfId="0" applyNumberFormat="1" applyFont="1" applyFill="1" applyBorder="1" applyAlignment="1" applyProtection="1">
      <alignment horizontal="right" wrapText="1" readingOrder="1"/>
    </xf>
    <xf numFmtId="4" fontId="2707" fillId="2707" borderId="2704" xfId="0" applyNumberFormat="1" applyFont="1" applyFill="1" applyBorder="1" applyAlignment="1" applyProtection="1">
      <alignment horizontal="right" wrapText="1" readingOrder="1"/>
    </xf>
    <xf numFmtId="4" fontId="2708" fillId="2708" borderId="2705" xfId="0" applyNumberFormat="1" applyFont="1" applyFill="1" applyBorder="1" applyAlignment="1" applyProtection="1">
      <alignment horizontal="right" wrapText="1" readingOrder="1"/>
    </xf>
    <xf numFmtId="4" fontId="2709" fillId="2709" borderId="2706" xfId="0" applyNumberFormat="1" applyFont="1" applyFill="1" applyBorder="1" applyAlignment="1" applyProtection="1">
      <alignment horizontal="right" wrapText="1" readingOrder="1"/>
    </xf>
    <xf numFmtId="4" fontId="2710" fillId="2710" borderId="2707" xfId="0" applyNumberFormat="1" applyFont="1" applyFill="1" applyBorder="1" applyAlignment="1" applyProtection="1">
      <alignment horizontal="right" wrapText="1" readingOrder="1"/>
    </xf>
    <xf numFmtId="4" fontId="2711" fillId="2711" borderId="2708" xfId="0" applyNumberFormat="1" applyFont="1" applyFill="1" applyBorder="1" applyAlignment="1" applyProtection="1">
      <alignment horizontal="right" wrapText="1" readingOrder="1"/>
    </xf>
    <xf numFmtId="4" fontId="2712" fillId="2712" borderId="2709" xfId="0" applyNumberFormat="1" applyFont="1" applyFill="1" applyBorder="1" applyAlignment="1" applyProtection="1">
      <alignment horizontal="right" wrapText="1" readingOrder="1"/>
    </xf>
    <xf numFmtId="4" fontId="2713" fillId="2713" borderId="2710" xfId="0" applyNumberFormat="1" applyFont="1" applyFill="1" applyBorder="1" applyAlignment="1" applyProtection="1">
      <alignment horizontal="right" wrapText="1" readingOrder="1"/>
    </xf>
    <xf numFmtId="0" fontId="2714" fillId="2714" borderId="2711" xfId="0" applyFont="1" applyFill="1" applyBorder="1" applyAlignment="1" applyProtection="1">
      <alignment horizontal="left" vertical="top" wrapText="1" readingOrder="1"/>
    </xf>
    <xf numFmtId="4" fontId="2715" fillId="2715" borderId="2712" xfId="0" applyNumberFormat="1" applyFont="1" applyFill="1" applyBorder="1" applyAlignment="1" applyProtection="1">
      <alignment horizontal="right" wrapText="1" readingOrder="1"/>
    </xf>
    <xf numFmtId="4" fontId="2716" fillId="2716" borderId="2713" xfId="0" applyNumberFormat="1" applyFont="1" applyFill="1" applyBorder="1" applyAlignment="1" applyProtection="1">
      <alignment horizontal="right" wrapText="1" readingOrder="1"/>
    </xf>
    <xf numFmtId="4" fontId="2717" fillId="2717" borderId="2714" xfId="0" applyNumberFormat="1" applyFont="1" applyFill="1" applyBorder="1" applyAlignment="1" applyProtection="1">
      <alignment horizontal="right" wrapText="1" readingOrder="1"/>
    </xf>
    <xf numFmtId="4" fontId="2718" fillId="2718" borderId="2715" xfId="0" applyNumberFormat="1" applyFont="1" applyFill="1" applyBorder="1" applyAlignment="1" applyProtection="1">
      <alignment horizontal="right" wrapText="1" readingOrder="1"/>
    </xf>
    <xf numFmtId="4" fontId="2719" fillId="2719" borderId="2716" xfId="0" applyNumberFormat="1" applyFont="1" applyFill="1" applyBorder="1" applyAlignment="1" applyProtection="1">
      <alignment horizontal="right" wrapText="1" readingOrder="1"/>
    </xf>
    <xf numFmtId="4" fontId="2720" fillId="2720" borderId="2717" xfId="0" applyNumberFormat="1" applyFont="1" applyFill="1" applyBorder="1" applyAlignment="1" applyProtection="1">
      <alignment horizontal="right" wrapText="1" readingOrder="1"/>
    </xf>
    <xf numFmtId="4" fontId="2721" fillId="2721" borderId="2718" xfId="0" applyNumberFormat="1" applyFont="1" applyFill="1" applyBorder="1" applyAlignment="1" applyProtection="1">
      <alignment horizontal="right" wrapText="1" readingOrder="1"/>
    </xf>
    <xf numFmtId="4" fontId="2722" fillId="2722" borderId="2719" xfId="0" applyNumberFormat="1" applyFont="1" applyFill="1" applyBorder="1" applyAlignment="1" applyProtection="1">
      <alignment horizontal="right" wrapText="1" readingOrder="1"/>
    </xf>
    <xf numFmtId="4" fontId="2723" fillId="2723" borderId="2720" xfId="0" applyNumberFormat="1" applyFont="1" applyFill="1" applyBorder="1" applyAlignment="1" applyProtection="1">
      <alignment horizontal="right" wrapText="1" readingOrder="1"/>
    </xf>
    <xf numFmtId="4" fontId="2724" fillId="2724" borderId="2721" xfId="0" applyNumberFormat="1" applyFont="1" applyFill="1" applyBorder="1" applyAlignment="1" applyProtection="1">
      <alignment horizontal="right" wrapText="1" readingOrder="1"/>
    </xf>
    <xf numFmtId="4" fontId="2725" fillId="2725" borderId="2722" xfId="0" applyNumberFormat="1" applyFont="1" applyFill="1" applyBorder="1" applyAlignment="1" applyProtection="1">
      <alignment horizontal="right" wrapText="1" readingOrder="1"/>
    </xf>
    <xf numFmtId="4" fontId="2726" fillId="2726" borderId="2723" xfId="0" applyNumberFormat="1" applyFont="1" applyFill="1" applyBorder="1" applyAlignment="1" applyProtection="1">
      <alignment horizontal="right" wrapText="1" readingOrder="1"/>
    </xf>
    <xf numFmtId="4" fontId="2727" fillId="2727" borderId="2724" xfId="0" applyNumberFormat="1" applyFont="1" applyFill="1" applyBorder="1" applyAlignment="1" applyProtection="1">
      <alignment horizontal="right" wrapText="1" readingOrder="1"/>
    </xf>
    <xf numFmtId="4" fontId="2728" fillId="2728" borderId="2725" xfId="0" applyNumberFormat="1" applyFont="1" applyFill="1" applyBorder="1" applyAlignment="1" applyProtection="1">
      <alignment horizontal="right" wrapText="1" readingOrder="1"/>
    </xf>
    <xf numFmtId="4" fontId="2729" fillId="2729" borderId="2726" xfId="0" applyNumberFormat="1" applyFont="1" applyFill="1" applyBorder="1" applyAlignment="1" applyProtection="1">
      <alignment horizontal="right" wrapText="1" readingOrder="1"/>
    </xf>
    <xf numFmtId="4" fontId="2730" fillId="2730" borderId="2727" xfId="0" applyNumberFormat="1" applyFont="1" applyFill="1" applyBorder="1" applyAlignment="1" applyProtection="1">
      <alignment horizontal="right" wrapText="1" readingOrder="1"/>
    </xf>
    <xf numFmtId="4" fontId="2731" fillId="2731" borderId="2728" xfId="0" applyNumberFormat="1" applyFont="1" applyFill="1" applyBorder="1" applyAlignment="1" applyProtection="1">
      <alignment horizontal="right" wrapText="1" readingOrder="1"/>
    </xf>
    <xf numFmtId="4" fontId="2732" fillId="2732" borderId="2729" xfId="0" applyNumberFormat="1" applyFont="1" applyFill="1" applyBorder="1" applyAlignment="1" applyProtection="1">
      <alignment horizontal="right" wrapText="1" readingOrder="1"/>
    </xf>
    <xf numFmtId="4" fontId="2733" fillId="2733" borderId="2730" xfId="0" applyNumberFormat="1" applyFont="1" applyFill="1" applyBorder="1" applyAlignment="1" applyProtection="1">
      <alignment horizontal="right" wrapText="1" readingOrder="1"/>
    </xf>
    <xf numFmtId="4" fontId="2734" fillId="2734" borderId="2731" xfId="0" applyNumberFormat="1" applyFont="1" applyFill="1" applyBorder="1" applyAlignment="1" applyProtection="1">
      <alignment horizontal="right" wrapText="1" readingOrder="1"/>
    </xf>
    <xf numFmtId="4" fontId="2735" fillId="2735" borderId="2732" xfId="0" applyNumberFormat="1" applyFont="1" applyFill="1" applyBorder="1" applyAlignment="1" applyProtection="1">
      <alignment horizontal="right" wrapText="1" readingOrder="1"/>
    </xf>
    <xf numFmtId="0" fontId="2736" fillId="2736" borderId="2733" xfId="0" applyFont="1" applyFill="1" applyBorder="1" applyAlignment="1" applyProtection="1">
      <alignment horizontal="left" vertical="top" wrapText="1" readingOrder="1"/>
    </xf>
    <xf numFmtId="4" fontId="2737" fillId="2737" borderId="2734" xfId="0" applyNumberFormat="1" applyFont="1" applyFill="1" applyBorder="1" applyAlignment="1" applyProtection="1">
      <alignment horizontal="right" wrapText="1" readingOrder="1"/>
    </xf>
    <xf numFmtId="4" fontId="2738" fillId="2738" borderId="2735" xfId="0" applyNumberFormat="1" applyFont="1" applyFill="1" applyBorder="1" applyAlignment="1" applyProtection="1">
      <alignment horizontal="right" wrapText="1" readingOrder="1"/>
    </xf>
    <xf numFmtId="4" fontId="2739" fillId="2739" borderId="2736" xfId="0" applyNumberFormat="1" applyFont="1" applyFill="1" applyBorder="1" applyAlignment="1" applyProtection="1">
      <alignment horizontal="right" wrapText="1" readingOrder="1"/>
    </xf>
    <xf numFmtId="4" fontId="2740" fillId="2740" borderId="2737" xfId="0" applyNumberFormat="1" applyFont="1" applyFill="1" applyBorder="1" applyAlignment="1" applyProtection="1">
      <alignment horizontal="right" wrapText="1" readingOrder="1"/>
    </xf>
    <xf numFmtId="4" fontId="2741" fillId="2741" borderId="2738" xfId="0" applyNumberFormat="1" applyFont="1" applyFill="1" applyBorder="1" applyAlignment="1" applyProtection="1">
      <alignment horizontal="right" wrapText="1" readingOrder="1"/>
    </xf>
    <xf numFmtId="4" fontId="2742" fillId="2742" borderId="2739" xfId="0" applyNumberFormat="1" applyFont="1" applyFill="1" applyBorder="1" applyAlignment="1" applyProtection="1">
      <alignment horizontal="right" wrapText="1" readingOrder="1"/>
    </xf>
    <xf numFmtId="4" fontId="2743" fillId="2743" borderId="2740" xfId="0" applyNumberFormat="1" applyFont="1" applyFill="1" applyBorder="1" applyAlignment="1" applyProtection="1">
      <alignment horizontal="right" wrapText="1" readingOrder="1"/>
    </xf>
    <xf numFmtId="4" fontId="2744" fillId="2744" borderId="2741" xfId="0" applyNumberFormat="1" applyFont="1" applyFill="1" applyBorder="1" applyAlignment="1" applyProtection="1">
      <alignment horizontal="right" wrapText="1" readingOrder="1"/>
    </xf>
    <xf numFmtId="4" fontId="2745" fillId="2745" borderId="2742" xfId="0" applyNumberFormat="1" applyFont="1" applyFill="1" applyBorder="1" applyAlignment="1" applyProtection="1">
      <alignment horizontal="right" wrapText="1" readingOrder="1"/>
    </xf>
    <xf numFmtId="4" fontId="2746" fillId="2746" borderId="2743" xfId="0" applyNumberFormat="1" applyFont="1" applyFill="1" applyBorder="1" applyAlignment="1" applyProtection="1">
      <alignment horizontal="right" wrapText="1" readingOrder="1"/>
    </xf>
    <xf numFmtId="4" fontId="2747" fillId="2747" borderId="2744" xfId="0" applyNumberFormat="1" applyFont="1" applyFill="1" applyBorder="1" applyAlignment="1" applyProtection="1">
      <alignment horizontal="right" wrapText="1" readingOrder="1"/>
    </xf>
    <xf numFmtId="4" fontId="2748" fillId="2748" borderId="2745" xfId="0" applyNumberFormat="1" applyFont="1" applyFill="1" applyBorder="1" applyAlignment="1" applyProtection="1">
      <alignment horizontal="right" wrapText="1" readingOrder="1"/>
    </xf>
    <xf numFmtId="4" fontId="2749" fillId="2749" borderId="2746" xfId="0" applyNumberFormat="1" applyFont="1" applyFill="1" applyBorder="1" applyAlignment="1" applyProtection="1">
      <alignment horizontal="right" wrapText="1" readingOrder="1"/>
    </xf>
    <xf numFmtId="4" fontId="2750" fillId="2750" borderId="2747" xfId="0" applyNumberFormat="1" applyFont="1" applyFill="1" applyBorder="1" applyAlignment="1" applyProtection="1">
      <alignment horizontal="right" wrapText="1" readingOrder="1"/>
    </xf>
    <xf numFmtId="4" fontId="2751" fillId="2751" borderId="2748" xfId="0" applyNumberFormat="1" applyFont="1" applyFill="1" applyBorder="1" applyAlignment="1" applyProtection="1">
      <alignment horizontal="right" wrapText="1" readingOrder="1"/>
    </xf>
    <xf numFmtId="4" fontId="2752" fillId="2752" borderId="2749" xfId="0" applyNumberFormat="1" applyFont="1" applyFill="1" applyBorder="1" applyAlignment="1" applyProtection="1">
      <alignment horizontal="right" wrapText="1" readingOrder="1"/>
    </xf>
    <xf numFmtId="4" fontId="2753" fillId="2753" borderId="2750" xfId="0" applyNumberFormat="1" applyFont="1" applyFill="1" applyBorder="1" applyAlignment="1" applyProtection="1">
      <alignment horizontal="right" wrapText="1" readingOrder="1"/>
    </xf>
    <xf numFmtId="4" fontId="2754" fillId="2754" borderId="2751" xfId="0" applyNumberFormat="1" applyFont="1" applyFill="1" applyBorder="1" applyAlignment="1" applyProtection="1">
      <alignment horizontal="right" wrapText="1" readingOrder="1"/>
    </xf>
    <xf numFmtId="4" fontId="2755" fillId="2755" borderId="2752" xfId="0" applyNumberFormat="1" applyFont="1" applyFill="1" applyBorder="1" applyAlignment="1" applyProtection="1">
      <alignment horizontal="right" wrapText="1" readingOrder="1"/>
    </xf>
    <xf numFmtId="4" fontId="2756" fillId="2756" borderId="2753" xfId="0" applyNumberFormat="1" applyFont="1" applyFill="1" applyBorder="1" applyAlignment="1" applyProtection="1">
      <alignment horizontal="right" wrapText="1" readingOrder="1"/>
    </xf>
    <xf numFmtId="4" fontId="2757" fillId="2757" borderId="2754" xfId="0" applyNumberFormat="1" applyFont="1" applyFill="1" applyBorder="1" applyAlignment="1" applyProtection="1">
      <alignment horizontal="right" wrapText="1" readingOrder="1"/>
    </xf>
    <xf numFmtId="0" fontId="2758" fillId="2758" borderId="2755" xfId="0" applyFont="1" applyFill="1" applyBorder="1" applyAlignment="1" applyProtection="1">
      <alignment horizontal="left" vertical="top" wrapText="1" readingOrder="1"/>
    </xf>
    <xf numFmtId="4" fontId="2759" fillId="2759" borderId="2756" xfId="0" applyNumberFormat="1" applyFont="1" applyFill="1" applyBorder="1" applyAlignment="1" applyProtection="1">
      <alignment horizontal="right" wrapText="1" readingOrder="1"/>
    </xf>
    <xf numFmtId="4" fontId="2760" fillId="2760" borderId="2757" xfId="0" applyNumberFormat="1" applyFont="1" applyFill="1" applyBorder="1" applyAlignment="1" applyProtection="1">
      <alignment horizontal="right" wrapText="1" readingOrder="1"/>
    </xf>
    <xf numFmtId="4" fontId="2761" fillId="2761" borderId="2758" xfId="0" applyNumberFormat="1" applyFont="1" applyFill="1" applyBorder="1" applyAlignment="1" applyProtection="1">
      <alignment horizontal="right" wrapText="1" readingOrder="1"/>
    </xf>
    <xf numFmtId="4" fontId="2762" fillId="2762" borderId="2759" xfId="0" applyNumberFormat="1" applyFont="1" applyFill="1" applyBorder="1" applyAlignment="1" applyProtection="1">
      <alignment horizontal="right" wrapText="1" readingOrder="1"/>
    </xf>
    <xf numFmtId="4" fontId="2763" fillId="2763" borderId="2760" xfId="0" applyNumberFormat="1" applyFont="1" applyFill="1" applyBorder="1" applyAlignment="1" applyProtection="1">
      <alignment horizontal="right" wrapText="1" readingOrder="1"/>
    </xf>
    <xf numFmtId="4" fontId="2764" fillId="2764" borderId="2761" xfId="0" applyNumberFormat="1" applyFont="1" applyFill="1" applyBorder="1" applyAlignment="1" applyProtection="1">
      <alignment horizontal="right" wrapText="1" readingOrder="1"/>
    </xf>
    <xf numFmtId="4" fontId="2765" fillId="2765" borderId="2762" xfId="0" applyNumberFormat="1" applyFont="1" applyFill="1" applyBorder="1" applyAlignment="1" applyProtection="1">
      <alignment horizontal="right" wrapText="1" readingOrder="1"/>
    </xf>
    <xf numFmtId="4" fontId="2766" fillId="2766" borderId="2763" xfId="0" applyNumberFormat="1" applyFont="1" applyFill="1" applyBorder="1" applyAlignment="1" applyProtection="1">
      <alignment horizontal="right" wrapText="1" readingOrder="1"/>
    </xf>
    <xf numFmtId="4" fontId="2767" fillId="2767" borderId="2764" xfId="0" applyNumberFormat="1" applyFont="1" applyFill="1" applyBorder="1" applyAlignment="1" applyProtection="1">
      <alignment horizontal="right" wrapText="1" readingOrder="1"/>
    </xf>
    <xf numFmtId="4" fontId="2768" fillId="2768" borderId="2765" xfId="0" applyNumberFormat="1" applyFont="1" applyFill="1" applyBorder="1" applyAlignment="1" applyProtection="1">
      <alignment horizontal="right" wrapText="1" readingOrder="1"/>
    </xf>
    <xf numFmtId="4" fontId="2769" fillId="2769" borderId="2766" xfId="0" applyNumberFormat="1" applyFont="1" applyFill="1" applyBorder="1" applyAlignment="1" applyProtection="1">
      <alignment horizontal="right" wrapText="1" readingOrder="1"/>
    </xf>
    <xf numFmtId="4" fontId="2770" fillId="2770" borderId="2767" xfId="0" applyNumberFormat="1" applyFont="1" applyFill="1" applyBorder="1" applyAlignment="1" applyProtection="1">
      <alignment horizontal="right" wrapText="1" readingOrder="1"/>
    </xf>
    <xf numFmtId="4" fontId="2771" fillId="2771" borderId="2768" xfId="0" applyNumberFormat="1" applyFont="1" applyFill="1" applyBorder="1" applyAlignment="1" applyProtection="1">
      <alignment horizontal="right" wrapText="1" readingOrder="1"/>
    </xf>
    <xf numFmtId="4" fontId="2772" fillId="2772" borderId="2769" xfId="0" applyNumberFormat="1" applyFont="1" applyFill="1" applyBorder="1" applyAlignment="1" applyProtection="1">
      <alignment horizontal="right" wrapText="1" readingOrder="1"/>
    </xf>
    <xf numFmtId="4" fontId="2773" fillId="2773" borderId="2770" xfId="0" applyNumberFormat="1" applyFont="1" applyFill="1" applyBorder="1" applyAlignment="1" applyProtection="1">
      <alignment horizontal="right" wrapText="1" readingOrder="1"/>
    </xf>
    <xf numFmtId="4" fontId="2774" fillId="2774" borderId="2771" xfId="0" applyNumberFormat="1" applyFont="1" applyFill="1" applyBorder="1" applyAlignment="1" applyProtection="1">
      <alignment horizontal="right" wrapText="1" readingOrder="1"/>
    </xf>
    <xf numFmtId="4" fontId="2775" fillId="2775" borderId="2772" xfId="0" applyNumberFormat="1" applyFont="1" applyFill="1" applyBorder="1" applyAlignment="1" applyProtection="1">
      <alignment horizontal="right" wrapText="1" readingOrder="1"/>
    </xf>
    <xf numFmtId="4" fontId="2776" fillId="2776" borderId="2773" xfId="0" applyNumberFormat="1" applyFont="1" applyFill="1" applyBorder="1" applyAlignment="1" applyProtection="1">
      <alignment horizontal="right" wrapText="1" readingOrder="1"/>
    </xf>
    <xf numFmtId="4" fontId="2777" fillId="2777" borderId="2774" xfId="0" applyNumberFormat="1" applyFont="1" applyFill="1" applyBorder="1" applyAlignment="1" applyProtection="1">
      <alignment horizontal="right" wrapText="1" readingOrder="1"/>
    </xf>
    <xf numFmtId="4" fontId="2778" fillId="2778" borderId="2775" xfId="0" applyNumberFormat="1" applyFont="1" applyFill="1" applyBorder="1" applyAlignment="1" applyProtection="1">
      <alignment horizontal="right" wrapText="1" readingOrder="1"/>
    </xf>
    <xf numFmtId="4" fontId="2779" fillId="2779" borderId="2776" xfId="0" applyNumberFormat="1" applyFont="1" applyFill="1" applyBorder="1" applyAlignment="1" applyProtection="1">
      <alignment horizontal="right" wrapText="1" readingOrder="1"/>
    </xf>
    <xf numFmtId="0" fontId="2780" fillId="2780" borderId="2777" xfId="0" applyFont="1" applyFill="1" applyBorder="1" applyAlignment="1" applyProtection="1">
      <alignment horizontal="left" vertical="top" wrapText="1" readingOrder="1"/>
    </xf>
    <xf numFmtId="4" fontId="2781" fillId="2781" borderId="2778" xfId="0" applyNumberFormat="1" applyFont="1" applyFill="1" applyBorder="1" applyAlignment="1" applyProtection="1">
      <alignment horizontal="right" wrapText="1" readingOrder="1"/>
    </xf>
    <xf numFmtId="4" fontId="2782" fillId="2782" borderId="2779" xfId="0" applyNumberFormat="1" applyFont="1" applyFill="1" applyBorder="1" applyAlignment="1" applyProtection="1">
      <alignment horizontal="right" wrapText="1" readingOrder="1"/>
    </xf>
    <xf numFmtId="4" fontId="2783" fillId="2783" borderId="2780" xfId="0" applyNumberFormat="1" applyFont="1" applyFill="1" applyBorder="1" applyAlignment="1" applyProtection="1">
      <alignment horizontal="right" wrapText="1" readingOrder="1"/>
    </xf>
    <xf numFmtId="4" fontId="2784" fillId="2784" borderId="2781" xfId="0" applyNumberFormat="1" applyFont="1" applyFill="1" applyBorder="1" applyAlignment="1" applyProtection="1">
      <alignment horizontal="right" wrapText="1" readingOrder="1"/>
    </xf>
    <xf numFmtId="4" fontId="2785" fillId="2785" borderId="2782" xfId="0" applyNumberFormat="1" applyFont="1" applyFill="1" applyBorder="1" applyAlignment="1" applyProtection="1">
      <alignment horizontal="right" wrapText="1" readingOrder="1"/>
    </xf>
    <xf numFmtId="4" fontId="2786" fillId="2786" borderId="2783" xfId="0" applyNumberFormat="1" applyFont="1" applyFill="1" applyBorder="1" applyAlignment="1" applyProtection="1">
      <alignment horizontal="right" wrapText="1" readingOrder="1"/>
    </xf>
    <xf numFmtId="4" fontId="2787" fillId="2787" borderId="2784" xfId="0" applyNumberFormat="1" applyFont="1" applyFill="1" applyBorder="1" applyAlignment="1" applyProtection="1">
      <alignment horizontal="right" wrapText="1" readingOrder="1"/>
    </xf>
    <xf numFmtId="4" fontId="2788" fillId="2788" borderId="2785" xfId="0" applyNumberFormat="1" applyFont="1" applyFill="1" applyBorder="1" applyAlignment="1" applyProtection="1">
      <alignment horizontal="right" wrapText="1" readingOrder="1"/>
    </xf>
    <xf numFmtId="4" fontId="2789" fillId="2789" borderId="2786" xfId="0" applyNumberFormat="1" applyFont="1" applyFill="1" applyBorder="1" applyAlignment="1" applyProtection="1">
      <alignment horizontal="right" wrapText="1" readingOrder="1"/>
    </xf>
    <xf numFmtId="4" fontId="2790" fillId="2790" borderId="2787" xfId="0" applyNumberFormat="1" applyFont="1" applyFill="1" applyBorder="1" applyAlignment="1" applyProtection="1">
      <alignment horizontal="right" wrapText="1" readingOrder="1"/>
    </xf>
    <xf numFmtId="4" fontId="2791" fillId="2791" borderId="2788" xfId="0" applyNumberFormat="1" applyFont="1" applyFill="1" applyBorder="1" applyAlignment="1" applyProtection="1">
      <alignment horizontal="right" wrapText="1" readingOrder="1"/>
    </xf>
    <xf numFmtId="4" fontId="2792" fillId="2792" borderId="2789" xfId="0" applyNumberFormat="1" applyFont="1" applyFill="1" applyBorder="1" applyAlignment="1" applyProtection="1">
      <alignment horizontal="right" wrapText="1" readingOrder="1"/>
    </xf>
    <xf numFmtId="4" fontId="2793" fillId="2793" borderId="2790" xfId="0" applyNumberFormat="1" applyFont="1" applyFill="1" applyBorder="1" applyAlignment="1" applyProtection="1">
      <alignment horizontal="right" wrapText="1" readingOrder="1"/>
    </xf>
    <xf numFmtId="4" fontId="2794" fillId="2794" borderId="2791" xfId="0" applyNumberFormat="1" applyFont="1" applyFill="1" applyBorder="1" applyAlignment="1" applyProtection="1">
      <alignment horizontal="right" wrapText="1" readingOrder="1"/>
    </xf>
    <xf numFmtId="4" fontId="2795" fillId="2795" borderId="2792" xfId="0" applyNumberFormat="1" applyFont="1" applyFill="1" applyBorder="1" applyAlignment="1" applyProtection="1">
      <alignment horizontal="right" wrapText="1" readingOrder="1"/>
    </xf>
    <xf numFmtId="4" fontId="2796" fillId="2796" borderId="2793" xfId="0" applyNumberFormat="1" applyFont="1" applyFill="1" applyBorder="1" applyAlignment="1" applyProtection="1">
      <alignment horizontal="right" wrapText="1" readingOrder="1"/>
    </xf>
    <xf numFmtId="4" fontId="2797" fillId="2797" borderId="2794" xfId="0" applyNumberFormat="1" applyFont="1" applyFill="1" applyBorder="1" applyAlignment="1" applyProtection="1">
      <alignment horizontal="right" wrapText="1" readingOrder="1"/>
    </xf>
    <xf numFmtId="4" fontId="2798" fillId="2798" borderId="2795" xfId="0" applyNumberFormat="1" applyFont="1" applyFill="1" applyBorder="1" applyAlignment="1" applyProtection="1">
      <alignment horizontal="right" wrapText="1" readingOrder="1"/>
    </xf>
    <xf numFmtId="4" fontId="2799" fillId="2799" borderId="2796" xfId="0" applyNumberFormat="1" applyFont="1" applyFill="1" applyBorder="1" applyAlignment="1" applyProtection="1">
      <alignment horizontal="right" wrapText="1" readingOrder="1"/>
    </xf>
    <xf numFmtId="4" fontId="2800" fillId="2800" borderId="2797" xfId="0" applyNumberFormat="1" applyFont="1" applyFill="1" applyBorder="1" applyAlignment="1" applyProtection="1">
      <alignment horizontal="right" wrapText="1" readingOrder="1"/>
    </xf>
    <xf numFmtId="4" fontId="2801" fillId="2801" borderId="2798" xfId="0" applyNumberFormat="1" applyFont="1" applyFill="1" applyBorder="1" applyAlignment="1" applyProtection="1">
      <alignment horizontal="right" wrapText="1" readingOrder="1"/>
    </xf>
    <xf numFmtId="0" fontId="2802" fillId="2802" borderId="2799" xfId="0" applyFont="1" applyFill="1" applyBorder="1" applyAlignment="1" applyProtection="1">
      <alignment horizontal="left" vertical="top" wrapText="1" readingOrder="1"/>
    </xf>
    <xf numFmtId="4" fontId="2803" fillId="2803" borderId="2800" xfId="0" applyNumberFormat="1" applyFont="1" applyFill="1" applyBorder="1" applyAlignment="1" applyProtection="1">
      <alignment horizontal="right" wrapText="1" readingOrder="1"/>
    </xf>
    <xf numFmtId="4" fontId="2804" fillId="2804" borderId="2801" xfId="0" applyNumberFormat="1" applyFont="1" applyFill="1" applyBorder="1" applyAlignment="1" applyProtection="1">
      <alignment horizontal="right" wrapText="1" readingOrder="1"/>
    </xf>
    <xf numFmtId="4" fontId="2805" fillId="2805" borderId="2802" xfId="0" applyNumberFormat="1" applyFont="1" applyFill="1" applyBorder="1" applyAlignment="1" applyProtection="1">
      <alignment horizontal="right" wrapText="1" readingOrder="1"/>
    </xf>
    <xf numFmtId="4" fontId="2806" fillId="2806" borderId="2803" xfId="0" applyNumberFormat="1" applyFont="1" applyFill="1" applyBorder="1" applyAlignment="1" applyProtection="1">
      <alignment horizontal="right" wrapText="1" readingOrder="1"/>
    </xf>
    <xf numFmtId="4" fontId="2807" fillId="2807" borderId="2804" xfId="0" applyNumberFormat="1" applyFont="1" applyFill="1" applyBorder="1" applyAlignment="1" applyProtection="1">
      <alignment horizontal="right" wrapText="1" readingOrder="1"/>
    </xf>
    <xf numFmtId="4" fontId="2808" fillId="2808" borderId="2805" xfId="0" applyNumberFormat="1" applyFont="1" applyFill="1" applyBorder="1" applyAlignment="1" applyProtection="1">
      <alignment horizontal="right" wrapText="1" readingOrder="1"/>
    </xf>
    <xf numFmtId="4" fontId="2809" fillId="2809" borderId="2806" xfId="0" applyNumberFormat="1" applyFont="1" applyFill="1" applyBorder="1" applyAlignment="1" applyProtection="1">
      <alignment horizontal="right" wrapText="1" readingOrder="1"/>
    </xf>
    <xf numFmtId="4" fontId="2810" fillId="2810" borderId="2807" xfId="0" applyNumberFormat="1" applyFont="1" applyFill="1" applyBorder="1" applyAlignment="1" applyProtection="1">
      <alignment horizontal="right" wrapText="1" readingOrder="1"/>
    </xf>
    <xf numFmtId="4" fontId="2811" fillId="2811" borderId="2808" xfId="0" applyNumberFormat="1" applyFont="1" applyFill="1" applyBorder="1" applyAlignment="1" applyProtection="1">
      <alignment horizontal="right" wrapText="1" readingOrder="1"/>
    </xf>
    <xf numFmtId="4" fontId="2812" fillId="2812" borderId="2809" xfId="0" applyNumberFormat="1" applyFont="1" applyFill="1" applyBorder="1" applyAlignment="1" applyProtection="1">
      <alignment horizontal="right" wrapText="1" readingOrder="1"/>
    </xf>
    <xf numFmtId="4" fontId="2813" fillId="2813" borderId="2810" xfId="0" applyNumberFormat="1" applyFont="1" applyFill="1" applyBorder="1" applyAlignment="1" applyProtection="1">
      <alignment horizontal="right" wrapText="1" readingOrder="1"/>
    </xf>
    <xf numFmtId="4" fontId="2814" fillId="2814" borderId="2811" xfId="0" applyNumberFormat="1" applyFont="1" applyFill="1" applyBorder="1" applyAlignment="1" applyProtection="1">
      <alignment horizontal="right" wrapText="1" readingOrder="1"/>
    </xf>
    <xf numFmtId="4" fontId="2815" fillId="2815" borderId="2812" xfId="0" applyNumberFormat="1" applyFont="1" applyFill="1" applyBorder="1" applyAlignment="1" applyProtection="1">
      <alignment horizontal="right" wrapText="1" readingOrder="1"/>
    </xf>
    <xf numFmtId="4" fontId="2816" fillId="2816" borderId="2813" xfId="0" applyNumberFormat="1" applyFont="1" applyFill="1" applyBorder="1" applyAlignment="1" applyProtection="1">
      <alignment horizontal="right" wrapText="1" readingOrder="1"/>
    </xf>
    <xf numFmtId="4" fontId="2817" fillId="2817" borderId="2814" xfId="0" applyNumberFormat="1" applyFont="1" applyFill="1" applyBorder="1" applyAlignment="1" applyProtection="1">
      <alignment horizontal="right" wrapText="1" readingOrder="1"/>
    </xf>
    <xf numFmtId="4" fontId="2818" fillId="2818" borderId="2815" xfId="0" applyNumberFormat="1" applyFont="1" applyFill="1" applyBorder="1" applyAlignment="1" applyProtection="1">
      <alignment horizontal="right" wrapText="1" readingOrder="1"/>
    </xf>
    <xf numFmtId="4" fontId="2819" fillId="2819" borderId="2816" xfId="0" applyNumberFormat="1" applyFont="1" applyFill="1" applyBorder="1" applyAlignment="1" applyProtection="1">
      <alignment horizontal="right" wrapText="1" readingOrder="1"/>
    </xf>
    <xf numFmtId="4" fontId="2820" fillId="2820" borderId="2817" xfId="0" applyNumberFormat="1" applyFont="1" applyFill="1" applyBorder="1" applyAlignment="1" applyProtection="1">
      <alignment horizontal="right" wrapText="1" readingOrder="1"/>
    </xf>
    <xf numFmtId="4" fontId="2821" fillId="2821" borderId="2818" xfId="0" applyNumberFormat="1" applyFont="1" applyFill="1" applyBorder="1" applyAlignment="1" applyProtection="1">
      <alignment horizontal="right" wrapText="1" readingOrder="1"/>
    </xf>
    <xf numFmtId="4" fontId="2822" fillId="2822" borderId="2819" xfId="0" applyNumberFormat="1" applyFont="1" applyFill="1" applyBorder="1" applyAlignment="1" applyProtection="1">
      <alignment horizontal="right" wrapText="1" readingOrder="1"/>
    </xf>
    <xf numFmtId="4" fontId="2823" fillId="2823" borderId="2820" xfId="0" applyNumberFormat="1" applyFont="1" applyFill="1" applyBorder="1" applyAlignment="1" applyProtection="1">
      <alignment horizontal="right" wrapText="1" readingOrder="1"/>
    </xf>
    <xf numFmtId="0" fontId="2824" fillId="2824" borderId="2821" xfId="0" applyFont="1" applyFill="1" applyBorder="1" applyAlignment="1" applyProtection="1">
      <alignment horizontal="left" vertical="top" wrapText="1" readingOrder="1"/>
    </xf>
    <xf numFmtId="4" fontId="2825" fillId="2825" borderId="2822" xfId="0" applyNumberFormat="1" applyFont="1" applyFill="1" applyBorder="1" applyAlignment="1" applyProtection="1">
      <alignment horizontal="right" wrapText="1" readingOrder="1"/>
    </xf>
    <xf numFmtId="4" fontId="2826" fillId="2826" borderId="2823" xfId="0" applyNumberFormat="1" applyFont="1" applyFill="1" applyBorder="1" applyAlignment="1" applyProtection="1">
      <alignment horizontal="right" wrapText="1" readingOrder="1"/>
    </xf>
    <xf numFmtId="4" fontId="2827" fillId="2827" borderId="2824" xfId="0" applyNumberFormat="1" applyFont="1" applyFill="1" applyBorder="1" applyAlignment="1" applyProtection="1">
      <alignment horizontal="right" wrapText="1" readingOrder="1"/>
    </xf>
    <xf numFmtId="4" fontId="2828" fillId="2828" borderId="2825" xfId="0" applyNumberFormat="1" applyFont="1" applyFill="1" applyBorder="1" applyAlignment="1" applyProtection="1">
      <alignment horizontal="right" wrapText="1" readingOrder="1"/>
    </xf>
    <xf numFmtId="4" fontId="2829" fillId="2829" borderId="2826" xfId="0" applyNumberFormat="1" applyFont="1" applyFill="1" applyBorder="1" applyAlignment="1" applyProtection="1">
      <alignment horizontal="right" wrapText="1" readingOrder="1"/>
    </xf>
    <xf numFmtId="4" fontId="2830" fillId="2830" borderId="2827" xfId="0" applyNumberFormat="1" applyFont="1" applyFill="1" applyBorder="1" applyAlignment="1" applyProtection="1">
      <alignment horizontal="right" wrapText="1" readingOrder="1"/>
    </xf>
    <xf numFmtId="4" fontId="2831" fillId="2831" borderId="2828" xfId="0" applyNumberFormat="1" applyFont="1" applyFill="1" applyBorder="1" applyAlignment="1" applyProtection="1">
      <alignment horizontal="right" wrapText="1" readingOrder="1"/>
    </xf>
    <xf numFmtId="4" fontId="2832" fillId="2832" borderId="2829" xfId="0" applyNumberFormat="1" applyFont="1" applyFill="1" applyBorder="1" applyAlignment="1" applyProtection="1">
      <alignment horizontal="right" wrapText="1" readingOrder="1"/>
    </xf>
    <xf numFmtId="4" fontId="2833" fillId="2833" borderId="2830" xfId="0" applyNumberFormat="1" applyFont="1" applyFill="1" applyBorder="1" applyAlignment="1" applyProtection="1">
      <alignment horizontal="right" wrapText="1" readingOrder="1"/>
    </xf>
    <xf numFmtId="4" fontId="2834" fillId="2834" borderId="2831" xfId="0" applyNumberFormat="1" applyFont="1" applyFill="1" applyBorder="1" applyAlignment="1" applyProtection="1">
      <alignment horizontal="right" wrapText="1" readingOrder="1"/>
    </xf>
    <xf numFmtId="4" fontId="2835" fillId="2835" borderId="2832" xfId="0" applyNumberFormat="1" applyFont="1" applyFill="1" applyBorder="1" applyAlignment="1" applyProtection="1">
      <alignment horizontal="right" wrapText="1" readingOrder="1"/>
    </xf>
    <xf numFmtId="4" fontId="2836" fillId="2836" borderId="2833" xfId="0" applyNumberFormat="1" applyFont="1" applyFill="1" applyBorder="1" applyAlignment="1" applyProtection="1">
      <alignment horizontal="right" wrapText="1" readingOrder="1"/>
    </xf>
    <xf numFmtId="4" fontId="2837" fillId="2837" borderId="2834" xfId="0" applyNumberFormat="1" applyFont="1" applyFill="1" applyBorder="1" applyAlignment="1" applyProtection="1">
      <alignment horizontal="right" wrapText="1" readingOrder="1"/>
    </xf>
    <xf numFmtId="4" fontId="2838" fillId="2838" borderId="2835" xfId="0" applyNumberFormat="1" applyFont="1" applyFill="1" applyBorder="1" applyAlignment="1" applyProtection="1">
      <alignment horizontal="right" wrapText="1" readingOrder="1"/>
    </xf>
    <xf numFmtId="4" fontId="2839" fillId="2839" borderId="2836" xfId="0" applyNumberFormat="1" applyFont="1" applyFill="1" applyBorder="1" applyAlignment="1" applyProtection="1">
      <alignment horizontal="right" wrapText="1" readingOrder="1"/>
    </xf>
    <xf numFmtId="4" fontId="2840" fillId="2840" borderId="2837" xfId="0" applyNumberFormat="1" applyFont="1" applyFill="1" applyBorder="1" applyAlignment="1" applyProtection="1">
      <alignment horizontal="right" wrapText="1" readingOrder="1"/>
    </xf>
    <xf numFmtId="4" fontId="2841" fillId="2841" borderId="2838" xfId="0" applyNumberFormat="1" applyFont="1" applyFill="1" applyBorder="1" applyAlignment="1" applyProtection="1">
      <alignment horizontal="right" wrapText="1" readingOrder="1"/>
    </xf>
    <xf numFmtId="4" fontId="2842" fillId="2842" borderId="2839" xfId="0" applyNumberFormat="1" applyFont="1" applyFill="1" applyBorder="1" applyAlignment="1" applyProtection="1">
      <alignment horizontal="right" wrapText="1" readingOrder="1"/>
    </xf>
    <xf numFmtId="4" fontId="2843" fillId="2843" borderId="2840" xfId="0" applyNumberFormat="1" applyFont="1" applyFill="1" applyBorder="1" applyAlignment="1" applyProtection="1">
      <alignment horizontal="right" wrapText="1" readingOrder="1"/>
    </xf>
    <xf numFmtId="4" fontId="2844" fillId="2844" borderId="2841" xfId="0" applyNumberFormat="1" applyFont="1" applyFill="1" applyBorder="1" applyAlignment="1" applyProtection="1">
      <alignment horizontal="right" wrapText="1" readingOrder="1"/>
    </xf>
    <xf numFmtId="4" fontId="2845" fillId="2845" borderId="2842" xfId="0" applyNumberFormat="1" applyFont="1" applyFill="1" applyBorder="1" applyAlignment="1" applyProtection="1">
      <alignment horizontal="right" wrapText="1" readingOrder="1"/>
    </xf>
    <xf numFmtId="0" fontId="2846" fillId="2846" borderId="2843" xfId="0" applyFont="1" applyFill="1" applyBorder="1" applyAlignment="1" applyProtection="1">
      <alignment horizontal="left" vertical="top" wrapText="1" readingOrder="1"/>
    </xf>
    <xf numFmtId="4" fontId="2847" fillId="2847" borderId="2844" xfId="0" applyNumberFormat="1" applyFont="1" applyFill="1" applyBorder="1" applyAlignment="1" applyProtection="1">
      <alignment horizontal="right" wrapText="1" readingOrder="1"/>
    </xf>
    <xf numFmtId="4" fontId="2848" fillId="2848" borderId="2845" xfId="0" applyNumberFormat="1" applyFont="1" applyFill="1" applyBorder="1" applyAlignment="1" applyProtection="1">
      <alignment horizontal="right" wrapText="1" readingOrder="1"/>
    </xf>
    <xf numFmtId="4" fontId="2849" fillId="2849" borderId="2846" xfId="0" applyNumberFormat="1" applyFont="1" applyFill="1" applyBorder="1" applyAlignment="1" applyProtection="1">
      <alignment horizontal="right" wrapText="1" readingOrder="1"/>
    </xf>
    <xf numFmtId="4" fontId="2850" fillId="2850" borderId="2847" xfId="0" applyNumberFormat="1" applyFont="1" applyFill="1" applyBorder="1" applyAlignment="1" applyProtection="1">
      <alignment horizontal="right" wrapText="1" readingOrder="1"/>
    </xf>
    <xf numFmtId="4" fontId="2851" fillId="2851" borderId="2848" xfId="0" applyNumberFormat="1" applyFont="1" applyFill="1" applyBorder="1" applyAlignment="1" applyProtection="1">
      <alignment horizontal="right" wrapText="1" readingOrder="1"/>
    </xf>
    <xf numFmtId="4" fontId="2852" fillId="2852" borderId="2849" xfId="0" applyNumberFormat="1" applyFont="1" applyFill="1" applyBorder="1" applyAlignment="1" applyProtection="1">
      <alignment horizontal="right" wrapText="1" readingOrder="1"/>
    </xf>
    <xf numFmtId="4" fontId="2853" fillId="2853" borderId="2850" xfId="0" applyNumberFormat="1" applyFont="1" applyFill="1" applyBorder="1" applyAlignment="1" applyProtection="1">
      <alignment horizontal="right" wrapText="1" readingOrder="1"/>
    </xf>
    <xf numFmtId="4" fontId="2854" fillId="2854" borderId="2851" xfId="0" applyNumberFormat="1" applyFont="1" applyFill="1" applyBorder="1" applyAlignment="1" applyProtection="1">
      <alignment horizontal="right" wrapText="1" readingOrder="1"/>
    </xf>
    <xf numFmtId="4" fontId="2855" fillId="2855" borderId="2852" xfId="0" applyNumberFormat="1" applyFont="1" applyFill="1" applyBorder="1" applyAlignment="1" applyProtection="1">
      <alignment horizontal="right" wrapText="1" readingOrder="1"/>
    </xf>
    <xf numFmtId="4" fontId="2856" fillId="2856" borderId="2853" xfId="0" applyNumberFormat="1" applyFont="1" applyFill="1" applyBorder="1" applyAlignment="1" applyProtection="1">
      <alignment horizontal="right" wrapText="1" readingOrder="1"/>
    </xf>
    <xf numFmtId="4" fontId="2857" fillId="2857" borderId="2854" xfId="0" applyNumberFormat="1" applyFont="1" applyFill="1" applyBorder="1" applyAlignment="1" applyProtection="1">
      <alignment horizontal="right" wrapText="1" readingOrder="1"/>
    </xf>
    <xf numFmtId="4" fontId="2858" fillId="2858" borderId="2855" xfId="0" applyNumberFormat="1" applyFont="1" applyFill="1" applyBorder="1" applyAlignment="1" applyProtection="1">
      <alignment horizontal="right" wrapText="1" readingOrder="1"/>
    </xf>
    <xf numFmtId="4" fontId="2859" fillId="2859" borderId="2856" xfId="0" applyNumberFormat="1" applyFont="1" applyFill="1" applyBorder="1" applyAlignment="1" applyProtection="1">
      <alignment horizontal="right" wrapText="1" readingOrder="1"/>
    </xf>
    <xf numFmtId="4" fontId="2860" fillId="2860" borderId="2857" xfId="0" applyNumberFormat="1" applyFont="1" applyFill="1" applyBorder="1" applyAlignment="1" applyProtection="1">
      <alignment horizontal="right" wrapText="1" readingOrder="1"/>
    </xf>
    <xf numFmtId="4" fontId="2861" fillId="2861" borderId="2858" xfId="0" applyNumberFormat="1" applyFont="1" applyFill="1" applyBorder="1" applyAlignment="1" applyProtection="1">
      <alignment horizontal="right" wrapText="1" readingOrder="1"/>
    </xf>
    <xf numFmtId="4" fontId="2862" fillId="2862" borderId="2859" xfId="0" applyNumberFormat="1" applyFont="1" applyFill="1" applyBorder="1" applyAlignment="1" applyProtection="1">
      <alignment horizontal="right" wrapText="1" readingOrder="1"/>
    </xf>
    <xf numFmtId="4" fontId="2863" fillId="2863" borderId="2860" xfId="0" applyNumberFormat="1" applyFont="1" applyFill="1" applyBorder="1" applyAlignment="1" applyProtection="1">
      <alignment horizontal="right" wrapText="1" readingOrder="1"/>
    </xf>
    <xf numFmtId="4" fontId="2864" fillId="2864" borderId="2861" xfId="0" applyNumberFormat="1" applyFont="1" applyFill="1" applyBorder="1" applyAlignment="1" applyProtection="1">
      <alignment horizontal="right" wrapText="1" readingOrder="1"/>
    </xf>
    <xf numFmtId="4" fontId="2865" fillId="2865" borderId="2862" xfId="0" applyNumberFormat="1" applyFont="1" applyFill="1" applyBorder="1" applyAlignment="1" applyProtection="1">
      <alignment horizontal="right" wrapText="1" readingOrder="1"/>
    </xf>
    <xf numFmtId="4" fontId="2866" fillId="2866" borderId="2863" xfId="0" applyNumberFormat="1" applyFont="1" applyFill="1" applyBorder="1" applyAlignment="1" applyProtection="1">
      <alignment horizontal="right" wrapText="1" readingOrder="1"/>
    </xf>
    <xf numFmtId="4" fontId="2867" fillId="2867" borderId="2864" xfId="0" applyNumberFormat="1" applyFont="1" applyFill="1" applyBorder="1" applyAlignment="1" applyProtection="1">
      <alignment horizontal="right" wrapText="1" readingOrder="1"/>
    </xf>
    <xf numFmtId="0" fontId="2868" fillId="2868" borderId="2865" xfId="0" applyFont="1" applyFill="1" applyBorder="1" applyAlignment="1" applyProtection="1">
      <alignment horizontal="left" vertical="top" wrapText="1" readingOrder="1"/>
    </xf>
    <xf numFmtId="4" fontId="2869" fillId="2869" borderId="2866" xfId="0" applyNumberFormat="1" applyFont="1" applyFill="1" applyBorder="1" applyAlignment="1" applyProtection="1">
      <alignment horizontal="right" wrapText="1" readingOrder="1"/>
    </xf>
    <xf numFmtId="4" fontId="2870" fillId="2870" borderId="2867" xfId="0" applyNumberFormat="1" applyFont="1" applyFill="1" applyBorder="1" applyAlignment="1" applyProtection="1">
      <alignment horizontal="right" wrapText="1" readingOrder="1"/>
    </xf>
    <xf numFmtId="4" fontId="2871" fillId="2871" borderId="2868" xfId="0" applyNumberFormat="1" applyFont="1" applyFill="1" applyBorder="1" applyAlignment="1" applyProtection="1">
      <alignment horizontal="right" wrapText="1" readingOrder="1"/>
    </xf>
    <xf numFmtId="4" fontId="2872" fillId="2872" borderId="2869" xfId="0" applyNumberFormat="1" applyFont="1" applyFill="1" applyBorder="1" applyAlignment="1" applyProtection="1">
      <alignment horizontal="right" wrapText="1" readingOrder="1"/>
    </xf>
    <xf numFmtId="4" fontId="2873" fillId="2873" borderId="2870" xfId="0" applyNumberFormat="1" applyFont="1" applyFill="1" applyBorder="1" applyAlignment="1" applyProtection="1">
      <alignment horizontal="right" wrapText="1" readingOrder="1"/>
    </xf>
    <xf numFmtId="4" fontId="2874" fillId="2874" borderId="2871" xfId="0" applyNumberFormat="1" applyFont="1" applyFill="1" applyBorder="1" applyAlignment="1" applyProtection="1">
      <alignment horizontal="right" wrapText="1" readingOrder="1"/>
    </xf>
    <xf numFmtId="4" fontId="2875" fillId="2875" borderId="2872" xfId="0" applyNumberFormat="1" applyFont="1" applyFill="1" applyBorder="1" applyAlignment="1" applyProtection="1">
      <alignment horizontal="right" wrapText="1" readingOrder="1"/>
    </xf>
    <xf numFmtId="4" fontId="2876" fillId="2876" borderId="2873" xfId="0" applyNumberFormat="1" applyFont="1" applyFill="1" applyBorder="1" applyAlignment="1" applyProtection="1">
      <alignment horizontal="right" wrapText="1" readingOrder="1"/>
    </xf>
    <xf numFmtId="4" fontId="2877" fillId="2877" borderId="2874" xfId="0" applyNumberFormat="1" applyFont="1" applyFill="1" applyBorder="1" applyAlignment="1" applyProtection="1">
      <alignment horizontal="right" wrapText="1" readingOrder="1"/>
    </xf>
    <xf numFmtId="4" fontId="2878" fillId="2878" borderId="2875" xfId="0" applyNumberFormat="1" applyFont="1" applyFill="1" applyBorder="1" applyAlignment="1" applyProtection="1">
      <alignment horizontal="right" wrapText="1" readingOrder="1"/>
    </xf>
    <xf numFmtId="4" fontId="2879" fillId="2879" borderId="2876" xfId="0" applyNumberFormat="1" applyFont="1" applyFill="1" applyBorder="1" applyAlignment="1" applyProtection="1">
      <alignment horizontal="right" wrapText="1" readingOrder="1"/>
    </xf>
    <xf numFmtId="4" fontId="2880" fillId="2880" borderId="2877" xfId="0" applyNumberFormat="1" applyFont="1" applyFill="1" applyBorder="1" applyAlignment="1" applyProtection="1">
      <alignment horizontal="right" wrapText="1" readingOrder="1"/>
    </xf>
    <xf numFmtId="4" fontId="2881" fillId="2881" borderId="2878" xfId="0" applyNumberFormat="1" applyFont="1" applyFill="1" applyBorder="1" applyAlignment="1" applyProtection="1">
      <alignment horizontal="right" wrapText="1" readingOrder="1"/>
    </xf>
    <xf numFmtId="4" fontId="2882" fillId="2882" borderId="2879" xfId="0" applyNumberFormat="1" applyFont="1" applyFill="1" applyBorder="1" applyAlignment="1" applyProtection="1">
      <alignment horizontal="right" wrapText="1" readingOrder="1"/>
    </xf>
    <xf numFmtId="4" fontId="2883" fillId="2883" borderId="2880" xfId="0" applyNumberFormat="1" applyFont="1" applyFill="1" applyBorder="1" applyAlignment="1" applyProtection="1">
      <alignment horizontal="right" wrapText="1" readingOrder="1"/>
    </xf>
    <xf numFmtId="4" fontId="2884" fillId="2884" borderId="2881" xfId="0" applyNumberFormat="1" applyFont="1" applyFill="1" applyBorder="1" applyAlignment="1" applyProtection="1">
      <alignment horizontal="right" wrapText="1" readingOrder="1"/>
    </xf>
    <xf numFmtId="4" fontId="2885" fillId="2885" borderId="2882" xfId="0" applyNumberFormat="1" applyFont="1" applyFill="1" applyBorder="1" applyAlignment="1" applyProtection="1">
      <alignment horizontal="right" wrapText="1" readingOrder="1"/>
    </xf>
    <xf numFmtId="4" fontId="2886" fillId="2886" borderId="2883" xfId="0" applyNumberFormat="1" applyFont="1" applyFill="1" applyBorder="1" applyAlignment="1" applyProtection="1">
      <alignment horizontal="right" wrapText="1" readingOrder="1"/>
    </xf>
    <xf numFmtId="4" fontId="2887" fillId="2887" borderId="2884" xfId="0" applyNumberFormat="1" applyFont="1" applyFill="1" applyBorder="1" applyAlignment="1" applyProtection="1">
      <alignment horizontal="right" wrapText="1" readingOrder="1"/>
    </xf>
    <xf numFmtId="4" fontId="2888" fillId="2888" borderId="2885" xfId="0" applyNumberFormat="1" applyFont="1" applyFill="1" applyBorder="1" applyAlignment="1" applyProtection="1">
      <alignment horizontal="right" wrapText="1" readingOrder="1"/>
    </xf>
    <xf numFmtId="4" fontId="2889" fillId="2889" borderId="2886" xfId="0" applyNumberFormat="1" applyFont="1" applyFill="1" applyBorder="1" applyAlignment="1" applyProtection="1">
      <alignment horizontal="right" wrapText="1" readingOrder="1"/>
    </xf>
    <xf numFmtId="0" fontId="2890" fillId="2890" borderId="2887" xfId="0" applyFont="1" applyFill="1" applyBorder="1" applyAlignment="1" applyProtection="1">
      <alignment horizontal="left" vertical="top" wrapText="1" readingOrder="1"/>
    </xf>
    <xf numFmtId="4" fontId="2891" fillId="2891" borderId="2888" xfId="0" applyNumberFormat="1" applyFont="1" applyFill="1" applyBorder="1" applyAlignment="1" applyProtection="1">
      <alignment horizontal="right" wrapText="1" readingOrder="1"/>
    </xf>
    <xf numFmtId="4" fontId="2892" fillId="2892" borderId="2889" xfId="0" applyNumberFormat="1" applyFont="1" applyFill="1" applyBorder="1" applyAlignment="1" applyProtection="1">
      <alignment horizontal="right" wrapText="1" readingOrder="1"/>
    </xf>
    <xf numFmtId="4" fontId="2893" fillId="2893" borderId="2890" xfId="0" applyNumberFormat="1" applyFont="1" applyFill="1" applyBorder="1" applyAlignment="1" applyProtection="1">
      <alignment horizontal="right" wrapText="1" readingOrder="1"/>
    </xf>
    <xf numFmtId="4" fontId="2894" fillId="2894" borderId="2891" xfId="0" applyNumberFormat="1" applyFont="1" applyFill="1" applyBorder="1" applyAlignment="1" applyProtection="1">
      <alignment horizontal="right" wrapText="1" readingOrder="1"/>
    </xf>
    <xf numFmtId="4" fontId="2895" fillId="2895" borderId="2892" xfId="0" applyNumberFormat="1" applyFont="1" applyFill="1" applyBorder="1" applyAlignment="1" applyProtection="1">
      <alignment horizontal="right" wrapText="1" readingOrder="1"/>
    </xf>
    <xf numFmtId="4" fontId="2896" fillId="2896" borderId="2893" xfId="0" applyNumberFormat="1" applyFont="1" applyFill="1" applyBorder="1" applyAlignment="1" applyProtection="1">
      <alignment horizontal="right" wrapText="1" readingOrder="1"/>
    </xf>
    <xf numFmtId="4" fontId="2897" fillId="2897" borderId="2894" xfId="0" applyNumberFormat="1" applyFont="1" applyFill="1" applyBorder="1" applyAlignment="1" applyProtection="1">
      <alignment horizontal="right" wrapText="1" readingOrder="1"/>
    </xf>
    <xf numFmtId="4" fontId="2898" fillId="2898" borderId="2895" xfId="0" applyNumberFormat="1" applyFont="1" applyFill="1" applyBorder="1" applyAlignment="1" applyProtection="1">
      <alignment horizontal="right" wrapText="1" readingOrder="1"/>
    </xf>
    <xf numFmtId="4" fontId="2899" fillId="2899" borderId="2896" xfId="0" applyNumberFormat="1" applyFont="1" applyFill="1" applyBorder="1" applyAlignment="1" applyProtection="1">
      <alignment horizontal="right" wrapText="1" readingOrder="1"/>
    </xf>
    <xf numFmtId="4" fontId="2900" fillId="2900" borderId="2897" xfId="0" applyNumberFormat="1" applyFont="1" applyFill="1" applyBorder="1" applyAlignment="1" applyProtection="1">
      <alignment horizontal="right" wrapText="1" readingOrder="1"/>
    </xf>
    <xf numFmtId="4" fontId="2901" fillId="2901" borderId="2898" xfId="0" applyNumberFormat="1" applyFont="1" applyFill="1" applyBorder="1" applyAlignment="1" applyProtection="1">
      <alignment horizontal="right" wrapText="1" readingOrder="1"/>
    </xf>
    <xf numFmtId="4" fontId="2902" fillId="2902" borderId="2899" xfId="0" applyNumberFormat="1" applyFont="1" applyFill="1" applyBorder="1" applyAlignment="1" applyProtection="1">
      <alignment horizontal="right" wrapText="1" readingOrder="1"/>
    </xf>
    <xf numFmtId="4" fontId="2903" fillId="2903" borderId="2900" xfId="0" applyNumberFormat="1" applyFont="1" applyFill="1" applyBorder="1" applyAlignment="1" applyProtection="1">
      <alignment horizontal="right" wrapText="1" readingOrder="1"/>
    </xf>
    <xf numFmtId="4" fontId="2904" fillId="2904" borderId="2901" xfId="0" applyNumberFormat="1" applyFont="1" applyFill="1" applyBorder="1" applyAlignment="1" applyProtection="1">
      <alignment horizontal="right" wrapText="1" readingOrder="1"/>
    </xf>
    <xf numFmtId="4" fontId="2905" fillId="2905" borderId="2902" xfId="0" applyNumberFormat="1" applyFont="1" applyFill="1" applyBorder="1" applyAlignment="1" applyProtection="1">
      <alignment horizontal="right" wrapText="1" readingOrder="1"/>
    </xf>
    <xf numFmtId="4" fontId="2906" fillId="2906" borderId="2903" xfId="0" applyNumberFormat="1" applyFont="1" applyFill="1" applyBorder="1" applyAlignment="1" applyProtection="1">
      <alignment horizontal="right" wrapText="1" readingOrder="1"/>
    </xf>
    <xf numFmtId="4" fontId="2907" fillId="2907" borderId="2904" xfId="0" applyNumberFormat="1" applyFont="1" applyFill="1" applyBorder="1" applyAlignment="1" applyProtection="1">
      <alignment horizontal="right" wrapText="1" readingOrder="1"/>
    </xf>
    <xf numFmtId="4" fontId="2908" fillId="2908" borderId="2905" xfId="0" applyNumberFormat="1" applyFont="1" applyFill="1" applyBorder="1" applyAlignment="1" applyProtection="1">
      <alignment horizontal="right" wrapText="1" readingOrder="1"/>
    </xf>
    <xf numFmtId="4" fontId="2909" fillId="2909" borderId="2906" xfId="0" applyNumberFormat="1" applyFont="1" applyFill="1" applyBorder="1" applyAlignment="1" applyProtection="1">
      <alignment horizontal="right" wrapText="1" readingOrder="1"/>
    </xf>
    <xf numFmtId="4" fontId="2910" fillId="2910" borderId="2907" xfId="0" applyNumberFormat="1" applyFont="1" applyFill="1" applyBorder="1" applyAlignment="1" applyProtection="1">
      <alignment horizontal="right" wrapText="1" readingOrder="1"/>
    </xf>
    <xf numFmtId="4" fontId="2911" fillId="2911" borderId="2908" xfId="0" applyNumberFormat="1" applyFont="1" applyFill="1" applyBorder="1" applyAlignment="1" applyProtection="1">
      <alignment horizontal="right" wrapText="1" readingOrder="1"/>
    </xf>
    <xf numFmtId="0" fontId="2912" fillId="2912" borderId="2909" xfId="0" applyFont="1" applyFill="1" applyBorder="1" applyAlignment="1" applyProtection="1">
      <alignment horizontal="left" vertical="top" wrapText="1" readingOrder="1"/>
    </xf>
    <xf numFmtId="4" fontId="2913" fillId="2913" borderId="2910" xfId="0" applyNumberFormat="1" applyFont="1" applyFill="1" applyBorder="1" applyAlignment="1" applyProtection="1">
      <alignment horizontal="right" wrapText="1" readingOrder="1"/>
    </xf>
    <xf numFmtId="4" fontId="2914" fillId="2914" borderId="2911" xfId="0" applyNumberFormat="1" applyFont="1" applyFill="1" applyBorder="1" applyAlignment="1" applyProtection="1">
      <alignment horizontal="right" wrapText="1" readingOrder="1"/>
    </xf>
    <xf numFmtId="4" fontId="2915" fillId="2915" borderId="2912" xfId="0" applyNumberFormat="1" applyFont="1" applyFill="1" applyBorder="1" applyAlignment="1" applyProtection="1">
      <alignment horizontal="right" wrapText="1" readingOrder="1"/>
    </xf>
    <xf numFmtId="4" fontId="2916" fillId="2916" borderId="2913" xfId="0" applyNumberFormat="1" applyFont="1" applyFill="1" applyBorder="1" applyAlignment="1" applyProtection="1">
      <alignment horizontal="right" wrapText="1" readingOrder="1"/>
    </xf>
    <xf numFmtId="4" fontId="2917" fillId="2917" borderId="2914" xfId="0" applyNumberFormat="1" applyFont="1" applyFill="1" applyBorder="1" applyAlignment="1" applyProtection="1">
      <alignment horizontal="right" wrapText="1" readingOrder="1"/>
    </xf>
    <xf numFmtId="4" fontId="2918" fillId="2918" borderId="2915" xfId="0" applyNumberFormat="1" applyFont="1" applyFill="1" applyBorder="1" applyAlignment="1" applyProtection="1">
      <alignment horizontal="right" wrapText="1" readingOrder="1"/>
    </xf>
    <xf numFmtId="4" fontId="2919" fillId="2919" borderId="2916" xfId="0" applyNumberFormat="1" applyFont="1" applyFill="1" applyBorder="1" applyAlignment="1" applyProtection="1">
      <alignment horizontal="right" wrapText="1" readingOrder="1"/>
    </xf>
    <xf numFmtId="4" fontId="2920" fillId="2920" borderId="2917" xfId="0" applyNumberFormat="1" applyFont="1" applyFill="1" applyBorder="1" applyAlignment="1" applyProtection="1">
      <alignment horizontal="right" wrapText="1" readingOrder="1"/>
    </xf>
    <xf numFmtId="4" fontId="2921" fillId="2921" borderId="2918" xfId="0" applyNumberFormat="1" applyFont="1" applyFill="1" applyBorder="1" applyAlignment="1" applyProtection="1">
      <alignment horizontal="right" wrapText="1" readingOrder="1"/>
    </xf>
    <xf numFmtId="4" fontId="2922" fillId="2922" borderId="2919" xfId="0" applyNumberFormat="1" applyFont="1" applyFill="1" applyBorder="1" applyAlignment="1" applyProtection="1">
      <alignment horizontal="right" wrapText="1" readingOrder="1"/>
    </xf>
    <xf numFmtId="4" fontId="2923" fillId="2923" borderId="2920" xfId="0" applyNumberFormat="1" applyFont="1" applyFill="1" applyBorder="1" applyAlignment="1" applyProtection="1">
      <alignment horizontal="right" wrapText="1" readingOrder="1"/>
    </xf>
    <xf numFmtId="4" fontId="2924" fillId="2924" borderId="2921" xfId="0" applyNumberFormat="1" applyFont="1" applyFill="1" applyBorder="1" applyAlignment="1" applyProtection="1">
      <alignment horizontal="right" wrapText="1" readingOrder="1"/>
    </xf>
    <xf numFmtId="4" fontId="2925" fillId="2925" borderId="2922" xfId="0" applyNumberFormat="1" applyFont="1" applyFill="1" applyBorder="1" applyAlignment="1" applyProtection="1">
      <alignment horizontal="right" wrapText="1" readingOrder="1"/>
    </xf>
    <xf numFmtId="4" fontId="2926" fillId="2926" borderId="2923" xfId="0" applyNumberFormat="1" applyFont="1" applyFill="1" applyBorder="1" applyAlignment="1" applyProtection="1">
      <alignment horizontal="right" wrapText="1" readingOrder="1"/>
    </xf>
    <xf numFmtId="4" fontId="2927" fillId="2927" borderId="2924" xfId="0" applyNumberFormat="1" applyFont="1" applyFill="1" applyBorder="1" applyAlignment="1" applyProtection="1">
      <alignment horizontal="right" wrapText="1" readingOrder="1"/>
    </xf>
    <xf numFmtId="4" fontId="2928" fillId="2928" borderId="2925" xfId="0" applyNumberFormat="1" applyFont="1" applyFill="1" applyBorder="1" applyAlignment="1" applyProtection="1">
      <alignment horizontal="right" wrapText="1" readingOrder="1"/>
    </xf>
    <xf numFmtId="4" fontId="2929" fillId="2929" borderId="2926" xfId="0" applyNumberFormat="1" applyFont="1" applyFill="1" applyBorder="1" applyAlignment="1" applyProtection="1">
      <alignment horizontal="right" wrapText="1" readingOrder="1"/>
    </xf>
    <xf numFmtId="4" fontId="2930" fillId="2930" borderId="2927" xfId="0" applyNumberFormat="1" applyFont="1" applyFill="1" applyBorder="1" applyAlignment="1" applyProtection="1">
      <alignment horizontal="right" wrapText="1" readingOrder="1"/>
    </xf>
    <xf numFmtId="4" fontId="2931" fillId="2931" borderId="2928" xfId="0" applyNumberFormat="1" applyFont="1" applyFill="1" applyBorder="1" applyAlignment="1" applyProtection="1">
      <alignment horizontal="right" wrapText="1" readingOrder="1"/>
    </xf>
    <xf numFmtId="4" fontId="2932" fillId="2932" borderId="2929" xfId="0" applyNumberFormat="1" applyFont="1" applyFill="1" applyBorder="1" applyAlignment="1" applyProtection="1">
      <alignment horizontal="right" wrapText="1" readingOrder="1"/>
    </xf>
    <xf numFmtId="4" fontId="2933" fillId="2933" borderId="2930" xfId="0" applyNumberFormat="1" applyFont="1" applyFill="1" applyBorder="1" applyAlignment="1" applyProtection="1">
      <alignment horizontal="right" wrapText="1" readingOrder="1"/>
    </xf>
    <xf numFmtId="0" fontId="2934" fillId="2934" borderId="2931" xfId="0" applyFont="1" applyFill="1" applyBorder="1" applyAlignment="1" applyProtection="1">
      <alignment horizontal="left" vertical="top" wrapText="1" readingOrder="1"/>
    </xf>
    <xf numFmtId="4" fontId="2935" fillId="2935" borderId="2932" xfId="0" applyNumberFormat="1" applyFont="1" applyFill="1" applyBorder="1" applyAlignment="1" applyProtection="1">
      <alignment horizontal="right" wrapText="1" readingOrder="1"/>
    </xf>
    <xf numFmtId="4" fontId="2936" fillId="2936" borderId="2933" xfId="0" applyNumberFormat="1" applyFont="1" applyFill="1" applyBorder="1" applyAlignment="1" applyProtection="1">
      <alignment horizontal="right" wrapText="1" readingOrder="1"/>
    </xf>
    <xf numFmtId="4" fontId="2937" fillId="2937" borderId="2934" xfId="0" applyNumberFormat="1" applyFont="1" applyFill="1" applyBorder="1" applyAlignment="1" applyProtection="1">
      <alignment horizontal="right" wrapText="1" readingOrder="1"/>
    </xf>
    <xf numFmtId="4" fontId="2938" fillId="2938" borderId="2935" xfId="0" applyNumberFormat="1" applyFont="1" applyFill="1" applyBorder="1" applyAlignment="1" applyProtection="1">
      <alignment horizontal="right" wrapText="1" readingOrder="1"/>
    </xf>
    <xf numFmtId="4" fontId="2939" fillId="2939" borderId="2936" xfId="0" applyNumberFormat="1" applyFont="1" applyFill="1" applyBorder="1" applyAlignment="1" applyProtection="1">
      <alignment horizontal="right" wrapText="1" readingOrder="1"/>
    </xf>
    <xf numFmtId="4" fontId="2940" fillId="2940" borderId="2937" xfId="0" applyNumberFormat="1" applyFont="1" applyFill="1" applyBorder="1" applyAlignment="1" applyProtection="1">
      <alignment horizontal="right" wrapText="1" readingOrder="1"/>
    </xf>
    <xf numFmtId="4" fontId="2941" fillId="2941" borderId="2938" xfId="0" applyNumberFormat="1" applyFont="1" applyFill="1" applyBorder="1" applyAlignment="1" applyProtection="1">
      <alignment horizontal="right" wrapText="1" readingOrder="1"/>
    </xf>
    <xf numFmtId="4" fontId="2942" fillId="2942" borderId="2939" xfId="0" applyNumberFormat="1" applyFont="1" applyFill="1" applyBorder="1" applyAlignment="1" applyProtection="1">
      <alignment horizontal="right" wrapText="1" readingOrder="1"/>
    </xf>
    <xf numFmtId="4" fontId="2943" fillId="2943" borderId="2940" xfId="0" applyNumberFormat="1" applyFont="1" applyFill="1" applyBorder="1" applyAlignment="1" applyProtection="1">
      <alignment horizontal="right" wrapText="1" readingOrder="1"/>
    </xf>
    <xf numFmtId="4" fontId="2944" fillId="2944" borderId="2941" xfId="0" applyNumberFormat="1" applyFont="1" applyFill="1" applyBorder="1" applyAlignment="1" applyProtection="1">
      <alignment horizontal="right" wrapText="1" readingOrder="1"/>
    </xf>
    <xf numFmtId="4" fontId="2945" fillId="2945" borderId="2942" xfId="0" applyNumberFormat="1" applyFont="1" applyFill="1" applyBorder="1" applyAlignment="1" applyProtection="1">
      <alignment horizontal="right" wrapText="1" readingOrder="1"/>
    </xf>
    <xf numFmtId="4" fontId="2946" fillId="2946" borderId="2943" xfId="0" applyNumberFormat="1" applyFont="1" applyFill="1" applyBorder="1" applyAlignment="1" applyProtection="1">
      <alignment horizontal="right" wrapText="1" readingOrder="1"/>
    </xf>
    <xf numFmtId="4" fontId="2947" fillId="2947" borderId="2944" xfId="0" applyNumberFormat="1" applyFont="1" applyFill="1" applyBorder="1" applyAlignment="1" applyProtection="1">
      <alignment horizontal="right" wrapText="1" readingOrder="1"/>
    </xf>
    <xf numFmtId="4" fontId="2948" fillId="2948" borderId="2945" xfId="0" applyNumberFormat="1" applyFont="1" applyFill="1" applyBorder="1" applyAlignment="1" applyProtection="1">
      <alignment horizontal="right" wrapText="1" readingOrder="1"/>
    </xf>
    <xf numFmtId="4" fontId="2949" fillId="2949" borderId="2946" xfId="0" applyNumberFormat="1" applyFont="1" applyFill="1" applyBorder="1" applyAlignment="1" applyProtection="1">
      <alignment horizontal="right" wrapText="1" readingOrder="1"/>
    </xf>
    <xf numFmtId="4" fontId="2950" fillId="2950" borderId="2947" xfId="0" applyNumberFormat="1" applyFont="1" applyFill="1" applyBorder="1" applyAlignment="1" applyProtection="1">
      <alignment horizontal="right" wrapText="1" readingOrder="1"/>
    </xf>
    <xf numFmtId="4" fontId="2951" fillId="2951" borderId="2948" xfId="0" applyNumberFormat="1" applyFont="1" applyFill="1" applyBorder="1" applyAlignment="1" applyProtection="1">
      <alignment horizontal="right" wrapText="1" readingOrder="1"/>
    </xf>
    <xf numFmtId="4" fontId="2952" fillId="2952" borderId="2949" xfId="0" applyNumberFormat="1" applyFont="1" applyFill="1" applyBorder="1" applyAlignment="1" applyProtection="1">
      <alignment horizontal="right" wrapText="1" readingOrder="1"/>
    </xf>
    <xf numFmtId="4" fontId="2953" fillId="2953" borderId="2950" xfId="0" applyNumberFormat="1" applyFont="1" applyFill="1" applyBorder="1" applyAlignment="1" applyProtection="1">
      <alignment horizontal="right" wrapText="1" readingOrder="1"/>
    </xf>
    <xf numFmtId="4" fontId="2954" fillId="2954" borderId="2951" xfId="0" applyNumberFormat="1" applyFont="1" applyFill="1" applyBorder="1" applyAlignment="1" applyProtection="1">
      <alignment horizontal="right" wrapText="1" readingOrder="1"/>
    </xf>
    <xf numFmtId="4" fontId="2955" fillId="2955" borderId="2952" xfId="0" applyNumberFormat="1" applyFont="1" applyFill="1" applyBorder="1" applyAlignment="1" applyProtection="1">
      <alignment horizontal="right" wrapText="1" readingOrder="1"/>
    </xf>
    <xf numFmtId="0" fontId="2956" fillId="2956" borderId="2953" xfId="0" applyFont="1" applyFill="1" applyBorder="1" applyAlignment="1" applyProtection="1">
      <alignment horizontal="left" vertical="top" wrapText="1" readingOrder="1"/>
    </xf>
    <xf numFmtId="4" fontId="2957" fillId="2957" borderId="2954" xfId="0" applyNumberFormat="1" applyFont="1" applyFill="1" applyBorder="1" applyAlignment="1" applyProtection="1">
      <alignment horizontal="right" wrapText="1" readingOrder="1"/>
    </xf>
    <xf numFmtId="4" fontId="2958" fillId="2958" borderId="2955" xfId="0" applyNumberFormat="1" applyFont="1" applyFill="1" applyBorder="1" applyAlignment="1" applyProtection="1">
      <alignment horizontal="right" wrapText="1" readingOrder="1"/>
    </xf>
    <xf numFmtId="4" fontId="2959" fillId="2959" borderId="2956" xfId="0" applyNumberFormat="1" applyFont="1" applyFill="1" applyBorder="1" applyAlignment="1" applyProtection="1">
      <alignment horizontal="right" wrapText="1" readingOrder="1"/>
    </xf>
    <xf numFmtId="4" fontId="2960" fillId="2960" borderId="2957" xfId="0" applyNumberFormat="1" applyFont="1" applyFill="1" applyBorder="1" applyAlignment="1" applyProtection="1">
      <alignment horizontal="right" wrapText="1" readingOrder="1"/>
    </xf>
    <xf numFmtId="4" fontId="2961" fillId="2961" borderId="2958" xfId="0" applyNumberFormat="1" applyFont="1" applyFill="1" applyBorder="1" applyAlignment="1" applyProtection="1">
      <alignment horizontal="right" wrapText="1" readingOrder="1"/>
    </xf>
    <xf numFmtId="4" fontId="2962" fillId="2962" borderId="2959" xfId="0" applyNumberFormat="1" applyFont="1" applyFill="1" applyBorder="1" applyAlignment="1" applyProtection="1">
      <alignment horizontal="right" wrapText="1" readingOrder="1"/>
    </xf>
    <xf numFmtId="4" fontId="2963" fillId="2963" borderId="2960" xfId="0" applyNumberFormat="1" applyFont="1" applyFill="1" applyBorder="1" applyAlignment="1" applyProtection="1">
      <alignment horizontal="right" wrapText="1" readingOrder="1"/>
    </xf>
    <xf numFmtId="4" fontId="2964" fillId="2964" borderId="2961" xfId="0" applyNumberFormat="1" applyFont="1" applyFill="1" applyBorder="1" applyAlignment="1" applyProtection="1">
      <alignment horizontal="right" wrapText="1" readingOrder="1"/>
    </xf>
    <xf numFmtId="4" fontId="2965" fillId="2965" borderId="2962" xfId="0" applyNumberFormat="1" applyFont="1" applyFill="1" applyBorder="1" applyAlignment="1" applyProtection="1">
      <alignment horizontal="right" wrapText="1" readingOrder="1"/>
    </xf>
    <xf numFmtId="4" fontId="2966" fillId="2966" borderId="2963" xfId="0" applyNumberFormat="1" applyFont="1" applyFill="1" applyBorder="1" applyAlignment="1" applyProtection="1">
      <alignment horizontal="right" wrapText="1" readingOrder="1"/>
    </xf>
    <xf numFmtId="4" fontId="2967" fillId="2967" borderId="2964" xfId="0" applyNumberFormat="1" applyFont="1" applyFill="1" applyBorder="1" applyAlignment="1" applyProtection="1">
      <alignment horizontal="right" wrapText="1" readingOrder="1"/>
    </xf>
    <xf numFmtId="4" fontId="2968" fillId="2968" borderId="2965" xfId="0" applyNumberFormat="1" applyFont="1" applyFill="1" applyBorder="1" applyAlignment="1" applyProtection="1">
      <alignment horizontal="right" wrapText="1" readingOrder="1"/>
    </xf>
    <xf numFmtId="4" fontId="2969" fillId="2969" borderId="2966" xfId="0" applyNumberFormat="1" applyFont="1" applyFill="1" applyBorder="1" applyAlignment="1" applyProtection="1">
      <alignment horizontal="right" wrapText="1" readingOrder="1"/>
    </xf>
    <xf numFmtId="4" fontId="2970" fillId="2970" borderId="2967" xfId="0" applyNumberFormat="1" applyFont="1" applyFill="1" applyBorder="1" applyAlignment="1" applyProtection="1">
      <alignment horizontal="right" wrapText="1" readingOrder="1"/>
    </xf>
    <xf numFmtId="4" fontId="2971" fillId="2971" borderId="2968" xfId="0" applyNumberFormat="1" applyFont="1" applyFill="1" applyBorder="1" applyAlignment="1" applyProtection="1">
      <alignment horizontal="right" wrapText="1" readingOrder="1"/>
    </xf>
    <xf numFmtId="4" fontId="2972" fillId="2972" borderId="2969" xfId="0" applyNumberFormat="1" applyFont="1" applyFill="1" applyBorder="1" applyAlignment="1" applyProtection="1">
      <alignment horizontal="right" wrapText="1" readingOrder="1"/>
    </xf>
    <xf numFmtId="4" fontId="2973" fillId="2973" borderId="2970" xfId="0" applyNumberFormat="1" applyFont="1" applyFill="1" applyBorder="1" applyAlignment="1" applyProtection="1">
      <alignment horizontal="right" wrapText="1" readingOrder="1"/>
    </xf>
    <xf numFmtId="4" fontId="2974" fillId="2974" borderId="2971" xfId="0" applyNumberFormat="1" applyFont="1" applyFill="1" applyBorder="1" applyAlignment="1" applyProtection="1">
      <alignment horizontal="right" wrapText="1" readingOrder="1"/>
    </xf>
    <xf numFmtId="4" fontId="2975" fillId="2975" borderId="2972" xfId="0" applyNumberFormat="1" applyFont="1" applyFill="1" applyBorder="1" applyAlignment="1" applyProtection="1">
      <alignment horizontal="right" wrapText="1" readingOrder="1"/>
    </xf>
    <xf numFmtId="4" fontId="2976" fillId="2976" borderId="2973" xfId="0" applyNumberFormat="1" applyFont="1" applyFill="1" applyBorder="1" applyAlignment="1" applyProtection="1">
      <alignment horizontal="right" wrapText="1" readingOrder="1"/>
    </xf>
    <xf numFmtId="4" fontId="2977" fillId="2977" borderId="2974" xfId="0" applyNumberFormat="1" applyFont="1" applyFill="1" applyBorder="1" applyAlignment="1" applyProtection="1">
      <alignment horizontal="right" wrapText="1" readingOrder="1"/>
    </xf>
    <xf numFmtId="0" fontId="2978" fillId="2978" borderId="2975" xfId="0" applyFont="1" applyFill="1" applyBorder="1" applyAlignment="1" applyProtection="1">
      <alignment horizontal="left" vertical="top" wrapText="1" readingOrder="1"/>
    </xf>
    <xf numFmtId="4" fontId="2979" fillId="2979" borderId="2976" xfId="0" applyNumberFormat="1" applyFont="1" applyFill="1" applyBorder="1" applyAlignment="1" applyProtection="1">
      <alignment horizontal="right" wrapText="1" readingOrder="1"/>
    </xf>
    <xf numFmtId="4" fontId="2980" fillId="2980" borderId="2977" xfId="0" applyNumberFormat="1" applyFont="1" applyFill="1" applyBorder="1" applyAlignment="1" applyProtection="1">
      <alignment horizontal="right" wrapText="1" readingOrder="1"/>
    </xf>
    <xf numFmtId="4" fontId="2981" fillId="2981" borderId="2978" xfId="0" applyNumberFormat="1" applyFont="1" applyFill="1" applyBorder="1" applyAlignment="1" applyProtection="1">
      <alignment horizontal="right" wrapText="1" readingOrder="1"/>
    </xf>
    <xf numFmtId="4" fontId="2982" fillId="2982" borderId="2979" xfId="0" applyNumberFormat="1" applyFont="1" applyFill="1" applyBorder="1" applyAlignment="1" applyProtection="1">
      <alignment horizontal="right" wrapText="1" readingOrder="1"/>
    </xf>
    <xf numFmtId="4" fontId="2983" fillId="2983" borderId="2980" xfId="0" applyNumberFormat="1" applyFont="1" applyFill="1" applyBorder="1" applyAlignment="1" applyProtection="1">
      <alignment horizontal="right" wrapText="1" readingOrder="1"/>
    </xf>
    <xf numFmtId="4" fontId="2984" fillId="2984" borderId="2981" xfId="0" applyNumberFormat="1" applyFont="1" applyFill="1" applyBorder="1" applyAlignment="1" applyProtection="1">
      <alignment horizontal="right" wrapText="1" readingOrder="1"/>
    </xf>
    <xf numFmtId="4" fontId="2985" fillId="2985" borderId="2982" xfId="0" applyNumberFormat="1" applyFont="1" applyFill="1" applyBorder="1" applyAlignment="1" applyProtection="1">
      <alignment horizontal="right" wrapText="1" readingOrder="1"/>
    </xf>
    <xf numFmtId="4" fontId="2986" fillId="2986" borderId="2983" xfId="0" applyNumberFormat="1" applyFont="1" applyFill="1" applyBorder="1" applyAlignment="1" applyProtection="1">
      <alignment horizontal="right" wrapText="1" readingOrder="1"/>
    </xf>
    <xf numFmtId="4" fontId="2987" fillId="2987" borderId="2984" xfId="0" applyNumberFormat="1" applyFont="1" applyFill="1" applyBorder="1" applyAlignment="1" applyProtection="1">
      <alignment horizontal="right" wrapText="1" readingOrder="1"/>
    </xf>
    <xf numFmtId="4" fontId="2988" fillId="2988" borderId="2985" xfId="0" applyNumberFormat="1" applyFont="1" applyFill="1" applyBorder="1" applyAlignment="1" applyProtection="1">
      <alignment horizontal="right" wrapText="1" readingOrder="1"/>
    </xf>
    <xf numFmtId="4" fontId="2989" fillId="2989" borderId="2986" xfId="0" applyNumberFormat="1" applyFont="1" applyFill="1" applyBorder="1" applyAlignment="1" applyProtection="1">
      <alignment horizontal="right" wrapText="1" readingOrder="1"/>
    </xf>
    <xf numFmtId="4" fontId="2990" fillId="2990" borderId="2987" xfId="0" applyNumberFormat="1" applyFont="1" applyFill="1" applyBorder="1" applyAlignment="1" applyProtection="1">
      <alignment horizontal="right" wrapText="1" readingOrder="1"/>
    </xf>
    <xf numFmtId="4" fontId="2991" fillId="2991" borderId="2988" xfId="0" applyNumberFormat="1" applyFont="1" applyFill="1" applyBorder="1" applyAlignment="1" applyProtection="1">
      <alignment horizontal="right" wrapText="1" readingOrder="1"/>
    </xf>
    <xf numFmtId="4" fontId="2992" fillId="2992" borderId="2989" xfId="0" applyNumberFormat="1" applyFont="1" applyFill="1" applyBorder="1" applyAlignment="1" applyProtection="1">
      <alignment horizontal="right" wrapText="1" readingOrder="1"/>
    </xf>
    <xf numFmtId="4" fontId="2993" fillId="2993" borderId="2990" xfId="0" applyNumberFormat="1" applyFont="1" applyFill="1" applyBorder="1" applyAlignment="1" applyProtection="1">
      <alignment horizontal="right" wrapText="1" readingOrder="1"/>
    </xf>
    <xf numFmtId="4" fontId="2994" fillId="2994" borderId="2991" xfId="0" applyNumberFormat="1" applyFont="1" applyFill="1" applyBorder="1" applyAlignment="1" applyProtection="1">
      <alignment horizontal="right" wrapText="1" readingOrder="1"/>
    </xf>
    <xf numFmtId="4" fontId="2995" fillId="2995" borderId="2992" xfId="0" applyNumberFormat="1" applyFont="1" applyFill="1" applyBorder="1" applyAlignment="1" applyProtection="1">
      <alignment horizontal="right" wrapText="1" readingOrder="1"/>
    </xf>
    <xf numFmtId="4" fontId="2996" fillId="2996" borderId="2993" xfId="0" applyNumberFormat="1" applyFont="1" applyFill="1" applyBorder="1" applyAlignment="1" applyProtection="1">
      <alignment horizontal="right" wrapText="1" readingOrder="1"/>
    </xf>
    <xf numFmtId="4" fontId="2997" fillId="2997" borderId="2994" xfId="0" applyNumberFormat="1" applyFont="1" applyFill="1" applyBorder="1" applyAlignment="1" applyProtection="1">
      <alignment horizontal="right" wrapText="1" readingOrder="1"/>
    </xf>
    <xf numFmtId="4" fontId="2998" fillId="2998" borderId="2995" xfId="0" applyNumberFormat="1" applyFont="1" applyFill="1" applyBorder="1" applyAlignment="1" applyProtection="1">
      <alignment horizontal="right" wrapText="1" readingOrder="1"/>
    </xf>
    <xf numFmtId="4" fontId="2999" fillId="2999" borderId="2996" xfId="0" applyNumberFormat="1" applyFont="1" applyFill="1" applyBorder="1" applyAlignment="1" applyProtection="1">
      <alignment horizontal="right" wrapText="1" readingOrder="1"/>
    </xf>
    <xf numFmtId="0" fontId="3000" fillId="3000" borderId="2997" xfId="0" applyFont="1" applyFill="1" applyBorder="1" applyAlignment="1" applyProtection="1">
      <alignment horizontal="left" vertical="top" wrapText="1" readingOrder="1"/>
    </xf>
    <xf numFmtId="4" fontId="3001" fillId="3001" borderId="2998" xfId="0" applyNumberFormat="1" applyFont="1" applyFill="1" applyBorder="1" applyAlignment="1" applyProtection="1">
      <alignment horizontal="right" wrapText="1" readingOrder="1"/>
    </xf>
    <xf numFmtId="4" fontId="3002" fillId="3002" borderId="2999" xfId="0" applyNumberFormat="1" applyFont="1" applyFill="1" applyBorder="1" applyAlignment="1" applyProtection="1">
      <alignment horizontal="right" wrapText="1" readingOrder="1"/>
    </xf>
    <xf numFmtId="4" fontId="3003" fillId="3003" borderId="3000" xfId="0" applyNumberFormat="1" applyFont="1" applyFill="1" applyBorder="1" applyAlignment="1" applyProtection="1">
      <alignment horizontal="right" wrapText="1" readingOrder="1"/>
    </xf>
    <xf numFmtId="4" fontId="3004" fillId="3004" borderId="3001" xfId="0" applyNumberFormat="1" applyFont="1" applyFill="1" applyBorder="1" applyAlignment="1" applyProtection="1">
      <alignment horizontal="right" wrapText="1" readingOrder="1"/>
    </xf>
    <xf numFmtId="4" fontId="3005" fillId="3005" borderId="3002" xfId="0" applyNumberFormat="1" applyFont="1" applyFill="1" applyBorder="1" applyAlignment="1" applyProtection="1">
      <alignment horizontal="right" wrapText="1" readingOrder="1"/>
    </xf>
    <xf numFmtId="4" fontId="3006" fillId="3006" borderId="3003" xfId="0" applyNumberFormat="1" applyFont="1" applyFill="1" applyBorder="1" applyAlignment="1" applyProtection="1">
      <alignment horizontal="right" wrapText="1" readingOrder="1"/>
    </xf>
    <xf numFmtId="4" fontId="3007" fillId="3007" borderId="3004" xfId="0" applyNumberFormat="1" applyFont="1" applyFill="1" applyBorder="1" applyAlignment="1" applyProtection="1">
      <alignment horizontal="right" wrapText="1" readingOrder="1"/>
    </xf>
    <xf numFmtId="4" fontId="3008" fillId="3008" borderId="3005" xfId="0" applyNumberFormat="1" applyFont="1" applyFill="1" applyBorder="1" applyAlignment="1" applyProtection="1">
      <alignment horizontal="right" wrapText="1" readingOrder="1"/>
    </xf>
    <xf numFmtId="4" fontId="3009" fillId="3009" borderId="3006" xfId="0" applyNumberFormat="1" applyFont="1" applyFill="1" applyBorder="1" applyAlignment="1" applyProtection="1">
      <alignment horizontal="right" wrapText="1" readingOrder="1"/>
    </xf>
    <xf numFmtId="4" fontId="3010" fillId="3010" borderId="3007" xfId="0" applyNumberFormat="1" applyFont="1" applyFill="1" applyBorder="1" applyAlignment="1" applyProtection="1">
      <alignment horizontal="right" wrapText="1" readingOrder="1"/>
    </xf>
    <xf numFmtId="4" fontId="3011" fillId="3011" borderId="3008" xfId="0" applyNumberFormat="1" applyFont="1" applyFill="1" applyBorder="1" applyAlignment="1" applyProtection="1">
      <alignment horizontal="right" wrapText="1" readingOrder="1"/>
    </xf>
    <xf numFmtId="4" fontId="3012" fillId="3012" borderId="3009" xfId="0" applyNumberFormat="1" applyFont="1" applyFill="1" applyBorder="1" applyAlignment="1" applyProtection="1">
      <alignment horizontal="right" wrapText="1" readingOrder="1"/>
    </xf>
    <xf numFmtId="4" fontId="3013" fillId="3013" borderId="3010" xfId="0" applyNumberFormat="1" applyFont="1" applyFill="1" applyBorder="1" applyAlignment="1" applyProtection="1">
      <alignment horizontal="right" wrapText="1" readingOrder="1"/>
    </xf>
    <xf numFmtId="4" fontId="3014" fillId="3014" borderId="3011" xfId="0" applyNumberFormat="1" applyFont="1" applyFill="1" applyBorder="1" applyAlignment="1" applyProtection="1">
      <alignment horizontal="right" wrapText="1" readingOrder="1"/>
    </xf>
    <xf numFmtId="4" fontId="3015" fillId="3015" borderId="3012" xfId="0" applyNumberFormat="1" applyFont="1" applyFill="1" applyBorder="1" applyAlignment="1" applyProtection="1">
      <alignment horizontal="right" wrapText="1" readingOrder="1"/>
    </xf>
    <xf numFmtId="4" fontId="3016" fillId="3016" borderId="3013" xfId="0" applyNumberFormat="1" applyFont="1" applyFill="1" applyBorder="1" applyAlignment="1" applyProtection="1">
      <alignment horizontal="right" wrapText="1" readingOrder="1"/>
    </xf>
    <xf numFmtId="4" fontId="3017" fillId="3017" borderId="3014" xfId="0" applyNumberFormat="1" applyFont="1" applyFill="1" applyBorder="1" applyAlignment="1" applyProtection="1">
      <alignment horizontal="right" wrapText="1" readingOrder="1"/>
    </xf>
    <xf numFmtId="4" fontId="3018" fillId="3018" borderId="3015" xfId="0" applyNumberFormat="1" applyFont="1" applyFill="1" applyBorder="1" applyAlignment="1" applyProtection="1">
      <alignment horizontal="right" wrapText="1" readingOrder="1"/>
    </xf>
    <xf numFmtId="4" fontId="3019" fillId="3019" borderId="3016" xfId="0" applyNumberFormat="1" applyFont="1" applyFill="1" applyBorder="1" applyAlignment="1" applyProtection="1">
      <alignment horizontal="right" wrapText="1" readingOrder="1"/>
    </xf>
    <xf numFmtId="4" fontId="3020" fillId="3020" borderId="3017" xfId="0" applyNumberFormat="1" applyFont="1" applyFill="1" applyBorder="1" applyAlignment="1" applyProtection="1">
      <alignment horizontal="right" wrapText="1" readingOrder="1"/>
    </xf>
    <xf numFmtId="4" fontId="3021" fillId="3021" borderId="3018" xfId="0" applyNumberFormat="1" applyFont="1" applyFill="1" applyBorder="1" applyAlignment="1" applyProtection="1">
      <alignment horizontal="right" wrapText="1" readingOrder="1"/>
    </xf>
    <xf numFmtId="0" fontId="3022" fillId="3022" borderId="3019" xfId="0" applyFont="1" applyFill="1" applyBorder="1" applyAlignment="1" applyProtection="1">
      <alignment horizontal="left" vertical="top" wrapText="1" readingOrder="1"/>
    </xf>
    <xf numFmtId="0" fontId="3023" fillId="3023" borderId="3020" xfId="0" applyFont="1" applyFill="1" applyBorder="1" applyAlignment="1" applyProtection="1">
      <alignment horizontal="left" vertical="top" wrapText="1" readingOrder="1"/>
    </xf>
    <xf numFmtId="0" fontId="3024" fillId="3024" borderId="3021" xfId="0" applyFont="1" applyFill="1" applyBorder="1" applyAlignment="1" applyProtection="1">
      <alignment horizontal="left" vertical="top" wrapText="1" readingOrder="1"/>
    </xf>
    <xf numFmtId="0" fontId="3025" fillId="3025" borderId="3022" xfId="0" applyFont="1" applyFill="1" applyBorder="1" applyAlignment="1" applyProtection="1">
      <alignment horizontal="left" vertical="top" wrapText="1" readingOrder="1"/>
    </xf>
    <xf numFmtId="0" fontId="3026" fillId="3026" borderId="3023" xfId="0" applyFont="1" applyFill="1" applyBorder="1" applyAlignment="1" applyProtection="1">
      <alignment horizontal="left" vertical="top" wrapText="1" readingOrder="1"/>
    </xf>
    <xf numFmtId="0" fontId="3027" fillId="3027" borderId="3024" xfId="0" applyFont="1" applyFill="1" applyBorder="1" applyAlignment="1" applyProtection="1">
      <alignment horizontal="left" vertical="top" wrapText="1" readingOrder="1"/>
    </xf>
    <xf numFmtId="0" fontId="3028" fillId="3028" borderId="3025" xfId="0" applyFont="1" applyFill="1" applyBorder="1" applyAlignment="1" applyProtection="1">
      <alignment horizontal="left" vertical="top" wrapText="1" readingOrder="1"/>
    </xf>
    <xf numFmtId="0" fontId="3029" fillId="3029" borderId="3026" xfId="0" applyFont="1" applyFill="1" applyBorder="1" applyAlignment="1" applyProtection="1">
      <alignment horizontal="left" vertical="top" wrapText="1" readingOrder="1"/>
    </xf>
    <xf numFmtId="0" fontId="3030" fillId="3030" borderId="3027" xfId="0" applyFont="1" applyFill="1" applyBorder="1" applyAlignment="1" applyProtection="1">
      <alignment horizontal="left" vertical="top" wrapText="1" readingOrder="1"/>
    </xf>
    <xf numFmtId="0" fontId="3031" fillId="3031" borderId="3028" xfId="0" applyFont="1" applyFill="1" applyBorder="1" applyAlignment="1" applyProtection="1">
      <alignment horizontal="left" vertical="top" wrapText="1" readingOrder="1"/>
    </xf>
    <xf numFmtId="0" fontId="3032" fillId="3032" borderId="3029" xfId="0" applyFont="1" applyFill="1" applyBorder="1" applyAlignment="1" applyProtection="1">
      <alignment horizontal="left" vertical="top" wrapText="1" readingOrder="1"/>
    </xf>
    <xf numFmtId="0" fontId="3033" fillId="3033" borderId="3030" xfId="0" applyFont="1" applyFill="1" applyBorder="1" applyAlignment="1" applyProtection="1">
      <alignment horizontal="left" vertical="top" wrapText="1" readingOrder="1"/>
    </xf>
    <xf numFmtId="0" fontId="3034" fillId="3034" borderId="3031" xfId="0" applyFont="1" applyFill="1" applyBorder="1" applyAlignment="1" applyProtection="1">
      <alignment horizontal="left" vertical="top" wrapText="1" readingOrder="1"/>
    </xf>
    <xf numFmtId="0" fontId="3035" fillId="3035" borderId="3032" xfId="0" applyFont="1" applyFill="1" applyBorder="1" applyAlignment="1" applyProtection="1">
      <alignment horizontal="left" vertical="top" wrapText="1" readingOrder="1"/>
    </xf>
    <xf numFmtId="0" fontId="3036" fillId="3036" borderId="3033" xfId="0" applyFont="1" applyFill="1" applyBorder="1" applyAlignment="1" applyProtection="1">
      <alignment horizontal="left" vertical="top" wrapText="1" readingOrder="1"/>
    </xf>
    <xf numFmtId="0" fontId="3037" fillId="3037" borderId="3034" xfId="0" applyFont="1" applyFill="1" applyBorder="1" applyAlignment="1" applyProtection="1">
      <alignment horizontal="left" vertical="top" wrapText="1" readingOrder="1"/>
    </xf>
    <xf numFmtId="0" fontId="3038" fillId="3038" borderId="3035" xfId="0" applyFont="1" applyFill="1" applyBorder="1" applyAlignment="1" applyProtection="1">
      <alignment horizontal="left" vertical="top" wrapText="1" readingOrder="1"/>
    </xf>
    <xf numFmtId="0" fontId="3039" fillId="3039" borderId="3036" xfId="0" applyFont="1" applyFill="1" applyBorder="1" applyAlignment="1" applyProtection="1">
      <alignment horizontal="left" vertical="top" wrapText="1" readingOrder="1"/>
    </xf>
    <xf numFmtId="0" fontId="3040" fillId="3040" borderId="3037" xfId="0" applyFont="1" applyFill="1" applyBorder="1" applyAlignment="1" applyProtection="1">
      <alignment horizontal="left" vertical="top" wrapText="1" readingOrder="1"/>
    </xf>
    <xf numFmtId="0" fontId="3041" fillId="3041" borderId="3038" xfId="0" applyFont="1" applyFill="1" applyBorder="1" applyAlignment="1" applyProtection="1">
      <alignment horizontal="left" vertical="top" wrapText="1" readingOrder="1"/>
    </xf>
    <xf numFmtId="0" fontId="3042" fillId="3042" borderId="3039" xfId="0" applyFont="1" applyFill="1" applyBorder="1" applyAlignment="1" applyProtection="1">
      <alignment horizontal="left" vertical="top" wrapText="1" readingOrder="1"/>
    </xf>
    <xf numFmtId="0" fontId="3043" fillId="3043" borderId="3040" xfId="0" applyFont="1" applyFill="1" applyBorder="1" applyAlignment="1" applyProtection="1">
      <alignment horizontal="left" vertical="top" wrapText="1" readingOrder="1"/>
    </xf>
    <xf numFmtId="0" fontId="3044" fillId="3044" borderId="3041" xfId="0" applyFont="1" applyFill="1" applyBorder="1" applyAlignment="1" applyProtection="1">
      <alignment horizontal="right" vertical="top" wrapText="1" readingOrder="1"/>
    </xf>
    <xf numFmtId="0" fontId="3045" fillId="3045" borderId="3042" xfId="0" applyFont="1" applyFill="1" applyBorder="1" applyAlignment="1" applyProtection="1">
      <alignment horizontal="left" vertical="top" wrapText="1" readingOrder="1"/>
    </xf>
    <xf numFmtId="0" fontId="3046" fillId="3046" borderId="3043" xfId="0" applyFont="1" applyFill="1" applyBorder="1" applyAlignment="1" applyProtection="1">
      <alignment horizontal="left" vertical="top" wrapText="1" readingOrder="1"/>
    </xf>
    <xf numFmtId="0" fontId="3047" fillId="3047" borderId="3044" xfId="0" applyFont="1" applyFill="1" applyBorder="1" applyAlignment="1" applyProtection="1">
      <alignment horizontal="left" vertical="top" wrapText="1" readingOrder="1"/>
    </xf>
    <xf numFmtId="0" fontId="3048" fillId="3048" borderId="3045" xfId="0" applyFont="1" applyFill="1" applyBorder="1" applyAlignment="1" applyProtection="1">
      <alignment horizontal="left" vertical="top" wrapText="1" readingOrder="1"/>
    </xf>
    <xf numFmtId="0" fontId="3049" fillId="3049" borderId="3046" xfId="0" applyFont="1" applyFill="1" applyBorder="1" applyAlignment="1" applyProtection="1">
      <alignment horizontal="left" vertical="top" wrapText="1" readingOrder="1"/>
    </xf>
    <xf numFmtId="0" fontId="3050" fillId="3050" borderId="3047" xfId="0" applyFont="1" applyFill="1" applyBorder="1" applyAlignment="1" applyProtection="1">
      <alignment horizontal="left" vertical="top" wrapText="1" readingOrder="1"/>
    </xf>
    <xf numFmtId="0" fontId="3051" fillId="3051" borderId="3048" xfId="0" applyFont="1" applyFill="1" applyBorder="1" applyAlignment="1" applyProtection="1">
      <alignment horizontal="left" vertical="top" wrapText="1" readingOrder="1"/>
    </xf>
    <xf numFmtId="0" fontId="3052" fillId="3052" borderId="3049" xfId="0" applyFont="1" applyFill="1" applyBorder="1" applyAlignment="1" applyProtection="1">
      <alignment horizontal="left" vertical="top" wrapText="1" readingOrder="1"/>
    </xf>
    <xf numFmtId="0" fontId="3053" fillId="3053" borderId="3050" xfId="0" applyFont="1" applyFill="1" applyBorder="1" applyAlignment="1" applyProtection="1">
      <alignment horizontal="left" vertical="top" wrapText="1" readingOrder="1"/>
    </xf>
    <xf numFmtId="0" fontId="3054" fillId="3054" borderId="3051" xfId="0" applyFont="1" applyFill="1" applyBorder="1" applyAlignment="1" applyProtection="1">
      <alignment horizontal="left" vertical="top" wrapText="1" readingOrder="1"/>
    </xf>
    <xf numFmtId="0" fontId="3055" fillId="3055" borderId="3052" xfId="0" applyFont="1" applyFill="1" applyBorder="1" applyAlignment="1" applyProtection="1">
      <alignment horizontal="left" vertical="top" wrapText="1" readingOrder="1"/>
    </xf>
    <xf numFmtId="0" fontId="3056" fillId="3056" borderId="3053" xfId="0" applyFont="1" applyFill="1" applyBorder="1" applyAlignment="1" applyProtection="1">
      <alignment horizontal="left" vertical="top" wrapText="1" readingOrder="1"/>
    </xf>
    <xf numFmtId="0" fontId="3057" fillId="3057" borderId="3054" xfId="0" applyFont="1" applyFill="1" applyBorder="1" applyAlignment="1" applyProtection="1">
      <alignment horizontal="left" vertical="top" wrapText="1" readingOrder="1"/>
    </xf>
    <xf numFmtId="0" fontId="3058" fillId="3058" borderId="3055" xfId="0" applyFont="1" applyFill="1" applyBorder="1" applyAlignment="1" applyProtection="1">
      <alignment horizontal="left" vertical="top" wrapText="1" readingOrder="1"/>
    </xf>
    <xf numFmtId="0" fontId="3059" fillId="3059" borderId="3056" xfId="0" applyFont="1" applyFill="1" applyBorder="1" applyAlignment="1" applyProtection="1">
      <alignment horizontal="left" vertical="top" wrapText="1" readingOrder="1"/>
    </xf>
    <xf numFmtId="0" fontId="3060" fillId="3060" borderId="3057" xfId="0" applyFont="1" applyFill="1" applyBorder="1" applyAlignment="1" applyProtection="1">
      <alignment horizontal="left" vertical="top" wrapText="1" readingOrder="1"/>
    </xf>
    <xf numFmtId="0" fontId="3061" fillId="3061" borderId="3058" xfId="0" applyFont="1" applyFill="1" applyBorder="1" applyAlignment="1" applyProtection="1">
      <alignment horizontal="left" vertical="top" wrapText="1" readingOrder="1"/>
    </xf>
    <xf numFmtId="0" fontId="3062" fillId="3062" borderId="3059" xfId="0" applyFont="1" applyFill="1" applyBorder="1" applyAlignment="1" applyProtection="1">
      <alignment horizontal="left" vertical="top" wrapText="1" readingOrder="1"/>
    </xf>
    <xf numFmtId="0" fontId="3063" fillId="3063" borderId="3060" xfId="0" applyFont="1" applyFill="1" applyBorder="1" applyAlignment="1" applyProtection="1">
      <alignment horizontal="left" vertical="top" wrapText="1" readingOrder="1"/>
    </xf>
    <xf numFmtId="0" fontId="3064" fillId="3064" borderId="3061" xfId="0" applyFont="1" applyFill="1" applyBorder="1" applyAlignment="1" applyProtection="1">
      <alignment horizontal="left" vertical="top" wrapText="1" readingOrder="1"/>
    </xf>
    <xf numFmtId="0" fontId="3065" fillId="3065" borderId="3062" xfId="0" applyFont="1" applyFill="1" applyBorder="1" applyAlignment="1" applyProtection="1">
      <alignment horizontal="left" vertical="top" wrapText="1" readingOrder="1"/>
    </xf>
    <xf numFmtId="0" fontId="3066" fillId="3066" borderId="3063" xfId="0" applyFont="1" applyFill="1" applyBorder="1" applyAlignment="1" applyProtection="1">
      <alignment horizontal="left" vertical="top" wrapText="1" readingOrder="1"/>
    </xf>
    <xf numFmtId="4" fontId="3067" fillId="3067" borderId="3064" xfId="0" applyNumberFormat="1" applyFont="1" applyFill="1" applyBorder="1" applyAlignment="1" applyProtection="1">
      <alignment horizontal="right" wrapText="1" readingOrder="1"/>
    </xf>
    <xf numFmtId="4" fontId="3068" fillId="3068" borderId="3065" xfId="0" applyNumberFormat="1" applyFont="1" applyFill="1" applyBorder="1" applyAlignment="1" applyProtection="1">
      <alignment horizontal="right" wrapText="1" readingOrder="1"/>
    </xf>
    <xf numFmtId="4" fontId="3069" fillId="3069" borderId="3066" xfId="0" applyNumberFormat="1" applyFont="1" applyFill="1" applyBorder="1" applyAlignment="1" applyProtection="1">
      <alignment horizontal="right" wrapText="1" readingOrder="1"/>
    </xf>
    <xf numFmtId="4" fontId="3070" fillId="3070" borderId="3067" xfId="0" applyNumberFormat="1" applyFont="1" applyFill="1" applyBorder="1" applyAlignment="1" applyProtection="1">
      <alignment horizontal="right" wrapText="1" readingOrder="1"/>
    </xf>
    <xf numFmtId="4" fontId="3071" fillId="3071" borderId="3068" xfId="0" applyNumberFormat="1" applyFont="1" applyFill="1" applyBorder="1" applyAlignment="1" applyProtection="1">
      <alignment horizontal="right" wrapText="1" readingOrder="1"/>
    </xf>
    <xf numFmtId="4" fontId="3072" fillId="3072" borderId="3069" xfId="0" applyNumberFormat="1" applyFont="1" applyFill="1" applyBorder="1" applyAlignment="1" applyProtection="1">
      <alignment horizontal="right" wrapText="1" readingOrder="1"/>
    </xf>
    <xf numFmtId="4" fontId="3073" fillId="3073" borderId="3070" xfId="0" applyNumberFormat="1" applyFont="1" applyFill="1" applyBorder="1" applyAlignment="1" applyProtection="1">
      <alignment horizontal="right" wrapText="1" readingOrder="1"/>
    </xf>
    <xf numFmtId="4" fontId="3074" fillId="3074" borderId="3071" xfId="0" applyNumberFormat="1" applyFont="1" applyFill="1" applyBorder="1" applyAlignment="1" applyProtection="1">
      <alignment horizontal="right" wrapText="1" readingOrder="1"/>
    </xf>
    <xf numFmtId="4" fontId="3075" fillId="3075" borderId="3072" xfId="0" applyNumberFormat="1" applyFont="1" applyFill="1" applyBorder="1" applyAlignment="1" applyProtection="1">
      <alignment horizontal="right" wrapText="1" readingOrder="1"/>
    </xf>
    <xf numFmtId="4" fontId="3076" fillId="3076" borderId="3073" xfId="0" applyNumberFormat="1" applyFont="1" applyFill="1" applyBorder="1" applyAlignment="1" applyProtection="1">
      <alignment horizontal="right" wrapText="1" readingOrder="1"/>
    </xf>
    <xf numFmtId="4" fontId="3077" fillId="3077" borderId="3074" xfId="0" applyNumberFormat="1" applyFont="1" applyFill="1" applyBorder="1" applyAlignment="1" applyProtection="1">
      <alignment horizontal="right" wrapText="1" readingOrder="1"/>
    </xf>
    <xf numFmtId="4" fontId="3078" fillId="3078" borderId="3075" xfId="0" applyNumberFormat="1" applyFont="1" applyFill="1" applyBorder="1" applyAlignment="1" applyProtection="1">
      <alignment horizontal="right" wrapText="1" readingOrder="1"/>
    </xf>
    <xf numFmtId="4" fontId="3079" fillId="3079" borderId="3076" xfId="0" applyNumberFormat="1" applyFont="1" applyFill="1" applyBorder="1" applyAlignment="1" applyProtection="1">
      <alignment horizontal="right" wrapText="1" readingOrder="1"/>
    </xf>
    <xf numFmtId="4" fontId="3080" fillId="3080" borderId="3077" xfId="0" applyNumberFormat="1" applyFont="1" applyFill="1" applyBorder="1" applyAlignment="1" applyProtection="1">
      <alignment horizontal="right" wrapText="1" readingOrder="1"/>
    </xf>
    <xf numFmtId="4" fontId="3081" fillId="3081" borderId="3078" xfId="0" applyNumberFormat="1" applyFont="1" applyFill="1" applyBorder="1" applyAlignment="1" applyProtection="1">
      <alignment horizontal="right" wrapText="1" readingOrder="1"/>
    </xf>
    <xf numFmtId="4" fontId="3082" fillId="3082" borderId="3079" xfId="0" applyNumberFormat="1" applyFont="1" applyFill="1" applyBorder="1" applyAlignment="1" applyProtection="1">
      <alignment horizontal="right" wrapText="1" readingOrder="1"/>
    </xf>
    <xf numFmtId="4" fontId="3083" fillId="3083" borderId="3080" xfId="0" applyNumberFormat="1" applyFont="1" applyFill="1" applyBorder="1" applyAlignment="1" applyProtection="1">
      <alignment horizontal="right" wrapText="1" readingOrder="1"/>
    </xf>
    <xf numFmtId="4" fontId="3084" fillId="3084" borderId="3081" xfId="0" applyNumberFormat="1" applyFont="1" applyFill="1" applyBorder="1" applyAlignment="1" applyProtection="1">
      <alignment horizontal="right" wrapText="1" readingOrder="1"/>
    </xf>
    <xf numFmtId="4" fontId="3085" fillId="3085" borderId="3082" xfId="0" applyNumberFormat="1" applyFont="1" applyFill="1" applyBorder="1" applyAlignment="1" applyProtection="1">
      <alignment horizontal="right" wrapText="1" readingOrder="1"/>
    </xf>
    <xf numFmtId="4" fontId="3086" fillId="3086" borderId="3083" xfId="0" applyNumberFormat="1" applyFont="1" applyFill="1" applyBorder="1" applyAlignment="1" applyProtection="1">
      <alignment horizontal="right" wrapText="1" readingOrder="1"/>
    </xf>
    <xf numFmtId="4" fontId="3087" fillId="3087" borderId="3084" xfId="0" applyNumberFormat="1" applyFont="1" applyFill="1" applyBorder="1" applyAlignment="1" applyProtection="1">
      <alignment horizontal="right" wrapText="1" readingOrder="1"/>
    </xf>
    <xf numFmtId="0" fontId="3088" fillId="3088" borderId="3085" xfId="0" applyFont="1" applyFill="1" applyBorder="1" applyAlignment="1" applyProtection="1">
      <alignment horizontal="left" vertical="top" wrapText="1" readingOrder="1"/>
    </xf>
    <xf numFmtId="4" fontId="3089" fillId="3089" borderId="3086" xfId="0" applyNumberFormat="1" applyFont="1" applyFill="1" applyBorder="1" applyAlignment="1" applyProtection="1">
      <alignment horizontal="right" wrapText="1" readingOrder="1"/>
    </xf>
    <xf numFmtId="4" fontId="3090" fillId="3090" borderId="3087" xfId="0" applyNumberFormat="1" applyFont="1" applyFill="1" applyBorder="1" applyAlignment="1" applyProtection="1">
      <alignment horizontal="right" wrapText="1" readingOrder="1"/>
    </xf>
    <xf numFmtId="4" fontId="3091" fillId="3091" borderId="3088" xfId="0" applyNumberFormat="1" applyFont="1" applyFill="1" applyBorder="1" applyAlignment="1" applyProtection="1">
      <alignment horizontal="right" wrapText="1" readingOrder="1"/>
    </xf>
    <xf numFmtId="4" fontId="3092" fillId="3092" borderId="3089" xfId="0" applyNumberFormat="1" applyFont="1" applyFill="1" applyBorder="1" applyAlignment="1" applyProtection="1">
      <alignment horizontal="right" wrapText="1" readingOrder="1"/>
    </xf>
    <xf numFmtId="4" fontId="3093" fillId="3093" borderId="3090" xfId="0" applyNumberFormat="1" applyFont="1" applyFill="1" applyBorder="1" applyAlignment="1" applyProtection="1">
      <alignment horizontal="right" wrapText="1" readingOrder="1"/>
    </xf>
    <xf numFmtId="4" fontId="3094" fillId="3094" borderId="3091" xfId="0" applyNumberFormat="1" applyFont="1" applyFill="1" applyBorder="1" applyAlignment="1" applyProtection="1">
      <alignment horizontal="right" wrapText="1" readingOrder="1"/>
    </xf>
    <xf numFmtId="4" fontId="3095" fillId="3095" borderId="3092" xfId="0" applyNumberFormat="1" applyFont="1" applyFill="1" applyBorder="1" applyAlignment="1" applyProtection="1">
      <alignment horizontal="right" wrapText="1" readingOrder="1"/>
    </xf>
    <xf numFmtId="4" fontId="3096" fillId="3096" borderId="3093" xfId="0" applyNumberFormat="1" applyFont="1" applyFill="1" applyBorder="1" applyAlignment="1" applyProtection="1">
      <alignment horizontal="right" wrapText="1" readingOrder="1"/>
    </xf>
    <xf numFmtId="4" fontId="3097" fillId="3097" borderId="3094" xfId="0" applyNumberFormat="1" applyFont="1" applyFill="1" applyBorder="1" applyAlignment="1" applyProtection="1">
      <alignment horizontal="right" wrapText="1" readingOrder="1"/>
    </xf>
    <xf numFmtId="4" fontId="3098" fillId="3098" borderId="3095" xfId="0" applyNumberFormat="1" applyFont="1" applyFill="1" applyBorder="1" applyAlignment="1" applyProtection="1">
      <alignment horizontal="right" wrapText="1" readingOrder="1"/>
    </xf>
    <xf numFmtId="4" fontId="3099" fillId="3099" borderId="3096" xfId="0" applyNumberFormat="1" applyFont="1" applyFill="1" applyBorder="1" applyAlignment="1" applyProtection="1">
      <alignment horizontal="right" wrapText="1" readingOrder="1"/>
    </xf>
    <xf numFmtId="4" fontId="3100" fillId="3100" borderId="3097" xfId="0" applyNumberFormat="1" applyFont="1" applyFill="1" applyBorder="1" applyAlignment="1" applyProtection="1">
      <alignment horizontal="right" wrapText="1" readingOrder="1"/>
    </xf>
    <xf numFmtId="4" fontId="3101" fillId="3101" borderId="3098" xfId="0" applyNumberFormat="1" applyFont="1" applyFill="1" applyBorder="1" applyAlignment="1" applyProtection="1">
      <alignment horizontal="right" wrapText="1" readingOrder="1"/>
    </xf>
    <xf numFmtId="4" fontId="3102" fillId="3102" borderId="3099" xfId="0" applyNumberFormat="1" applyFont="1" applyFill="1" applyBorder="1" applyAlignment="1" applyProtection="1">
      <alignment horizontal="right" wrapText="1" readingOrder="1"/>
    </xf>
    <xf numFmtId="4" fontId="3103" fillId="3103" borderId="3100" xfId="0" applyNumberFormat="1" applyFont="1" applyFill="1" applyBorder="1" applyAlignment="1" applyProtection="1">
      <alignment horizontal="right" wrapText="1" readingOrder="1"/>
    </xf>
    <xf numFmtId="4" fontId="3104" fillId="3104" borderId="3101" xfId="0" applyNumberFormat="1" applyFont="1" applyFill="1" applyBorder="1" applyAlignment="1" applyProtection="1">
      <alignment horizontal="right" wrapText="1" readingOrder="1"/>
    </xf>
    <xf numFmtId="4" fontId="3105" fillId="3105" borderId="3102" xfId="0" applyNumberFormat="1" applyFont="1" applyFill="1" applyBorder="1" applyAlignment="1" applyProtection="1">
      <alignment horizontal="right" wrapText="1" readingOrder="1"/>
    </xf>
    <xf numFmtId="4" fontId="3106" fillId="3106" borderId="3103" xfId="0" applyNumberFormat="1" applyFont="1" applyFill="1" applyBorder="1" applyAlignment="1" applyProtection="1">
      <alignment horizontal="right" wrapText="1" readingOrder="1"/>
    </xf>
    <xf numFmtId="4" fontId="3107" fillId="3107" borderId="3104" xfId="0" applyNumberFormat="1" applyFont="1" applyFill="1" applyBorder="1" applyAlignment="1" applyProtection="1">
      <alignment horizontal="right" wrapText="1" readingOrder="1"/>
    </xf>
    <xf numFmtId="4" fontId="3108" fillId="3108" borderId="3105" xfId="0" applyNumberFormat="1" applyFont="1" applyFill="1" applyBorder="1" applyAlignment="1" applyProtection="1">
      <alignment horizontal="right" wrapText="1" readingOrder="1"/>
    </xf>
    <xf numFmtId="4" fontId="3109" fillId="3109" borderId="3106" xfId="0" applyNumberFormat="1" applyFont="1" applyFill="1" applyBorder="1" applyAlignment="1" applyProtection="1">
      <alignment horizontal="right" wrapText="1" readingOrder="1"/>
    </xf>
    <xf numFmtId="0" fontId="3110" fillId="3110" borderId="3107" xfId="0" applyFont="1" applyFill="1" applyBorder="1" applyAlignment="1" applyProtection="1">
      <alignment horizontal="left" vertical="top" wrapText="1" readingOrder="1"/>
    </xf>
    <xf numFmtId="4" fontId="3111" fillId="3111" borderId="3108" xfId="0" applyNumberFormat="1" applyFont="1" applyFill="1" applyBorder="1" applyAlignment="1" applyProtection="1">
      <alignment horizontal="right" wrapText="1" readingOrder="1"/>
    </xf>
    <xf numFmtId="4" fontId="3112" fillId="3112" borderId="3109" xfId="0" applyNumberFormat="1" applyFont="1" applyFill="1" applyBorder="1" applyAlignment="1" applyProtection="1">
      <alignment horizontal="right" wrapText="1" readingOrder="1"/>
    </xf>
    <xf numFmtId="4" fontId="3113" fillId="3113" borderId="3110" xfId="0" applyNumberFormat="1" applyFont="1" applyFill="1" applyBorder="1" applyAlignment="1" applyProtection="1">
      <alignment horizontal="right" wrapText="1" readingOrder="1"/>
    </xf>
    <xf numFmtId="4" fontId="3114" fillId="3114" borderId="3111" xfId="0" applyNumberFormat="1" applyFont="1" applyFill="1" applyBorder="1" applyAlignment="1" applyProtection="1">
      <alignment horizontal="right" wrapText="1" readingOrder="1"/>
    </xf>
    <xf numFmtId="4" fontId="3115" fillId="3115" borderId="3112" xfId="0" applyNumberFormat="1" applyFont="1" applyFill="1" applyBorder="1" applyAlignment="1" applyProtection="1">
      <alignment horizontal="right" wrapText="1" readingOrder="1"/>
    </xf>
    <xf numFmtId="4" fontId="3116" fillId="3116" borderId="3113" xfId="0" applyNumberFormat="1" applyFont="1" applyFill="1" applyBorder="1" applyAlignment="1" applyProtection="1">
      <alignment horizontal="right" wrapText="1" readingOrder="1"/>
    </xf>
    <xf numFmtId="4" fontId="3117" fillId="3117" borderId="3114" xfId="0" applyNumberFormat="1" applyFont="1" applyFill="1" applyBorder="1" applyAlignment="1" applyProtection="1">
      <alignment horizontal="right" wrapText="1" readingOrder="1"/>
    </xf>
    <xf numFmtId="4" fontId="3118" fillId="3118" borderId="3115" xfId="0" applyNumberFormat="1" applyFont="1" applyFill="1" applyBorder="1" applyAlignment="1" applyProtection="1">
      <alignment horizontal="right" wrapText="1" readingOrder="1"/>
    </xf>
    <xf numFmtId="4" fontId="3119" fillId="3119" borderId="3116" xfId="0" applyNumberFormat="1" applyFont="1" applyFill="1" applyBorder="1" applyAlignment="1" applyProtection="1">
      <alignment horizontal="right" wrapText="1" readingOrder="1"/>
    </xf>
    <xf numFmtId="4" fontId="3120" fillId="3120" borderId="3117" xfId="0" applyNumberFormat="1" applyFont="1" applyFill="1" applyBorder="1" applyAlignment="1" applyProtection="1">
      <alignment horizontal="right" wrapText="1" readingOrder="1"/>
    </xf>
    <xf numFmtId="4" fontId="3121" fillId="3121" borderId="3118" xfId="0" applyNumberFormat="1" applyFont="1" applyFill="1" applyBorder="1" applyAlignment="1" applyProtection="1">
      <alignment horizontal="right" wrapText="1" readingOrder="1"/>
    </xf>
    <xf numFmtId="4" fontId="3122" fillId="3122" borderId="3119" xfId="0" applyNumberFormat="1" applyFont="1" applyFill="1" applyBorder="1" applyAlignment="1" applyProtection="1">
      <alignment horizontal="right" wrapText="1" readingOrder="1"/>
    </xf>
    <xf numFmtId="4" fontId="3123" fillId="3123" borderId="3120" xfId="0" applyNumberFormat="1" applyFont="1" applyFill="1" applyBorder="1" applyAlignment="1" applyProtection="1">
      <alignment horizontal="right" wrapText="1" readingOrder="1"/>
    </xf>
    <xf numFmtId="4" fontId="3124" fillId="3124" borderId="3121" xfId="0" applyNumberFormat="1" applyFont="1" applyFill="1" applyBorder="1" applyAlignment="1" applyProtection="1">
      <alignment horizontal="right" wrapText="1" readingOrder="1"/>
    </xf>
    <xf numFmtId="4" fontId="3125" fillId="3125" borderId="3122" xfId="0" applyNumberFormat="1" applyFont="1" applyFill="1" applyBorder="1" applyAlignment="1" applyProtection="1">
      <alignment horizontal="right" wrapText="1" readingOrder="1"/>
    </xf>
    <xf numFmtId="4" fontId="3126" fillId="3126" borderId="3123" xfId="0" applyNumberFormat="1" applyFont="1" applyFill="1" applyBorder="1" applyAlignment="1" applyProtection="1">
      <alignment horizontal="right" wrapText="1" readingOrder="1"/>
    </xf>
    <xf numFmtId="4" fontId="3127" fillId="3127" borderId="3124" xfId="0" applyNumberFormat="1" applyFont="1" applyFill="1" applyBorder="1" applyAlignment="1" applyProtection="1">
      <alignment horizontal="right" wrapText="1" readingOrder="1"/>
    </xf>
    <xf numFmtId="4" fontId="3128" fillId="3128" borderId="3125" xfId="0" applyNumberFormat="1" applyFont="1" applyFill="1" applyBorder="1" applyAlignment="1" applyProtection="1">
      <alignment horizontal="right" wrapText="1" readingOrder="1"/>
    </xf>
    <xf numFmtId="4" fontId="3129" fillId="3129" borderId="3126" xfId="0" applyNumberFormat="1" applyFont="1" applyFill="1" applyBorder="1" applyAlignment="1" applyProtection="1">
      <alignment horizontal="right" wrapText="1" readingOrder="1"/>
    </xf>
    <xf numFmtId="4" fontId="3130" fillId="3130" borderId="3127" xfId="0" applyNumberFormat="1" applyFont="1" applyFill="1" applyBorder="1" applyAlignment="1" applyProtection="1">
      <alignment horizontal="right" wrapText="1" readingOrder="1"/>
    </xf>
    <xf numFmtId="4" fontId="3131" fillId="3131" borderId="3128" xfId="0" applyNumberFormat="1" applyFont="1" applyFill="1" applyBorder="1" applyAlignment="1" applyProtection="1">
      <alignment horizontal="right" wrapText="1" readingOrder="1"/>
    </xf>
    <xf numFmtId="0" fontId="3132" fillId="3132" borderId="3129" xfId="0" applyFont="1" applyFill="1" applyBorder="1" applyAlignment="1" applyProtection="1">
      <alignment horizontal="left" vertical="top" wrapText="1" readingOrder="1"/>
    </xf>
    <xf numFmtId="4" fontId="3133" fillId="3133" borderId="3130" xfId="0" applyNumberFormat="1" applyFont="1" applyFill="1" applyBorder="1" applyAlignment="1" applyProtection="1">
      <alignment horizontal="right" wrapText="1" readingOrder="1"/>
    </xf>
    <xf numFmtId="4" fontId="3134" fillId="3134" borderId="3131" xfId="0" applyNumberFormat="1" applyFont="1" applyFill="1" applyBorder="1" applyAlignment="1" applyProtection="1">
      <alignment horizontal="right" wrapText="1" readingOrder="1"/>
    </xf>
    <xf numFmtId="4" fontId="3135" fillId="3135" borderId="3132" xfId="0" applyNumberFormat="1" applyFont="1" applyFill="1" applyBorder="1" applyAlignment="1" applyProtection="1">
      <alignment horizontal="right" wrapText="1" readingOrder="1"/>
    </xf>
    <xf numFmtId="4" fontId="3136" fillId="3136" borderId="3133" xfId="0" applyNumberFormat="1" applyFont="1" applyFill="1" applyBorder="1" applyAlignment="1" applyProtection="1">
      <alignment horizontal="right" wrapText="1" readingOrder="1"/>
    </xf>
    <xf numFmtId="4" fontId="3137" fillId="3137" borderId="3134" xfId="0" applyNumberFormat="1" applyFont="1" applyFill="1" applyBorder="1" applyAlignment="1" applyProtection="1">
      <alignment horizontal="right" wrapText="1" readingOrder="1"/>
    </xf>
    <xf numFmtId="4" fontId="3138" fillId="3138" borderId="3135" xfId="0" applyNumberFormat="1" applyFont="1" applyFill="1" applyBorder="1" applyAlignment="1" applyProtection="1">
      <alignment horizontal="right" wrapText="1" readingOrder="1"/>
    </xf>
    <xf numFmtId="4" fontId="3139" fillId="3139" borderId="3136" xfId="0" applyNumberFormat="1" applyFont="1" applyFill="1" applyBorder="1" applyAlignment="1" applyProtection="1">
      <alignment horizontal="right" wrapText="1" readingOrder="1"/>
    </xf>
    <xf numFmtId="4" fontId="3140" fillId="3140" borderId="3137" xfId="0" applyNumberFormat="1" applyFont="1" applyFill="1" applyBorder="1" applyAlignment="1" applyProtection="1">
      <alignment horizontal="right" wrapText="1" readingOrder="1"/>
    </xf>
    <xf numFmtId="4" fontId="3141" fillId="3141" borderId="3138" xfId="0" applyNumberFormat="1" applyFont="1" applyFill="1" applyBorder="1" applyAlignment="1" applyProtection="1">
      <alignment horizontal="right" wrapText="1" readingOrder="1"/>
    </xf>
    <xf numFmtId="4" fontId="3142" fillId="3142" borderId="3139" xfId="0" applyNumberFormat="1" applyFont="1" applyFill="1" applyBorder="1" applyAlignment="1" applyProtection="1">
      <alignment horizontal="right" wrapText="1" readingOrder="1"/>
    </xf>
    <xf numFmtId="4" fontId="3143" fillId="3143" borderId="3140" xfId="0" applyNumberFormat="1" applyFont="1" applyFill="1" applyBorder="1" applyAlignment="1" applyProtection="1">
      <alignment horizontal="right" wrapText="1" readingOrder="1"/>
    </xf>
    <xf numFmtId="4" fontId="3144" fillId="3144" borderId="3141" xfId="0" applyNumberFormat="1" applyFont="1" applyFill="1" applyBorder="1" applyAlignment="1" applyProtection="1">
      <alignment horizontal="right" wrapText="1" readingOrder="1"/>
    </xf>
    <xf numFmtId="4" fontId="3145" fillId="3145" borderId="3142" xfId="0" applyNumberFormat="1" applyFont="1" applyFill="1" applyBorder="1" applyAlignment="1" applyProtection="1">
      <alignment horizontal="right" wrapText="1" readingOrder="1"/>
    </xf>
    <xf numFmtId="4" fontId="3146" fillId="3146" borderId="3143" xfId="0" applyNumberFormat="1" applyFont="1" applyFill="1" applyBorder="1" applyAlignment="1" applyProtection="1">
      <alignment horizontal="right" wrapText="1" readingOrder="1"/>
    </xf>
    <xf numFmtId="4" fontId="3147" fillId="3147" borderId="3144" xfId="0" applyNumberFormat="1" applyFont="1" applyFill="1" applyBorder="1" applyAlignment="1" applyProtection="1">
      <alignment horizontal="right" wrapText="1" readingOrder="1"/>
    </xf>
    <xf numFmtId="4" fontId="3148" fillId="3148" borderId="3145" xfId="0" applyNumberFormat="1" applyFont="1" applyFill="1" applyBorder="1" applyAlignment="1" applyProtection="1">
      <alignment horizontal="right" wrapText="1" readingOrder="1"/>
    </xf>
    <xf numFmtId="4" fontId="3149" fillId="3149" borderId="3146" xfId="0" applyNumberFormat="1" applyFont="1" applyFill="1" applyBorder="1" applyAlignment="1" applyProtection="1">
      <alignment horizontal="right" wrapText="1" readingOrder="1"/>
    </xf>
    <xf numFmtId="4" fontId="3150" fillId="3150" borderId="3147" xfId="0" applyNumberFormat="1" applyFont="1" applyFill="1" applyBorder="1" applyAlignment="1" applyProtection="1">
      <alignment horizontal="right" wrapText="1" readingOrder="1"/>
    </xf>
    <xf numFmtId="4" fontId="3151" fillId="3151" borderId="3148" xfId="0" applyNumberFormat="1" applyFont="1" applyFill="1" applyBorder="1" applyAlignment="1" applyProtection="1">
      <alignment horizontal="right" wrapText="1" readingOrder="1"/>
    </xf>
    <xf numFmtId="4" fontId="3152" fillId="3152" borderId="3149" xfId="0" applyNumberFormat="1" applyFont="1" applyFill="1" applyBorder="1" applyAlignment="1" applyProtection="1">
      <alignment horizontal="right" wrapText="1" readingOrder="1"/>
    </xf>
    <xf numFmtId="4" fontId="3153" fillId="3153" borderId="3150" xfId="0" applyNumberFormat="1" applyFont="1" applyFill="1" applyBorder="1" applyAlignment="1" applyProtection="1">
      <alignment horizontal="right" wrapText="1" readingOrder="1"/>
    </xf>
    <xf numFmtId="0" fontId="3154" fillId="3154" borderId="3151" xfId="0" applyFont="1" applyFill="1" applyBorder="1" applyAlignment="1" applyProtection="1">
      <alignment horizontal="left" vertical="top" wrapText="1" readingOrder="1"/>
    </xf>
    <xf numFmtId="4" fontId="3155" fillId="3155" borderId="3152" xfId="0" applyNumberFormat="1" applyFont="1" applyFill="1" applyBorder="1" applyAlignment="1" applyProtection="1">
      <alignment horizontal="right" wrapText="1" readingOrder="1"/>
    </xf>
    <xf numFmtId="4" fontId="3156" fillId="3156" borderId="3153" xfId="0" applyNumberFormat="1" applyFont="1" applyFill="1" applyBorder="1" applyAlignment="1" applyProtection="1">
      <alignment horizontal="right" wrapText="1" readingOrder="1"/>
    </xf>
    <xf numFmtId="4" fontId="3157" fillId="3157" borderId="3154" xfId="0" applyNumberFormat="1" applyFont="1" applyFill="1" applyBorder="1" applyAlignment="1" applyProtection="1">
      <alignment horizontal="right" wrapText="1" readingOrder="1"/>
    </xf>
    <xf numFmtId="4" fontId="3158" fillId="3158" borderId="3155" xfId="0" applyNumberFormat="1" applyFont="1" applyFill="1" applyBorder="1" applyAlignment="1" applyProtection="1">
      <alignment horizontal="right" wrapText="1" readingOrder="1"/>
    </xf>
    <xf numFmtId="4" fontId="3159" fillId="3159" borderId="3156" xfId="0" applyNumberFormat="1" applyFont="1" applyFill="1" applyBorder="1" applyAlignment="1" applyProtection="1">
      <alignment horizontal="right" wrapText="1" readingOrder="1"/>
    </xf>
    <xf numFmtId="4" fontId="3160" fillId="3160" borderId="3157" xfId="0" applyNumberFormat="1" applyFont="1" applyFill="1" applyBorder="1" applyAlignment="1" applyProtection="1">
      <alignment horizontal="right" wrapText="1" readingOrder="1"/>
    </xf>
    <xf numFmtId="4" fontId="3161" fillId="3161" borderId="3158" xfId="0" applyNumberFormat="1" applyFont="1" applyFill="1" applyBorder="1" applyAlignment="1" applyProtection="1">
      <alignment horizontal="right" wrapText="1" readingOrder="1"/>
    </xf>
    <xf numFmtId="4" fontId="3162" fillId="3162" borderId="3159" xfId="0" applyNumberFormat="1" applyFont="1" applyFill="1" applyBorder="1" applyAlignment="1" applyProtection="1">
      <alignment horizontal="right" wrapText="1" readingOrder="1"/>
    </xf>
    <xf numFmtId="4" fontId="3163" fillId="3163" borderId="3160" xfId="0" applyNumberFormat="1" applyFont="1" applyFill="1" applyBorder="1" applyAlignment="1" applyProtection="1">
      <alignment horizontal="right" wrapText="1" readingOrder="1"/>
    </xf>
    <xf numFmtId="4" fontId="3164" fillId="3164" borderId="3161" xfId="0" applyNumberFormat="1" applyFont="1" applyFill="1" applyBorder="1" applyAlignment="1" applyProtection="1">
      <alignment horizontal="right" wrapText="1" readingOrder="1"/>
    </xf>
    <xf numFmtId="4" fontId="3165" fillId="3165" borderId="3162" xfId="0" applyNumberFormat="1" applyFont="1" applyFill="1" applyBorder="1" applyAlignment="1" applyProtection="1">
      <alignment horizontal="right" wrapText="1" readingOrder="1"/>
    </xf>
    <xf numFmtId="4" fontId="3166" fillId="3166" borderId="3163" xfId="0" applyNumberFormat="1" applyFont="1" applyFill="1" applyBorder="1" applyAlignment="1" applyProtection="1">
      <alignment horizontal="right" wrapText="1" readingOrder="1"/>
    </xf>
    <xf numFmtId="4" fontId="3167" fillId="3167" borderId="3164" xfId="0" applyNumberFormat="1" applyFont="1" applyFill="1" applyBorder="1" applyAlignment="1" applyProtection="1">
      <alignment horizontal="right" wrapText="1" readingOrder="1"/>
    </xf>
    <xf numFmtId="4" fontId="3168" fillId="3168" borderId="3165" xfId="0" applyNumberFormat="1" applyFont="1" applyFill="1" applyBorder="1" applyAlignment="1" applyProtection="1">
      <alignment horizontal="right" wrapText="1" readingOrder="1"/>
    </xf>
    <xf numFmtId="4" fontId="3169" fillId="3169" borderId="3166" xfId="0" applyNumberFormat="1" applyFont="1" applyFill="1" applyBorder="1" applyAlignment="1" applyProtection="1">
      <alignment horizontal="right" wrapText="1" readingOrder="1"/>
    </xf>
    <xf numFmtId="4" fontId="3170" fillId="3170" borderId="3167" xfId="0" applyNumberFormat="1" applyFont="1" applyFill="1" applyBorder="1" applyAlignment="1" applyProtection="1">
      <alignment horizontal="right" wrapText="1" readingOrder="1"/>
    </xf>
    <xf numFmtId="4" fontId="3171" fillId="3171" borderId="3168" xfId="0" applyNumberFormat="1" applyFont="1" applyFill="1" applyBorder="1" applyAlignment="1" applyProtection="1">
      <alignment horizontal="right" wrapText="1" readingOrder="1"/>
    </xf>
    <xf numFmtId="4" fontId="3172" fillId="3172" borderId="3169" xfId="0" applyNumberFormat="1" applyFont="1" applyFill="1" applyBorder="1" applyAlignment="1" applyProtection="1">
      <alignment horizontal="right" wrapText="1" readingOrder="1"/>
    </xf>
    <xf numFmtId="4" fontId="3173" fillId="3173" borderId="3170" xfId="0" applyNumberFormat="1" applyFont="1" applyFill="1" applyBorder="1" applyAlignment="1" applyProtection="1">
      <alignment horizontal="right" wrapText="1" readingOrder="1"/>
    </xf>
    <xf numFmtId="4" fontId="3174" fillId="3174" borderId="3171" xfId="0" applyNumberFormat="1" applyFont="1" applyFill="1" applyBorder="1" applyAlignment="1" applyProtection="1">
      <alignment horizontal="right" wrapText="1" readingOrder="1"/>
    </xf>
    <xf numFmtId="4" fontId="3175" fillId="3175" borderId="3172" xfId="0" applyNumberFormat="1" applyFont="1" applyFill="1" applyBorder="1" applyAlignment="1" applyProtection="1">
      <alignment horizontal="right" wrapText="1" readingOrder="1"/>
    </xf>
    <xf numFmtId="0" fontId="3176" fillId="3176" borderId="3173" xfId="0" applyFont="1" applyFill="1" applyBorder="1" applyAlignment="1" applyProtection="1">
      <alignment horizontal="left" vertical="top" wrapText="1" readingOrder="1"/>
    </xf>
    <xf numFmtId="4" fontId="3177" fillId="3177" borderId="3174" xfId="0" applyNumberFormat="1" applyFont="1" applyFill="1" applyBorder="1" applyAlignment="1" applyProtection="1">
      <alignment horizontal="right" wrapText="1" readingOrder="1"/>
    </xf>
    <xf numFmtId="4" fontId="3178" fillId="3178" borderId="3175" xfId="0" applyNumberFormat="1" applyFont="1" applyFill="1" applyBorder="1" applyAlignment="1" applyProtection="1">
      <alignment horizontal="right" wrapText="1" readingOrder="1"/>
    </xf>
    <xf numFmtId="4" fontId="3179" fillId="3179" borderId="3176" xfId="0" applyNumberFormat="1" applyFont="1" applyFill="1" applyBorder="1" applyAlignment="1" applyProtection="1">
      <alignment horizontal="right" wrapText="1" readingOrder="1"/>
    </xf>
    <xf numFmtId="4" fontId="3180" fillId="3180" borderId="3177" xfId="0" applyNumberFormat="1" applyFont="1" applyFill="1" applyBorder="1" applyAlignment="1" applyProtection="1">
      <alignment horizontal="right" wrapText="1" readingOrder="1"/>
    </xf>
    <xf numFmtId="4" fontId="3181" fillId="3181" borderId="3178" xfId="0" applyNumberFormat="1" applyFont="1" applyFill="1" applyBorder="1" applyAlignment="1" applyProtection="1">
      <alignment horizontal="right" wrapText="1" readingOrder="1"/>
    </xf>
    <xf numFmtId="4" fontId="3182" fillId="3182" borderId="3179" xfId="0" applyNumberFormat="1" applyFont="1" applyFill="1" applyBorder="1" applyAlignment="1" applyProtection="1">
      <alignment horizontal="right" wrapText="1" readingOrder="1"/>
    </xf>
    <xf numFmtId="4" fontId="3183" fillId="3183" borderId="3180" xfId="0" applyNumberFormat="1" applyFont="1" applyFill="1" applyBorder="1" applyAlignment="1" applyProtection="1">
      <alignment horizontal="right" wrapText="1" readingOrder="1"/>
    </xf>
    <xf numFmtId="4" fontId="3184" fillId="3184" borderId="3181" xfId="0" applyNumberFormat="1" applyFont="1" applyFill="1" applyBorder="1" applyAlignment="1" applyProtection="1">
      <alignment horizontal="right" wrapText="1" readingOrder="1"/>
    </xf>
    <xf numFmtId="4" fontId="3185" fillId="3185" borderId="3182" xfId="0" applyNumberFormat="1" applyFont="1" applyFill="1" applyBorder="1" applyAlignment="1" applyProtection="1">
      <alignment horizontal="right" wrapText="1" readingOrder="1"/>
    </xf>
    <xf numFmtId="4" fontId="3186" fillId="3186" borderId="3183" xfId="0" applyNumberFormat="1" applyFont="1" applyFill="1" applyBorder="1" applyAlignment="1" applyProtection="1">
      <alignment horizontal="right" wrapText="1" readingOrder="1"/>
    </xf>
    <xf numFmtId="4" fontId="3187" fillId="3187" borderId="3184" xfId="0" applyNumberFormat="1" applyFont="1" applyFill="1" applyBorder="1" applyAlignment="1" applyProtection="1">
      <alignment horizontal="right" wrapText="1" readingOrder="1"/>
    </xf>
    <xf numFmtId="4" fontId="3188" fillId="3188" borderId="3185" xfId="0" applyNumberFormat="1" applyFont="1" applyFill="1" applyBorder="1" applyAlignment="1" applyProtection="1">
      <alignment horizontal="right" wrapText="1" readingOrder="1"/>
    </xf>
    <xf numFmtId="4" fontId="3189" fillId="3189" borderId="3186" xfId="0" applyNumberFormat="1" applyFont="1" applyFill="1" applyBorder="1" applyAlignment="1" applyProtection="1">
      <alignment horizontal="right" wrapText="1" readingOrder="1"/>
    </xf>
    <xf numFmtId="4" fontId="3190" fillId="3190" borderId="3187" xfId="0" applyNumberFormat="1" applyFont="1" applyFill="1" applyBorder="1" applyAlignment="1" applyProtection="1">
      <alignment horizontal="right" wrapText="1" readingOrder="1"/>
    </xf>
    <xf numFmtId="4" fontId="3191" fillId="3191" borderId="3188" xfId="0" applyNumberFormat="1" applyFont="1" applyFill="1" applyBorder="1" applyAlignment="1" applyProtection="1">
      <alignment horizontal="right" wrapText="1" readingOrder="1"/>
    </xf>
    <xf numFmtId="4" fontId="3192" fillId="3192" borderId="3189" xfId="0" applyNumberFormat="1" applyFont="1" applyFill="1" applyBorder="1" applyAlignment="1" applyProtection="1">
      <alignment horizontal="right" wrapText="1" readingOrder="1"/>
    </xf>
    <xf numFmtId="4" fontId="3193" fillId="3193" borderId="3190" xfId="0" applyNumberFormat="1" applyFont="1" applyFill="1" applyBorder="1" applyAlignment="1" applyProtection="1">
      <alignment horizontal="right" wrapText="1" readingOrder="1"/>
    </xf>
    <xf numFmtId="4" fontId="3194" fillId="3194" borderId="3191" xfId="0" applyNumberFormat="1" applyFont="1" applyFill="1" applyBorder="1" applyAlignment="1" applyProtection="1">
      <alignment horizontal="right" wrapText="1" readingOrder="1"/>
    </xf>
    <xf numFmtId="4" fontId="3195" fillId="3195" borderId="3192" xfId="0" applyNumberFormat="1" applyFont="1" applyFill="1" applyBorder="1" applyAlignment="1" applyProtection="1">
      <alignment horizontal="right" wrapText="1" readingOrder="1"/>
    </xf>
    <xf numFmtId="4" fontId="3196" fillId="3196" borderId="3193" xfId="0" applyNumberFormat="1" applyFont="1" applyFill="1" applyBorder="1" applyAlignment="1" applyProtection="1">
      <alignment horizontal="right" wrapText="1" readingOrder="1"/>
    </xf>
    <xf numFmtId="4" fontId="3197" fillId="3197" borderId="3194" xfId="0" applyNumberFormat="1" applyFont="1" applyFill="1" applyBorder="1" applyAlignment="1" applyProtection="1">
      <alignment horizontal="right" wrapText="1" readingOrder="1"/>
    </xf>
    <xf numFmtId="0" fontId="3198" fillId="3198" borderId="3195" xfId="0" applyFont="1" applyFill="1" applyBorder="1" applyAlignment="1" applyProtection="1">
      <alignment horizontal="left" vertical="top" wrapText="1" readingOrder="1"/>
    </xf>
    <xf numFmtId="4" fontId="3199" fillId="3199" borderId="3196" xfId="0" applyNumberFormat="1" applyFont="1" applyFill="1" applyBorder="1" applyAlignment="1" applyProtection="1">
      <alignment horizontal="right" wrapText="1" readingOrder="1"/>
    </xf>
    <xf numFmtId="4" fontId="3200" fillId="3200" borderId="3197" xfId="0" applyNumberFormat="1" applyFont="1" applyFill="1" applyBorder="1" applyAlignment="1" applyProtection="1">
      <alignment horizontal="right" wrapText="1" readingOrder="1"/>
    </xf>
    <xf numFmtId="4" fontId="3201" fillId="3201" borderId="3198" xfId="0" applyNumberFormat="1" applyFont="1" applyFill="1" applyBorder="1" applyAlignment="1" applyProtection="1">
      <alignment horizontal="right" wrapText="1" readingOrder="1"/>
    </xf>
    <xf numFmtId="4" fontId="3202" fillId="3202" borderId="3199" xfId="0" applyNumberFormat="1" applyFont="1" applyFill="1" applyBorder="1" applyAlignment="1" applyProtection="1">
      <alignment horizontal="right" wrapText="1" readingOrder="1"/>
    </xf>
    <xf numFmtId="4" fontId="3203" fillId="3203" borderId="3200" xfId="0" applyNumberFormat="1" applyFont="1" applyFill="1" applyBorder="1" applyAlignment="1" applyProtection="1">
      <alignment horizontal="right" wrapText="1" readingOrder="1"/>
    </xf>
    <xf numFmtId="4" fontId="3204" fillId="3204" borderId="3201" xfId="0" applyNumberFormat="1" applyFont="1" applyFill="1" applyBorder="1" applyAlignment="1" applyProtection="1">
      <alignment horizontal="right" wrapText="1" readingOrder="1"/>
    </xf>
    <xf numFmtId="4" fontId="3205" fillId="3205" borderId="3202" xfId="0" applyNumberFormat="1" applyFont="1" applyFill="1" applyBorder="1" applyAlignment="1" applyProtection="1">
      <alignment horizontal="right" wrapText="1" readingOrder="1"/>
    </xf>
    <xf numFmtId="4" fontId="3206" fillId="3206" borderId="3203" xfId="0" applyNumberFormat="1" applyFont="1" applyFill="1" applyBorder="1" applyAlignment="1" applyProtection="1">
      <alignment horizontal="right" wrapText="1" readingOrder="1"/>
    </xf>
    <xf numFmtId="4" fontId="3207" fillId="3207" borderId="3204" xfId="0" applyNumberFormat="1" applyFont="1" applyFill="1" applyBorder="1" applyAlignment="1" applyProtection="1">
      <alignment horizontal="right" wrapText="1" readingOrder="1"/>
    </xf>
    <xf numFmtId="4" fontId="3208" fillId="3208" borderId="3205" xfId="0" applyNumberFormat="1" applyFont="1" applyFill="1" applyBorder="1" applyAlignment="1" applyProtection="1">
      <alignment horizontal="right" wrapText="1" readingOrder="1"/>
    </xf>
    <xf numFmtId="4" fontId="3209" fillId="3209" borderId="3206" xfId="0" applyNumberFormat="1" applyFont="1" applyFill="1" applyBorder="1" applyAlignment="1" applyProtection="1">
      <alignment horizontal="right" wrapText="1" readingOrder="1"/>
    </xf>
    <xf numFmtId="4" fontId="3210" fillId="3210" borderId="3207" xfId="0" applyNumberFormat="1" applyFont="1" applyFill="1" applyBorder="1" applyAlignment="1" applyProtection="1">
      <alignment horizontal="right" wrapText="1" readingOrder="1"/>
    </xf>
    <xf numFmtId="4" fontId="3211" fillId="3211" borderId="3208" xfId="0" applyNumberFormat="1" applyFont="1" applyFill="1" applyBorder="1" applyAlignment="1" applyProtection="1">
      <alignment horizontal="right" wrapText="1" readingOrder="1"/>
    </xf>
    <xf numFmtId="4" fontId="3212" fillId="3212" borderId="3209" xfId="0" applyNumberFormat="1" applyFont="1" applyFill="1" applyBorder="1" applyAlignment="1" applyProtection="1">
      <alignment horizontal="right" wrapText="1" readingOrder="1"/>
    </xf>
    <xf numFmtId="4" fontId="3213" fillId="3213" borderId="3210" xfId="0" applyNumberFormat="1" applyFont="1" applyFill="1" applyBorder="1" applyAlignment="1" applyProtection="1">
      <alignment horizontal="right" wrapText="1" readingOrder="1"/>
    </xf>
    <xf numFmtId="4" fontId="3214" fillId="3214" borderId="3211" xfId="0" applyNumberFormat="1" applyFont="1" applyFill="1" applyBorder="1" applyAlignment="1" applyProtection="1">
      <alignment horizontal="right" wrapText="1" readingOrder="1"/>
    </xf>
    <xf numFmtId="4" fontId="3215" fillId="3215" borderId="3212" xfId="0" applyNumberFormat="1" applyFont="1" applyFill="1" applyBorder="1" applyAlignment="1" applyProtection="1">
      <alignment horizontal="right" wrapText="1" readingOrder="1"/>
    </xf>
    <xf numFmtId="4" fontId="3216" fillId="3216" borderId="3213" xfId="0" applyNumberFormat="1" applyFont="1" applyFill="1" applyBorder="1" applyAlignment="1" applyProtection="1">
      <alignment horizontal="right" wrapText="1" readingOrder="1"/>
    </xf>
    <xf numFmtId="4" fontId="3217" fillId="3217" borderId="3214" xfId="0" applyNumberFormat="1" applyFont="1" applyFill="1" applyBorder="1" applyAlignment="1" applyProtection="1">
      <alignment horizontal="right" wrapText="1" readingOrder="1"/>
    </xf>
    <xf numFmtId="4" fontId="3218" fillId="3218" borderId="3215" xfId="0" applyNumberFormat="1" applyFont="1" applyFill="1" applyBorder="1" applyAlignment="1" applyProtection="1">
      <alignment horizontal="right" wrapText="1" readingOrder="1"/>
    </xf>
    <xf numFmtId="4" fontId="3219" fillId="3219" borderId="3216" xfId="0" applyNumberFormat="1" applyFont="1" applyFill="1" applyBorder="1" applyAlignment="1" applyProtection="1">
      <alignment horizontal="right" wrapText="1" readingOrder="1"/>
    </xf>
    <xf numFmtId="0" fontId="3220" fillId="3220" borderId="3217" xfId="0" applyFont="1" applyFill="1" applyBorder="1" applyAlignment="1" applyProtection="1">
      <alignment horizontal="left" vertical="top" wrapText="1" readingOrder="1"/>
    </xf>
    <xf numFmtId="4" fontId="3221" fillId="3221" borderId="3218" xfId="0" applyNumberFormat="1" applyFont="1" applyFill="1" applyBorder="1" applyAlignment="1" applyProtection="1">
      <alignment horizontal="right" wrapText="1" readingOrder="1"/>
    </xf>
    <xf numFmtId="4" fontId="3222" fillId="3222" borderId="3219" xfId="0" applyNumberFormat="1" applyFont="1" applyFill="1" applyBorder="1" applyAlignment="1" applyProtection="1">
      <alignment horizontal="right" wrapText="1" readingOrder="1"/>
    </xf>
    <xf numFmtId="4" fontId="3223" fillId="3223" borderId="3220" xfId="0" applyNumberFormat="1" applyFont="1" applyFill="1" applyBorder="1" applyAlignment="1" applyProtection="1">
      <alignment horizontal="right" wrapText="1" readingOrder="1"/>
    </xf>
    <xf numFmtId="4" fontId="3224" fillId="3224" borderId="3221" xfId="0" applyNumberFormat="1" applyFont="1" applyFill="1" applyBorder="1" applyAlignment="1" applyProtection="1">
      <alignment horizontal="right" wrapText="1" readingOrder="1"/>
    </xf>
    <xf numFmtId="4" fontId="3225" fillId="3225" borderId="3222" xfId="0" applyNumberFormat="1" applyFont="1" applyFill="1" applyBorder="1" applyAlignment="1" applyProtection="1">
      <alignment horizontal="right" wrapText="1" readingOrder="1"/>
    </xf>
    <xf numFmtId="4" fontId="3226" fillId="3226" borderId="3223" xfId="0" applyNumberFormat="1" applyFont="1" applyFill="1" applyBorder="1" applyAlignment="1" applyProtection="1">
      <alignment horizontal="right" wrapText="1" readingOrder="1"/>
    </xf>
    <xf numFmtId="4" fontId="3227" fillId="3227" borderId="3224" xfId="0" applyNumberFormat="1" applyFont="1" applyFill="1" applyBorder="1" applyAlignment="1" applyProtection="1">
      <alignment horizontal="right" wrapText="1" readingOrder="1"/>
    </xf>
    <xf numFmtId="4" fontId="3228" fillId="3228" borderId="3225" xfId="0" applyNumberFormat="1" applyFont="1" applyFill="1" applyBorder="1" applyAlignment="1" applyProtection="1">
      <alignment horizontal="right" wrapText="1" readingOrder="1"/>
    </xf>
    <xf numFmtId="4" fontId="3229" fillId="3229" borderId="3226" xfId="0" applyNumberFormat="1" applyFont="1" applyFill="1" applyBorder="1" applyAlignment="1" applyProtection="1">
      <alignment horizontal="right" wrapText="1" readingOrder="1"/>
    </xf>
    <xf numFmtId="4" fontId="3230" fillId="3230" borderId="3227" xfId="0" applyNumberFormat="1" applyFont="1" applyFill="1" applyBorder="1" applyAlignment="1" applyProtection="1">
      <alignment horizontal="right" wrapText="1" readingOrder="1"/>
    </xf>
    <xf numFmtId="4" fontId="3231" fillId="3231" borderId="3228" xfId="0" applyNumberFormat="1" applyFont="1" applyFill="1" applyBorder="1" applyAlignment="1" applyProtection="1">
      <alignment horizontal="right" wrapText="1" readingOrder="1"/>
    </xf>
    <xf numFmtId="4" fontId="3232" fillId="3232" borderId="3229" xfId="0" applyNumberFormat="1" applyFont="1" applyFill="1" applyBorder="1" applyAlignment="1" applyProtection="1">
      <alignment horizontal="right" wrapText="1" readingOrder="1"/>
    </xf>
    <xf numFmtId="4" fontId="3233" fillId="3233" borderId="3230" xfId="0" applyNumberFormat="1" applyFont="1" applyFill="1" applyBorder="1" applyAlignment="1" applyProtection="1">
      <alignment horizontal="right" wrapText="1" readingOrder="1"/>
    </xf>
    <xf numFmtId="4" fontId="3234" fillId="3234" borderId="3231" xfId="0" applyNumberFormat="1" applyFont="1" applyFill="1" applyBorder="1" applyAlignment="1" applyProtection="1">
      <alignment horizontal="right" wrapText="1" readingOrder="1"/>
    </xf>
    <xf numFmtId="4" fontId="3235" fillId="3235" borderId="3232" xfId="0" applyNumberFormat="1" applyFont="1" applyFill="1" applyBorder="1" applyAlignment="1" applyProtection="1">
      <alignment horizontal="right" wrapText="1" readingOrder="1"/>
    </xf>
    <xf numFmtId="4" fontId="3236" fillId="3236" borderId="3233" xfId="0" applyNumberFormat="1" applyFont="1" applyFill="1" applyBorder="1" applyAlignment="1" applyProtection="1">
      <alignment horizontal="right" wrapText="1" readingOrder="1"/>
    </xf>
    <xf numFmtId="4" fontId="3237" fillId="3237" borderId="3234" xfId="0" applyNumberFormat="1" applyFont="1" applyFill="1" applyBorder="1" applyAlignment="1" applyProtection="1">
      <alignment horizontal="right" wrapText="1" readingOrder="1"/>
    </xf>
    <xf numFmtId="4" fontId="3238" fillId="3238" borderId="3235" xfId="0" applyNumberFormat="1" applyFont="1" applyFill="1" applyBorder="1" applyAlignment="1" applyProtection="1">
      <alignment horizontal="right" wrapText="1" readingOrder="1"/>
    </xf>
    <xf numFmtId="4" fontId="3239" fillId="3239" borderId="3236" xfId="0" applyNumberFormat="1" applyFont="1" applyFill="1" applyBorder="1" applyAlignment="1" applyProtection="1">
      <alignment horizontal="right" wrapText="1" readingOrder="1"/>
    </xf>
    <xf numFmtId="4" fontId="3240" fillId="3240" borderId="3237" xfId="0" applyNumberFormat="1" applyFont="1" applyFill="1" applyBorder="1" applyAlignment="1" applyProtection="1">
      <alignment horizontal="right" wrapText="1" readingOrder="1"/>
    </xf>
    <xf numFmtId="4" fontId="3241" fillId="3241" borderId="3238" xfId="0" applyNumberFormat="1" applyFont="1" applyFill="1" applyBorder="1" applyAlignment="1" applyProtection="1">
      <alignment horizontal="right" wrapText="1" readingOrder="1"/>
    </xf>
    <xf numFmtId="0" fontId="3242" fillId="3242" borderId="3239" xfId="0" applyFont="1" applyFill="1" applyBorder="1" applyAlignment="1" applyProtection="1">
      <alignment horizontal="left" vertical="top" wrapText="1" readingOrder="1"/>
    </xf>
    <xf numFmtId="4" fontId="3243" fillId="3243" borderId="3240" xfId="0" applyNumberFormat="1" applyFont="1" applyFill="1" applyBorder="1" applyAlignment="1" applyProtection="1">
      <alignment horizontal="right" wrapText="1" readingOrder="1"/>
    </xf>
    <xf numFmtId="4" fontId="3244" fillId="3244" borderId="3241" xfId="0" applyNumberFormat="1" applyFont="1" applyFill="1" applyBorder="1" applyAlignment="1" applyProtection="1">
      <alignment horizontal="right" wrapText="1" readingOrder="1"/>
    </xf>
    <xf numFmtId="4" fontId="3245" fillId="3245" borderId="3242" xfId="0" applyNumberFormat="1" applyFont="1" applyFill="1" applyBorder="1" applyAlignment="1" applyProtection="1">
      <alignment horizontal="right" wrapText="1" readingOrder="1"/>
    </xf>
    <xf numFmtId="4" fontId="3246" fillId="3246" borderId="3243" xfId="0" applyNumberFormat="1" applyFont="1" applyFill="1" applyBorder="1" applyAlignment="1" applyProtection="1">
      <alignment horizontal="right" wrapText="1" readingOrder="1"/>
    </xf>
    <xf numFmtId="4" fontId="3247" fillId="3247" borderId="3244" xfId="0" applyNumberFormat="1" applyFont="1" applyFill="1" applyBorder="1" applyAlignment="1" applyProtection="1">
      <alignment horizontal="right" wrapText="1" readingOrder="1"/>
    </xf>
    <xf numFmtId="4" fontId="3248" fillId="3248" borderId="3245" xfId="0" applyNumberFormat="1" applyFont="1" applyFill="1" applyBorder="1" applyAlignment="1" applyProtection="1">
      <alignment horizontal="right" wrapText="1" readingOrder="1"/>
    </xf>
    <xf numFmtId="4" fontId="3249" fillId="3249" borderId="3246" xfId="0" applyNumberFormat="1" applyFont="1" applyFill="1" applyBorder="1" applyAlignment="1" applyProtection="1">
      <alignment horizontal="right" wrapText="1" readingOrder="1"/>
    </xf>
    <xf numFmtId="4" fontId="3250" fillId="3250" borderId="3247" xfId="0" applyNumberFormat="1" applyFont="1" applyFill="1" applyBorder="1" applyAlignment="1" applyProtection="1">
      <alignment horizontal="right" wrapText="1" readingOrder="1"/>
    </xf>
    <xf numFmtId="4" fontId="3251" fillId="3251" borderId="3248" xfId="0" applyNumberFormat="1" applyFont="1" applyFill="1" applyBorder="1" applyAlignment="1" applyProtection="1">
      <alignment horizontal="right" wrapText="1" readingOrder="1"/>
    </xf>
    <xf numFmtId="4" fontId="3252" fillId="3252" borderId="3249" xfId="0" applyNumberFormat="1" applyFont="1" applyFill="1" applyBorder="1" applyAlignment="1" applyProtection="1">
      <alignment horizontal="right" wrapText="1" readingOrder="1"/>
    </xf>
    <xf numFmtId="4" fontId="3253" fillId="3253" borderId="3250" xfId="0" applyNumberFormat="1" applyFont="1" applyFill="1" applyBorder="1" applyAlignment="1" applyProtection="1">
      <alignment horizontal="right" wrapText="1" readingOrder="1"/>
    </xf>
    <xf numFmtId="4" fontId="3254" fillId="3254" borderId="3251" xfId="0" applyNumberFormat="1" applyFont="1" applyFill="1" applyBorder="1" applyAlignment="1" applyProtection="1">
      <alignment horizontal="right" wrapText="1" readingOrder="1"/>
    </xf>
    <xf numFmtId="4" fontId="3255" fillId="3255" borderId="3252" xfId="0" applyNumberFormat="1" applyFont="1" applyFill="1" applyBorder="1" applyAlignment="1" applyProtection="1">
      <alignment horizontal="right" wrapText="1" readingOrder="1"/>
    </xf>
    <xf numFmtId="4" fontId="3256" fillId="3256" borderId="3253" xfId="0" applyNumberFormat="1" applyFont="1" applyFill="1" applyBorder="1" applyAlignment="1" applyProtection="1">
      <alignment horizontal="right" wrapText="1" readingOrder="1"/>
    </xf>
    <xf numFmtId="4" fontId="3257" fillId="3257" borderId="3254" xfId="0" applyNumberFormat="1" applyFont="1" applyFill="1" applyBorder="1" applyAlignment="1" applyProtection="1">
      <alignment horizontal="right" wrapText="1" readingOrder="1"/>
    </xf>
    <xf numFmtId="4" fontId="3258" fillId="3258" borderId="3255" xfId="0" applyNumberFormat="1" applyFont="1" applyFill="1" applyBorder="1" applyAlignment="1" applyProtection="1">
      <alignment horizontal="right" wrapText="1" readingOrder="1"/>
    </xf>
    <xf numFmtId="4" fontId="3259" fillId="3259" borderId="3256" xfId="0" applyNumberFormat="1" applyFont="1" applyFill="1" applyBorder="1" applyAlignment="1" applyProtection="1">
      <alignment horizontal="right" wrapText="1" readingOrder="1"/>
    </xf>
    <xf numFmtId="4" fontId="3260" fillId="3260" borderId="3257" xfId="0" applyNumberFormat="1" applyFont="1" applyFill="1" applyBorder="1" applyAlignment="1" applyProtection="1">
      <alignment horizontal="right" wrapText="1" readingOrder="1"/>
    </xf>
    <xf numFmtId="4" fontId="3261" fillId="3261" borderId="3258" xfId="0" applyNumberFormat="1" applyFont="1" applyFill="1" applyBorder="1" applyAlignment="1" applyProtection="1">
      <alignment horizontal="right" wrapText="1" readingOrder="1"/>
    </xf>
    <xf numFmtId="4" fontId="3262" fillId="3262" borderId="3259" xfId="0" applyNumberFormat="1" applyFont="1" applyFill="1" applyBorder="1" applyAlignment="1" applyProtection="1">
      <alignment horizontal="right" wrapText="1" readingOrder="1"/>
    </xf>
    <xf numFmtId="4" fontId="3263" fillId="3263" borderId="3260" xfId="0" applyNumberFormat="1" applyFont="1" applyFill="1" applyBorder="1" applyAlignment="1" applyProtection="1">
      <alignment horizontal="right" wrapText="1" readingOrder="1"/>
    </xf>
    <xf numFmtId="0" fontId="3264" fillId="3264" borderId="3261" xfId="0" applyFont="1" applyFill="1" applyBorder="1" applyAlignment="1" applyProtection="1">
      <alignment horizontal="left" vertical="top" wrapText="1" readingOrder="1"/>
    </xf>
    <xf numFmtId="4" fontId="3265" fillId="3265" borderId="3262" xfId="0" applyNumberFormat="1" applyFont="1" applyFill="1" applyBorder="1" applyAlignment="1" applyProtection="1">
      <alignment horizontal="right" wrapText="1" readingOrder="1"/>
    </xf>
    <xf numFmtId="4" fontId="3266" fillId="3266" borderId="3263" xfId="0" applyNumberFormat="1" applyFont="1" applyFill="1" applyBorder="1" applyAlignment="1" applyProtection="1">
      <alignment horizontal="right" wrapText="1" readingOrder="1"/>
    </xf>
    <xf numFmtId="4" fontId="3267" fillId="3267" borderId="3264" xfId="0" applyNumberFormat="1" applyFont="1" applyFill="1" applyBorder="1" applyAlignment="1" applyProtection="1">
      <alignment horizontal="right" wrapText="1" readingOrder="1"/>
    </xf>
    <xf numFmtId="4" fontId="3268" fillId="3268" borderId="3265" xfId="0" applyNumberFormat="1" applyFont="1" applyFill="1" applyBorder="1" applyAlignment="1" applyProtection="1">
      <alignment horizontal="right" wrapText="1" readingOrder="1"/>
    </xf>
    <xf numFmtId="4" fontId="3269" fillId="3269" borderId="3266" xfId="0" applyNumberFormat="1" applyFont="1" applyFill="1" applyBorder="1" applyAlignment="1" applyProtection="1">
      <alignment horizontal="right" wrapText="1" readingOrder="1"/>
    </xf>
    <xf numFmtId="4" fontId="3270" fillId="3270" borderId="3267" xfId="0" applyNumberFormat="1" applyFont="1" applyFill="1" applyBorder="1" applyAlignment="1" applyProtection="1">
      <alignment horizontal="right" wrapText="1" readingOrder="1"/>
    </xf>
    <xf numFmtId="4" fontId="3271" fillId="3271" borderId="3268" xfId="0" applyNumberFormat="1" applyFont="1" applyFill="1" applyBorder="1" applyAlignment="1" applyProtection="1">
      <alignment horizontal="right" wrapText="1" readingOrder="1"/>
    </xf>
    <xf numFmtId="4" fontId="3272" fillId="3272" borderId="3269" xfId="0" applyNumberFormat="1" applyFont="1" applyFill="1" applyBorder="1" applyAlignment="1" applyProtection="1">
      <alignment horizontal="right" wrapText="1" readingOrder="1"/>
    </xf>
    <xf numFmtId="4" fontId="3273" fillId="3273" borderId="3270" xfId="0" applyNumberFormat="1" applyFont="1" applyFill="1" applyBorder="1" applyAlignment="1" applyProtection="1">
      <alignment horizontal="right" wrapText="1" readingOrder="1"/>
    </xf>
    <xf numFmtId="4" fontId="3274" fillId="3274" borderId="3271" xfId="0" applyNumberFormat="1" applyFont="1" applyFill="1" applyBorder="1" applyAlignment="1" applyProtection="1">
      <alignment horizontal="right" wrapText="1" readingOrder="1"/>
    </xf>
    <xf numFmtId="4" fontId="3275" fillId="3275" borderId="3272" xfId="0" applyNumberFormat="1" applyFont="1" applyFill="1" applyBorder="1" applyAlignment="1" applyProtection="1">
      <alignment horizontal="right" wrapText="1" readingOrder="1"/>
    </xf>
    <xf numFmtId="4" fontId="3276" fillId="3276" borderId="3273" xfId="0" applyNumberFormat="1" applyFont="1" applyFill="1" applyBorder="1" applyAlignment="1" applyProtection="1">
      <alignment horizontal="right" wrapText="1" readingOrder="1"/>
    </xf>
    <xf numFmtId="4" fontId="3277" fillId="3277" borderId="3274" xfId="0" applyNumberFormat="1" applyFont="1" applyFill="1" applyBorder="1" applyAlignment="1" applyProtection="1">
      <alignment horizontal="right" wrapText="1" readingOrder="1"/>
    </xf>
    <xf numFmtId="4" fontId="3278" fillId="3278" borderId="3275" xfId="0" applyNumberFormat="1" applyFont="1" applyFill="1" applyBorder="1" applyAlignment="1" applyProtection="1">
      <alignment horizontal="right" wrapText="1" readingOrder="1"/>
    </xf>
    <xf numFmtId="4" fontId="3279" fillId="3279" borderId="3276" xfId="0" applyNumberFormat="1" applyFont="1" applyFill="1" applyBorder="1" applyAlignment="1" applyProtection="1">
      <alignment horizontal="right" wrapText="1" readingOrder="1"/>
    </xf>
    <xf numFmtId="4" fontId="3280" fillId="3280" borderId="3277" xfId="0" applyNumberFormat="1" applyFont="1" applyFill="1" applyBorder="1" applyAlignment="1" applyProtection="1">
      <alignment horizontal="right" wrapText="1" readingOrder="1"/>
    </xf>
    <xf numFmtId="4" fontId="3281" fillId="3281" borderId="3278" xfId="0" applyNumberFormat="1" applyFont="1" applyFill="1" applyBorder="1" applyAlignment="1" applyProtection="1">
      <alignment horizontal="right" wrapText="1" readingOrder="1"/>
    </xf>
    <xf numFmtId="4" fontId="3282" fillId="3282" borderId="3279" xfId="0" applyNumberFormat="1" applyFont="1" applyFill="1" applyBorder="1" applyAlignment="1" applyProtection="1">
      <alignment horizontal="right" wrapText="1" readingOrder="1"/>
    </xf>
    <xf numFmtId="4" fontId="3283" fillId="3283" borderId="3280" xfId="0" applyNumberFormat="1" applyFont="1" applyFill="1" applyBorder="1" applyAlignment="1" applyProtection="1">
      <alignment horizontal="right" wrapText="1" readingOrder="1"/>
    </xf>
    <xf numFmtId="4" fontId="3284" fillId="3284" borderId="3281" xfId="0" applyNumberFormat="1" applyFont="1" applyFill="1" applyBorder="1" applyAlignment="1" applyProtection="1">
      <alignment horizontal="right" wrapText="1" readingOrder="1"/>
    </xf>
    <xf numFmtId="4" fontId="3285" fillId="3285" borderId="3282" xfId="0" applyNumberFormat="1" applyFont="1" applyFill="1" applyBorder="1" applyAlignment="1" applyProtection="1">
      <alignment horizontal="right" wrapText="1" readingOrder="1"/>
    </xf>
    <xf numFmtId="0" fontId="3286" fillId="3286" borderId="3283" xfId="0" applyFont="1" applyFill="1" applyBorder="1" applyAlignment="1" applyProtection="1">
      <alignment horizontal="left" vertical="top" wrapText="1" readingOrder="1"/>
    </xf>
    <xf numFmtId="4" fontId="3287" fillId="3287" borderId="3284" xfId="0" applyNumberFormat="1" applyFont="1" applyFill="1" applyBorder="1" applyAlignment="1" applyProtection="1">
      <alignment horizontal="right" wrapText="1" readingOrder="1"/>
    </xf>
    <xf numFmtId="4" fontId="3288" fillId="3288" borderId="3285" xfId="0" applyNumberFormat="1" applyFont="1" applyFill="1" applyBorder="1" applyAlignment="1" applyProtection="1">
      <alignment horizontal="right" wrapText="1" readingOrder="1"/>
    </xf>
    <xf numFmtId="4" fontId="3289" fillId="3289" borderId="3286" xfId="0" applyNumberFormat="1" applyFont="1" applyFill="1" applyBorder="1" applyAlignment="1" applyProtection="1">
      <alignment horizontal="right" wrapText="1" readingOrder="1"/>
    </xf>
    <xf numFmtId="4" fontId="3290" fillId="3290" borderId="3287" xfId="0" applyNumberFormat="1" applyFont="1" applyFill="1" applyBorder="1" applyAlignment="1" applyProtection="1">
      <alignment horizontal="right" wrapText="1" readingOrder="1"/>
    </xf>
    <xf numFmtId="4" fontId="3291" fillId="3291" borderId="3288" xfId="0" applyNumberFormat="1" applyFont="1" applyFill="1" applyBorder="1" applyAlignment="1" applyProtection="1">
      <alignment horizontal="right" wrapText="1" readingOrder="1"/>
    </xf>
    <xf numFmtId="4" fontId="3292" fillId="3292" borderId="3289" xfId="0" applyNumberFormat="1" applyFont="1" applyFill="1" applyBorder="1" applyAlignment="1" applyProtection="1">
      <alignment horizontal="right" wrapText="1" readingOrder="1"/>
    </xf>
    <xf numFmtId="4" fontId="3293" fillId="3293" borderId="3290" xfId="0" applyNumberFormat="1" applyFont="1" applyFill="1" applyBorder="1" applyAlignment="1" applyProtection="1">
      <alignment horizontal="right" wrapText="1" readingOrder="1"/>
    </xf>
    <xf numFmtId="4" fontId="3294" fillId="3294" borderId="3291" xfId="0" applyNumberFormat="1" applyFont="1" applyFill="1" applyBorder="1" applyAlignment="1" applyProtection="1">
      <alignment horizontal="right" wrapText="1" readingOrder="1"/>
    </xf>
    <xf numFmtId="4" fontId="3295" fillId="3295" borderId="3292" xfId="0" applyNumberFormat="1" applyFont="1" applyFill="1" applyBorder="1" applyAlignment="1" applyProtection="1">
      <alignment horizontal="right" wrapText="1" readingOrder="1"/>
    </xf>
    <xf numFmtId="4" fontId="3296" fillId="3296" borderId="3293" xfId="0" applyNumberFormat="1" applyFont="1" applyFill="1" applyBorder="1" applyAlignment="1" applyProtection="1">
      <alignment horizontal="right" wrapText="1" readingOrder="1"/>
    </xf>
    <xf numFmtId="4" fontId="3297" fillId="3297" borderId="3294" xfId="0" applyNumberFormat="1" applyFont="1" applyFill="1" applyBorder="1" applyAlignment="1" applyProtection="1">
      <alignment horizontal="right" wrapText="1" readingOrder="1"/>
    </xf>
    <xf numFmtId="4" fontId="3298" fillId="3298" borderId="3295" xfId="0" applyNumberFormat="1" applyFont="1" applyFill="1" applyBorder="1" applyAlignment="1" applyProtection="1">
      <alignment horizontal="right" wrapText="1" readingOrder="1"/>
    </xf>
    <xf numFmtId="4" fontId="3299" fillId="3299" borderId="3296" xfId="0" applyNumberFormat="1" applyFont="1" applyFill="1" applyBorder="1" applyAlignment="1" applyProtection="1">
      <alignment horizontal="right" wrapText="1" readingOrder="1"/>
    </xf>
    <xf numFmtId="4" fontId="3300" fillId="3300" borderId="3297" xfId="0" applyNumberFormat="1" applyFont="1" applyFill="1" applyBorder="1" applyAlignment="1" applyProtection="1">
      <alignment horizontal="right" wrapText="1" readingOrder="1"/>
    </xf>
    <xf numFmtId="4" fontId="3301" fillId="3301" borderId="3298" xfId="0" applyNumberFormat="1" applyFont="1" applyFill="1" applyBorder="1" applyAlignment="1" applyProtection="1">
      <alignment horizontal="right" wrapText="1" readingOrder="1"/>
    </xf>
    <xf numFmtId="4" fontId="3302" fillId="3302" borderId="3299" xfId="0" applyNumberFormat="1" applyFont="1" applyFill="1" applyBorder="1" applyAlignment="1" applyProtection="1">
      <alignment horizontal="right" wrapText="1" readingOrder="1"/>
    </xf>
    <xf numFmtId="4" fontId="3303" fillId="3303" borderId="3300" xfId="0" applyNumberFormat="1" applyFont="1" applyFill="1" applyBorder="1" applyAlignment="1" applyProtection="1">
      <alignment horizontal="right" wrapText="1" readingOrder="1"/>
    </xf>
    <xf numFmtId="4" fontId="3304" fillId="3304" borderId="3301" xfId="0" applyNumberFormat="1" applyFont="1" applyFill="1" applyBorder="1" applyAlignment="1" applyProtection="1">
      <alignment horizontal="right" wrapText="1" readingOrder="1"/>
    </xf>
    <xf numFmtId="4" fontId="3305" fillId="3305" borderId="3302" xfId="0" applyNumberFormat="1" applyFont="1" applyFill="1" applyBorder="1" applyAlignment="1" applyProtection="1">
      <alignment horizontal="right" wrapText="1" readingOrder="1"/>
    </xf>
    <xf numFmtId="4" fontId="3306" fillId="3306" borderId="3303" xfId="0" applyNumberFormat="1" applyFont="1" applyFill="1" applyBorder="1" applyAlignment="1" applyProtection="1">
      <alignment horizontal="right" wrapText="1" readingOrder="1"/>
    </xf>
    <xf numFmtId="4" fontId="3307" fillId="3307" borderId="3304" xfId="0" applyNumberFormat="1" applyFont="1" applyFill="1" applyBorder="1" applyAlignment="1" applyProtection="1">
      <alignment horizontal="right" wrapText="1" readingOrder="1"/>
    </xf>
    <xf numFmtId="0" fontId="3308" fillId="3308" borderId="3305" xfId="0" applyFont="1" applyFill="1" applyBorder="1" applyAlignment="1" applyProtection="1">
      <alignment horizontal="left" vertical="top" wrapText="1" readingOrder="1"/>
    </xf>
    <xf numFmtId="4" fontId="3309" fillId="3309" borderId="3306" xfId="0" applyNumberFormat="1" applyFont="1" applyFill="1" applyBorder="1" applyAlignment="1" applyProtection="1">
      <alignment horizontal="right" wrapText="1" readingOrder="1"/>
    </xf>
    <xf numFmtId="4" fontId="3310" fillId="3310" borderId="3307" xfId="0" applyNumberFormat="1" applyFont="1" applyFill="1" applyBorder="1" applyAlignment="1" applyProtection="1">
      <alignment horizontal="right" wrapText="1" readingOrder="1"/>
    </xf>
    <xf numFmtId="4" fontId="3311" fillId="3311" borderId="3308" xfId="0" applyNumberFormat="1" applyFont="1" applyFill="1" applyBorder="1" applyAlignment="1" applyProtection="1">
      <alignment horizontal="right" wrapText="1" readingOrder="1"/>
    </xf>
    <xf numFmtId="4" fontId="3312" fillId="3312" borderId="3309" xfId="0" applyNumberFormat="1" applyFont="1" applyFill="1" applyBorder="1" applyAlignment="1" applyProtection="1">
      <alignment horizontal="right" wrapText="1" readingOrder="1"/>
    </xf>
    <xf numFmtId="4" fontId="3313" fillId="3313" borderId="3310" xfId="0" applyNumberFormat="1" applyFont="1" applyFill="1" applyBorder="1" applyAlignment="1" applyProtection="1">
      <alignment horizontal="right" wrapText="1" readingOrder="1"/>
    </xf>
    <xf numFmtId="4" fontId="3314" fillId="3314" borderId="3311" xfId="0" applyNumberFormat="1" applyFont="1" applyFill="1" applyBorder="1" applyAlignment="1" applyProtection="1">
      <alignment horizontal="right" wrapText="1" readingOrder="1"/>
    </xf>
    <xf numFmtId="4" fontId="3315" fillId="3315" borderId="3312" xfId="0" applyNumberFormat="1" applyFont="1" applyFill="1" applyBorder="1" applyAlignment="1" applyProtection="1">
      <alignment horizontal="right" wrapText="1" readingOrder="1"/>
    </xf>
    <xf numFmtId="4" fontId="3316" fillId="3316" borderId="3313" xfId="0" applyNumberFormat="1" applyFont="1" applyFill="1" applyBorder="1" applyAlignment="1" applyProtection="1">
      <alignment horizontal="right" wrapText="1" readingOrder="1"/>
    </xf>
    <xf numFmtId="4" fontId="3317" fillId="3317" borderId="3314" xfId="0" applyNumberFormat="1" applyFont="1" applyFill="1" applyBorder="1" applyAlignment="1" applyProtection="1">
      <alignment horizontal="right" wrapText="1" readingOrder="1"/>
    </xf>
    <xf numFmtId="4" fontId="3318" fillId="3318" borderId="3315" xfId="0" applyNumberFormat="1" applyFont="1" applyFill="1" applyBorder="1" applyAlignment="1" applyProtection="1">
      <alignment horizontal="right" wrapText="1" readingOrder="1"/>
    </xf>
    <xf numFmtId="4" fontId="3319" fillId="3319" borderId="3316" xfId="0" applyNumberFormat="1" applyFont="1" applyFill="1" applyBorder="1" applyAlignment="1" applyProtection="1">
      <alignment horizontal="right" wrapText="1" readingOrder="1"/>
    </xf>
    <xf numFmtId="4" fontId="3320" fillId="3320" borderId="3317" xfId="0" applyNumberFormat="1" applyFont="1" applyFill="1" applyBorder="1" applyAlignment="1" applyProtection="1">
      <alignment horizontal="right" wrapText="1" readingOrder="1"/>
    </xf>
    <xf numFmtId="4" fontId="3321" fillId="3321" borderId="3318" xfId="0" applyNumberFormat="1" applyFont="1" applyFill="1" applyBorder="1" applyAlignment="1" applyProtection="1">
      <alignment horizontal="right" wrapText="1" readingOrder="1"/>
    </xf>
    <xf numFmtId="4" fontId="3322" fillId="3322" borderId="3319" xfId="0" applyNumberFormat="1" applyFont="1" applyFill="1" applyBorder="1" applyAlignment="1" applyProtection="1">
      <alignment horizontal="right" wrapText="1" readingOrder="1"/>
    </xf>
    <xf numFmtId="4" fontId="3323" fillId="3323" borderId="3320" xfId="0" applyNumberFormat="1" applyFont="1" applyFill="1" applyBorder="1" applyAlignment="1" applyProtection="1">
      <alignment horizontal="right" wrapText="1" readingOrder="1"/>
    </xf>
    <xf numFmtId="4" fontId="3324" fillId="3324" borderId="3321" xfId="0" applyNumberFormat="1" applyFont="1" applyFill="1" applyBorder="1" applyAlignment="1" applyProtection="1">
      <alignment horizontal="right" wrapText="1" readingOrder="1"/>
    </xf>
    <xf numFmtId="4" fontId="3325" fillId="3325" borderId="3322" xfId="0" applyNumberFormat="1" applyFont="1" applyFill="1" applyBorder="1" applyAlignment="1" applyProtection="1">
      <alignment horizontal="right" wrapText="1" readingOrder="1"/>
    </xf>
    <xf numFmtId="4" fontId="3326" fillId="3326" borderId="3323" xfId="0" applyNumberFormat="1" applyFont="1" applyFill="1" applyBorder="1" applyAlignment="1" applyProtection="1">
      <alignment horizontal="right" wrapText="1" readingOrder="1"/>
    </xf>
    <xf numFmtId="4" fontId="3327" fillId="3327" borderId="3324" xfId="0" applyNumberFormat="1" applyFont="1" applyFill="1" applyBorder="1" applyAlignment="1" applyProtection="1">
      <alignment horizontal="right" wrapText="1" readingOrder="1"/>
    </xf>
    <xf numFmtId="4" fontId="3328" fillId="3328" borderId="3325" xfId="0" applyNumberFormat="1" applyFont="1" applyFill="1" applyBorder="1" applyAlignment="1" applyProtection="1">
      <alignment horizontal="right" wrapText="1" readingOrder="1"/>
    </xf>
    <xf numFmtId="4" fontId="3329" fillId="3329" borderId="3326" xfId="0" applyNumberFormat="1" applyFont="1" applyFill="1" applyBorder="1" applyAlignment="1" applyProtection="1">
      <alignment horizontal="right" wrapText="1" readingOrder="1"/>
    </xf>
    <xf numFmtId="0" fontId="3330" fillId="3330" borderId="3327" xfId="0" applyFont="1" applyFill="1" applyBorder="1" applyAlignment="1" applyProtection="1">
      <alignment horizontal="left" vertical="top" wrapText="1" readingOrder="1"/>
    </xf>
    <xf numFmtId="4" fontId="3331" fillId="3331" borderId="3328" xfId="0" applyNumberFormat="1" applyFont="1" applyFill="1" applyBorder="1" applyAlignment="1" applyProtection="1">
      <alignment horizontal="right" wrapText="1" readingOrder="1"/>
    </xf>
    <xf numFmtId="4" fontId="3332" fillId="3332" borderId="3329" xfId="0" applyNumberFormat="1" applyFont="1" applyFill="1" applyBorder="1" applyAlignment="1" applyProtection="1">
      <alignment horizontal="right" wrapText="1" readingOrder="1"/>
    </xf>
    <xf numFmtId="4" fontId="3333" fillId="3333" borderId="3330" xfId="0" applyNumberFormat="1" applyFont="1" applyFill="1" applyBorder="1" applyAlignment="1" applyProtection="1">
      <alignment horizontal="right" wrapText="1" readingOrder="1"/>
    </xf>
    <xf numFmtId="4" fontId="3334" fillId="3334" borderId="3331" xfId="0" applyNumberFormat="1" applyFont="1" applyFill="1" applyBorder="1" applyAlignment="1" applyProtection="1">
      <alignment horizontal="right" wrapText="1" readingOrder="1"/>
    </xf>
    <xf numFmtId="4" fontId="3335" fillId="3335" borderId="3332" xfId="0" applyNumberFormat="1" applyFont="1" applyFill="1" applyBorder="1" applyAlignment="1" applyProtection="1">
      <alignment horizontal="right" wrapText="1" readingOrder="1"/>
    </xf>
    <xf numFmtId="4" fontId="3336" fillId="3336" borderId="3333" xfId="0" applyNumberFormat="1" applyFont="1" applyFill="1" applyBorder="1" applyAlignment="1" applyProtection="1">
      <alignment horizontal="right" wrapText="1" readingOrder="1"/>
    </xf>
    <xf numFmtId="4" fontId="3337" fillId="3337" borderId="3334" xfId="0" applyNumberFormat="1" applyFont="1" applyFill="1" applyBorder="1" applyAlignment="1" applyProtection="1">
      <alignment horizontal="right" wrapText="1" readingOrder="1"/>
    </xf>
    <xf numFmtId="4" fontId="3338" fillId="3338" borderId="3335" xfId="0" applyNumberFormat="1" applyFont="1" applyFill="1" applyBorder="1" applyAlignment="1" applyProtection="1">
      <alignment horizontal="right" wrapText="1" readingOrder="1"/>
    </xf>
    <xf numFmtId="4" fontId="3339" fillId="3339" borderId="3336" xfId="0" applyNumberFormat="1" applyFont="1" applyFill="1" applyBorder="1" applyAlignment="1" applyProtection="1">
      <alignment horizontal="right" wrapText="1" readingOrder="1"/>
    </xf>
    <xf numFmtId="4" fontId="3340" fillId="3340" borderId="3337" xfId="0" applyNumberFormat="1" applyFont="1" applyFill="1" applyBorder="1" applyAlignment="1" applyProtection="1">
      <alignment horizontal="right" wrapText="1" readingOrder="1"/>
    </xf>
    <xf numFmtId="4" fontId="3341" fillId="3341" borderId="3338" xfId="0" applyNumberFormat="1" applyFont="1" applyFill="1" applyBorder="1" applyAlignment="1" applyProtection="1">
      <alignment horizontal="right" wrapText="1" readingOrder="1"/>
    </xf>
    <xf numFmtId="4" fontId="3342" fillId="3342" borderId="3339" xfId="0" applyNumberFormat="1" applyFont="1" applyFill="1" applyBorder="1" applyAlignment="1" applyProtection="1">
      <alignment horizontal="right" wrapText="1" readingOrder="1"/>
    </xf>
    <xf numFmtId="4" fontId="3343" fillId="3343" borderId="3340" xfId="0" applyNumberFormat="1" applyFont="1" applyFill="1" applyBorder="1" applyAlignment="1" applyProtection="1">
      <alignment horizontal="right" wrapText="1" readingOrder="1"/>
    </xf>
    <xf numFmtId="4" fontId="3344" fillId="3344" borderId="3341" xfId="0" applyNumberFormat="1" applyFont="1" applyFill="1" applyBorder="1" applyAlignment="1" applyProtection="1">
      <alignment horizontal="right" wrapText="1" readingOrder="1"/>
    </xf>
    <xf numFmtId="4" fontId="3345" fillId="3345" borderId="3342" xfId="0" applyNumberFormat="1" applyFont="1" applyFill="1" applyBorder="1" applyAlignment="1" applyProtection="1">
      <alignment horizontal="right" wrapText="1" readingOrder="1"/>
    </xf>
    <xf numFmtId="4" fontId="3346" fillId="3346" borderId="3343" xfId="0" applyNumberFormat="1" applyFont="1" applyFill="1" applyBorder="1" applyAlignment="1" applyProtection="1">
      <alignment horizontal="right" wrapText="1" readingOrder="1"/>
    </xf>
    <xf numFmtId="4" fontId="3347" fillId="3347" borderId="3344" xfId="0" applyNumberFormat="1" applyFont="1" applyFill="1" applyBorder="1" applyAlignment="1" applyProtection="1">
      <alignment horizontal="right" wrapText="1" readingOrder="1"/>
    </xf>
    <xf numFmtId="4" fontId="3348" fillId="3348" borderId="3345" xfId="0" applyNumberFormat="1" applyFont="1" applyFill="1" applyBorder="1" applyAlignment="1" applyProtection="1">
      <alignment horizontal="right" wrapText="1" readingOrder="1"/>
    </xf>
    <xf numFmtId="4" fontId="3349" fillId="3349" borderId="3346" xfId="0" applyNumberFormat="1" applyFont="1" applyFill="1" applyBorder="1" applyAlignment="1" applyProtection="1">
      <alignment horizontal="right" wrapText="1" readingOrder="1"/>
    </xf>
    <xf numFmtId="4" fontId="3350" fillId="3350" borderId="3347" xfId="0" applyNumberFormat="1" applyFont="1" applyFill="1" applyBorder="1" applyAlignment="1" applyProtection="1">
      <alignment horizontal="right" wrapText="1" readingOrder="1"/>
    </xf>
    <xf numFmtId="4" fontId="3351" fillId="3351" borderId="3348" xfId="0" applyNumberFormat="1" applyFont="1" applyFill="1" applyBorder="1" applyAlignment="1" applyProtection="1">
      <alignment horizontal="right" wrapText="1" readingOrder="1"/>
    </xf>
    <xf numFmtId="0" fontId="3352" fillId="3352" borderId="3349" xfId="0" applyFont="1" applyFill="1" applyBorder="1" applyAlignment="1" applyProtection="1">
      <alignment horizontal="left" vertical="top" wrapText="1" readingOrder="1"/>
    </xf>
    <xf numFmtId="4" fontId="3353" fillId="3353" borderId="3350" xfId="0" applyNumberFormat="1" applyFont="1" applyFill="1" applyBorder="1" applyAlignment="1" applyProtection="1">
      <alignment horizontal="right" wrapText="1" readingOrder="1"/>
    </xf>
    <xf numFmtId="4" fontId="3354" fillId="3354" borderId="3351" xfId="0" applyNumberFormat="1" applyFont="1" applyFill="1" applyBorder="1" applyAlignment="1" applyProtection="1">
      <alignment horizontal="right" wrapText="1" readingOrder="1"/>
    </xf>
    <xf numFmtId="4" fontId="3355" fillId="3355" borderId="3352" xfId="0" applyNumberFormat="1" applyFont="1" applyFill="1" applyBorder="1" applyAlignment="1" applyProtection="1">
      <alignment horizontal="right" wrapText="1" readingOrder="1"/>
    </xf>
    <xf numFmtId="4" fontId="3356" fillId="3356" borderId="3353" xfId="0" applyNumberFormat="1" applyFont="1" applyFill="1" applyBorder="1" applyAlignment="1" applyProtection="1">
      <alignment horizontal="right" wrapText="1" readingOrder="1"/>
    </xf>
    <xf numFmtId="4" fontId="3357" fillId="3357" borderId="3354" xfId="0" applyNumberFormat="1" applyFont="1" applyFill="1" applyBorder="1" applyAlignment="1" applyProtection="1">
      <alignment horizontal="right" wrapText="1" readingOrder="1"/>
    </xf>
    <xf numFmtId="4" fontId="3358" fillId="3358" borderId="3355" xfId="0" applyNumberFormat="1" applyFont="1" applyFill="1" applyBorder="1" applyAlignment="1" applyProtection="1">
      <alignment horizontal="right" wrapText="1" readingOrder="1"/>
    </xf>
    <xf numFmtId="4" fontId="3359" fillId="3359" borderId="3356" xfId="0" applyNumberFormat="1" applyFont="1" applyFill="1" applyBorder="1" applyAlignment="1" applyProtection="1">
      <alignment horizontal="right" wrapText="1" readingOrder="1"/>
    </xf>
    <xf numFmtId="4" fontId="3360" fillId="3360" borderId="3357" xfId="0" applyNumberFormat="1" applyFont="1" applyFill="1" applyBorder="1" applyAlignment="1" applyProtection="1">
      <alignment horizontal="right" wrapText="1" readingOrder="1"/>
    </xf>
    <xf numFmtId="4" fontId="3361" fillId="3361" borderId="3358" xfId="0" applyNumberFormat="1" applyFont="1" applyFill="1" applyBorder="1" applyAlignment="1" applyProtection="1">
      <alignment horizontal="right" wrapText="1" readingOrder="1"/>
    </xf>
    <xf numFmtId="4" fontId="3362" fillId="3362" borderId="3359" xfId="0" applyNumberFormat="1" applyFont="1" applyFill="1" applyBorder="1" applyAlignment="1" applyProtection="1">
      <alignment horizontal="right" wrapText="1" readingOrder="1"/>
    </xf>
    <xf numFmtId="4" fontId="3363" fillId="3363" borderId="3360" xfId="0" applyNumberFormat="1" applyFont="1" applyFill="1" applyBorder="1" applyAlignment="1" applyProtection="1">
      <alignment horizontal="right" wrapText="1" readingOrder="1"/>
    </xf>
    <xf numFmtId="4" fontId="3364" fillId="3364" borderId="3361" xfId="0" applyNumberFormat="1" applyFont="1" applyFill="1" applyBorder="1" applyAlignment="1" applyProtection="1">
      <alignment horizontal="right" wrapText="1" readingOrder="1"/>
    </xf>
    <xf numFmtId="4" fontId="3365" fillId="3365" borderId="3362" xfId="0" applyNumberFormat="1" applyFont="1" applyFill="1" applyBorder="1" applyAlignment="1" applyProtection="1">
      <alignment horizontal="right" wrapText="1" readingOrder="1"/>
    </xf>
    <xf numFmtId="4" fontId="3366" fillId="3366" borderId="3363" xfId="0" applyNumberFormat="1" applyFont="1" applyFill="1" applyBorder="1" applyAlignment="1" applyProtection="1">
      <alignment horizontal="right" wrapText="1" readingOrder="1"/>
    </xf>
    <xf numFmtId="4" fontId="3367" fillId="3367" borderId="3364" xfId="0" applyNumberFormat="1" applyFont="1" applyFill="1" applyBorder="1" applyAlignment="1" applyProtection="1">
      <alignment horizontal="right" wrapText="1" readingOrder="1"/>
    </xf>
    <xf numFmtId="4" fontId="3368" fillId="3368" borderId="3365" xfId="0" applyNumberFormat="1" applyFont="1" applyFill="1" applyBorder="1" applyAlignment="1" applyProtection="1">
      <alignment horizontal="right" wrapText="1" readingOrder="1"/>
    </xf>
    <xf numFmtId="4" fontId="3369" fillId="3369" borderId="3366" xfId="0" applyNumberFormat="1" applyFont="1" applyFill="1" applyBorder="1" applyAlignment="1" applyProtection="1">
      <alignment horizontal="right" wrapText="1" readingOrder="1"/>
    </xf>
    <xf numFmtId="4" fontId="3370" fillId="3370" borderId="3367" xfId="0" applyNumberFormat="1" applyFont="1" applyFill="1" applyBorder="1" applyAlignment="1" applyProtection="1">
      <alignment horizontal="right" wrapText="1" readingOrder="1"/>
    </xf>
    <xf numFmtId="4" fontId="3371" fillId="3371" borderId="3368" xfId="0" applyNumberFormat="1" applyFont="1" applyFill="1" applyBorder="1" applyAlignment="1" applyProtection="1">
      <alignment horizontal="right" wrapText="1" readingOrder="1"/>
    </xf>
    <xf numFmtId="4" fontId="3372" fillId="3372" borderId="3369" xfId="0" applyNumberFormat="1" applyFont="1" applyFill="1" applyBorder="1" applyAlignment="1" applyProtection="1">
      <alignment horizontal="right" wrapText="1" readingOrder="1"/>
    </xf>
    <xf numFmtId="4" fontId="3373" fillId="3373" borderId="3370" xfId="0" applyNumberFormat="1" applyFont="1" applyFill="1" applyBorder="1" applyAlignment="1" applyProtection="1">
      <alignment horizontal="right" wrapText="1" readingOrder="1"/>
    </xf>
    <xf numFmtId="0" fontId="3374" fillId="3374" borderId="3371" xfId="0" applyFont="1" applyFill="1" applyBorder="1" applyAlignment="1" applyProtection="1">
      <alignment horizontal="left" vertical="top" wrapText="1" readingOrder="1"/>
    </xf>
    <xf numFmtId="4" fontId="3375" fillId="3375" borderId="3372" xfId="0" applyNumberFormat="1" applyFont="1" applyFill="1" applyBorder="1" applyAlignment="1" applyProtection="1">
      <alignment horizontal="right" wrapText="1" readingOrder="1"/>
    </xf>
    <xf numFmtId="4" fontId="3376" fillId="3376" borderId="3373" xfId="0" applyNumberFormat="1" applyFont="1" applyFill="1" applyBorder="1" applyAlignment="1" applyProtection="1">
      <alignment horizontal="right" wrapText="1" readingOrder="1"/>
    </xf>
    <xf numFmtId="4" fontId="3377" fillId="3377" borderId="3374" xfId="0" applyNumberFormat="1" applyFont="1" applyFill="1" applyBorder="1" applyAlignment="1" applyProtection="1">
      <alignment horizontal="right" wrapText="1" readingOrder="1"/>
    </xf>
    <xf numFmtId="4" fontId="3378" fillId="3378" borderId="3375" xfId="0" applyNumberFormat="1" applyFont="1" applyFill="1" applyBorder="1" applyAlignment="1" applyProtection="1">
      <alignment horizontal="right" wrapText="1" readingOrder="1"/>
    </xf>
    <xf numFmtId="4" fontId="3379" fillId="3379" borderId="3376" xfId="0" applyNumberFormat="1" applyFont="1" applyFill="1" applyBorder="1" applyAlignment="1" applyProtection="1">
      <alignment horizontal="right" wrapText="1" readingOrder="1"/>
    </xf>
    <xf numFmtId="4" fontId="3380" fillId="3380" borderId="3377" xfId="0" applyNumberFormat="1" applyFont="1" applyFill="1" applyBorder="1" applyAlignment="1" applyProtection="1">
      <alignment horizontal="right" wrapText="1" readingOrder="1"/>
    </xf>
    <xf numFmtId="4" fontId="3381" fillId="3381" borderId="3378" xfId="0" applyNumberFormat="1" applyFont="1" applyFill="1" applyBorder="1" applyAlignment="1" applyProtection="1">
      <alignment horizontal="right" wrapText="1" readingOrder="1"/>
    </xf>
    <xf numFmtId="4" fontId="3382" fillId="3382" borderId="3379" xfId="0" applyNumberFormat="1" applyFont="1" applyFill="1" applyBorder="1" applyAlignment="1" applyProtection="1">
      <alignment horizontal="right" wrapText="1" readingOrder="1"/>
    </xf>
    <xf numFmtId="4" fontId="3383" fillId="3383" borderId="3380" xfId="0" applyNumberFormat="1" applyFont="1" applyFill="1" applyBorder="1" applyAlignment="1" applyProtection="1">
      <alignment horizontal="right" wrapText="1" readingOrder="1"/>
    </xf>
    <xf numFmtId="4" fontId="3384" fillId="3384" borderId="3381" xfId="0" applyNumberFormat="1" applyFont="1" applyFill="1" applyBorder="1" applyAlignment="1" applyProtection="1">
      <alignment horizontal="right" wrapText="1" readingOrder="1"/>
    </xf>
    <xf numFmtId="4" fontId="3385" fillId="3385" borderId="3382" xfId="0" applyNumberFormat="1" applyFont="1" applyFill="1" applyBorder="1" applyAlignment="1" applyProtection="1">
      <alignment horizontal="right" wrapText="1" readingOrder="1"/>
    </xf>
    <xf numFmtId="4" fontId="3386" fillId="3386" borderId="3383" xfId="0" applyNumberFormat="1" applyFont="1" applyFill="1" applyBorder="1" applyAlignment="1" applyProtection="1">
      <alignment horizontal="right" wrapText="1" readingOrder="1"/>
    </xf>
    <xf numFmtId="4" fontId="3387" fillId="3387" borderId="3384" xfId="0" applyNumberFormat="1" applyFont="1" applyFill="1" applyBorder="1" applyAlignment="1" applyProtection="1">
      <alignment horizontal="right" wrapText="1" readingOrder="1"/>
    </xf>
    <xf numFmtId="4" fontId="3388" fillId="3388" borderId="3385" xfId="0" applyNumberFormat="1" applyFont="1" applyFill="1" applyBorder="1" applyAlignment="1" applyProtection="1">
      <alignment horizontal="right" wrapText="1" readingOrder="1"/>
    </xf>
    <xf numFmtId="4" fontId="3389" fillId="3389" borderId="3386" xfId="0" applyNumberFormat="1" applyFont="1" applyFill="1" applyBorder="1" applyAlignment="1" applyProtection="1">
      <alignment horizontal="right" wrapText="1" readingOrder="1"/>
    </xf>
    <xf numFmtId="4" fontId="3390" fillId="3390" borderId="3387" xfId="0" applyNumberFormat="1" applyFont="1" applyFill="1" applyBorder="1" applyAlignment="1" applyProtection="1">
      <alignment horizontal="right" wrapText="1" readingOrder="1"/>
    </xf>
    <xf numFmtId="4" fontId="3391" fillId="3391" borderId="3388" xfId="0" applyNumberFormat="1" applyFont="1" applyFill="1" applyBorder="1" applyAlignment="1" applyProtection="1">
      <alignment horizontal="right" wrapText="1" readingOrder="1"/>
    </xf>
    <xf numFmtId="4" fontId="3392" fillId="3392" borderId="3389" xfId="0" applyNumberFormat="1" applyFont="1" applyFill="1" applyBorder="1" applyAlignment="1" applyProtection="1">
      <alignment horizontal="right" wrapText="1" readingOrder="1"/>
    </xf>
    <xf numFmtId="4" fontId="3393" fillId="3393" borderId="3390" xfId="0" applyNumberFormat="1" applyFont="1" applyFill="1" applyBorder="1" applyAlignment="1" applyProtection="1">
      <alignment horizontal="right" wrapText="1" readingOrder="1"/>
    </xf>
    <xf numFmtId="4" fontId="3394" fillId="3394" borderId="3391" xfId="0" applyNumberFormat="1" applyFont="1" applyFill="1" applyBorder="1" applyAlignment="1" applyProtection="1">
      <alignment horizontal="right" wrapText="1" readingOrder="1"/>
    </xf>
    <xf numFmtId="4" fontId="3395" fillId="3395" borderId="3392" xfId="0" applyNumberFormat="1" applyFont="1" applyFill="1" applyBorder="1" applyAlignment="1" applyProtection="1">
      <alignment horizontal="right" wrapText="1" readingOrder="1"/>
    </xf>
    <xf numFmtId="0" fontId="3396" fillId="3396" borderId="3393" xfId="0" applyFont="1" applyFill="1" applyBorder="1" applyAlignment="1" applyProtection="1">
      <alignment horizontal="left" vertical="top" wrapText="1" readingOrder="1"/>
    </xf>
    <xf numFmtId="4" fontId="3397" fillId="3397" borderId="3394" xfId="0" applyNumberFormat="1" applyFont="1" applyFill="1" applyBorder="1" applyAlignment="1" applyProtection="1">
      <alignment horizontal="right" wrapText="1" readingOrder="1"/>
    </xf>
    <xf numFmtId="4" fontId="3398" fillId="3398" borderId="3395" xfId="0" applyNumberFormat="1" applyFont="1" applyFill="1" applyBorder="1" applyAlignment="1" applyProtection="1">
      <alignment horizontal="right" wrapText="1" readingOrder="1"/>
    </xf>
    <xf numFmtId="4" fontId="3399" fillId="3399" borderId="3396" xfId="0" applyNumberFormat="1" applyFont="1" applyFill="1" applyBorder="1" applyAlignment="1" applyProtection="1">
      <alignment horizontal="right" wrapText="1" readingOrder="1"/>
    </xf>
    <xf numFmtId="4" fontId="3400" fillId="3400" borderId="3397" xfId="0" applyNumberFormat="1" applyFont="1" applyFill="1" applyBorder="1" applyAlignment="1" applyProtection="1">
      <alignment horizontal="right" wrapText="1" readingOrder="1"/>
    </xf>
    <xf numFmtId="4" fontId="3401" fillId="3401" borderId="3398" xfId="0" applyNumberFormat="1" applyFont="1" applyFill="1" applyBorder="1" applyAlignment="1" applyProtection="1">
      <alignment horizontal="right" wrapText="1" readingOrder="1"/>
    </xf>
    <xf numFmtId="4" fontId="3402" fillId="3402" borderId="3399" xfId="0" applyNumberFormat="1" applyFont="1" applyFill="1" applyBorder="1" applyAlignment="1" applyProtection="1">
      <alignment horizontal="right" wrapText="1" readingOrder="1"/>
    </xf>
    <xf numFmtId="4" fontId="3403" fillId="3403" borderId="3400" xfId="0" applyNumberFormat="1" applyFont="1" applyFill="1" applyBorder="1" applyAlignment="1" applyProtection="1">
      <alignment horizontal="right" wrapText="1" readingOrder="1"/>
    </xf>
    <xf numFmtId="4" fontId="3404" fillId="3404" borderId="3401" xfId="0" applyNumberFormat="1" applyFont="1" applyFill="1" applyBorder="1" applyAlignment="1" applyProtection="1">
      <alignment horizontal="right" wrapText="1" readingOrder="1"/>
    </xf>
    <xf numFmtId="4" fontId="3405" fillId="3405" borderId="3402" xfId="0" applyNumberFormat="1" applyFont="1" applyFill="1" applyBorder="1" applyAlignment="1" applyProtection="1">
      <alignment horizontal="right" wrapText="1" readingOrder="1"/>
    </xf>
    <xf numFmtId="4" fontId="3406" fillId="3406" borderId="3403" xfId="0" applyNumberFormat="1" applyFont="1" applyFill="1" applyBorder="1" applyAlignment="1" applyProtection="1">
      <alignment horizontal="right" wrapText="1" readingOrder="1"/>
    </xf>
    <xf numFmtId="4" fontId="3407" fillId="3407" borderId="3404" xfId="0" applyNumberFormat="1" applyFont="1" applyFill="1" applyBorder="1" applyAlignment="1" applyProtection="1">
      <alignment horizontal="right" wrapText="1" readingOrder="1"/>
    </xf>
    <xf numFmtId="4" fontId="3408" fillId="3408" borderId="3405" xfId="0" applyNumberFormat="1" applyFont="1" applyFill="1" applyBorder="1" applyAlignment="1" applyProtection="1">
      <alignment horizontal="right" wrapText="1" readingOrder="1"/>
    </xf>
    <xf numFmtId="4" fontId="3409" fillId="3409" borderId="3406" xfId="0" applyNumberFormat="1" applyFont="1" applyFill="1" applyBorder="1" applyAlignment="1" applyProtection="1">
      <alignment horizontal="right" wrapText="1" readingOrder="1"/>
    </xf>
    <xf numFmtId="4" fontId="3410" fillId="3410" borderId="3407" xfId="0" applyNumberFormat="1" applyFont="1" applyFill="1" applyBorder="1" applyAlignment="1" applyProtection="1">
      <alignment horizontal="right" wrapText="1" readingOrder="1"/>
    </xf>
    <xf numFmtId="4" fontId="3411" fillId="3411" borderId="3408" xfId="0" applyNumberFormat="1" applyFont="1" applyFill="1" applyBorder="1" applyAlignment="1" applyProtection="1">
      <alignment horizontal="right" wrapText="1" readingOrder="1"/>
    </xf>
    <xf numFmtId="4" fontId="3412" fillId="3412" borderId="3409" xfId="0" applyNumberFormat="1" applyFont="1" applyFill="1" applyBorder="1" applyAlignment="1" applyProtection="1">
      <alignment horizontal="right" wrapText="1" readingOrder="1"/>
    </xf>
    <xf numFmtId="4" fontId="3413" fillId="3413" borderId="3410" xfId="0" applyNumberFormat="1" applyFont="1" applyFill="1" applyBorder="1" applyAlignment="1" applyProtection="1">
      <alignment horizontal="right" wrapText="1" readingOrder="1"/>
    </xf>
    <xf numFmtId="4" fontId="3414" fillId="3414" borderId="3411" xfId="0" applyNumberFormat="1" applyFont="1" applyFill="1" applyBorder="1" applyAlignment="1" applyProtection="1">
      <alignment horizontal="right" wrapText="1" readingOrder="1"/>
    </xf>
    <xf numFmtId="4" fontId="3415" fillId="3415" borderId="3412" xfId="0" applyNumberFormat="1" applyFont="1" applyFill="1" applyBorder="1" applyAlignment="1" applyProtection="1">
      <alignment horizontal="right" wrapText="1" readingOrder="1"/>
    </xf>
    <xf numFmtId="4" fontId="3416" fillId="3416" borderId="3413" xfId="0" applyNumberFormat="1" applyFont="1" applyFill="1" applyBorder="1" applyAlignment="1" applyProtection="1">
      <alignment horizontal="right" wrapText="1" readingOrder="1"/>
    </xf>
    <xf numFmtId="4" fontId="3417" fillId="3417" borderId="3414" xfId="0" applyNumberFormat="1" applyFont="1" applyFill="1" applyBorder="1" applyAlignment="1" applyProtection="1">
      <alignment horizontal="right" wrapText="1" readingOrder="1"/>
    </xf>
    <xf numFmtId="0" fontId="3418" fillId="3418" borderId="3415" xfId="0" applyFont="1" applyFill="1" applyBorder="1" applyAlignment="1" applyProtection="1">
      <alignment horizontal="left" vertical="top" wrapText="1" readingOrder="1"/>
    </xf>
    <xf numFmtId="4" fontId="3419" fillId="3419" borderId="3416" xfId="0" applyNumberFormat="1" applyFont="1" applyFill="1" applyBorder="1" applyAlignment="1" applyProtection="1">
      <alignment horizontal="right" wrapText="1" readingOrder="1"/>
    </xf>
    <xf numFmtId="4" fontId="3420" fillId="3420" borderId="3417" xfId="0" applyNumberFormat="1" applyFont="1" applyFill="1" applyBorder="1" applyAlignment="1" applyProtection="1">
      <alignment horizontal="right" wrapText="1" readingOrder="1"/>
    </xf>
    <xf numFmtId="4" fontId="3421" fillId="3421" borderId="3418" xfId="0" applyNumberFormat="1" applyFont="1" applyFill="1" applyBorder="1" applyAlignment="1" applyProtection="1">
      <alignment horizontal="right" wrapText="1" readingOrder="1"/>
    </xf>
    <xf numFmtId="4" fontId="3422" fillId="3422" borderId="3419" xfId="0" applyNumberFormat="1" applyFont="1" applyFill="1" applyBorder="1" applyAlignment="1" applyProtection="1">
      <alignment horizontal="right" wrapText="1" readingOrder="1"/>
    </xf>
    <xf numFmtId="4" fontId="3423" fillId="3423" borderId="3420" xfId="0" applyNumberFormat="1" applyFont="1" applyFill="1" applyBorder="1" applyAlignment="1" applyProtection="1">
      <alignment horizontal="right" wrapText="1" readingOrder="1"/>
    </xf>
    <xf numFmtId="4" fontId="3424" fillId="3424" borderId="3421" xfId="0" applyNumberFormat="1" applyFont="1" applyFill="1" applyBorder="1" applyAlignment="1" applyProtection="1">
      <alignment horizontal="right" wrapText="1" readingOrder="1"/>
    </xf>
    <xf numFmtId="4" fontId="3425" fillId="3425" borderId="3422" xfId="0" applyNumberFormat="1" applyFont="1" applyFill="1" applyBorder="1" applyAlignment="1" applyProtection="1">
      <alignment horizontal="right" wrapText="1" readingOrder="1"/>
    </xf>
    <xf numFmtId="4" fontId="3426" fillId="3426" borderId="3423" xfId="0" applyNumberFormat="1" applyFont="1" applyFill="1" applyBorder="1" applyAlignment="1" applyProtection="1">
      <alignment horizontal="right" wrapText="1" readingOrder="1"/>
    </xf>
    <xf numFmtId="4" fontId="3427" fillId="3427" borderId="3424" xfId="0" applyNumberFormat="1" applyFont="1" applyFill="1" applyBorder="1" applyAlignment="1" applyProtection="1">
      <alignment horizontal="right" wrapText="1" readingOrder="1"/>
    </xf>
    <xf numFmtId="4" fontId="3428" fillId="3428" borderId="3425" xfId="0" applyNumberFormat="1" applyFont="1" applyFill="1" applyBorder="1" applyAlignment="1" applyProtection="1">
      <alignment horizontal="right" wrapText="1" readingOrder="1"/>
    </xf>
    <xf numFmtId="4" fontId="3429" fillId="3429" borderId="3426" xfId="0" applyNumberFormat="1" applyFont="1" applyFill="1" applyBorder="1" applyAlignment="1" applyProtection="1">
      <alignment horizontal="right" wrapText="1" readingOrder="1"/>
    </xf>
    <xf numFmtId="4" fontId="3430" fillId="3430" borderId="3427" xfId="0" applyNumberFormat="1" applyFont="1" applyFill="1" applyBorder="1" applyAlignment="1" applyProtection="1">
      <alignment horizontal="right" wrapText="1" readingOrder="1"/>
    </xf>
    <xf numFmtId="4" fontId="3431" fillId="3431" borderId="3428" xfId="0" applyNumberFormat="1" applyFont="1" applyFill="1" applyBorder="1" applyAlignment="1" applyProtection="1">
      <alignment horizontal="right" wrapText="1" readingOrder="1"/>
    </xf>
    <xf numFmtId="4" fontId="3432" fillId="3432" borderId="3429" xfId="0" applyNumberFormat="1" applyFont="1" applyFill="1" applyBorder="1" applyAlignment="1" applyProtection="1">
      <alignment horizontal="right" wrapText="1" readingOrder="1"/>
    </xf>
    <xf numFmtId="4" fontId="3433" fillId="3433" borderId="3430" xfId="0" applyNumberFormat="1" applyFont="1" applyFill="1" applyBorder="1" applyAlignment="1" applyProtection="1">
      <alignment horizontal="right" wrapText="1" readingOrder="1"/>
    </xf>
    <xf numFmtId="4" fontId="3434" fillId="3434" borderId="3431" xfId="0" applyNumberFormat="1" applyFont="1" applyFill="1" applyBorder="1" applyAlignment="1" applyProtection="1">
      <alignment horizontal="right" wrapText="1" readingOrder="1"/>
    </xf>
    <xf numFmtId="4" fontId="3435" fillId="3435" borderId="3432" xfId="0" applyNumberFormat="1" applyFont="1" applyFill="1" applyBorder="1" applyAlignment="1" applyProtection="1">
      <alignment horizontal="right" wrapText="1" readingOrder="1"/>
    </xf>
    <xf numFmtId="4" fontId="3436" fillId="3436" borderId="3433" xfId="0" applyNumberFormat="1" applyFont="1" applyFill="1" applyBorder="1" applyAlignment="1" applyProtection="1">
      <alignment horizontal="right" wrapText="1" readingOrder="1"/>
    </xf>
    <xf numFmtId="4" fontId="3437" fillId="3437" borderId="3434" xfId="0" applyNumberFormat="1" applyFont="1" applyFill="1" applyBorder="1" applyAlignment="1" applyProtection="1">
      <alignment horizontal="right" wrapText="1" readingOrder="1"/>
    </xf>
    <xf numFmtId="4" fontId="3438" fillId="3438" borderId="3435" xfId="0" applyNumberFormat="1" applyFont="1" applyFill="1" applyBorder="1" applyAlignment="1" applyProtection="1">
      <alignment horizontal="right" wrapText="1" readingOrder="1"/>
    </xf>
    <xf numFmtId="4" fontId="3439" fillId="3439" borderId="3436" xfId="0" applyNumberFormat="1" applyFont="1" applyFill="1" applyBorder="1" applyAlignment="1" applyProtection="1">
      <alignment horizontal="right" wrapText="1" readingOrder="1"/>
    </xf>
    <xf numFmtId="0" fontId="3440" fillId="3440" borderId="3437" xfId="0" applyFont="1" applyFill="1" applyBorder="1" applyAlignment="1" applyProtection="1">
      <alignment horizontal="left" vertical="top" wrapText="1" readingOrder="1"/>
    </xf>
    <xf numFmtId="4" fontId="3441" fillId="3441" borderId="3438" xfId="0" applyNumberFormat="1" applyFont="1" applyFill="1" applyBorder="1" applyAlignment="1" applyProtection="1">
      <alignment horizontal="right" wrapText="1" readingOrder="1"/>
    </xf>
    <xf numFmtId="4" fontId="3442" fillId="3442" borderId="3439" xfId="0" applyNumberFormat="1" applyFont="1" applyFill="1" applyBorder="1" applyAlignment="1" applyProtection="1">
      <alignment horizontal="right" wrapText="1" readingOrder="1"/>
    </xf>
    <xf numFmtId="4" fontId="3443" fillId="3443" borderId="3440" xfId="0" applyNumberFormat="1" applyFont="1" applyFill="1" applyBorder="1" applyAlignment="1" applyProtection="1">
      <alignment horizontal="right" wrapText="1" readingOrder="1"/>
    </xf>
    <xf numFmtId="4" fontId="3444" fillId="3444" borderId="3441" xfId="0" applyNumberFormat="1" applyFont="1" applyFill="1" applyBorder="1" applyAlignment="1" applyProtection="1">
      <alignment horizontal="right" wrapText="1" readingOrder="1"/>
    </xf>
    <xf numFmtId="4" fontId="3445" fillId="3445" borderId="3442" xfId="0" applyNumberFormat="1" applyFont="1" applyFill="1" applyBorder="1" applyAlignment="1" applyProtection="1">
      <alignment horizontal="right" wrapText="1" readingOrder="1"/>
    </xf>
    <xf numFmtId="4" fontId="3446" fillId="3446" borderId="3443" xfId="0" applyNumberFormat="1" applyFont="1" applyFill="1" applyBorder="1" applyAlignment="1" applyProtection="1">
      <alignment horizontal="right" wrapText="1" readingOrder="1"/>
    </xf>
    <xf numFmtId="4" fontId="3447" fillId="3447" borderId="3444" xfId="0" applyNumberFormat="1" applyFont="1" applyFill="1" applyBorder="1" applyAlignment="1" applyProtection="1">
      <alignment horizontal="right" wrapText="1" readingOrder="1"/>
    </xf>
    <xf numFmtId="4" fontId="3448" fillId="3448" borderId="3445" xfId="0" applyNumberFormat="1" applyFont="1" applyFill="1" applyBorder="1" applyAlignment="1" applyProtection="1">
      <alignment horizontal="right" wrapText="1" readingOrder="1"/>
    </xf>
    <xf numFmtId="4" fontId="3449" fillId="3449" borderId="3446" xfId="0" applyNumberFormat="1" applyFont="1" applyFill="1" applyBorder="1" applyAlignment="1" applyProtection="1">
      <alignment horizontal="right" wrapText="1" readingOrder="1"/>
    </xf>
    <xf numFmtId="4" fontId="3450" fillId="3450" borderId="3447" xfId="0" applyNumberFormat="1" applyFont="1" applyFill="1" applyBorder="1" applyAlignment="1" applyProtection="1">
      <alignment horizontal="right" wrapText="1" readingOrder="1"/>
    </xf>
    <xf numFmtId="4" fontId="3451" fillId="3451" borderId="3448" xfId="0" applyNumberFormat="1" applyFont="1" applyFill="1" applyBorder="1" applyAlignment="1" applyProtection="1">
      <alignment horizontal="right" wrapText="1" readingOrder="1"/>
    </xf>
    <xf numFmtId="4" fontId="3452" fillId="3452" borderId="3449" xfId="0" applyNumberFormat="1" applyFont="1" applyFill="1" applyBorder="1" applyAlignment="1" applyProtection="1">
      <alignment horizontal="right" wrapText="1" readingOrder="1"/>
    </xf>
    <xf numFmtId="4" fontId="3453" fillId="3453" borderId="3450" xfId="0" applyNumberFormat="1" applyFont="1" applyFill="1" applyBorder="1" applyAlignment="1" applyProtection="1">
      <alignment horizontal="right" wrapText="1" readingOrder="1"/>
    </xf>
    <xf numFmtId="4" fontId="3454" fillId="3454" borderId="3451" xfId="0" applyNumberFormat="1" applyFont="1" applyFill="1" applyBorder="1" applyAlignment="1" applyProtection="1">
      <alignment horizontal="right" wrapText="1" readingOrder="1"/>
    </xf>
    <xf numFmtId="4" fontId="3455" fillId="3455" borderId="3452" xfId="0" applyNumberFormat="1" applyFont="1" applyFill="1" applyBorder="1" applyAlignment="1" applyProtection="1">
      <alignment horizontal="right" wrapText="1" readingOrder="1"/>
    </xf>
    <xf numFmtId="4" fontId="3456" fillId="3456" borderId="3453" xfId="0" applyNumberFormat="1" applyFont="1" applyFill="1" applyBorder="1" applyAlignment="1" applyProtection="1">
      <alignment horizontal="right" wrapText="1" readingOrder="1"/>
    </xf>
    <xf numFmtId="4" fontId="3457" fillId="3457" borderId="3454" xfId="0" applyNumberFormat="1" applyFont="1" applyFill="1" applyBorder="1" applyAlignment="1" applyProtection="1">
      <alignment horizontal="right" wrapText="1" readingOrder="1"/>
    </xf>
    <xf numFmtId="4" fontId="3458" fillId="3458" borderId="3455" xfId="0" applyNumberFormat="1" applyFont="1" applyFill="1" applyBorder="1" applyAlignment="1" applyProtection="1">
      <alignment horizontal="right" wrapText="1" readingOrder="1"/>
    </xf>
    <xf numFmtId="4" fontId="3459" fillId="3459" borderId="3456" xfId="0" applyNumberFormat="1" applyFont="1" applyFill="1" applyBorder="1" applyAlignment="1" applyProtection="1">
      <alignment horizontal="right" wrapText="1" readingOrder="1"/>
    </xf>
    <xf numFmtId="4" fontId="3460" fillId="3460" borderId="3457" xfId="0" applyNumberFormat="1" applyFont="1" applyFill="1" applyBorder="1" applyAlignment="1" applyProtection="1">
      <alignment horizontal="right" wrapText="1" readingOrder="1"/>
    </xf>
    <xf numFmtId="4" fontId="3461" fillId="3461" borderId="3458" xfId="0" applyNumberFormat="1" applyFont="1" applyFill="1" applyBorder="1" applyAlignment="1" applyProtection="1">
      <alignment horizontal="right" wrapText="1" readingOrder="1"/>
    </xf>
    <xf numFmtId="0" fontId="3462" fillId="3462" borderId="3459" xfId="0" applyFont="1" applyFill="1" applyBorder="1" applyAlignment="1" applyProtection="1">
      <alignment horizontal="left" vertical="top" wrapText="1" readingOrder="1"/>
    </xf>
    <xf numFmtId="4" fontId="3463" fillId="3463" borderId="3460" xfId="0" applyNumberFormat="1" applyFont="1" applyFill="1" applyBorder="1" applyAlignment="1" applyProtection="1">
      <alignment horizontal="right" wrapText="1" readingOrder="1"/>
    </xf>
    <xf numFmtId="4" fontId="3464" fillId="3464" borderId="3461" xfId="0" applyNumberFormat="1" applyFont="1" applyFill="1" applyBorder="1" applyAlignment="1" applyProtection="1">
      <alignment horizontal="right" wrapText="1" readingOrder="1"/>
    </xf>
    <xf numFmtId="4" fontId="3465" fillId="3465" borderId="3462" xfId="0" applyNumberFormat="1" applyFont="1" applyFill="1" applyBorder="1" applyAlignment="1" applyProtection="1">
      <alignment horizontal="right" wrapText="1" readingOrder="1"/>
    </xf>
    <xf numFmtId="4" fontId="3466" fillId="3466" borderId="3463" xfId="0" applyNumberFormat="1" applyFont="1" applyFill="1" applyBorder="1" applyAlignment="1" applyProtection="1">
      <alignment horizontal="right" wrapText="1" readingOrder="1"/>
    </xf>
    <xf numFmtId="4" fontId="3467" fillId="3467" borderId="3464" xfId="0" applyNumberFormat="1" applyFont="1" applyFill="1" applyBorder="1" applyAlignment="1" applyProtection="1">
      <alignment horizontal="right" wrapText="1" readingOrder="1"/>
    </xf>
    <xf numFmtId="4" fontId="3468" fillId="3468" borderId="3465" xfId="0" applyNumberFormat="1" applyFont="1" applyFill="1" applyBorder="1" applyAlignment="1" applyProtection="1">
      <alignment horizontal="right" wrapText="1" readingOrder="1"/>
    </xf>
    <xf numFmtId="4" fontId="3469" fillId="3469" borderId="3466" xfId="0" applyNumberFormat="1" applyFont="1" applyFill="1" applyBorder="1" applyAlignment="1" applyProtection="1">
      <alignment horizontal="right" wrapText="1" readingOrder="1"/>
    </xf>
    <xf numFmtId="4" fontId="3470" fillId="3470" borderId="3467" xfId="0" applyNumberFormat="1" applyFont="1" applyFill="1" applyBorder="1" applyAlignment="1" applyProtection="1">
      <alignment horizontal="right" wrapText="1" readingOrder="1"/>
    </xf>
    <xf numFmtId="4" fontId="3471" fillId="3471" borderId="3468" xfId="0" applyNumberFormat="1" applyFont="1" applyFill="1" applyBorder="1" applyAlignment="1" applyProtection="1">
      <alignment horizontal="right" wrapText="1" readingOrder="1"/>
    </xf>
    <xf numFmtId="4" fontId="3472" fillId="3472" borderId="3469" xfId="0" applyNumberFormat="1" applyFont="1" applyFill="1" applyBorder="1" applyAlignment="1" applyProtection="1">
      <alignment horizontal="right" wrapText="1" readingOrder="1"/>
    </xf>
    <xf numFmtId="4" fontId="3473" fillId="3473" borderId="3470" xfId="0" applyNumberFormat="1" applyFont="1" applyFill="1" applyBorder="1" applyAlignment="1" applyProtection="1">
      <alignment horizontal="right" wrapText="1" readingOrder="1"/>
    </xf>
    <xf numFmtId="4" fontId="3474" fillId="3474" borderId="3471" xfId="0" applyNumberFormat="1" applyFont="1" applyFill="1" applyBorder="1" applyAlignment="1" applyProtection="1">
      <alignment horizontal="right" wrapText="1" readingOrder="1"/>
    </xf>
    <xf numFmtId="4" fontId="3475" fillId="3475" borderId="3472" xfId="0" applyNumberFormat="1" applyFont="1" applyFill="1" applyBorder="1" applyAlignment="1" applyProtection="1">
      <alignment horizontal="right" wrapText="1" readingOrder="1"/>
    </xf>
    <xf numFmtId="4" fontId="3476" fillId="3476" borderId="3473" xfId="0" applyNumberFormat="1" applyFont="1" applyFill="1" applyBorder="1" applyAlignment="1" applyProtection="1">
      <alignment horizontal="right" wrapText="1" readingOrder="1"/>
    </xf>
    <xf numFmtId="4" fontId="3477" fillId="3477" borderId="3474" xfId="0" applyNumberFormat="1" applyFont="1" applyFill="1" applyBorder="1" applyAlignment="1" applyProtection="1">
      <alignment horizontal="right" wrapText="1" readingOrder="1"/>
    </xf>
    <xf numFmtId="4" fontId="3478" fillId="3478" borderId="3475" xfId="0" applyNumberFormat="1" applyFont="1" applyFill="1" applyBorder="1" applyAlignment="1" applyProtection="1">
      <alignment horizontal="right" wrapText="1" readingOrder="1"/>
    </xf>
    <xf numFmtId="4" fontId="3479" fillId="3479" borderId="3476" xfId="0" applyNumberFormat="1" applyFont="1" applyFill="1" applyBorder="1" applyAlignment="1" applyProtection="1">
      <alignment horizontal="right" wrapText="1" readingOrder="1"/>
    </xf>
    <xf numFmtId="4" fontId="3480" fillId="3480" borderId="3477" xfId="0" applyNumberFormat="1" applyFont="1" applyFill="1" applyBorder="1" applyAlignment="1" applyProtection="1">
      <alignment horizontal="right" wrapText="1" readingOrder="1"/>
    </xf>
    <xf numFmtId="4" fontId="3481" fillId="3481" borderId="3478" xfId="0" applyNumberFormat="1" applyFont="1" applyFill="1" applyBorder="1" applyAlignment="1" applyProtection="1">
      <alignment horizontal="right" wrapText="1" readingOrder="1"/>
    </xf>
    <xf numFmtId="4" fontId="3482" fillId="3482" borderId="3479" xfId="0" applyNumberFormat="1" applyFont="1" applyFill="1" applyBorder="1" applyAlignment="1" applyProtection="1">
      <alignment horizontal="right" wrapText="1" readingOrder="1"/>
    </xf>
    <xf numFmtId="4" fontId="3483" fillId="3483" borderId="3480" xfId="0" applyNumberFormat="1" applyFont="1" applyFill="1" applyBorder="1" applyAlignment="1" applyProtection="1">
      <alignment horizontal="right" wrapText="1" readingOrder="1"/>
    </xf>
    <xf numFmtId="0" fontId="3484" fillId="3484" borderId="3481" xfId="0" applyFont="1" applyFill="1" applyBorder="1" applyAlignment="1" applyProtection="1">
      <alignment horizontal="left" vertical="top" wrapText="1" readingOrder="1"/>
    </xf>
    <xf numFmtId="4" fontId="3485" fillId="3485" borderId="3482" xfId="0" applyNumberFormat="1" applyFont="1" applyFill="1" applyBorder="1" applyAlignment="1" applyProtection="1">
      <alignment horizontal="right" wrapText="1" readingOrder="1"/>
    </xf>
    <xf numFmtId="4" fontId="3486" fillId="3486" borderId="3483" xfId="0" applyNumberFormat="1" applyFont="1" applyFill="1" applyBorder="1" applyAlignment="1" applyProtection="1">
      <alignment horizontal="right" wrapText="1" readingOrder="1"/>
    </xf>
    <xf numFmtId="4" fontId="3487" fillId="3487" borderId="3484" xfId="0" applyNumberFormat="1" applyFont="1" applyFill="1" applyBorder="1" applyAlignment="1" applyProtection="1">
      <alignment horizontal="right" wrapText="1" readingOrder="1"/>
    </xf>
    <xf numFmtId="4" fontId="3488" fillId="3488" borderId="3485" xfId="0" applyNumberFormat="1" applyFont="1" applyFill="1" applyBorder="1" applyAlignment="1" applyProtection="1">
      <alignment horizontal="right" wrapText="1" readingOrder="1"/>
    </xf>
    <xf numFmtId="4" fontId="3489" fillId="3489" borderId="3486" xfId="0" applyNumberFormat="1" applyFont="1" applyFill="1" applyBorder="1" applyAlignment="1" applyProtection="1">
      <alignment horizontal="right" wrapText="1" readingOrder="1"/>
    </xf>
    <xf numFmtId="4" fontId="3490" fillId="3490" borderId="3487" xfId="0" applyNumberFormat="1" applyFont="1" applyFill="1" applyBorder="1" applyAlignment="1" applyProtection="1">
      <alignment horizontal="right" wrapText="1" readingOrder="1"/>
    </xf>
    <xf numFmtId="4" fontId="3491" fillId="3491" borderId="3488" xfId="0" applyNumberFormat="1" applyFont="1" applyFill="1" applyBorder="1" applyAlignment="1" applyProtection="1">
      <alignment horizontal="right" wrapText="1" readingOrder="1"/>
    </xf>
    <xf numFmtId="4" fontId="3492" fillId="3492" borderId="3489" xfId="0" applyNumberFormat="1" applyFont="1" applyFill="1" applyBorder="1" applyAlignment="1" applyProtection="1">
      <alignment horizontal="right" wrapText="1" readingOrder="1"/>
    </xf>
    <xf numFmtId="4" fontId="3493" fillId="3493" borderId="3490" xfId="0" applyNumberFormat="1" applyFont="1" applyFill="1" applyBorder="1" applyAlignment="1" applyProtection="1">
      <alignment horizontal="right" wrapText="1" readingOrder="1"/>
    </xf>
    <xf numFmtId="4" fontId="3494" fillId="3494" borderId="3491" xfId="0" applyNumberFormat="1" applyFont="1" applyFill="1" applyBorder="1" applyAlignment="1" applyProtection="1">
      <alignment horizontal="right" wrapText="1" readingOrder="1"/>
    </xf>
    <xf numFmtId="4" fontId="3495" fillId="3495" borderId="3492" xfId="0" applyNumberFormat="1" applyFont="1" applyFill="1" applyBorder="1" applyAlignment="1" applyProtection="1">
      <alignment horizontal="right" wrapText="1" readingOrder="1"/>
    </xf>
    <xf numFmtId="4" fontId="3496" fillId="3496" borderId="3493" xfId="0" applyNumberFormat="1" applyFont="1" applyFill="1" applyBorder="1" applyAlignment="1" applyProtection="1">
      <alignment horizontal="right" wrapText="1" readingOrder="1"/>
    </xf>
    <xf numFmtId="4" fontId="3497" fillId="3497" borderId="3494" xfId="0" applyNumberFormat="1" applyFont="1" applyFill="1" applyBorder="1" applyAlignment="1" applyProtection="1">
      <alignment horizontal="right" wrapText="1" readingOrder="1"/>
    </xf>
    <xf numFmtId="4" fontId="3498" fillId="3498" borderId="3495" xfId="0" applyNumberFormat="1" applyFont="1" applyFill="1" applyBorder="1" applyAlignment="1" applyProtection="1">
      <alignment horizontal="right" wrapText="1" readingOrder="1"/>
    </xf>
    <xf numFmtId="4" fontId="3499" fillId="3499" borderId="3496" xfId="0" applyNumberFormat="1" applyFont="1" applyFill="1" applyBorder="1" applyAlignment="1" applyProtection="1">
      <alignment horizontal="right" wrapText="1" readingOrder="1"/>
    </xf>
    <xf numFmtId="4" fontId="3500" fillId="3500" borderId="3497" xfId="0" applyNumberFormat="1" applyFont="1" applyFill="1" applyBorder="1" applyAlignment="1" applyProtection="1">
      <alignment horizontal="right" wrapText="1" readingOrder="1"/>
    </xf>
    <xf numFmtId="4" fontId="3501" fillId="3501" borderId="3498" xfId="0" applyNumberFormat="1" applyFont="1" applyFill="1" applyBorder="1" applyAlignment="1" applyProtection="1">
      <alignment horizontal="right" wrapText="1" readingOrder="1"/>
    </xf>
    <xf numFmtId="4" fontId="3502" fillId="3502" borderId="3499" xfId="0" applyNumberFormat="1" applyFont="1" applyFill="1" applyBorder="1" applyAlignment="1" applyProtection="1">
      <alignment horizontal="right" wrapText="1" readingOrder="1"/>
    </xf>
    <xf numFmtId="4" fontId="3503" fillId="3503" borderId="3500" xfId="0" applyNumberFormat="1" applyFont="1" applyFill="1" applyBorder="1" applyAlignment="1" applyProtection="1">
      <alignment horizontal="right" wrapText="1" readingOrder="1"/>
    </xf>
    <xf numFmtId="4" fontId="3504" fillId="3504" borderId="3501" xfId="0" applyNumberFormat="1" applyFont="1" applyFill="1" applyBorder="1" applyAlignment="1" applyProtection="1">
      <alignment horizontal="right" wrapText="1" readingOrder="1"/>
    </xf>
    <xf numFmtId="4" fontId="3505" fillId="3505" borderId="3502" xfId="0" applyNumberFormat="1" applyFont="1" applyFill="1" applyBorder="1" applyAlignment="1" applyProtection="1">
      <alignment horizontal="right" wrapText="1" readingOrder="1"/>
    </xf>
    <xf numFmtId="0" fontId="3506" fillId="3506" borderId="3503" xfId="0" applyFont="1" applyFill="1" applyBorder="1" applyAlignment="1" applyProtection="1">
      <alignment horizontal="left" vertical="top" wrapText="1" readingOrder="1"/>
    </xf>
    <xf numFmtId="4" fontId="3507" fillId="3507" borderId="3504" xfId="0" applyNumberFormat="1" applyFont="1" applyFill="1" applyBorder="1" applyAlignment="1" applyProtection="1">
      <alignment horizontal="right" wrapText="1" readingOrder="1"/>
    </xf>
    <xf numFmtId="4" fontId="3508" fillId="3508" borderId="3505" xfId="0" applyNumberFormat="1" applyFont="1" applyFill="1" applyBorder="1" applyAlignment="1" applyProtection="1">
      <alignment horizontal="right" wrapText="1" readingOrder="1"/>
    </xf>
    <xf numFmtId="4" fontId="3509" fillId="3509" borderId="3506" xfId="0" applyNumberFormat="1" applyFont="1" applyFill="1" applyBorder="1" applyAlignment="1" applyProtection="1">
      <alignment horizontal="right" wrapText="1" readingOrder="1"/>
    </xf>
    <xf numFmtId="4" fontId="3510" fillId="3510" borderId="3507" xfId="0" applyNumberFormat="1" applyFont="1" applyFill="1" applyBorder="1" applyAlignment="1" applyProtection="1">
      <alignment horizontal="right" wrapText="1" readingOrder="1"/>
    </xf>
    <xf numFmtId="4" fontId="3511" fillId="3511" borderId="3508" xfId="0" applyNumberFormat="1" applyFont="1" applyFill="1" applyBorder="1" applyAlignment="1" applyProtection="1">
      <alignment horizontal="right" wrapText="1" readingOrder="1"/>
    </xf>
    <xf numFmtId="4" fontId="3512" fillId="3512" borderId="3509" xfId="0" applyNumberFormat="1" applyFont="1" applyFill="1" applyBorder="1" applyAlignment="1" applyProtection="1">
      <alignment horizontal="right" wrapText="1" readingOrder="1"/>
    </xf>
    <xf numFmtId="4" fontId="3513" fillId="3513" borderId="3510" xfId="0" applyNumberFormat="1" applyFont="1" applyFill="1" applyBorder="1" applyAlignment="1" applyProtection="1">
      <alignment horizontal="right" wrapText="1" readingOrder="1"/>
    </xf>
    <xf numFmtId="4" fontId="3514" fillId="3514" borderId="3511" xfId="0" applyNumberFormat="1" applyFont="1" applyFill="1" applyBorder="1" applyAlignment="1" applyProtection="1">
      <alignment horizontal="right" wrapText="1" readingOrder="1"/>
    </xf>
    <xf numFmtId="4" fontId="3515" fillId="3515" borderId="3512" xfId="0" applyNumberFormat="1" applyFont="1" applyFill="1" applyBorder="1" applyAlignment="1" applyProtection="1">
      <alignment horizontal="right" wrapText="1" readingOrder="1"/>
    </xf>
    <xf numFmtId="4" fontId="3516" fillId="3516" borderId="3513" xfId="0" applyNumberFormat="1" applyFont="1" applyFill="1" applyBorder="1" applyAlignment="1" applyProtection="1">
      <alignment horizontal="right" wrapText="1" readingOrder="1"/>
    </xf>
    <xf numFmtId="4" fontId="3517" fillId="3517" borderId="3514" xfId="0" applyNumberFormat="1" applyFont="1" applyFill="1" applyBorder="1" applyAlignment="1" applyProtection="1">
      <alignment horizontal="right" wrapText="1" readingOrder="1"/>
    </xf>
    <xf numFmtId="4" fontId="3518" fillId="3518" borderId="3515" xfId="0" applyNumberFormat="1" applyFont="1" applyFill="1" applyBorder="1" applyAlignment="1" applyProtection="1">
      <alignment horizontal="right" wrapText="1" readingOrder="1"/>
    </xf>
    <xf numFmtId="4" fontId="3519" fillId="3519" borderId="3516" xfId="0" applyNumberFormat="1" applyFont="1" applyFill="1" applyBorder="1" applyAlignment="1" applyProtection="1">
      <alignment horizontal="right" wrapText="1" readingOrder="1"/>
    </xf>
    <xf numFmtId="4" fontId="3520" fillId="3520" borderId="3517" xfId="0" applyNumberFormat="1" applyFont="1" applyFill="1" applyBorder="1" applyAlignment="1" applyProtection="1">
      <alignment horizontal="right" wrapText="1" readingOrder="1"/>
    </xf>
    <xf numFmtId="4" fontId="3521" fillId="3521" borderId="3518" xfId="0" applyNumberFormat="1" applyFont="1" applyFill="1" applyBorder="1" applyAlignment="1" applyProtection="1">
      <alignment horizontal="right" wrapText="1" readingOrder="1"/>
    </xf>
    <xf numFmtId="4" fontId="3522" fillId="3522" borderId="3519" xfId="0" applyNumberFormat="1" applyFont="1" applyFill="1" applyBorder="1" applyAlignment="1" applyProtection="1">
      <alignment horizontal="right" wrapText="1" readingOrder="1"/>
    </xf>
    <xf numFmtId="4" fontId="3523" fillId="3523" borderId="3520" xfId="0" applyNumberFormat="1" applyFont="1" applyFill="1" applyBorder="1" applyAlignment="1" applyProtection="1">
      <alignment horizontal="right" wrapText="1" readingOrder="1"/>
    </xf>
    <xf numFmtId="4" fontId="3524" fillId="3524" borderId="3521" xfId="0" applyNumberFormat="1" applyFont="1" applyFill="1" applyBorder="1" applyAlignment="1" applyProtection="1">
      <alignment horizontal="right" wrapText="1" readingOrder="1"/>
    </xf>
    <xf numFmtId="4" fontId="3525" fillId="3525" borderId="3522" xfId="0" applyNumberFormat="1" applyFont="1" applyFill="1" applyBorder="1" applyAlignment="1" applyProtection="1">
      <alignment horizontal="right" wrapText="1" readingOrder="1"/>
    </xf>
    <xf numFmtId="4" fontId="3526" fillId="3526" borderId="3523" xfId="0" applyNumberFormat="1" applyFont="1" applyFill="1" applyBorder="1" applyAlignment="1" applyProtection="1">
      <alignment horizontal="right" wrapText="1" readingOrder="1"/>
    </xf>
    <xf numFmtId="4" fontId="3527" fillId="3527" borderId="3524" xfId="0" applyNumberFormat="1" applyFont="1" applyFill="1" applyBorder="1" applyAlignment="1" applyProtection="1">
      <alignment horizontal="right" wrapText="1" readingOrder="1"/>
    </xf>
    <xf numFmtId="0" fontId="3528" fillId="3528" borderId="3525" xfId="0" applyFont="1" applyFill="1" applyBorder="1" applyAlignment="1" applyProtection="1">
      <alignment horizontal="left" vertical="top" wrapText="1" readingOrder="1"/>
    </xf>
    <xf numFmtId="0" fontId="3529" fillId="3529" borderId="3526" xfId="0" applyFont="1" applyFill="1" applyBorder="1" applyAlignment="1" applyProtection="1">
      <alignment horizontal="left" vertical="top" wrapText="1" readingOrder="1"/>
    </xf>
    <xf numFmtId="0" fontId="3530" fillId="3530" borderId="3527" xfId="0" applyFont="1" applyFill="1" applyBorder="1" applyAlignment="1" applyProtection="1">
      <alignment horizontal="left" vertical="top" wrapText="1" readingOrder="1"/>
    </xf>
    <xf numFmtId="0" fontId="3531" fillId="3531" borderId="3528" xfId="0" applyFont="1" applyFill="1" applyBorder="1" applyAlignment="1" applyProtection="1">
      <alignment horizontal="left" vertical="top" wrapText="1" readingOrder="1"/>
    </xf>
    <xf numFmtId="0" fontId="3532" fillId="3532" borderId="3529" xfId="0" applyFont="1" applyFill="1" applyBorder="1" applyAlignment="1" applyProtection="1">
      <alignment horizontal="left" vertical="top" wrapText="1" readingOrder="1"/>
    </xf>
    <xf numFmtId="0" fontId="3533" fillId="3533" borderId="3530" xfId="0" applyFont="1" applyFill="1" applyBorder="1" applyAlignment="1" applyProtection="1">
      <alignment horizontal="left" vertical="top" wrapText="1" readingOrder="1"/>
    </xf>
    <xf numFmtId="0" fontId="3534" fillId="3534" borderId="3531" xfId="0" applyFont="1" applyFill="1" applyBorder="1" applyAlignment="1" applyProtection="1">
      <alignment horizontal="left" vertical="top" wrapText="1" readingOrder="1"/>
    </xf>
    <xf numFmtId="0" fontId="3535" fillId="3535" borderId="3532" xfId="0" applyFont="1" applyFill="1" applyBorder="1" applyAlignment="1" applyProtection="1">
      <alignment horizontal="left" vertical="top" wrapText="1" readingOrder="1"/>
    </xf>
    <xf numFmtId="0" fontId="3536" fillId="3536" borderId="3533" xfId="0" applyFont="1" applyFill="1" applyBorder="1" applyAlignment="1" applyProtection="1">
      <alignment horizontal="left" vertical="top" wrapText="1" readingOrder="1"/>
    </xf>
    <xf numFmtId="0" fontId="3537" fillId="3537" borderId="3534" xfId="0" applyFont="1" applyFill="1" applyBorder="1" applyAlignment="1" applyProtection="1">
      <alignment horizontal="left" vertical="top" wrapText="1" readingOrder="1"/>
    </xf>
    <xf numFmtId="0" fontId="3538" fillId="3538" borderId="3535" xfId="0" applyFont="1" applyFill="1" applyBorder="1" applyAlignment="1" applyProtection="1">
      <alignment horizontal="left" vertical="top" wrapText="1" readingOrder="1"/>
    </xf>
    <xf numFmtId="0" fontId="3539" fillId="3539" borderId="3536" xfId="0" applyFont="1" applyFill="1" applyBorder="1" applyAlignment="1" applyProtection="1">
      <alignment horizontal="left" vertical="top" wrapText="1" readingOrder="1"/>
    </xf>
    <xf numFmtId="0" fontId="3540" fillId="3540" borderId="3537" xfId="0" applyFont="1" applyFill="1" applyBorder="1" applyAlignment="1" applyProtection="1">
      <alignment horizontal="left" vertical="top" wrapText="1" readingOrder="1"/>
    </xf>
    <xf numFmtId="0" fontId="3541" fillId="3541" borderId="3538" xfId="0" applyFont="1" applyFill="1" applyBorder="1" applyAlignment="1" applyProtection="1">
      <alignment horizontal="left" vertical="top" wrapText="1" readingOrder="1"/>
    </xf>
    <xf numFmtId="0" fontId="3542" fillId="3542" borderId="3539" xfId="0" applyFont="1" applyFill="1" applyBorder="1" applyAlignment="1" applyProtection="1">
      <alignment horizontal="left" vertical="top" wrapText="1" readingOrder="1"/>
    </xf>
    <xf numFmtId="0" fontId="3543" fillId="3543" borderId="3540" xfId="0" applyFont="1" applyFill="1" applyBorder="1" applyAlignment="1" applyProtection="1">
      <alignment horizontal="left" vertical="top" wrapText="1" readingOrder="1"/>
    </xf>
    <xf numFmtId="0" fontId="3544" fillId="3544" borderId="3541" xfId="0" applyFont="1" applyFill="1" applyBorder="1" applyAlignment="1" applyProtection="1">
      <alignment horizontal="left" vertical="top" wrapText="1" readingOrder="1"/>
    </xf>
    <xf numFmtId="0" fontId="3545" fillId="3545" borderId="3542" xfId="0" applyFont="1" applyFill="1" applyBorder="1" applyAlignment="1" applyProtection="1">
      <alignment horizontal="left" vertical="top" wrapText="1" readingOrder="1"/>
    </xf>
    <xf numFmtId="0" fontId="3546" fillId="3546" borderId="3543" xfId="0" applyFont="1" applyFill="1" applyBorder="1" applyAlignment="1" applyProtection="1">
      <alignment horizontal="left" vertical="top" wrapText="1" readingOrder="1"/>
    </xf>
    <xf numFmtId="0" fontId="3547" fillId="3547" borderId="3544" xfId="0" applyFont="1" applyFill="1" applyBorder="1" applyAlignment="1" applyProtection="1">
      <alignment horizontal="left" vertical="top" wrapText="1" readingOrder="1"/>
    </xf>
    <xf numFmtId="0" fontId="3548" fillId="3548" borderId="3545" xfId="0" applyFont="1" applyFill="1" applyBorder="1" applyAlignment="1" applyProtection="1">
      <alignment horizontal="left" vertical="top" wrapText="1" readingOrder="1"/>
    </xf>
    <xf numFmtId="0" fontId="3549" fillId="3549" borderId="3546" xfId="0" applyFont="1" applyFill="1" applyBorder="1" applyAlignment="1" applyProtection="1">
      <alignment horizontal="left" vertical="top" wrapText="1" readingOrder="1"/>
    </xf>
    <xf numFmtId="0" fontId="3550" fillId="3550" borderId="3547" xfId="0" applyFont="1" applyFill="1" applyBorder="1" applyAlignment="1" applyProtection="1">
      <alignment horizontal="right" vertical="top" wrapText="1" readingOrder="1"/>
    </xf>
    <xf numFmtId="0" fontId="3551" fillId="3551" borderId="3548" xfId="0" applyFont="1" applyFill="1" applyBorder="1" applyAlignment="1" applyProtection="1">
      <alignment horizontal="left" vertical="top" wrapText="1" readingOrder="1"/>
    </xf>
    <xf numFmtId="0" fontId="3552" fillId="3552" borderId="3549" xfId="0" applyFont="1" applyFill="1" applyBorder="1" applyAlignment="1" applyProtection="1">
      <alignment horizontal="left" vertical="top" wrapText="1" readingOrder="1"/>
    </xf>
    <xf numFmtId="0" fontId="3553" fillId="3553" borderId="3550" xfId="0" applyFont="1" applyFill="1" applyBorder="1" applyAlignment="1" applyProtection="1">
      <alignment horizontal="left" vertical="top" wrapText="1" readingOrder="1"/>
    </xf>
    <xf numFmtId="0" fontId="3554" fillId="3554" borderId="3551" xfId="0" applyFont="1" applyFill="1" applyBorder="1" applyAlignment="1" applyProtection="1">
      <alignment horizontal="left" vertical="top" wrapText="1" readingOrder="1"/>
    </xf>
    <xf numFmtId="0" fontId="3555" fillId="3555" borderId="3552" xfId="0" applyFont="1" applyFill="1" applyBorder="1" applyAlignment="1" applyProtection="1">
      <alignment horizontal="left" vertical="top" wrapText="1" readingOrder="1"/>
    </xf>
    <xf numFmtId="0" fontId="3556" fillId="3556" borderId="3553" xfId="0" applyFont="1" applyFill="1" applyBorder="1" applyAlignment="1" applyProtection="1">
      <alignment horizontal="left" vertical="top" wrapText="1" readingOrder="1"/>
    </xf>
    <xf numFmtId="0" fontId="3557" fillId="3557" borderId="3554" xfId="0" applyFont="1" applyFill="1" applyBorder="1" applyAlignment="1" applyProtection="1">
      <alignment horizontal="left" vertical="top" wrapText="1" readingOrder="1"/>
    </xf>
    <xf numFmtId="0" fontId="3558" fillId="3558" borderId="3555" xfId="0" applyFont="1" applyFill="1" applyBorder="1" applyAlignment="1" applyProtection="1">
      <alignment horizontal="left" vertical="top" wrapText="1" readingOrder="1"/>
    </xf>
    <xf numFmtId="0" fontId="3559" fillId="3559" borderId="3556" xfId="0" applyFont="1" applyFill="1" applyBorder="1" applyAlignment="1" applyProtection="1">
      <alignment horizontal="left" vertical="top" wrapText="1" readingOrder="1"/>
    </xf>
    <xf numFmtId="0" fontId="3560" fillId="3560" borderId="3557" xfId="0" applyFont="1" applyFill="1" applyBorder="1" applyAlignment="1" applyProtection="1">
      <alignment horizontal="left" vertical="top" wrapText="1" readingOrder="1"/>
    </xf>
    <xf numFmtId="0" fontId="3561" fillId="3561" borderId="3558" xfId="0" applyFont="1" applyFill="1" applyBorder="1" applyAlignment="1" applyProtection="1">
      <alignment horizontal="left" vertical="top" wrapText="1" readingOrder="1"/>
    </xf>
    <xf numFmtId="0" fontId="3562" fillId="3562" borderId="3559" xfId="0" applyFont="1" applyFill="1" applyBorder="1" applyAlignment="1" applyProtection="1">
      <alignment horizontal="left" vertical="top" wrapText="1" readingOrder="1"/>
    </xf>
    <xf numFmtId="0" fontId="3563" fillId="3563" borderId="3560" xfId="0" applyFont="1" applyFill="1" applyBorder="1" applyAlignment="1" applyProtection="1">
      <alignment horizontal="left" vertical="top" wrapText="1" readingOrder="1"/>
    </xf>
    <xf numFmtId="0" fontId="3564" fillId="3564" borderId="3561" xfId="0" applyFont="1" applyFill="1" applyBorder="1" applyAlignment="1" applyProtection="1">
      <alignment horizontal="left" vertical="top" wrapText="1" readingOrder="1"/>
    </xf>
    <xf numFmtId="0" fontId="3565" fillId="3565" borderId="3562" xfId="0" applyFont="1" applyFill="1" applyBorder="1" applyAlignment="1" applyProtection="1">
      <alignment horizontal="left" vertical="top" wrapText="1" readingOrder="1"/>
    </xf>
    <xf numFmtId="0" fontId="3566" fillId="3566" borderId="3563" xfId="0" applyFont="1" applyFill="1" applyBorder="1" applyAlignment="1" applyProtection="1">
      <alignment horizontal="left" vertical="top" wrapText="1" readingOrder="1"/>
    </xf>
    <xf numFmtId="0" fontId="3567" fillId="3567" borderId="3564" xfId="0" applyFont="1" applyFill="1" applyBorder="1" applyAlignment="1" applyProtection="1">
      <alignment horizontal="left" vertical="top" wrapText="1" readingOrder="1"/>
    </xf>
    <xf numFmtId="0" fontId="3568" fillId="3568" borderId="3565" xfId="0" applyFont="1" applyFill="1" applyBorder="1" applyAlignment="1" applyProtection="1">
      <alignment horizontal="left" vertical="top" wrapText="1" readingOrder="1"/>
    </xf>
    <xf numFmtId="0" fontId="3569" fillId="3569" borderId="3566" xfId="0" applyFont="1" applyFill="1" applyBorder="1" applyAlignment="1" applyProtection="1">
      <alignment horizontal="left" vertical="top" wrapText="1" readingOrder="1"/>
    </xf>
    <xf numFmtId="0" fontId="3570" fillId="3570" borderId="3567" xfId="0" applyFont="1" applyFill="1" applyBorder="1" applyAlignment="1" applyProtection="1">
      <alignment horizontal="left" vertical="top" wrapText="1" readingOrder="1"/>
    </xf>
    <xf numFmtId="0" fontId="3571" fillId="3571" borderId="3568" xfId="0" applyFont="1" applyFill="1" applyBorder="1" applyAlignment="1" applyProtection="1">
      <alignment horizontal="left" vertical="top" wrapText="1" readingOrder="1"/>
    </xf>
    <xf numFmtId="0" fontId="3572" fillId="3572" borderId="3569" xfId="0" applyFont="1" applyFill="1" applyBorder="1" applyAlignment="1" applyProtection="1">
      <alignment horizontal="left" vertical="top" wrapText="1" readingOrder="1"/>
    </xf>
    <xf numFmtId="4" fontId="3573" fillId="3573" borderId="3570" xfId="0" applyNumberFormat="1" applyFont="1" applyFill="1" applyBorder="1" applyAlignment="1" applyProtection="1">
      <alignment horizontal="right" wrapText="1" readingOrder="1"/>
    </xf>
    <xf numFmtId="4" fontId="3574" fillId="3574" borderId="3571" xfId="0" applyNumberFormat="1" applyFont="1" applyFill="1" applyBorder="1" applyAlignment="1" applyProtection="1">
      <alignment horizontal="right" wrapText="1" readingOrder="1"/>
    </xf>
    <xf numFmtId="4" fontId="3575" fillId="3575" borderId="3572" xfId="0" applyNumberFormat="1" applyFont="1" applyFill="1" applyBorder="1" applyAlignment="1" applyProtection="1">
      <alignment horizontal="right" wrapText="1" readingOrder="1"/>
    </xf>
    <xf numFmtId="0" fontId="3576" fillId="3576" borderId="3573" xfId="0" applyFont="1" applyFill="1" applyBorder="1" applyAlignment="1" applyProtection="1">
      <alignment horizontal="right" wrapText="1" readingOrder="1"/>
    </xf>
    <xf numFmtId="0" fontId="3577" fillId="3577" borderId="3574" xfId="0" applyFont="1" applyFill="1" applyBorder="1" applyAlignment="1" applyProtection="1">
      <alignment horizontal="right" wrapText="1" readingOrder="1"/>
    </xf>
    <xf numFmtId="4" fontId="3578" fillId="3578" borderId="3575" xfId="0" applyNumberFormat="1" applyFont="1" applyFill="1" applyBorder="1" applyAlignment="1" applyProtection="1">
      <alignment horizontal="right" wrapText="1" readingOrder="1"/>
    </xf>
    <xf numFmtId="4" fontId="3579" fillId="3579" borderId="3576" xfId="0" applyNumberFormat="1" applyFont="1" applyFill="1" applyBorder="1" applyAlignment="1" applyProtection="1">
      <alignment horizontal="right" wrapText="1" readingOrder="1"/>
    </xf>
    <xf numFmtId="4" fontId="3580" fillId="3580" borderId="3577" xfId="0" applyNumberFormat="1" applyFont="1" applyFill="1" applyBorder="1" applyAlignment="1" applyProtection="1">
      <alignment horizontal="right" wrapText="1" readingOrder="1"/>
    </xf>
    <xf numFmtId="4" fontId="3581" fillId="3581" borderId="3578" xfId="0" applyNumberFormat="1" applyFont="1" applyFill="1" applyBorder="1" applyAlignment="1" applyProtection="1">
      <alignment horizontal="right" wrapText="1" readingOrder="1"/>
    </xf>
    <xf numFmtId="4" fontId="3582" fillId="3582" borderId="3579" xfId="0" applyNumberFormat="1" applyFont="1" applyFill="1" applyBorder="1" applyAlignment="1" applyProtection="1">
      <alignment horizontal="right" wrapText="1" readingOrder="1"/>
    </xf>
    <xf numFmtId="4" fontId="3583" fillId="3583" borderId="3580" xfId="0" applyNumberFormat="1" applyFont="1" applyFill="1" applyBorder="1" applyAlignment="1" applyProtection="1">
      <alignment horizontal="right" wrapText="1" readingOrder="1"/>
    </xf>
    <xf numFmtId="4" fontId="3584" fillId="3584" borderId="3581" xfId="0" applyNumberFormat="1" applyFont="1" applyFill="1" applyBorder="1" applyAlignment="1" applyProtection="1">
      <alignment horizontal="right" wrapText="1" readingOrder="1"/>
    </xf>
    <xf numFmtId="4" fontId="3585" fillId="3585" borderId="3582" xfId="0" applyNumberFormat="1" applyFont="1" applyFill="1" applyBorder="1" applyAlignment="1" applyProtection="1">
      <alignment horizontal="right" wrapText="1" readingOrder="1"/>
    </xf>
    <xf numFmtId="4" fontId="3586" fillId="3586" borderId="3583" xfId="0" applyNumberFormat="1" applyFont="1" applyFill="1" applyBorder="1" applyAlignment="1" applyProtection="1">
      <alignment horizontal="right" wrapText="1" readingOrder="1"/>
    </xf>
    <xf numFmtId="4" fontId="3587" fillId="3587" borderId="3584" xfId="0" applyNumberFormat="1" applyFont="1" applyFill="1" applyBorder="1" applyAlignment="1" applyProtection="1">
      <alignment horizontal="right" wrapText="1" readingOrder="1"/>
    </xf>
    <xf numFmtId="4" fontId="3588" fillId="3588" borderId="3585" xfId="0" applyNumberFormat="1" applyFont="1" applyFill="1" applyBorder="1" applyAlignment="1" applyProtection="1">
      <alignment horizontal="right" wrapText="1" readingOrder="1"/>
    </xf>
    <xf numFmtId="0" fontId="3589" fillId="3589" borderId="3586" xfId="0" applyFont="1" applyFill="1" applyBorder="1" applyAlignment="1" applyProtection="1">
      <alignment horizontal="right" wrapText="1" readingOrder="1"/>
    </xf>
    <xf numFmtId="4" fontId="3590" fillId="3590" borderId="3587" xfId="0" applyNumberFormat="1" applyFont="1" applyFill="1" applyBorder="1" applyAlignment="1" applyProtection="1">
      <alignment horizontal="right" wrapText="1" readingOrder="1"/>
    </xf>
    <xf numFmtId="4" fontId="3591" fillId="3591" borderId="3588" xfId="0" applyNumberFormat="1" applyFont="1" applyFill="1" applyBorder="1" applyAlignment="1" applyProtection="1">
      <alignment horizontal="right" wrapText="1" readingOrder="1"/>
    </xf>
    <xf numFmtId="0" fontId="3592" fillId="3592" borderId="3589" xfId="0" applyFont="1" applyFill="1" applyBorder="1" applyAlignment="1" applyProtection="1">
      <alignment horizontal="right" wrapText="1" readingOrder="1"/>
    </xf>
    <xf numFmtId="0" fontId="3593" fillId="3593" borderId="3590" xfId="0" applyFont="1" applyFill="1" applyBorder="1" applyAlignment="1" applyProtection="1">
      <alignment horizontal="right" wrapText="1" readingOrder="1"/>
    </xf>
    <xf numFmtId="0" fontId="3594" fillId="3594" borderId="3591" xfId="0" applyFont="1" applyFill="1" applyBorder="1" applyAlignment="1" applyProtection="1">
      <alignment horizontal="left" vertical="top" wrapText="1" readingOrder="1"/>
    </xf>
    <xf numFmtId="4" fontId="3595" fillId="3595" borderId="3592" xfId="0" applyNumberFormat="1" applyFont="1" applyFill="1" applyBorder="1" applyAlignment="1" applyProtection="1">
      <alignment horizontal="right" wrapText="1" readingOrder="1"/>
    </xf>
    <xf numFmtId="4" fontId="3596" fillId="3596" borderId="3593" xfId="0" applyNumberFormat="1" applyFont="1" applyFill="1" applyBorder="1" applyAlignment="1" applyProtection="1">
      <alignment horizontal="right" wrapText="1" readingOrder="1"/>
    </xf>
    <xf numFmtId="4" fontId="3597" fillId="3597" borderId="3594" xfId="0" applyNumberFormat="1" applyFont="1" applyFill="1" applyBorder="1" applyAlignment="1" applyProtection="1">
      <alignment horizontal="right" wrapText="1" readingOrder="1"/>
    </xf>
    <xf numFmtId="4" fontId="3598" fillId="3598" borderId="3595" xfId="0" applyNumberFormat="1" applyFont="1" applyFill="1" applyBorder="1" applyAlignment="1" applyProtection="1">
      <alignment horizontal="right" wrapText="1" readingOrder="1"/>
    </xf>
    <xf numFmtId="4" fontId="3599" fillId="3599" borderId="3596" xfId="0" applyNumberFormat="1" applyFont="1" applyFill="1" applyBorder="1" applyAlignment="1" applyProtection="1">
      <alignment horizontal="right" wrapText="1" readingOrder="1"/>
    </xf>
    <xf numFmtId="4" fontId="3600" fillId="3600" borderId="3597" xfId="0" applyNumberFormat="1" applyFont="1" applyFill="1" applyBorder="1" applyAlignment="1" applyProtection="1">
      <alignment horizontal="right" wrapText="1" readingOrder="1"/>
    </xf>
    <xf numFmtId="4" fontId="3601" fillId="3601" borderId="3598" xfId="0" applyNumberFormat="1" applyFont="1" applyFill="1" applyBorder="1" applyAlignment="1" applyProtection="1">
      <alignment horizontal="right" wrapText="1" readingOrder="1"/>
    </xf>
    <xf numFmtId="4" fontId="3602" fillId="3602" borderId="3599" xfId="0" applyNumberFormat="1" applyFont="1" applyFill="1" applyBorder="1" applyAlignment="1" applyProtection="1">
      <alignment horizontal="right" wrapText="1" readingOrder="1"/>
    </xf>
    <xf numFmtId="4" fontId="3603" fillId="3603" borderId="3600" xfId="0" applyNumberFormat="1" applyFont="1" applyFill="1" applyBorder="1" applyAlignment="1" applyProtection="1">
      <alignment horizontal="right" wrapText="1" readingOrder="1"/>
    </xf>
    <xf numFmtId="4" fontId="3604" fillId="3604" borderId="3601" xfId="0" applyNumberFormat="1" applyFont="1" applyFill="1" applyBorder="1" applyAlignment="1" applyProtection="1">
      <alignment horizontal="right" wrapText="1" readingOrder="1"/>
    </xf>
    <xf numFmtId="0" fontId="3605" fillId="3605" borderId="3602" xfId="0" applyFont="1" applyFill="1" applyBorder="1" applyAlignment="1" applyProtection="1">
      <alignment horizontal="right" wrapText="1" readingOrder="1"/>
    </xf>
    <xf numFmtId="4" fontId="3606" fillId="3606" borderId="3603" xfId="0" applyNumberFormat="1" applyFont="1" applyFill="1" applyBorder="1" applyAlignment="1" applyProtection="1">
      <alignment horizontal="right" wrapText="1" readingOrder="1"/>
    </xf>
    <xf numFmtId="4" fontId="3607" fillId="3607" borderId="3604" xfId="0" applyNumberFormat="1" applyFont="1" applyFill="1" applyBorder="1" applyAlignment="1" applyProtection="1">
      <alignment horizontal="right" wrapText="1" readingOrder="1"/>
    </xf>
    <xf numFmtId="4" fontId="3608" fillId="3608" borderId="3605" xfId="0" applyNumberFormat="1" applyFont="1" applyFill="1" applyBorder="1" applyAlignment="1" applyProtection="1">
      <alignment horizontal="right" wrapText="1" readingOrder="1"/>
    </xf>
    <xf numFmtId="4" fontId="3609" fillId="3609" borderId="3606" xfId="0" applyNumberFormat="1" applyFont="1" applyFill="1" applyBorder="1" applyAlignment="1" applyProtection="1">
      <alignment horizontal="right" wrapText="1" readingOrder="1"/>
    </xf>
    <xf numFmtId="4" fontId="3610" fillId="3610" borderId="3607" xfId="0" applyNumberFormat="1" applyFont="1" applyFill="1" applyBorder="1" applyAlignment="1" applyProtection="1">
      <alignment horizontal="right" wrapText="1" readingOrder="1"/>
    </xf>
    <xf numFmtId="4" fontId="3611" fillId="3611" borderId="3608" xfId="0" applyNumberFormat="1" applyFont="1" applyFill="1" applyBorder="1" applyAlignment="1" applyProtection="1">
      <alignment horizontal="right" wrapText="1" readingOrder="1"/>
    </xf>
    <xf numFmtId="4" fontId="3612" fillId="3612" borderId="3609" xfId="0" applyNumberFormat="1" applyFont="1" applyFill="1" applyBorder="1" applyAlignment="1" applyProtection="1">
      <alignment horizontal="right" wrapText="1" readingOrder="1"/>
    </xf>
    <xf numFmtId="4" fontId="3613" fillId="3613" borderId="3610" xfId="0" applyNumberFormat="1" applyFont="1" applyFill="1" applyBorder="1" applyAlignment="1" applyProtection="1">
      <alignment horizontal="right" wrapText="1" readingOrder="1"/>
    </xf>
    <xf numFmtId="0" fontId="3614" fillId="3614" borderId="3611" xfId="0" applyFont="1" applyFill="1" applyBorder="1" applyAlignment="1" applyProtection="1">
      <alignment horizontal="right" wrapText="1" readingOrder="1"/>
    </xf>
    <xf numFmtId="0" fontId="3615" fillId="3615" borderId="3612" xfId="0" applyFont="1" applyFill="1" applyBorder="1" applyAlignment="1" applyProtection="1">
      <alignment horizontal="right" wrapText="1" readingOrder="1"/>
    </xf>
    <xf numFmtId="0" fontId="3616" fillId="3616" borderId="3613" xfId="0" applyFont="1" applyFill="1" applyBorder="1" applyAlignment="1" applyProtection="1">
      <alignment horizontal="left" vertical="top" wrapText="1" readingOrder="1"/>
    </xf>
    <xf numFmtId="4" fontId="3617" fillId="3617" borderId="3614" xfId="0" applyNumberFormat="1" applyFont="1" applyFill="1" applyBorder="1" applyAlignment="1" applyProtection="1">
      <alignment horizontal="right" wrapText="1" readingOrder="1"/>
    </xf>
    <xf numFmtId="4" fontId="3618" fillId="3618" borderId="3615" xfId="0" applyNumberFormat="1" applyFont="1" applyFill="1" applyBorder="1" applyAlignment="1" applyProtection="1">
      <alignment horizontal="right" wrapText="1" readingOrder="1"/>
    </xf>
    <xf numFmtId="4" fontId="3619" fillId="3619" borderId="3616" xfId="0" applyNumberFormat="1" applyFont="1" applyFill="1" applyBorder="1" applyAlignment="1" applyProtection="1">
      <alignment horizontal="right" wrapText="1" readingOrder="1"/>
    </xf>
    <xf numFmtId="4" fontId="3620" fillId="3620" borderId="3617" xfId="0" applyNumberFormat="1" applyFont="1" applyFill="1" applyBorder="1" applyAlignment="1" applyProtection="1">
      <alignment horizontal="right" wrapText="1" readingOrder="1"/>
    </xf>
    <xf numFmtId="4" fontId="3621" fillId="3621" borderId="3618" xfId="0" applyNumberFormat="1" applyFont="1" applyFill="1" applyBorder="1" applyAlignment="1" applyProtection="1">
      <alignment horizontal="right" wrapText="1" readingOrder="1"/>
    </xf>
    <xf numFmtId="4" fontId="3622" fillId="3622" borderId="3619" xfId="0" applyNumberFormat="1" applyFont="1" applyFill="1" applyBorder="1" applyAlignment="1" applyProtection="1">
      <alignment horizontal="right" wrapText="1" readingOrder="1"/>
    </xf>
    <xf numFmtId="4" fontId="3623" fillId="3623" borderId="3620" xfId="0" applyNumberFormat="1" applyFont="1" applyFill="1" applyBorder="1" applyAlignment="1" applyProtection="1">
      <alignment horizontal="right" wrapText="1" readingOrder="1"/>
    </xf>
    <xf numFmtId="4" fontId="3624" fillId="3624" borderId="3621" xfId="0" applyNumberFormat="1" applyFont="1" applyFill="1" applyBorder="1" applyAlignment="1" applyProtection="1">
      <alignment horizontal="right" wrapText="1" readingOrder="1"/>
    </xf>
    <xf numFmtId="4" fontId="3625" fillId="3625" borderId="3622" xfId="0" applyNumberFormat="1" applyFont="1" applyFill="1" applyBorder="1" applyAlignment="1" applyProtection="1">
      <alignment horizontal="right" wrapText="1" readingOrder="1"/>
    </xf>
    <xf numFmtId="4" fontId="3626" fillId="3626" borderId="3623" xfId="0" applyNumberFormat="1" applyFont="1" applyFill="1" applyBorder="1" applyAlignment="1" applyProtection="1">
      <alignment horizontal="right" wrapText="1" readingOrder="1"/>
    </xf>
    <xf numFmtId="4" fontId="3627" fillId="3627" borderId="3624" xfId="0" applyNumberFormat="1" applyFont="1" applyFill="1" applyBorder="1" applyAlignment="1" applyProtection="1">
      <alignment horizontal="right" wrapText="1" readingOrder="1"/>
    </xf>
    <xf numFmtId="4" fontId="3628" fillId="3628" borderId="3625" xfId="0" applyNumberFormat="1" applyFont="1" applyFill="1" applyBorder="1" applyAlignment="1" applyProtection="1">
      <alignment horizontal="right" wrapText="1" readingOrder="1"/>
    </xf>
    <xf numFmtId="4" fontId="3629" fillId="3629" borderId="3626" xfId="0" applyNumberFormat="1" applyFont="1" applyFill="1" applyBorder="1" applyAlignment="1" applyProtection="1">
      <alignment horizontal="right" wrapText="1" readingOrder="1"/>
    </xf>
    <xf numFmtId="4" fontId="3630" fillId="3630" borderId="3627" xfId="0" applyNumberFormat="1" applyFont="1" applyFill="1" applyBorder="1" applyAlignment="1" applyProtection="1">
      <alignment horizontal="right" wrapText="1" readingOrder="1"/>
    </xf>
    <xf numFmtId="4" fontId="3631" fillId="3631" borderId="3628" xfId="0" applyNumberFormat="1" applyFont="1" applyFill="1" applyBorder="1" applyAlignment="1" applyProtection="1">
      <alignment horizontal="right" wrapText="1" readingOrder="1"/>
    </xf>
    <xf numFmtId="4" fontId="3632" fillId="3632" borderId="3629" xfId="0" applyNumberFormat="1" applyFont="1" applyFill="1" applyBorder="1" applyAlignment="1" applyProtection="1">
      <alignment horizontal="right" wrapText="1" readingOrder="1"/>
    </xf>
    <xf numFmtId="4" fontId="3633" fillId="3633" borderId="3630" xfId="0" applyNumberFormat="1" applyFont="1" applyFill="1" applyBorder="1" applyAlignment="1" applyProtection="1">
      <alignment horizontal="right" wrapText="1" readingOrder="1"/>
    </xf>
    <xf numFmtId="4" fontId="3634" fillId="3634" borderId="3631" xfId="0" applyNumberFormat="1" applyFont="1" applyFill="1" applyBorder="1" applyAlignment="1" applyProtection="1">
      <alignment horizontal="right" wrapText="1" readingOrder="1"/>
    </xf>
    <xf numFmtId="4" fontId="3635" fillId="3635" borderId="3632" xfId="0" applyNumberFormat="1" applyFont="1" applyFill="1" applyBorder="1" applyAlignment="1" applyProtection="1">
      <alignment horizontal="right" wrapText="1" readingOrder="1"/>
    </xf>
    <xf numFmtId="0" fontId="3636" fillId="3636" borderId="3633" xfId="0" applyFont="1" applyFill="1" applyBorder="1" applyAlignment="1" applyProtection="1">
      <alignment horizontal="right" wrapText="1" readingOrder="1"/>
    </xf>
    <xf numFmtId="0" fontId="3637" fillId="3637" borderId="3634" xfId="0" applyFont="1" applyFill="1" applyBorder="1" applyAlignment="1" applyProtection="1">
      <alignment horizontal="right" wrapText="1" readingOrder="1"/>
    </xf>
    <xf numFmtId="0" fontId="3638" fillId="3638" borderId="3635" xfId="0" applyFont="1" applyFill="1" applyBorder="1" applyAlignment="1" applyProtection="1">
      <alignment horizontal="left" vertical="top" wrapText="1" readingOrder="1"/>
    </xf>
    <xf numFmtId="4" fontId="3639" fillId="3639" borderId="3636" xfId="0" applyNumberFormat="1" applyFont="1" applyFill="1" applyBorder="1" applyAlignment="1" applyProtection="1">
      <alignment horizontal="right" wrapText="1" readingOrder="1"/>
    </xf>
    <xf numFmtId="4" fontId="3640" fillId="3640" borderId="3637" xfId="0" applyNumberFormat="1" applyFont="1" applyFill="1" applyBorder="1" applyAlignment="1" applyProtection="1">
      <alignment horizontal="right" wrapText="1" readingOrder="1"/>
    </xf>
    <xf numFmtId="4" fontId="3641" fillId="3641" borderId="3638" xfId="0" applyNumberFormat="1" applyFont="1" applyFill="1" applyBorder="1" applyAlignment="1" applyProtection="1">
      <alignment horizontal="right" wrapText="1" readingOrder="1"/>
    </xf>
    <xf numFmtId="4" fontId="3642" fillId="3642" borderId="3639" xfId="0" applyNumberFormat="1" applyFont="1" applyFill="1" applyBorder="1" applyAlignment="1" applyProtection="1">
      <alignment horizontal="right" wrapText="1" readingOrder="1"/>
    </xf>
    <xf numFmtId="4" fontId="3643" fillId="3643" borderId="3640" xfId="0" applyNumberFormat="1" applyFont="1" applyFill="1" applyBorder="1" applyAlignment="1" applyProtection="1">
      <alignment horizontal="right" wrapText="1" readingOrder="1"/>
    </xf>
    <xf numFmtId="4" fontId="3644" fillId="3644" borderId="3641" xfId="0" applyNumberFormat="1" applyFont="1" applyFill="1" applyBorder="1" applyAlignment="1" applyProtection="1">
      <alignment horizontal="right" wrapText="1" readingOrder="1"/>
    </xf>
    <xf numFmtId="4" fontId="3645" fillId="3645" borderId="3642" xfId="0" applyNumberFormat="1" applyFont="1" applyFill="1" applyBorder="1" applyAlignment="1" applyProtection="1">
      <alignment horizontal="right" wrapText="1" readingOrder="1"/>
    </xf>
    <xf numFmtId="4" fontId="3646" fillId="3646" borderId="3643" xfId="0" applyNumberFormat="1" applyFont="1" applyFill="1" applyBorder="1" applyAlignment="1" applyProtection="1">
      <alignment horizontal="right" wrapText="1" readingOrder="1"/>
    </xf>
    <xf numFmtId="4" fontId="3647" fillId="3647" borderId="3644" xfId="0" applyNumberFormat="1" applyFont="1" applyFill="1" applyBorder="1" applyAlignment="1" applyProtection="1">
      <alignment horizontal="right" wrapText="1" readingOrder="1"/>
    </xf>
    <xf numFmtId="4" fontId="3648" fillId="3648" borderId="3645" xfId="0" applyNumberFormat="1" applyFont="1" applyFill="1" applyBorder="1" applyAlignment="1" applyProtection="1">
      <alignment horizontal="right" wrapText="1" readingOrder="1"/>
    </xf>
    <xf numFmtId="4" fontId="3649" fillId="3649" borderId="3646" xfId="0" applyNumberFormat="1" applyFont="1" applyFill="1" applyBorder="1" applyAlignment="1" applyProtection="1">
      <alignment horizontal="right" wrapText="1" readingOrder="1"/>
    </xf>
    <xf numFmtId="4" fontId="3650" fillId="3650" borderId="3647" xfId="0" applyNumberFormat="1" applyFont="1" applyFill="1" applyBorder="1" applyAlignment="1" applyProtection="1">
      <alignment horizontal="right" wrapText="1" readingOrder="1"/>
    </xf>
    <xf numFmtId="4" fontId="3651" fillId="3651" borderId="3648" xfId="0" applyNumberFormat="1" applyFont="1" applyFill="1" applyBorder="1" applyAlignment="1" applyProtection="1">
      <alignment horizontal="right" wrapText="1" readingOrder="1"/>
    </xf>
    <xf numFmtId="4" fontId="3652" fillId="3652" borderId="3649" xfId="0" applyNumberFormat="1" applyFont="1" applyFill="1" applyBorder="1" applyAlignment="1" applyProtection="1">
      <alignment horizontal="right" wrapText="1" readingOrder="1"/>
    </xf>
    <xf numFmtId="4" fontId="3653" fillId="3653" borderId="3650" xfId="0" applyNumberFormat="1" applyFont="1" applyFill="1" applyBorder="1" applyAlignment="1" applyProtection="1">
      <alignment horizontal="right" wrapText="1" readingOrder="1"/>
    </xf>
    <xf numFmtId="4" fontId="3654" fillId="3654" borderId="3651" xfId="0" applyNumberFormat="1" applyFont="1" applyFill="1" applyBorder="1" applyAlignment="1" applyProtection="1">
      <alignment horizontal="right" wrapText="1" readingOrder="1"/>
    </xf>
    <xf numFmtId="4" fontId="3655" fillId="3655" borderId="3652" xfId="0" applyNumberFormat="1" applyFont="1" applyFill="1" applyBorder="1" applyAlignment="1" applyProtection="1">
      <alignment horizontal="right" wrapText="1" readingOrder="1"/>
    </xf>
    <xf numFmtId="4" fontId="3656" fillId="3656" borderId="3653" xfId="0" applyNumberFormat="1" applyFont="1" applyFill="1" applyBorder="1" applyAlignment="1" applyProtection="1">
      <alignment horizontal="right" wrapText="1" readingOrder="1"/>
    </xf>
    <xf numFmtId="4" fontId="3657" fillId="3657" borderId="3654" xfId="0" applyNumberFormat="1" applyFont="1" applyFill="1" applyBorder="1" applyAlignment="1" applyProtection="1">
      <alignment horizontal="right" wrapText="1" readingOrder="1"/>
    </xf>
    <xf numFmtId="0" fontId="3658" fillId="3658" borderId="3655" xfId="0" applyFont="1" applyFill="1" applyBorder="1" applyAlignment="1" applyProtection="1">
      <alignment horizontal="right" wrapText="1" readingOrder="1"/>
    </xf>
    <xf numFmtId="0" fontId="3659" fillId="3659" borderId="3656" xfId="0" applyFont="1" applyFill="1" applyBorder="1" applyAlignment="1" applyProtection="1">
      <alignment horizontal="right" wrapText="1" readingOrder="1"/>
    </xf>
    <xf numFmtId="0" fontId="3660" fillId="3660" borderId="3657" xfId="0" applyFont="1" applyFill="1" applyBorder="1" applyAlignment="1" applyProtection="1">
      <alignment horizontal="left" vertical="top" wrapText="1" readingOrder="1"/>
    </xf>
    <xf numFmtId="4" fontId="3661" fillId="3661" borderId="3658" xfId="0" applyNumberFormat="1" applyFont="1" applyFill="1" applyBorder="1" applyAlignment="1" applyProtection="1">
      <alignment horizontal="right" wrapText="1" readingOrder="1"/>
    </xf>
    <xf numFmtId="4" fontId="3662" fillId="3662" borderId="3659" xfId="0" applyNumberFormat="1" applyFont="1" applyFill="1" applyBorder="1" applyAlignment="1" applyProtection="1">
      <alignment horizontal="right" wrapText="1" readingOrder="1"/>
    </xf>
    <xf numFmtId="4" fontId="3663" fillId="3663" borderId="3660" xfId="0" applyNumberFormat="1" applyFont="1" applyFill="1" applyBorder="1" applyAlignment="1" applyProtection="1">
      <alignment horizontal="right" wrapText="1" readingOrder="1"/>
    </xf>
    <xf numFmtId="4" fontId="3664" fillId="3664" borderId="3661" xfId="0" applyNumberFormat="1" applyFont="1" applyFill="1" applyBorder="1" applyAlignment="1" applyProtection="1">
      <alignment horizontal="right" wrapText="1" readingOrder="1"/>
    </xf>
    <xf numFmtId="4" fontId="3665" fillId="3665" borderId="3662" xfId="0" applyNumberFormat="1" applyFont="1" applyFill="1" applyBorder="1" applyAlignment="1" applyProtection="1">
      <alignment horizontal="right" wrapText="1" readingOrder="1"/>
    </xf>
    <xf numFmtId="4" fontId="3666" fillId="3666" borderId="3663" xfId="0" applyNumberFormat="1" applyFont="1" applyFill="1" applyBorder="1" applyAlignment="1" applyProtection="1">
      <alignment horizontal="right" wrapText="1" readingOrder="1"/>
    </xf>
    <xf numFmtId="4" fontId="3667" fillId="3667" borderId="3664" xfId="0" applyNumberFormat="1" applyFont="1" applyFill="1" applyBorder="1" applyAlignment="1" applyProtection="1">
      <alignment horizontal="right" wrapText="1" readingOrder="1"/>
    </xf>
    <xf numFmtId="4" fontId="3668" fillId="3668" borderId="3665" xfId="0" applyNumberFormat="1" applyFont="1" applyFill="1" applyBorder="1" applyAlignment="1" applyProtection="1">
      <alignment horizontal="right" wrapText="1" readingOrder="1"/>
    </xf>
    <xf numFmtId="4" fontId="3669" fillId="3669" borderId="3666" xfId="0" applyNumberFormat="1" applyFont="1" applyFill="1" applyBorder="1" applyAlignment="1" applyProtection="1">
      <alignment horizontal="right" wrapText="1" readingOrder="1"/>
    </xf>
    <xf numFmtId="4" fontId="3670" fillId="3670" borderId="3667" xfId="0" applyNumberFormat="1" applyFont="1" applyFill="1" applyBorder="1" applyAlignment="1" applyProtection="1">
      <alignment horizontal="right" wrapText="1" readingOrder="1"/>
    </xf>
    <xf numFmtId="4" fontId="3671" fillId="3671" borderId="3668" xfId="0" applyNumberFormat="1" applyFont="1" applyFill="1" applyBorder="1" applyAlignment="1" applyProtection="1">
      <alignment horizontal="right" wrapText="1" readingOrder="1"/>
    </xf>
    <xf numFmtId="4" fontId="3672" fillId="3672" borderId="3669" xfId="0" applyNumberFormat="1" applyFont="1" applyFill="1" applyBorder="1" applyAlignment="1" applyProtection="1">
      <alignment horizontal="right" wrapText="1" readingOrder="1"/>
    </xf>
    <xf numFmtId="4" fontId="3673" fillId="3673" borderId="3670" xfId="0" applyNumberFormat="1" applyFont="1" applyFill="1" applyBorder="1" applyAlignment="1" applyProtection="1">
      <alignment horizontal="right" wrapText="1" readingOrder="1"/>
    </xf>
    <xf numFmtId="4" fontId="3674" fillId="3674" borderId="3671" xfId="0" applyNumberFormat="1" applyFont="1" applyFill="1" applyBorder="1" applyAlignment="1" applyProtection="1">
      <alignment horizontal="right" wrapText="1" readingOrder="1"/>
    </xf>
    <xf numFmtId="4" fontId="3675" fillId="3675" borderId="3672" xfId="0" applyNumberFormat="1" applyFont="1" applyFill="1" applyBorder="1" applyAlignment="1" applyProtection="1">
      <alignment horizontal="right" wrapText="1" readingOrder="1"/>
    </xf>
    <xf numFmtId="4" fontId="3676" fillId="3676" borderId="3673" xfId="0" applyNumberFormat="1" applyFont="1" applyFill="1" applyBorder="1" applyAlignment="1" applyProtection="1">
      <alignment horizontal="right" wrapText="1" readingOrder="1"/>
    </xf>
    <xf numFmtId="4" fontId="3677" fillId="3677" borderId="3674" xfId="0" applyNumberFormat="1" applyFont="1" applyFill="1" applyBorder="1" applyAlignment="1" applyProtection="1">
      <alignment horizontal="right" wrapText="1" readingOrder="1"/>
    </xf>
    <xf numFmtId="4" fontId="3678" fillId="3678" borderId="3675" xfId="0" applyNumberFormat="1" applyFont="1" applyFill="1" applyBorder="1" applyAlignment="1" applyProtection="1">
      <alignment horizontal="right" wrapText="1" readingOrder="1"/>
    </xf>
    <xf numFmtId="4" fontId="3679" fillId="3679" borderId="3676" xfId="0" applyNumberFormat="1" applyFont="1" applyFill="1" applyBorder="1" applyAlignment="1" applyProtection="1">
      <alignment horizontal="right" wrapText="1" readingOrder="1"/>
    </xf>
    <xf numFmtId="0" fontId="3680" fillId="3680" borderId="3677" xfId="0" applyFont="1" applyFill="1" applyBorder="1" applyAlignment="1" applyProtection="1">
      <alignment horizontal="right" wrapText="1" readingOrder="1"/>
    </xf>
    <xf numFmtId="0" fontId="3681" fillId="3681" borderId="3678" xfId="0" applyFont="1" applyFill="1" applyBorder="1" applyAlignment="1" applyProtection="1">
      <alignment horizontal="right" wrapText="1" readingOrder="1"/>
    </xf>
    <xf numFmtId="0" fontId="3682" fillId="3682" borderId="3679" xfId="0" applyFont="1" applyFill="1" applyBorder="1" applyAlignment="1" applyProtection="1">
      <alignment horizontal="left" vertical="top" wrapText="1" readingOrder="1"/>
    </xf>
    <xf numFmtId="4" fontId="3683" fillId="3683" borderId="3680" xfId="0" applyNumberFormat="1" applyFont="1" applyFill="1" applyBorder="1" applyAlignment="1" applyProtection="1">
      <alignment horizontal="right" wrapText="1" readingOrder="1"/>
    </xf>
    <xf numFmtId="4" fontId="3684" fillId="3684" borderId="3681" xfId="0" applyNumberFormat="1" applyFont="1" applyFill="1" applyBorder="1" applyAlignment="1" applyProtection="1">
      <alignment horizontal="right" wrapText="1" readingOrder="1"/>
    </xf>
    <xf numFmtId="4" fontId="3685" fillId="3685" borderId="3682" xfId="0" applyNumberFormat="1" applyFont="1" applyFill="1" applyBorder="1" applyAlignment="1" applyProtection="1">
      <alignment horizontal="right" wrapText="1" readingOrder="1"/>
    </xf>
    <xf numFmtId="4" fontId="3686" fillId="3686" borderId="3683" xfId="0" applyNumberFormat="1" applyFont="1" applyFill="1" applyBorder="1" applyAlignment="1" applyProtection="1">
      <alignment horizontal="right" wrapText="1" readingOrder="1"/>
    </xf>
    <xf numFmtId="4" fontId="3687" fillId="3687" borderId="3684" xfId="0" applyNumberFormat="1" applyFont="1" applyFill="1" applyBorder="1" applyAlignment="1" applyProtection="1">
      <alignment horizontal="right" wrapText="1" readingOrder="1"/>
    </xf>
    <xf numFmtId="4" fontId="3688" fillId="3688" borderId="3685" xfId="0" applyNumberFormat="1" applyFont="1" applyFill="1" applyBorder="1" applyAlignment="1" applyProtection="1">
      <alignment horizontal="right" wrapText="1" readingOrder="1"/>
    </xf>
    <xf numFmtId="4" fontId="3689" fillId="3689" borderId="3686" xfId="0" applyNumberFormat="1" applyFont="1" applyFill="1" applyBorder="1" applyAlignment="1" applyProtection="1">
      <alignment horizontal="right" wrapText="1" readingOrder="1"/>
    </xf>
    <xf numFmtId="4" fontId="3690" fillId="3690" borderId="3687" xfId="0" applyNumberFormat="1" applyFont="1" applyFill="1" applyBorder="1" applyAlignment="1" applyProtection="1">
      <alignment horizontal="right" wrapText="1" readingOrder="1"/>
    </xf>
    <xf numFmtId="4" fontId="3691" fillId="3691" borderId="3688" xfId="0" applyNumberFormat="1" applyFont="1" applyFill="1" applyBorder="1" applyAlignment="1" applyProtection="1">
      <alignment horizontal="right" wrapText="1" readingOrder="1"/>
    </xf>
    <xf numFmtId="4" fontId="3692" fillId="3692" borderId="3689" xfId="0" applyNumberFormat="1" applyFont="1" applyFill="1" applyBorder="1" applyAlignment="1" applyProtection="1">
      <alignment horizontal="right" wrapText="1" readingOrder="1"/>
    </xf>
    <xf numFmtId="4" fontId="3693" fillId="3693" borderId="3690" xfId="0" applyNumberFormat="1" applyFont="1" applyFill="1" applyBorder="1" applyAlignment="1" applyProtection="1">
      <alignment horizontal="right" wrapText="1" readingOrder="1"/>
    </xf>
    <xf numFmtId="4" fontId="3694" fillId="3694" borderId="3691" xfId="0" applyNumberFormat="1" applyFont="1" applyFill="1" applyBorder="1" applyAlignment="1" applyProtection="1">
      <alignment horizontal="right" wrapText="1" readingOrder="1"/>
    </xf>
    <xf numFmtId="4" fontId="3695" fillId="3695" borderId="3692" xfId="0" applyNumberFormat="1" applyFont="1" applyFill="1" applyBorder="1" applyAlignment="1" applyProtection="1">
      <alignment horizontal="right" wrapText="1" readingOrder="1"/>
    </xf>
    <xf numFmtId="4" fontId="3696" fillId="3696" borderId="3693" xfId="0" applyNumberFormat="1" applyFont="1" applyFill="1" applyBorder="1" applyAlignment="1" applyProtection="1">
      <alignment horizontal="right" wrapText="1" readingOrder="1"/>
    </xf>
    <xf numFmtId="4" fontId="3697" fillId="3697" borderId="3694" xfId="0" applyNumberFormat="1" applyFont="1" applyFill="1" applyBorder="1" applyAlignment="1" applyProtection="1">
      <alignment horizontal="right" wrapText="1" readingOrder="1"/>
    </xf>
    <xf numFmtId="4" fontId="3698" fillId="3698" borderId="3695" xfId="0" applyNumberFormat="1" applyFont="1" applyFill="1" applyBorder="1" applyAlignment="1" applyProtection="1">
      <alignment horizontal="right" wrapText="1" readingOrder="1"/>
    </xf>
    <xf numFmtId="4" fontId="3699" fillId="3699" borderId="3696" xfId="0" applyNumberFormat="1" applyFont="1" applyFill="1" applyBorder="1" applyAlignment="1" applyProtection="1">
      <alignment horizontal="right" wrapText="1" readingOrder="1"/>
    </xf>
    <xf numFmtId="4" fontId="3700" fillId="3700" borderId="3697" xfId="0" applyNumberFormat="1" applyFont="1" applyFill="1" applyBorder="1" applyAlignment="1" applyProtection="1">
      <alignment horizontal="right" wrapText="1" readingOrder="1"/>
    </xf>
    <xf numFmtId="4" fontId="3701" fillId="3701" borderId="3698" xfId="0" applyNumberFormat="1" applyFont="1" applyFill="1" applyBorder="1" applyAlignment="1" applyProtection="1">
      <alignment horizontal="right" wrapText="1" readingOrder="1"/>
    </xf>
    <xf numFmtId="0" fontId="3702" fillId="3702" borderId="3699" xfId="0" applyFont="1" applyFill="1" applyBorder="1" applyAlignment="1" applyProtection="1">
      <alignment horizontal="right" wrapText="1" readingOrder="1"/>
    </xf>
    <xf numFmtId="0" fontId="3703" fillId="3703" borderId="3700" xfId="0" applyFont="1" applyFill="1" applyBorder="1" applyAlignment="1" applyProtection="1">
      <alignment horizontal="right" wrapText="1" readingOrder="1"/>
    </xf>
    <xf numFmtId="0" fontId="3704" fillId="3704" borderId="3701" xfId="0" applyFont="1" applyFill="1" applyBorder="1" applyAlignment="1" applyProtection="1">
      <alignment horizontal="left" vertical="top" wrapText="1" readingOrder="1"/>
    </xf>
    <xf numFmtId="4" fontId="3705" fillId="3705" borderId="3702" xfId="0" applyNumberFormat="1" applyFont="1" applyFill="1" applyBorder="1" applyAlignment="1" applyProtection="1">
      <alignment horizontal="right" wrapText="1" readingOrder="1"/>
    </xf>
    <xf numFmtId="4" fontId="3706" fillId="3706" borderId="3703" xfId="0" applyNumberFormat="1" applyFont="1" applyFill="1" applyBorder="1" applyAlignment="1" applyProtection="1">
      <alignment horizontal="right" wrapText="1" readingOrder="1"/>
    </xf>
    <xf numFmtId="4" fontId="3707" fillId="3707" borderId="3704" xfId="0" applyNumberFormat="1" applyFont="1" applyFill="1" applyBorder="1" applyAlignment="1" applyProtection="1">
      <alignment horizontal="right" wrapText="1" readingOrder="1"/>
    </xf>
    <xf numFmtId="4" fontId="3708" fillId="3708" borderId="3705" xfId="0" applyNumberFormat="1" applyFont="1" applyFill="1" applyBorder="1" applyAlignment="1" applyProtection="1">
      <alignment horizontal="right" wrapText="1" readingOrder="1"/>
    </xf>
    <xf numFmtId="4" fontId="3709" fillId="3709" borderId="3706" xfId="0" applyNumberFormat="1" applyFont="1" applyFill="1" applyBorder="1" applyAlignment="1" applyProtection="1">
      <alignment horizontal="right" wrapText="1" readingOrder="1"/>
    </xf>
    <xf numFmtId="4" fontId="3710" fillId="3710" borderId="3707" xfId="0" applyNumberFormat="1" applyFont="1" applyFill="1" applyBorder="1" applyAlignment="1" applyProtection="1">
      <alignment horizontal="right" wrapText="1" readingOrder="1"/>
    </xf>
    <xf numFmtId="4" fontId="3711" fillId="3711" borderId="3708" xfId="0" applyNumberFormat="1" applyFont="1" applyFill="1" applyBorder="1" applyAlignment="1" applyProtection="1">
      <alignment horizontal="right" wrapText="1" readingOrder="1"/>
    </xf>
    <xf numFmtId="4" fontId="3712" fillId="3712" borderId="3709" xfId="0" applyNumberFormat="1" applyFont="1" applyFill="1" applyBorder="1" applyAlignment="1" applyProtection="1">
      <alignment horizontal="right" wrapText="1" readingOrder="1"/>
    </xf>
    <xf numFmtId="4" fontId="3713" fillId="3713" borderId="3710" xfId="0" applyNumberFormat="1" applyFont="1" applyFill="1" applyBorder="1" applyAlignment="1" applyProtection="1">
      <alignment horizontal="right" wrapText="1" readingOrder="1"/>
    </xf>
    <xf numFmtId="4" fontId="3714" fillId="3714" borderId="3711" xfId="0" applyNumberFormat="1" applyFont="1" applyFill="1" applyBorder="1" applyAlignment="1" applyProtection="1">
      <alignment horizontal="right" wrapText="1" readingOrder="1"/>
    </xf>
    <xf numFmtId="4" fontId="3715" fillId="3715" borderId="3712" xfId="0" applyNumberFormat="1" applyFont="1" applyFill="1" applyBorder="1" applyAlignment="1" applyProtection="1">
      <alignment horizontal="right" wrapText="1" readingOrder="1"/>
    </xf>
    <xf numFmtId="4" fontId="3716" fillId="3716" borderId="3713" xfId="0" applyNumberFormat="1" applyFont="1" applyFill="1" applyBorder="1" applyAlignment="1" applyProtection="1">
      <alignment horizontal="right" wrapText="1" readingOrder="1"/>
    </xf>
    <xf numFmtId="4" fontId="3717" fillId="3717" borderId="3714" xfId="0" applyNumberFormat="1" applyFont="1" applyFill="1" applyBorder="1" applyAlignment="1" applyProtection="1">
      <alignment horizontal="right" wrapText="1" readingOrder="1"/>
    </xf>
    <xf numFmtId="4" fontId="3718" fillId="3718" borderId="3715" xfId="0" applyNumberFormat="1" applyFont="1" applyFill="1" applyBorder="1" applyAlignment="1" applyProtection="1">
      <alignment horizontal="right" wrapText="1" readingOrder="1"/>
    </xf>
    <xf numFmtId="4" fontId="3719" fillId="3719" borderId="3716" xfId="0" applyNumberFormat="1" applyFont="1" applyFill="1" applyBorder="1" applyAlignment="1" applyProtection="1">
      <alignment horizontal="right" wrapText="1" readingOrder="1"/>
    </xf>
    <xf numFmtId="4" fontId="3720" fillId="3720" borderId="3717" xfId="0" applyNumberFormat="1" applyFont="1" applyFill="1" applyBorder="1" applyAlignment="1" applyProtection="1">
      <alignment horizontal="right" wrapText="1" readingOrder="1"/>
    </xf>
    <xf numFmtId="4" fontId="3721" fillId="3721" borderId="3718" xfId="0" applyNumberFormat="1" applyFont="1" applyFill="1" applyBorder="1" applyAlignment="1" applyProtection="1">
      <alignment horizontal="right" wrapText="1" readingOrder="1"/>
    </xf>
    <xf numFmtId="4" fontId="3722" fillId="3722" borderId="3719" xfId="0" applyNumberFormat="1" applyFont="1" applyFill="1" applyBorder="1" applyAlignment="1" applyProtection="1">
      <alignment horizontal="right" wrapText="1" readingOrder="1"/>
    </xf>
    <xf numFmtId="4" fontId="3723" fillId="3723" borderId="3720" xfId="0" applyNumberFormat="1" applyFont="1" applyFill="1" applyBorder="1" applyAlignment="1" applyProtection="1">
      <alignment horizontal="right" wrapText="1" readingOrder="1"/>
    </xf>
    <xf numFmtId="0" fontId="3724" fillId="3724" borderId="3721" xfId="0" applyFont="1" applyFill="1" applyBorder="1" applyAlignment="1" applyProtection="1">
      <alignment horizontal="right" wrapText="1" readingOrder="1"/>
    </xf>
    <xf numFmtId="0" fontId="3725" fillId="3725" borderId="3722" xfId="0" applyFont="1" applyFill="1" applyBorder="1" applyAlignment="1" applyProtection="1">
      <alignment horizontal="right" wrapText="1" readingOrder="1"/>
    </xf>
    <xf numFmtId="0" fontId="3726" fillId="3726" borderId="3723" xfId="0" applyFont="1" applyFill="1" applyBorder="1" applyAlignment="1" applyProtection="1">
      <alignment horizontal="left" vertical="top" wrapText="1" readingOrder="1"/>
    </xf>
    <xf numFmtId="4" fontId="3727" fillId="3727" borderId="3724" xfId="0" applyNumberFormat="1" applyFont="1" applyFill="1" applyBorder="1" applyAlignment="1" applyProtection="1">
      <alignment horizontal="right" wrapText="1" readingOrder="1"/>
    </xf>
    <xf numFmtId="4" fontId="3728" fillId="3728" borderId="3725" xfId="0" applyNumberFormat="1" applyFont="1" applyFill="1" applyBorder="1" applyAlignment="1" applyProtection="1">
      <alignment horizontal="right" wrapText="1" readingOrder="1"/>
    </xf>
    <xf numFmtId="4" fontId="3729" fillId="3729" borderId="3726" xfId="0" applyNumberFormat="1" applyFont="1" applyFill="1" applyBorder="1" applyAlignment="1" applyProtection="1">
      <alignment horizontal="right" wrapText="1" readingOrder="1"/>
    </xf>
    <xf numFmtId="4" fontId="3730" fillId="3730" borderId="3727" xfId="0" applyNumberFormat="1" applyFont="1" applyFill="1" applyBorder="1" applyAlignment="1" applyProtection="1">
      <alignment horizontal="right" wrapText="1" readingOrder="1"/>
    </xf>
    <xf numFmtId="4" fontId="3731" fillId="3731" borderId="3728" xfId="0" applyNumberFormat="1" applyFont="1" applyFill="1" applyBorder="1" applyAlignment="1" applyProtection="1">
      <alignment horizontal="right" wrapText="1" readingOrder="1"/>
    </xf>
    <xf numFmtId="4" fontId="3732" fillId="3732" borderId="3729" xfId="0" applyNumberFormat="1" applyFont="1" applyFill="1" applyBorder="1" applyAlignment="1" applyProtection="1">
      <alignment horizontal="right" wrapText="1" readingOrder="1"/>
    </xf>
    <xf numFmtId="4" fontId="3733" fillId="3733" borderId="3730" xfId="0" applyNumberFormat="1" applyFont="1" applyFill="1" applyBorder="1" applyAlignment="1" applyProtection="1">
      <alignment horizontal="right" wrapText="1" readingOrder="1"/>
    </xf>
    <xf numFmtId="4" fontId="3734" fillId="3734" borderId="3731" xfId="0" applyNumberFormat="1" applyFont="1" applyFill="1" applyBorder="1" applyAlignment="1" applyProtection="1">
      <alignment horizontal="right" wrapText="1" readingOrder="1"/>
    </xf>
    <xf numFmtId="4" fontId="3735" fillId="3735" borderId="3732" xfId="0" applyNumberFormat="1" applyFont="1" applyFill="1" applyBorder="1" applyAlignment="1" applyProtection="1">
      <alignment horizontal="right" wrapText="1" readingOrder="1"/>
    </xf>
    <xf numFmtId="4" fontId="3736" fillId="3736" borderId="3733" xfId="0" applyNumberFormat="1" applyFont="1" applyFill="1" applyBorder="1" applyAlignment="1" applyProtection="1">
      <alignment horizontal="right" wrapText="1" readingOrder="1"/>
    </xf>
    <xf numFmtId="4" fontId="3737" fillId="3737" borderId="3734" xfId="0" applyNumberFormat="1" applyFont="1" applyFill="1" applyBorder="1" applyAlignment="1" applyProtection="1">
      <alignment horizontal="right" wrapText="1" readingOrder="1"/>
    </xf>
    <xf numFmtId="4" fontId="3738" fillId="3738" borderId="3735" xfId="0" applyNumberFormat="1" applyFont="1" applyFill="1" applyBorder="1" applyAlignment="1" applyProtection="1">
      <alignment horizontal="right" wrapText="1" readingOrder="1"/>
    </xf>
    <xf numFmtId="4" fontId="3739" fillId="3739" borderId="3736" xfId="0" applyNumberFormat="1" applyFont="1" applyFill="1" applyBorder="1" applyAlignment="1" applyProtection="1">
      <alignment horizontal="right" wrapText="1" readingOrder="1"/>
    </xf>
    <xf numFmtId="4" fontId="3740" fillId="3740" borderId="3737" xfId="0" applyNumberFormat="1" applyFont="1" applyFill="1" applyBorder="1" applyAlignment="1" applyProtection="1">
      <alignment horizontal="right" wrapText="1" readingOrder="1"/>
    </xf>
    <xf numFmtId="4" fontId="3741" fillId="3741" borderId="3738" xfId="0" applyNumberFormat="1" applyFont="1" applyFill="1" applyBorder="1" applyAlignment="1" applyProtection="1">
      <alignment horizontal="right" wrapText="1" readingOrder="1"/>
    </xf>
    <xf numFmtId="4" fontId="3742" fillId="3742" borderId="3739" xfId="0" applyNumberFormat="1" applyFont="1" applyFill="1" applyBorder="1" applyAlignment="1" applyProtection="1">
      <alignment horizontal="right" wrapText="1" readingOrder="1"/>
    </xf>
    <xf numFmtId="4" fontId="3743" fillId="3743" borderId="3740" xfId="0" applyNumberFormat="1" applyFont="1" applyFill="1" applyBorder="1" applyAlignment="1" applyProtection="1">
      <alignment horizontal="right" wrapText="1" readingOrder="1"/>
    </xf>
    <xf numFmtId="4" fontId="3744" fillId="3744" borderId="3741" xfId="0" applyNumberFormat="1" applyFont="1" applyFill="1" applyBorder="1" applyAlignment="1" applyProtection="1">
      <alignment horizontal="right" wrapText="1" readingOrder="1"/>
    </xf>
    <xf numFmtId="4" fontId="3745" fillId="3745" borderId="3742" xfId="0" applyNumberFormat="1" applyFont="1" applyFill="1" applyBorder="1" applyAlignment="1" applyProtection="1">
      <alignment horizontal="right" wrapText="1" readingOrder="1"/>
    </xf>
    <xf numFmtId="0" fontId="3746" fillId="3746" borderId="3743" xfId="0" applyFont="1" applyFill="1" applyBorder="1" applyAlignment="1" applyProtection="1">
      <alignment horizontal="right" wrapText="1" readingOrder="1"/>
    </xf>
    <xf numFmtId="0" fontId="3747" fillId="3747" borderId="3744" xfId="0" applyFont="1" applyFill="1" applyBorder="1" applyAlignment="1" applyProtection="1">
      <alignment horizontal="right" wrapText="1" readingOrder="1"/>
    </xf>
    <xf numFmtId="0" fontId="3748" fillId="3748" borderId="3745" xfId="0" applyFont="1" applyFill="1" applyBorder="1" applyAlignment="1" applyProtection="1">
      <alignment horizontal="left" vertical="top" wrapText="1" readingOrder="1"/>
    </xf>
    <xf numFmtId="4" fontId="3749" fillId="3749" borderId="3746" xfId="0" applyNumberFormat="1" applyFont="1" applyFill="1" applyBorder="1" applyAlignment="1" applyProtection="1">
      <alignment horizontal="right" wrapText="1" readingOrder="1"/>
    </xf>
    <xf numFmtId="4" fontId="3750" fillId="3750" borderId="3747" xfId="0" applyNumberFormat="1" applyFont="1" applyFill="1" applyBorder="1" applyAlignment="1" applyProtection="1">
      <alignment horizontal="right" wrapText="1" readingOrder="1"/>
    </xf>
    <xf numFmtId="4" fontId="3751" fillId="3751" borderId="3748" xfId="0" applyNumberFormat="1" applyFont="1" applyFill="1" applyBorder="1" applyAlignment="1" applyProtection="1">
      <alignment horizontal="right" wrapText="1" readingOrder="1"/>
    </xf>
    <xf numFmtId="4" fontId="3752" fillId="3752" borderId="3749" xfId="0" applyNumberFormat="1" applyFont="1" applyFill="1" applyBorder="1" applyAlignment="1" applyProtection="1">
      <alignment horizontal="right" wrapText="1" readingOrder="1"/>
    </xf>
    <xf numFmtId="4" fontId="3753" fillId="3753" borderId="3750" xfId="0" applyNumberFormat="1" applyFont="1" applyFill="1" applyBorder="1" applyAlignment="1" applyProtection="1">
      <alignment horizontal="right" wrapText="1" readingOrder="1"/>
    </xf>
    <xf numFmtId="4" fontId="3754" fillId="3754" borderId="3751" xfId="0" applyNumberFormat="1" applyFont="1" applyFill="1" applyBorder="1" applyAlignment="1" applyProtection="1">
      <alignment horizontal="right" wrapText="1" readingOrder="1"/>
    </xf>
    <xf numFmtId="4" fontId="3755" fillId="3755" borderId="3752" xfId="0" applyNumberFormat="1" applyFont="1" applyFill="1" applyBorder="1" applyAlignment="1" applyProtection="1">
      <alignment horizontal="right" wrapText="1" readingOrder="1"/>
    </xf>
    <xf numFmtId="4" fontId="3756" fillId="3756" borderId="3753" xfId="0" applyNumberFormat="1" applyFont="1" applyFill="1" applyBorder="1" applyAlignment="1" applyProtection="1">
      <alignment horizontal="right" wrapText="1" readingOrder="1"/>
    </xf>
    <xf numFmtId="4" fontId="3757" fillId="3757" borderId="3754" xfId="0" applyNumberFormat="1" applyFont="1" applyFill="1" applyBorder="1" applyAlignment="1" applyProtection="1">
      <alignment horizontal="right" wrapText="1" readingOrder="1"/>
    </xf>
    <xf numFmtId="4" fontId="3758" fillId="3758" borderId="3755" xfId="0" applyNumberFormat="1" applyFont="1" applyFill="1" applyBorder="1" applyAlignment="1" applyProtection="1">
      <alignment horizontal="right" wrapText="1" readingOrder="1"/>
    </xf>
    <xf numFmtId="4" fontId="3759" fillId="3759" borderId="3756" xfId="0" applyNumberFormat="1" applyFont="1" applyFill="1" applyBorder="1" applyAlignment="1" applyProtection="1">
      <alignment horizontal="right" wrapText="1" readingOrder="1"/>
    </xf>
    <xf numFmtId="4" fontId="3760" fillId="3760" borderId="3757" xfId="0" applyNumberFormat="1" applyFont="1" applyFill="1" applyBorder="1" applyAlignment="1" applyProtection="1">
      <alignment horizontal="right" wrapText="1" readingOrder="1"/>
    </xf>
    <xf numFmtId="4" fontId="3761" fillId="3761" borderId="3758" xfId="0" applyNumberFormat="1" applyFont="1" applyFill="1" applyBorder="1" applyAlignment="1" applyProtection="1">
      <alignment horizontal="right" wrapText="1" readingOrder="1"/>
    </xf>
    <xf numFmtId="4" fontId="3762" fillId="3762" borderId="3759" xfId="0" applyNumberFormat="1" applyFont="1" applyFill="1" applyBorder="1" applyAlignment="1" applyProtection="1">
      <alignment horizontal="right" wrapText="1" readingOrder="1"/>
    </xf>
    <xf numFmtId="4" fontId="3763" fillId="3763" borderId="3760" xfId="0" applyNumberFormat="1" applyFont="1" applyFill="1" applyBorder="1" applyAlignment="1" applyProtection="1">
      <alignment horizontal="right" wrapText="1" readingOrder="1"/>
    </xf>
    <xf numFmtId="4" fontId="3764" fillId="3764" borderId="3761" xfId="0" applyNumberFormat="1" applyFont="1" applyFill="1" applyBorder="1" applyAlignment="1" applyProtection="1">
      <alignment horizontal="right" wrapText="1" readingOrder="1"/>
    </xf>
    <xf numFmtId="4" fontId="3765" fillId="3765" borderId="3762" xfId="0" applyNumberFormat="1" applyFont="1" applyFill="1" applyBorder="1" applyAlignment="1" applyProtection="1">
      <alignment horizontal="right" wrapText="1" readingOrder="1"/>
    </xf>
    <xf numFmtId="4" fontId="3766" fillId="3766" borderId="3763" xfId="0" applyNumberFormat="1" applyFont="1" applyFill="1" applyBorder="1" applyAlignment="1" applyProtection="1">
      <alignment horizontal="right" wrapText="1" readingOrder="1"/>
    </xf>
    <xf numFmtId="4" fontId="3767" fillId="3767" borderId="3764" xfId="0" applyNumberFormat="1" applyFont="1" applyFill="1" applyBorder="1" applyAlignment="1" applyProtection="1">
      <alignment horizontal="right" wrapText="1" readingOrder="1"/>
    </xf>
    <xf numFmtId="0" fontId="3768" fillId="3768" borderId="3765" xfId="0" applyFont="1" applyFill="1" applyBorder="1" applyAlignment="1" applyProtection="1">
      <alignment horizontal="right" wrapText="1" readingOrder="1"/>
    </xf>
    <xf numFmtId="0" fontId="3769" fillId="3769" borderId="3766" xfId="0" applyFont="1" applyFill="1" applyBorder="1" applyAlignment="1" applyProtection="1">
      <alignment horizontal="right" wrapText="1" readingOrder="1"/>
    </xf>
    <xf numFmtId="0" fontId="3770" fillId="3770" borderId="3767" xfId="0" applyFont="1" applyFill="1" applyBorder="1" applyAlignment="1" applyProtection="1">
      <alignment horizontal="left" vertical="top" wrapText="1" readingOrder="1"/>
    </xf>
    <xf numFmtId="4" fontId="3771" fillId="3771" borderId="3768" xfId="0" applyNumberFormat="1" applyFont="1" applyFill="1" applyBorder="1" applyAlignment="1" applyProtection="1">
      <alignment horizontal="right" wrapText="1" readingOrder="1"/>
    </xf>
    <xf numFmtId="4" fontId="3772" fillId="3772" borderId="3769" xfId="0" applyNumberFormat="1" applyFont="1" applyFill="1" applyBorder="1" applyAlignment="1" applyProtection="1">
      <alignment horizontal="right" wrapText="1" readingOrder="1"/>
    </xf>
    <xf numFmtId="4" fontId="3773" fillId="3773" borderId="3770" xfId="0" applyNumberFormat="1" applyFont="1" applyFill="1" applyBorder="1" applyAlignment="1" applyProtection="1">
      <alignment horizontal="right" wrapText="1" readingOrder="1"/>
    </xf>
    <xf numFmtId="4" fontId="3774" fillId="3774" borderId="3771" xfId="0" applyNumberFormat="1" applyFont="1" applyFill="1" applyBorder="1" applyAlignment="1" applyProtection="1">
      <alignment horizontal="right" wrapText="1" readingOrder="1"/>
    </xf>
    <xf numFmtId="4" fontId="3775" fillId="3775" borderId="3772" xfId="0" applyNumberFormat="1" applyFont="1" applyFill="1" applyBorder="1" applyAlignment="1" applyProtection="1">
      <alignment horizontal="right" wrapText="1" readingOrder="1"/>
    </xf>
    <xf numFmtId="4" fontId="3776" fillId="3776" borderId="3773" xfId="0" applyNumberFormat="1" applyFont="1" applyFill="1" applyBorder="1" applyAlignment="1" applyProtection="1">
      <alignment horizontal="right" wrapText="1" readingOrder="1"/>
    </xf>
    <xf numFmtId="4" fontId="3777" fillId="3777" borderId="3774" xfId="0" applyNumberFormat="1" applyFont="1" applyFill="1" applyBorder="1" applyAlignment="1" applyProtection="1">
      <alignment horizontal="right" wrapText="1" readingOrder="1"/>
    </xf>
    <xf numFmtId="4" fontId="3778" fillId="3778" borderId="3775" xfId="0" applyNumberFormat="1" applyFont="1" applyFill="1" applyBorder="1" applyAlignment="1" applyProtection="1">
      <alignment horizontal="right" wrapText="1" readingOrder="1"/>
    </xf>
    <xf numFmtId="4" fontId="3779" fillId="3779" borderId="3776" xfId="0" applyNumberFormat="1" applyFont="1" applyFill="1" applyBorder="1" applyAlignment="1" applyProtection="1">
      <alignment horizontal="right" wrapText="1" readingOrder="1"/>
    </xf>
    <xf numFmtId="4" fontId="3780" fillId="3780" borderId="3777" xfId="0" applyNumberFormat="1" applyFont="1" applyFill="1" applyBorder="1" applyAlignment="1" applyProtection="1">
      <alignment horizontal="right" wrapText="1" readingOrder="1"/>
    </xf>
    <xf numFmtId="4" fontId="3781" fillId="3781" borderId="3778" xfId="0" applyNumberFormat="1" applyFont="1" applyFill="1" applyBorder="1" applyAlignment="1" applyProtection="1">
      <alignment horizontal="right" wrapText="1" readingOrder="1"/>
    </xf>
    <xf numFmtId="4" fontId="3782" fillId="3782" borderId="3779" xfId="0" applyNumberFormat="1" applyFont="1" applyFill="1" applyBorder="1" applyAlignment="1" applyProtection="1">
      <alignment horizontal="right" wrapText="1" readingOrder="1"/>
    </xf>
    <xf numFmtId="4" fontId="3783" fillId="3783" borderId="3780" xfId="0" applyNumberFormat="1" applyFont="1" applyFill="1" applyBorder="1" applyAlignment="1" applyProtection="1">
      <alignment horizontal="right" wrapText="1" readingOrder="1"/>
    </xf>
    <xf numFmtId="4" fontId="3784" fillId="3784" borderId="3781" xfId="0" applyNumberFormat="1" applyFont="1" applyFill="1" applyBorder="1" applyAlignment="1" applyProtection="1">
      <alignment horizontal="right" wrapText="1" readingOrder="1"/>
    </xf>
    <xf numFmtId="4" fontId="3785" fillId="3785" borderId="3782" xfId="0" applyNumberFormat="1" applyFont="1" applyFill="1" applyBorder="1" applyAlignment="1" applyProtection="1">
      <alignment horizontal="right" wrapText="1" readingOrder="1"/>
    </xf>
    <xf numFmtId="4" fontId="3786" fillId="3786" borderId="3783" xfId="0" applyNumberFormat="1" applyFont="1" applyFill="1" applyBorder="1" applyAlignment="1" applyProtection="1">
      <alignment horizontal="right" wrapText="1" readingOrder="1"/>
    </xf>
    <xf numFmtId="4" fontId="3787" fillId="3787" borderId="3784" xfId="0" applyNumberFormat="1" applyFont="1" applyFill="1" applyBorder="1" applyAlignment="1" applyProtection="1">
      <alignment horizontal="right" wrapText="1" readingOrder="1"/>
    </xf>
    <xf numFmtId="4" fontId="3788" fillId="3788" borderId="3785" xfId="0" applyNumberFormat="1" applyFont="1" applyFill="1" applyBorder="1" applyAlignment="1" applyProtection="1">
      <alignment horizontal="right" wrapText="1" readingOrder="1"/>
    </xf>
    <xf numFmtId="4" fontId="3789" fillId="3789" borderId="3786" xfId="0" applyNumberFormat="1" applyFont="1" applyFill="1" applyBorder="1" applyAlignment="1" applyProtection="1">
      <alignment horizontal="right" wrapText="1" readingOrder="1"/>
    </xf>
    <xf numFmtId="0" fontId="3790" fillId="3790" borderId="3787" xfId="0" applyFont="1" applyFill="1" applyBorder="1" applyAlignment="1" applyProtection="1">
      <alignment horizontal="right" wrapText="1" readingOrder="1"/>
    </xf>
    <xf numFmtId="0" fontId="3791" fillId="3791" borderId="3788" xfId="0" applyFont="1" applyFill="1" applyBorder="1" applyAlignment="1" applyProtection="1">
      <alignment horizontal="right" wrapText="1" readingOrder="1"/>
    </xf>
    <xf numFmtId="0" fontId="3792" fillId="3792" borderId="3789" xfId="0" applyFont="1" applyFill="1" applyBorder="1" applyAlignment="1" applyProtection="1">
      <alignment horizontal="left" vertical="top" wrapText="1" readingOrder="1"/>
    </xf>
    <xf numFmtId="4" fontId="3793" fillId="3793" borderId="3790" xfId="0" applyNumberFormat="1" applyFont="1" applyFill="1" applyBorder="1" applyAlignment="1" applyProtection="1">
      <alignment horizontal="right" wrapText="1" readingOrder="1"/>
    </xf>
    <xf numFmtId="4" fontId="3794" fillId="3794" borderId="3791" xfId="0" applyNumberFormat="1" applyFont="1" applyFill="1" applyBorder="1" applyAlignment="1" applyProtection="1">
      <alignment horizontal="right" wrapText="1" readingOrder="1"/>
    </xf>
    <xf numFmtId="4" fontId="3795" fillId="3795" borderId="3792" xfId="0" applyNumberFormat="1" applyFont="1" applyFill="1" applyBorder="1" applyAlignment="1" applyProtection="1">
      <alignment horizontal="right" wrapText="1" readingOrder="1"/>
    </xf>
    <xf numFmtId="4" fontId="3796" fillId="3796" borderId="3793" xfId="0" applyNumberFormat="1" applyFont="1" applyFill="1" applyBorder="1" applyAlignment="1" applyProtection="1">
      <alignment horizontal="right" wrapText="1" readingOrder="1"/>
    </xf>
    <xf numFmtId="4" fontId="3797" fillId="3797" borderId="3794" xfId="0" applyNumberFormat="1" applyFont="1" applyFill="1" applyBorder="1" applyAlignment="1" applyProtection="1">
      <alignment horizontal="right" wrapText="1" readingOrder="1"/>
    </xf>
    <xf numFmtId="4" fontId="3798" fillId="3798" borderId="3795" xfId="0" applyNumberFormat="1" applyFont="1" applyFill="1" applyBorder="1" applyAlignment="1" applyProtection="1">
      <alignment horizontal="right" wrapText="1" readingOrder="1"/>
    </xf>
    <xf numFmtId="4" fontId="3799" fillId="3799" borderId="3796" xfId="0" applyNumberFormat="1" applyFont="1" applyFill="1" applyBorder="1" applyAlignment="1" applyProtection="1">
      <alignment horizontal="right" wrapText="1" readingOrder="1"/>
    </xf>
    <xf numFmtId="4" fontId="3800" fillId="3800" borderId="3797" xfId="0" applyNumberFormat="1" applyFont="1" applyFill="1" applyBorder="1" applyAlignment="1" applyProtection="1">
      <alignment horizontal="right" wrapText="1" readingOrder="1"/>
    </xf>
    <xf numFmtId="4" fontId="3801" fillId="3801" borderId="3798" xfId="0" applyNumberFormat="1" applyFont="1" applyFill="1" applyBorder="1" applyAlignment="1" applyProtection="1">
      <alignment horizontal="right" wrapText="1" readingOrder="1"/>
    </xf>
    <xf numFmtId="4" fontId="3802" fillId="3802" borderId="3799" xfId="0" applyNumberFormat="1" applyFont="1" applyFill="1" applyBorder="1" applyAlignment="1" applyProtection="1">
      <alignment horizontal="right" wrapText="1" readingOrder="1"/>
    </xf>
    <xf numFmtId="4" fontId="3803" fillId="3803" borderId="3800" xfId="0" applyNumberFormat="1" applyFont="1" applyFill="1" applyBorder="1" applyAlignment="1" applyProtection="1">
      <alignment horizontal="right" wrapText="1" readingOrder="1"/>
    </xf>
    <xf numFmtId="4" fontId="3804" fillId="3804" borderId="3801" xfId="0" applyNumberFormat="1" applyFont="1" applyFill="1" applyBorder="1" applyAlignment="1" applyProtection="1">
      <alignment horizontal="right" wrapText="1" readingOrder="1"/>
    </xf>
    <xf numFmtId="4" fontId="3805" fillId="3805" borderId="3802" xfId="0" applyNumberFormat="1" applyFont="1" applyFill="1" applyBorder="1" applyAlignment="1" applyProtection="1">
      <alignment horizontal="right" wrapText="1" readingOrder="1"/>
    </xf>
    <xf numFmtId="4" fontId="3806" fillId="3806" borderId="3803" xfId="0" applyNumberFormat="1" applyFont="1" applyFill="1" applyBorder="1" applyAlignment="1" applyProtection="1">
      <alignment horizontal="right" wrapText="1" readingOrder="1"/>
    </xf>
    <xf numFmtId="4" fontId="3807" fillId="3807" borderId="3804" xfId="0" applyNumberFormat="1" applyFont="1" applyFill="1" applyBorder="1" applyAlignment="1" applyProtection="1">
      <alignment horizontal="right" wrapText="1" readingOrder="1"/>
    </xf>
    <xf numFmtId="4" fontId="3808" fillId="3808" borderId="3805" xfId="0" applyNumberFormat="1" applyFont="1" applyFill="1" applyBorder="1" applyAlignment="1" applyProtection="1">
      <alignment horizontal="right" wrapText="1" readingOrder="1"/>
    </xf>
    <xf numFmtId="4" fontId="3809" fillId="3809" borderId="3806" xfId="0" applyNumberFormat="1" applyFont="1" applyFill="1" applyBorder="1" applyAlignment="1" applyProtection="1">
      <alignment horizontal="right" wrapText="1" readingOrder="1"/>
    </xf>
    <xf numFmtId="4" fontId="3810" fillId="3810" borderId="3807" xfId="0" applyNumberFormat="1" applyFont="1" applyFill="1" applyBorder="1" applyAlignment="1" applyProtection="1">
      <alignment horizontal="right" wrapText="1" readingOrder="1"/>
    </xf>
    <xf numFmtId="4" fontId="3811" fillId="3811" borderId="3808" xfId="0" applyNumberFormat="1" applyFont="1" applyFill="1" applyBorder="1" applyAlignment="1" applyProtection="1">
      <alignment horizontal="right" wrapText="1" readingOrder="1"/>
    </xf>
    <xf numFmtId="0" fontId="3812" fillId="3812" borderId="3809" xfId="0" applyFont="1" applyFill="1" applyBorder="1" applyAlignment="1" applyProtection="1">
      <alignment horizontal="right" wrapText="1" readingOrder="1"/>
    </xf>
    <xf numFmtId="0" fontId="3813" fillId="3813" borderId="3810" xfId="0" applyFont="1" applyFill="1" applyBorder="1" applyAlignment="1" applyProtection="1">
      <alignment horizontal="right" wrapText="1" readingOrder="1"/>
    </xf>
    <xf numFmtId="0" fontId="3814" fillId="3814" borderId="3811" xfId="0" applyFont="1" applyFill="1" applyBorder="1" applyAlignment="1" applyProtection="1">
      <alignment horizontal="left" vertical="top" wrapText="1" readingOrder="1"/>
    </xf>
    <xf numFmtId="4" fontId="3815" fillId="3815" borderId="3812" xfId="0" applyNumberFormat="1" applyFont="1" applyFill="1" applyBorder="1" applyAlignment="1" applyProtection="1">
      <alignment horizontal="right" wrapText="1" readingOrder="1"/>
    </xf>
    <xf numFmtId="4" fontId="3816" fillId="3816" borderId="3813" xfId="0" applyNumberFormat="1" applyFont="1" applyFill="1" applyBorder="1" applyAlignment="1" applyProtection="1">
      <alignment horizontal="right" wrapText="1" readingOrder="1"/>
    </xf>
    <xf numFmtId="4" fontId="3817" fillId="3817" borderId="3814" xfId="0" applyNumberFormat="1" applyFont="1" applyFill="1" applyBorder="1" applyAlignment="1" applyProtection="1">
      <alignment horizontal="right" wrapText="1" readingOrder="1"/>
    </xf>
    <xf numFmtId="4" fontId="3818" fillId="3818" borderId="3815" xfId="0" applyNumberFormat="1" applyFont="1" applyFill="1" applyBorder="1" applyAlignment="1" applyProtection="1">
      <alignment horizontal="right" wrapText="1" readingOrder="1"/>
    </xf>
    <xf numFmtId="4" fontId="3819" fillId="3819" borderId="3816" xfId="0" applyNumberFormat="1" applyFont="1" applyFill="1" applyBorder="1" applyAlignment="1" applyProtection="1">
      <alignment horizontal="right" wrapText="1" readingOrder="1"/>
    </xf>
    <xf numFmtId="4" fontId="3820" fillId="3820" borderId="3817" xfId="0" applyNumberFormat="1" applyFont="1" applyFill="1" applyBorder="1" applyAlignment="1" applyProtection="1">
      <alignment horizontal="right" wrapText="1" readingOrder="1"/>
    </xf>
    <xf numFmtId="4" fontId="3821" fillId="3821" borderId="3818" xfId="0" applyNumberFormat="1" applyFont="1" applyFill="1" applyBorder="1" applyAlignment="1" applyProtection="1">
      <alignment horizontal="right" wrapText="1" readingOrder="1"/>
    </xf>
    <xf numFmtId="4" fontId="3822" fillId="3822" borderId="3819" xfId="0" applyNumberFormat="1" applyFont="1" applyFill="1" applyBorder="1" applyAlignment="1" applyProtection="1">
      <alignment horizontal="right" wrapText="1" readingOrder="1"/>
    </xf>
    <xf numFmtId="4" fontId="3823" fillId="3823" borderId="3820" xfId="0" applyNumberFormat="1" applyFont="1" applyFill="1" applyBorder="1" applyAlignment="1" applyProtection="1">
      <alignment horizontal="right" wrapText="1" readingOrder="1"/>
    </xf>
    <xf numFmtId="4" fontId="3824" fillId="3824" borderId="3821" xfId="0" applyNumberFormat="1" applyFont="1" applyFill="1" applyBorder="1" applyAlignment="1" applyProtection="1">
      <alignment horizontal="right" wrapText="1" readingOrder="1"/>
    </xf>
    <xf numFmtId="4" fontId="3825" fillId="3825" borderId="3822" xfId="0" applyNumberFormat="1" applyFont="1" applyFill="1" applyBorder="1" applyAlignment="1" applyProtection="1">
      <alignment horizontal="right" wrapText="1" readingOrder="1"/>
    </xf>
    <xf numFmtId="4" fontId="3826" fillId="3826" borderId="3823" xfId="0" applyNumberFormat="1" applyFont="1" applyFill="1" applyBorder="1" applyAlignment="1" applyProtection="1">
      <alignment horizontal="right" wrapText="1" readingOrder="1"/>
    </xf>
    <xf numFmtId="4" fontId="3827" fillId="3827" borderId="3824" xfId="0" applyNumberFormat="1" applyFont="1" applyFill="1" applyBorder="1" applyAlignment="1" applyProtection="1">
      <alignment horizontal="right" wrapText="1" readingOrder="1"/>
    </xf>
    <xf numFmtId="4" fontId="3828" fillId="3828" borderId="3825" xfId="0" applyNumberFormat="1" applyFont="1" applyFill="1" applyBorder="1" applyAlignment="1" applyProtection="1">
      <alignment horizontal="right" wrapText="1" readingOrder="1"/>
    </xf>
    <xf numFmtId="4" fontId="3829" fillId="3829" borderId="3826" xfId="0" applyNumberFormat="1" applyFont="1" applyFill="1" applyBorder="1" applyAlignment="1" applyProtection="1">
      <alignment horizontal="right" wrapText="1" readingOrder="1"/>
    </xf>
    <xf numFmtId="4" fontId="3830" fillId="3830" borderId="3827" xfId="0" applyNumberFormat="1" applyFont="1" applyFill="1" applyBorder="1" applyAlignment="1" applyProtection="1">
      <alignment horizontal="right" wrapText="1" readingOrder="1"/>
    </xf>
    <xf numFmtId="4" fontId="3831" fillId="3831" borderId="3828" xfId="0" applyNumberFormat="1" applyFont="1" applyFill="1" applyBorder="1" applyAlignment="1" applyProtection="1">
      <alignment horizontal="right" wrapText="1" readingOrder="1"/>
    </xf>
    <xf numFmtId="4" fontId="3832" fillId="3832" borderId="3829" xfId="0" applyNumberFormat="1" applyFont="1" applyFill="1" applyBorder="1" applyAlignment="1" applyProtection="1">
      <alignment horizontal="right" wrapText="1" readingOrder="1"/>
    </xf>
    <xf numFmtId="4" fontId="3833" fillId="3833" borderId="3830" xfId="0" applyNumberFormat="1" applyFont="1" applyFill="1" applyBorder="1" applyAlignment="1" applyProtection="1">
      <alignment horizontal="right" wrapText="1" readingOrder="1"/>
    </xf>
    <xf numFmtId="0" fontId="3834" fillId="3834" borderId="3831" xfId="0" applyFont="1" applyFill="1" applyBorder="1" applyAlignment="1" applyProtection="1">
      <alignment horizontal="right" wrapText="1" readingOrder="1"/>
    </xf>
    <xf numFmtId="0" fontId="3835" fillId="3835" borderId="3832" xfId="0" applyFont="1" applyFill="1" applyBorder="1" applyAlignment="1" applyProtection="1">
      <alignment horizontal="right" wrapText="1" readingOrder="1"/>
    </xf>
    <xf numFmtId="0" fontId="3836" fillId="3836" borderId="3833" xfId="0" applyFont="1" applyFill="1" applyBorder="1" applyAlignment="1" applyProtection="1">
      <alignment horizontal="left" vertical="top" wrapText="1" readingOrder="1"/>
    </xf>
    <xf numFmtId="4" fontId="3837" fillId="3837" borderId="3834" xfId="0" applyNumberFormat="1" applyFont="1" applyFill="1" applyBorder="1" applyAlignment="1" applyProtection="1">
      <alignment horizontal="right" wrapText="1" readingOrder="1"/>
    </xf>
    <xf numFmtId="4" fontId="3838" fillId="3838" borderId="3835" xfId="0" applyNumberFormat="1" applyFont="1" applyFill="1" applyBorder="1" applyAlignment="1" applyProtection="1">
      <alignment horizontal="right" wrapText="1" readingOrder="1"/>
    </xf>
    <xf numFmtId="4" fontId="3839" fillId="3839" borderId="3836" xfId="0" applyNumberFormat="1" applyFont="1" applyFill="1" applyBorder="1" applyAlignment="1" applyProtection="1">
      <alignment horizontal="right" wrapText="1" readingOrder="1"/>
    </xf>
    <xf numFmtId="4" fontId="3840" fillId="3840" borderId="3837" xfId="0" applyNumberFormat="1" applyFont="1" applyFill="1" applyBorder="1" applyAlignment="1" applyProtection="1">
      <alignment horizontal="right" wrapText="1" readingOrder="1"/>
    </xf>
    <xf numFmtId="4" fontId="3841" fillId="3841" borderId="3838" xfId="0" applyNumberFormat="1" applyFont="1" applyFill="1" applyBorder="1" applyAlignment="1" applyProtection="1">
      <alignment horizontal="right" wrapText="1" readingOrder="1"/>
    </xf>
    <xf numFmtId="4" fontId="3842" fillId="3842" borderId="3839" xfId="0" applyNumberFormat="1" applyFont="1" applyFill="1" applyBorder="1" applyAlignment="1" applyProtection="1">
      <alignment horizontal="right" wrapText="1" readingOrder="1"/>
    </xf>
    <xf numFmtId="4" fontId="3843" fillId="3843" borderId="3840" xfId="0" applyNumberFormat="1" applyFont="1" applyFill="1" applyBorder="1" applyAlignment="1" applyProtection="1">
      <alignment horizontal="right" wrapText="1" readingOrder="1"/>
    </xf>
    <xf numFmtId="4" fontId="3844" fillId="3844" borderId="3841" xfId="0" applyNumberFormat="1" applyFont="1" applyFill="1" applyBorder="1" applyAlignment="1" applyProtection="1">
      <alignment horizontal="right" wrapText="1" readingOrder="1"/>
    </xf>
    <xf numFmtId="4" fontId="3845" fillId="3845" borderId="3842" xfId="0" applyNumberFormat="1" applyFont="1" applyFill="1" applyBorder="1" applyAlignment="1" applyProtection="1">
      <alignment horizontal="right" wrapText="1" readingOrder="1"/>
    </xf>
    <xf numFmtId="4" fontId="3846" fillId="3846" borderId="3843" xfId="0" applyNumberFormat="1" applyFont="1" applyFill="1" applyBorder="1" applyAlignment="1" applyProtection="1">
      <alignment horizontal="right" wrapText="1" readingOrder="1"/>
    </xf>
    <xf numFmtId="4" fontId="3847" fillId="3847" borderId="3844" xfId="0" applyNumberFormat="1" applyFont="1" applyFill="1" applyBorder="1" applyAlignment="1" applyProtection="1">
      <alignment horizontal="right" wrapText="1" readingOrder="1"/>
    </xf>
    <xf numFmtId="4" fontId="3848" fillId="3848" borderId="3845" xfId="0" applyNumberFormat="1" applyFont="1" applyFill="1" applyBorder="1" applyAlignment="1" applyProtection="1">
      <alignment horizontal="right" wrapText="1" readingOrder="1"/>
    </xf>
    <xf numFmtId="4" fontId="3849" fillId="3849" borderId="3846" xfId="0" applyNumberFormat="1" applyFont="1" applyFill="1" applyBorder="1" applyAlignment="1" applyProtection="1">
      <alignment horizontal="right" wrapText="1" readingOrder="1"/>
    </xf>
    <xf numFmtId="4" fontId="3850" fillId="3850" borderId="3847" xfId="0" applyNumberFormat="1" applyFont="1" applyFill="1" applyBorder="1" applyAlignment="1" applyProtection="1">
      <alignment horizontal="right" wrapText="1" readingOrder="1"/>
    </xf>
    <xf numFmtId="4" fontId="3851" fillId="3851" borderId="3848" xfId="0" applyNumberFormat="1" applyFont="1" applyFill="1" applyBorder="1" applyAlignment="1" applyProtection="1">
      <alignment horizontal="right" wrapText="1" readingOrder="1"/>
    </xf>
    <xf numFmtId="4" fontId="3852" fillId="3852" borderId="3849" xfId="0" applyNumberFormat="1" applyFont="1" applyFill="1" applyBorder="1" applyAlignment="1" applyProtection="1">
      <alignment horizontal="right" wrapText="1" readingOrder="1"/>
    </xf>
    <xf numFmtId="4" fontId="3853" fillId="3853" borderId="3850" xfId="0" applyNumberFormat="1" applyFont="1" applyFill="1" applyBorder="1" applyAlignment="1" applyProtection="1">
      <alignment horizontal="right" wrapText="1" readingOrder="1"/>
    </xf>
    <xf numFmtId="4" fontId="3854" fillId="3854" borderId="3851" xfId="0" applyNumberFormat="1" applyFont="1" applyFill="1" applyBorder="1" applyAlignment="1" applyProtection="1">
      <alignment horizontal="right" wrapText="1" readingOrder="1"/>
    </xf>
    <xf numFmtId="4" fontId="3855" fillId="3855" borderId="3852" xfId="0" applyNumberFormat="1" applyFont="1" applyFill="1" applyBorder="1" applyAlignment="1" applyProtection="1">
      <alignment horizontal="right" wrapText="1" readingOrder="1"/>
    </xf>
    <xf numFmtId="0" fontId="3856" fillId="3856" borderId="3853" xfId="0" applyFont="1" applyFill="1" applyBorder="1" applyAlignment="1" applyProtection="1">
      <alignment horizontal="right" wrapText="1" readingOrder="1"/>
    </xf>
    <xf numFmtId="0" fontId="3857" fillId="3857" borderId="3854" xfId="0" applyFont="1" applyFill="1" applyBorder="1" applyAlignment="1" applyProtection="1">
      <alignment horizontal="right" wrapText="1" readingOrder="1"/>
    </xf>
    <xf numFmtId="0" fontId="3858" fillId="3858" borderId="3855" xfId="0" applyFont="1" applyFill="1" applyBorder="1" applyAlignment="1" applyProtection="1">
      <alignment horizontal="left" vertical="top" wrapText="1" readingOrder="1"/>
    </xf>
    <xf numFmtId="4" fontId="3859" fillId="3859" borderId="3856" xfId="0" applyNumberFormat="1" applyFont="1" applyFill="1" applyBorder="1" applyAlignment="1" applyProtection="1">
      <alignment horizontal="right" wrapText="1" readingOrder="1"/>
    </xf>
    <xf numFmtId="4" fontId="3860" fillId="3860" borderId="3857" xfId="0" applyNumberFormat="1" applyFont="1" applyFill="1" applyBorder="1" applyAlignment="1" applyProtection="1">
      <alignment horizontal="right" wrapText="1" readingOrder="1"/>
    </xf>
    <xf numFmtId="4" fontId="3861" fillId="3861" borderId="3858" xfId="0" applyNumberFormat="1" applyFont="1" applyFill="1" applyBorder="1" applyAlignment="1" applyProtection="1">
      <alignment horizontal="right" wrapText="1" readingOrder="1"/>
    </xf>
    <xf numFmtId="4" fontId="3862" fillId="3862" borderId="3859" xfId="0" applyNumberFormat="1" applyFont="1" applyFill="1" applyBorder="1" applyAlignment="1" applyProtection="1">
      <alignment horizontal="right" wrapText="1" readingOrder="1"/>
    </xf>
    <xf numFmtId="4" fontId="3863" fillId="3863" borderId="3860" xfId="0" applyNumberFormat="1" applyFont="1" applyFill="1" applyBorder="1" applyAlignment="1" applyProtection="1">
      <alignment horizontal="right" wrapText="1" readingOrder="1"/>
    </xf>
    <xf numFmtId="4" fontId="3864" fillId="3864" borderId="3861" xfId="0" applyNumberFormat="1" applyFont="1" applyFill="1" applyBorder="1" applyAlignment="1" applyProtection="1">
      <alignment horizontal="right" wrapText="1" readingOrder="1"/>
    </xf>
    <xf numFmtId="4" fontId="3865" fillId="3865" borderId="3862" xfId="0" applyNumberFormat="1" applyFont="1" applyFill="1" applyBorder="1" applyAlignment="1" applyProtection="1">
      <alignment horizontal="right" wrapText="1" readingOrder="1"/>
    </xf>
    <xf numFmtId="4" fontId="3866" fillId="3866" borderId="3863" xfId="0" applyNumberFormat="1" applyFont="1" applyFill="1" applyBorder="1" applyAlignment="1" applyProtection="1">
      <alignment horizontal="right" wrapText="1" readingOrder="1"/>
    </xf>
    <xf numFmtId="4" fontId="3867" fillId="3867" borderId="3864" xfId="0" applyNumberFormat="1" applyFont="1" applyFill="1" applyBorder="1" applyAlignment="1" applyProtection="1">
      <alignment horizontal="right" wrapText="1" readingOrder="1"/>
    </xf>
    <xf numFmtId="4" fontId="3868" fillId="3868" borderId="3865" xfId="0" applyNumberFormat="1" applyFont="1" applyFill="1" applyBorder="1" applyAlignment="1" applyProtection="1">
      <alignment horizontal="right" wrapText="1" readingOrder="1"/>
    </xf>
    <xf numFmtId="4" fontId="3869" fillId="3869" borderId="3866" xfId="0" applyNumberFormat="1" applyFont="1" applyFill="1" applyBorder="1" applyAlignment="1" applyProtection="1">
      <alignment horizontal="right" wrapText="1" readingOrder="1"/>
    </xf>
    <xf numFmtId="4" fontId="3870" fillId="3870" borderId="3867" xfId="0" applyNumberFormat="1" applyFont="1" applyFill="1" applyBorder="1" applyAlignment="1" applyProtection="1">
      <alignment horizontal="right" wrapText="1" readingOrder="1"/>
    </xf>
    <xf numFmtId="4" fontId="3871" fillId="3871" borderId="3868" xfId="0" applyNumberFormat="1" applyFont="1" applyFill="1" applyBorder="1" applyAlignment="1" applyProtection="1">
      <alignment horizontal="right" wrapText="1" readingOrder="1"/>
    </xf>
    <xf numFmtId="4" fontId="3872" fillId="3872" borderId="3869" xfId="0" applyNumberFormat="1" applyFont="1" applyFill="1" applyBorder="1" applyAlignment="1" applyProtection="1">
      <alignment horizontal="right" wrapText="1" readingOrder="1"/>
    </xf>
    <xf numFmtId="4" fontId="3873" fillId="3873" borderId="3870" xfId="0" applyNumberFormat="1" applyFont="1" applyFill="1" applyBorder="1" applyAlignment="1" applyProtection="1">
      <alignment horizontal="right" wrapText="1" readingOrder="1"/>
    </xf>
    <xf numFmtId="4" fontId="3874" fillId="3874" borderId="3871" xfId="0" applyNumberFormat="1" applyFont="1" applyFill="1" applyBorder="1" applyAlignment="1" applyProtection="1">
      <alignment horizontal="right" wrapText="1" readingOrder="1"/>
    </xf>
    <xf numFmtId="4" fontId="3875" fillId="3875" borderId="3872" xfId="0" applyNumberFormat="1" applyFont="1" applyFill="1" applyBorder="1" applyAlignment="1" applyProtection="1">
      <alignment horizontal="right" wrapText="1" readingOrder="1"/>
    </xf>
    <xf numFmtId="4" fontId="3876" fillId="3876" borderId="3873" xfId="0" applyNumberFormat="1" applyFont="1" applyFill="1" applyBorder="1" applyAlignment="1" applyProtection="1">
      <alignment horizontal="right" wrapText="1" readingOrder="1"/>
    </xf>
    <xf numFmtId="4" fontId="3877" fillId="3877" borderId="3874" xfId="0" applyNumberFormat="1" applyFont="1" applyFill="1" applyBorder="1" applyAlignment="1" applyProtection="1">
      <alignment horizontal="right" wrapText="1" readingOrder="1"/>
    </xf>
    <xf numFmtId="0" fontId="3878" fillId="3878" borderId="3875" xfId="0" applyFont="1" applyFill="1" applyBorder="1" applyAlignment="1" applyProtection="1">
      <alignment horizontal="right" wrapText="1" readingOrder="1"/>
    </xf>
    <xf numFmtId="0" fontId="3879" fillId="3879" borderId="3876" xfId="0" applyFont="1" applyFill="1" applyBorder="1" applyAlignment="1" applyProtection="1">
      <alignment horizontal="right" wrapText="1" readingOrder="1"/>
    </xf>
    <xf numFmtId="0" fontId="3880" fillId="3880" borderId="3877" xfId="0" applyFont="1" applyFill="1" applyBorder="1" applyAlignment="1" applyProtection="1">
      <alignment horizontal="left" vertical="top" wrapText="1" readingOrder="1"/>
    </xf>
    <xf numFmtId="0" fontId="3881" fillId="3881" borderId="3878" xfId="0" applyFont="1" applyFill="1" applyBorder="1" applyAlignment="1" applyProtection="1">
      <alignment horizontal="right" wrapText="1" readingOrder="1"/>
    </xf>
    <xf numFmtId="0" fontId="3882" fillId="3882" borderId="3879" xfId="0" applyFont="1" applyFill="1" applyBorder="1" applyAlignment="1" applyProtection="1">
      <alignment horizontal="right" wrapText="1" readingOrder="1"/>
    </xf>
    <xf numFmtId="4" fontId="3883" fillId="3883" borderId="3880" xfId="0" applyNumberFormat="1" applyFont="1" applyFill="1" applyBorder="1" applyAlignment="1" applyProtection="1">
      <alignment horizontal="right" wrapText="1" readingOrder="1"/>
    </xf>
    <xf numFmtId="4" fontId="3884" fillId="3884" borderId="3881" xfId="0" applyNumberFormat="1" applyFont="1" applyFill="1" applyBorder="1" applyAlignment="1" applyProtection="1">
      <alignment horizontal="right" wrapText="1" readingOrder="1"/>
    </xf>
    <xf numFmtId="4" fontId="3885" fillId="3885" borderId="3882" xfId="0" applyNumberFormat="1" applyFont="1" applyFill="1" applyBorder="1" applyAlignment="1" applyProtection="1">
      <alignment horizontal="right" wrapText="1" readingOrder="1"/>
    </xf>
    <xf numFmtId="0" fontId="3886" fillId="3886" borderId="3883" xfId="0" applyFont="1" applyFill="1" applyBorder="1" applyAlignment="1" applyProtection="1">
      <alignment horizontal="right" wrapText="1" readingOrder="1"/>
    </xf>
    <xf numFmtId="4" fontId="3887" fillId="3887" borderId="3884" xfId="0" applyNumberFormat="1" applyFont="1" applyFill="1" applyBorder="1" applyAlignment="1" applyProtection="1">
      <alignment horizontal="right" wrapText="1" readingOrder="1"/>
    </xf>
    <xf numFmtId="0" fontId="3888" fillId="3888" borderId="3885" xfId="0" applyFont="1" applyFill="1" applyBorder="1" applyAlignment="1" applyProtection="1">
      <alignment horizontal="right" wrapText="1" readingOrder="1"/>
    </xf>
    <xf numFmtId="4" fontId="3889" fillId="3889" borderId="3886" xfId="0" applyNumberFormat="1" applyFont="1" applyFill="1" applyBorder="1" applyAlignment="1" applyProtection="1">
      <alignment horizontal="right" wrapText="1" readingOrder="1"/>
    </xf>
    <xf numFmtId="4" fontId="3890" fillId="3890" borderId="3887" xfId="0" applyNumberFormat="1" applyFont="1" applyFill="1" applyBorder="1" applyAlignment="1" applyProtection="1">
      <alignment horizontal="right" wrapText="1" readingOrder="1"/>
    </xf>
    <xf numFmtId="4" fontId="3891" fillId="3891" borderId="3888" xfId="0" applyNumberFormat="1" applyFont="1" applyFill="1" applyBorder="1" applyAlignment="1" applyProtection="1">
      <alignment horizontal="right" wrapText="1" readingOrder="1"/>
    </xf>
    <xf numFmtId="4" fontId="3892" fillId="3892" borderId="3889" xfId="0" applyNumberFormat="1" applyFont="1" applyFill="1" applyBorder="1" applyAlignment="1" applyProtection="1">
      <alignment horizontal="right" wrapText="1" readingOrder="1"/>
    </xf>
    <xf numFmtId="4" fontId="3893" fillId="3893" borderId="3890" xfId="0" applyNumberFormat="1" applyFont="1" applyFill="1" applyBorder="1" applyAlignment="1" applyProtection="1">
      <alignment horizontal="right" wrapText="1" readingOrder="1"/>
    </xf>
    <xf numFmtId="4" fontId="3894" fillId="3894" borderId="3891" xfId="0" applyNumberFormat="1" applyFont="1" applyFill="1" applyBorder="1" applyAlignment="1" applyProtection="1">
      <alignment horizontal="right" wrapText="1" readingOrder="1"/>
    </xf>
    <xf numFmtId="4" fontId="3895" fillId="3895" borderId="3892" xfId="0" applyNumberFormat="1" applyFont="1" applyFill="1" applyBorder="1" applyAlignment="1" applyProtection="1">
      <alignment horizontal="right" wrapText="1" readingOrder="1"/>
    </xf>
    <xf numFmtId="4" fontId="3896" fillId="3896" borderId="3893" xfId="0" applyNumberFormat="1" applyFont="1" applyFill="1" applyBorder="1" applyAlignment="1" applyProtection="1">
      <alignment horizontal="right" wrapText="1" readingOrder="1"/>
    </xf>
    <xf numFmtId="4" fontId="3897" fillId="3897" borderId="3894" xfId="0" applyNumberFormat="1" applyFont="1" applyFill="1" applyBorder="1" applyAlignment="1" applyProtection="1">
      <alignment horizontal="right" wrapText="1" readingOrder="1"/>
    </xf>
    <xf numFmtId="4" fontId="3898" fillId="3898" borderId="3895" xfId="0" applyNumberFormat="1" applyFont="1" applyFill="1" applyBorder="1" applyAlignment="1" applyProtection="1">
      <alignment horizontal="right" wrapText="1" readingOrder="1"/>
    </xf>
    <xf numFmtId="4" fontId="3899" fillId="3899" borderId="3896" xfId="0" applyNumberFormat="1" applyFont="1" applyFill="1" applyBorder="1" applyAlignment="1" applyProtection="1">
      <alignment horizontal="right" wrapText="1" readingOrder="1"/>
    </xf>
    <xf numFmtId="0" fontId="3900" fillId="3900" borderId="3897" xfId="0" applyFont="1" applyFill="1" applyBorder="1" applyAlignment="1" applyProtection="1">
      <alignment horizontal="right" wrapText="1" readingOrder="1"/>
    </xf>
    <xf numFmtId="0" fontId="3901" fillId="3901" borderId="3898" xfId="0" applyFont="1" applyFill="1" applyBorder="1" applyAlignment="1" applyProtection="1">
      <alignment horizontal="right" wrapText="1" readingOrder="1"/>
    </xf>
    <xf numFmtId="0" fontId="3902" fillId="3902" borderId="3899" xfId="0" applyFont="1" applyFill="1" applyBorder="1" applyAlignment="1" applyProtection="1">
      <alignment horizontal="left" vertical="top" wrapText="1" readingOrder="1"/>
    </xf>
    <xf numFmtId="4" fontId="3903" fillId="3903" borderId="3900" xfId="0" applyNumberFormat="1" applyFont="1" applyFill="1" applyBorder="1" applyAlignment="1" applyProtection="1">
      <alignment horizontal="right" wrapText="1" readingOrder="1"/>
    </xf>
    <xf numFmtId="0" fontId="3904" fillId="3904" borderId="3901" xfId="0" applyFont="1" applyFill="1" applyBorder="1" applyAlignment="1" applyProtection="1">
      <alignment horizontal="right" wrapText="1" readingOrder="1"/>
    </xf>
    <xf numFmtId="4" fontId="3905" fillId="3905" borderId="3902" xfId="0" applyNumberFormat="1" applyFont="1" applyFill="1" applyBorder="1" applyAlignment="1" applyProtection="1">
      <alignment horizontal="right" wrapText="1" readingOrder="1"/>
    </xf>
    <xf numFmtId="4" fontId="3906" fillId="3906" borderId="3903" xfId="0" applyNumberFormat="1" applyFont="1" applyFill="1" applyBorder="1" applyAlignment="1" applyProtection="1">
      <alignment horizontal="right" wrapText="1" readingOrder="1"/>
    </xf>
    <xf numFmtId="0" fontId="3907" fillId="3907" borderId="3904" xfId="0" applyFont="1" applyFill="1" applyBorder="1" applyAlignment="1" applyProtection="1">
      <alignment horizontal="right" wrapText="1" readingOrder="1"/>
    </xf>
    <xf numFmtId="4" fontId="3908" fillId="3908" borderId="3905" xfId="0" applyNumberFormat="1" applyFont="1" applyFill="1" applyBorder="1" applyAlignment="1" applyProtection="1">
      <alignment horizontal="right" wrapText="1" readingOrder="1"/>
    </xf>
    <xf numFmtId="4" fontId="3909" fillId="3909" borderId="3906" xfId="0" applyNumberFormat="1" applyFont="1" applyFill="1" applyBorder="1" applyAlignment="1" applyProtection="1">
      <alignment horizontal="right" wrapText="1" readingOrder="1"/>
    </xf>
    <xf numFmtId="4" fontId="3910" fillId="3910" borderId="3907" xfId="0" applyNumberFormat="1" applyFont="1" applyFill="1" applyBorder="1" applyAlignment="1" applyProtection="1">
      <alignment horizontal="right" wrapText="1" readingOrder="1"/>
    </xf>
    <xf numFmtId="0" fontId="3911" fillId="3911" borderId="3908" xfId="0" applyFont="1" applyFill="1" applyBorder="1" applyAlignment="1" applyProtection="1">
      <alignment horizontal="right" wrapText="1" readingOrder="1"/>
    </xf>
    <xf numFmtId="4" fontId="3912" fillId="3912" borderId="3909" xfId="0" applyNumberFormat="1" applyFont="1" applyFill="1" applyBorder="1" applyAlignment="1" applyProtection="1">
      <alignment horizontal="right" wrapText="1" readingOrder="1"/>
    </xf>
    <xf numFmtId="4" fontId="3913" fillId="3913" borderId="3910" xfId="0" applyNumberFormat="1" applyFont="1" applyFill="1" applyBorder="1" applyAlignment="1" applyProtection="1">
      <alignment horizontal="right" wrapText="1" readingOrder="1"/>
    </xf>
    <xf numFmtId="0" fontId="3914" fillId="3914" borderId="3911" xfId="0" applyFont="1" applyFill="1" applyBorder="1" applyAlignment="1" applyProtection="1">
      <alignment horizontal="right" wrapText="1" readingOrder="1"/>
    </xf>
    <xf numFmtId="4" fontId="3915" fillId="3915" borderId="3912" xfId="0" applyNumberFormat="1" applyFont="1" applyFill="1" applyBorder="1" applyAlignment="1" applyProtection="1">
      <alignment horizontal="right" wrapText="1" readingOrder="1"/>
    </xf>
    <xf numFmtId="4" fontId="3916" fillId="3916" borderId="3913" xfId="0" applyNumberFormat="1" applyFont="1" applyFill="1" applyBorder="1" applyAlignment="1" applyProtection="1">
      <alignment horizontal="right" wrapText="1" readingOrder="1"/>
    </xf>
    <xf numFmtId="4" fontId="3917" fillId="3917" borderId="3914" xfId="0" applyNumberFormat="1" applyFont="1" applyFill="1" applyBorder="1" applyAlignment="1" applyProtection="1">
      <alignment horizontal="right" wrapText="1" readingOrder="1"/>
    </xf>
    <xf numFmtId="4" fontId="3918" fillId="3918" borderId="3915" xfId="0" applyNumberFormat="1" applyFont="1" applyFill="1" applyBorder="1" applyAlignment="1" applyProtection="1">
      <alignment horizontal="right" wrapText="1" readingOrder="1"/>
    </xf>
    <xf numFmtId="4" fontId="3919" fillId="3919" borderId="3916" xfId="0" applyNumberFormat="1" applyFont="1" applyFill="1" applyBorder="1" applyAlignment="1" applyProtection="1">
      <alignment horizontal="right" wrapText="1" readingOrder="1"/>
    </xf>
    <xf numFmtId="4" fontId="3920" fillId="3920" borderId="3917" xfId="0" applyNumberFormat="1" applyFont="1" applyFill="1" applyBorder="1" applyAlignment="1" applyProtection="1">
      <alignment horizontal="right" wrapText="1" readingOrder="1"/>
    </xf>
    <xf numFmtId="4" fontId="3921" fillId="3921" borderId="3918" xfId="0" applyNumberFormat="1" applyFont="1" applyFill="1" applyBorder="1" applyAlignment="1" applyProtection="1">
      <alignment horizontal="right" wrapText="1" readingOrder="1"/>
    </xf>
    <xf numFmtId="0" fontId="3922" fillId="3922" borderId="3919" xfId="0" applyFont="1" applyFill="1" applyBorder="1" applyAlignment="1" applyProtection="1">
      <alignment horizontal="right" wrapText="1" readingOrder="1"/>
    </xf>
    <xf numFmtId="0" fontId="3923" fillId="3923" borderId="3920" xfId="0" applyFont="1" applyFill="1" applyBorder="1" applyAlignment="1" applyProtection="1">
      <alignment horizontal="right" wrapText="1" readingOrder="1"/>
    </xf>
    <xf numFmtId="0" fontId="3924" fillId="3924" borderId="3921" xfId="0" applyFont="1" applyFill="1" applyBorder="1" applyAlignment="1" applyProtection="1">
      <alignment horizontal="left" vertical="top" wrapText="1" readingOrder="1"/>
    </xf>
    <xf numFmtId="0" fontId="3925" fillId="3925" borderId="3922" xfId="0" applyFont="1" applyFill="1" applyBorder="1" applyAlignment="1" applyProtection="1">
      <alignment horizontal="right" wrapText="1" readingOrder="1"/>
    </xf>
    <xf numFmtId="0" fontId="3926" fillId="3926" borderId="3923" xfId="0" applyFont="1" applyFill="1" applyBorder="1" applyAlignment="1" applyProtection="1">
      <alignment horizontal="right" wrapText="1" readingOrder="1"/>
    </xf>
    <xf numFmtId="0" fontId="3927" fillId="3927" borderId="3924" xfId="0" applyFont="1" applyFill="1" applyBorder="1" applyAlignment="1" applyProtection="1">
      <alignment horizontal="right" wrapText="1" readingOrder="1"/>
    </xf>
    <xf numFmtId="0" fontId="3928" fillId="3928" borderId="3925" xfId="0" applyFont="1" applyFill="1" applyBorder="1" applyAlignment="1" applyProtection="1">
      <alignment horizontal="right" wrapText="1" readingOrder="1"/>
    </xf>
    <xf numFmtId="0" fontId="3929" fillId="3929" borderId="3926" xfId="0" applyFont="1" applyFill="1" applyBorder="1" applyAlignment="1" applyProtection="1">
      <alignment horizontal="right" wrapText="1" readingOrder="1"/>
    </xf>
    <xf numFmtId="0" fontId="3930" fillId="3930" borderId="3927" xfId="0" applyFont="1" applyFill="1" applyBorder="1" applyAlignment="1" applyProtection="1">
      <alignment horizontal="right" wrapText="1" readingOrder="1"/>
    </xf>
    <xf numFmtId="0" fontId="3931" fillId="3931" borderId="3928" xfId="0" applyFont="1" applyFill="1" applyBorder="1" applyAlignment="1" applyProtection="1">
      <alignment horizontal="right" wrapText="1" readingOrder="1"/>
    </xf>
    <xf numFmtId="0" fontId="3932" fillId="3932" borderId="3929" xfId="0" applyFont="1" applyFill="1" applyBorder="1" applyAlignment="1" applyProtection="1">
      <alignment horizontal="right" wrapText="1" readingOrder="1"/>
    </xf>
    <xf numFmtId="0" fontId="3933" fillId="3933" borderId="3930" xfId="0" applyFont="1" applyFill="1" applyBorder="1" applyAlignment="1" applyProtection="1">
      <alignment horizontal="right" wrapText="1" readingOrder="1"/>
    </xf>
    <xf numFmtId="0" fontId="3934" fillId="3934" borderId="3931" xfId="0" applyFont="1" applyFill="1" applyBorder="1" applyAlignment="1" applyProtection="1">
      <alignment horizontal="right" wrapText="1" readingOrder="1"/>
    </xf>
    <xf numFmtId="0" fontId="3935" fillId="3935" borderId="3932" xfId="0" applyFont="1" applyFill="1" applyBorder="1" applyAlignment="1" applyProtection="1">
      <alignment horizontal="right" wrapText="1" readingOrder="1"/>
    </xf>
    <xf numFmtId="0" fontId="3936" fillId="3936" borderId="3933" xfId="0" applyFont="1" applyFill="1" applyBorder="1" applyAlignment="1" applyProtection="1">
      <alignment horizontal="right" wrapText="1" readingOrder="1"/>
    </xf>
    <xf numFmtId="4" fontId="3937" fillId="3937" borderId="3934" xfId="0" applyNumberFormat="1" applyFont="1" applyFill="1" applyBorder="1" applyAlignment="1" applyProtection="1">
      <alignment horizontal="right" wrapText="1" readingOrder="1"/>
    </xf>
    <xf numFmtId="4" fontId="3938" fillId="3938" borderId="3935" xfId="0" applyNumberFormat="1" applyFont="1" applyFill="1" applyBorder="1" applyAlignment="1" applyProtection="1">
      <alignment horizontal="right" wrapText="1" readingOrder="1"/>
    </xf>
    <xf numFmtId="4" fontId="3939" fillId="3939" borderId="3936" xfId="0" applyNumberFormat="1" applyFont="1" applyFill="1" applyBorder="1" applyAlignment="1" applyProtection="1">
      <alignment horizontal="right" wrapText="1" readingOrder="1"/>
    </xf>
    <xf numFmtId="0" fontId="3940" fillId="3940" borderId="3937" xfId="0" applyFont="1" applyFill="1" applyBorder="1" applyAlignment="1" applyProtection="1">
      <alignment horizontal="right" wrapText="1" readingOrder="1"/>
    </xf>
    <xf numFmtId="4" fontId="3941" fillId="3941" borderId="3938" xfId="0" applyNumberFormat="1" applyFont="1" applyFill="1" applyBorder="1" applyAlignment="1" applyProtection="1">
      <alignment horizontal="right" wrapText="1" readingOrder="1"/>
    </xf>
    <xf numFmtId="4" fontId="3942" fillId="3942" borderId="3939" xfId="0" applyNumberFormat="1" applyFont="1" applyFill="1" applyBorder="1" applyAlignment="1" applyProtection="1">
      <alignment horizontal="right" wrapText="1" readingOrder="1"/>
    </xf>
    <xf numFmtId="4" fontId="3943" fillId="3943" borderId="3940" xfId="0" applyNumberFormat="1" applyFont="1" applyFill="1" applyBorder="1" applyAlignment="1" applyProtection="1">
      <alignment horizontal="right" wrapText="1" readingOrder="1"/>
    </xf>
    <xf numFmtId="0" fontId="3944" fillId="3944" borderId="3941" xfId="0" applyFont="1" applyFill="1" applyBorder="1" applyAlignment="1" applyProtection="1">
      <alignment horizontal="right" wrapText="1" readingOrder="1"/>
    </xf>
    <xf numFmtId="0" fontId="3945" fillId="3945" borderId="3942" xfId="0" applyFont="1" applyFill="1" applyBorder="1" applyAlignment="1" applyProtection="1">
      <alignment horizontal="right" wrapText="1" readingOrder="1"/>
    </xf>
    <xf numFmtId="0" fontId="3946" fillId="3946" borderId="3943" xfId="0" applyFont="1" applyFill="1" applyBorder="1" applyAlignment="1" applyProtection="1">
      <alignment horizontal="left" vertical="top" wrapText="1" readingOrder="1"/>
    </xf>
    <xf numFmtId="4" fontId="3947" fillId="3947" borderId="3944" xfId="0" applyNumberFormat="1" applyFont="1" applyFill="1" applyBorder="1" applyAlignment="1" applyProtection="1">
      <alignment horizontal="right" wrapText="1" readingOrder="1"/>
    </xf>
    <xf numFmtId="4" fontId="3948" fillId="3948" borderId="3945" xfId="0" applyNumberFormat="1" applyFont="1" applyFill="1" applyBorder="1" applyAlignment="1" applyProtection="1">
      <alignment horizontal="right" wrapText="1" readingOrder="1"/>
    </xf>
    <xf numFmtId="4" fontId="3949" fillId="3949" borderId="3946" xfId="0" applyNumberFormat="1" applyFont="1" applyFill="1" applyBorder="1" applyAlignment="1" applyProtection="1">
      <alignment horizontal="right" wrapText="1" readingOrder="1"/>
    </xf>
    <xf numFmtId="4" fontId="3950" fillId="3950" borderId="3947" xfId="0" applyNumberFormat="1" applyFont="1" applyFill="1" applyBorder="1" applyAlignment="1" applyProtection="1">
      <alignment horizontal="right" wrapText="1" readingOrder="1"/>
    </xf>
    <xf numFmtId="4" fontId="3951" fillId="3951" borderId="3948" xfId="0" applyNumberFormat="1" applyFont="1" applyFill="1" applyBorder="1" applyAlignment="1" applyProtection="1">
      <alignment horizontal="right" wrapText="1" readingOrder="1"/>
    </xf>
    <xf numFmtId="4" fontId="3952" fillId="3952" borderId="3949" xfId="0" applyNumberFormat="1" applyFont="1" applyFill="1" applyBorder="1" applyAlignment="1" applyProtection="1">
      <alignment horizontal="right" wrapText="1" readingOrder="1"/>
    </xf>
    <xf numFmtId="4" fontId="3953" fillId="3953" borderId="3950" xfId="0" applyNumberFormat="1" applyFont="1" applyFill="1" applyBorder="1" applyAlignment="1" applyProtection="1">
      <alignment horizontal="right" wrapText="1" readingOrder="1"/>
    </xf>
    <xf numFmtId="4" fontId="3954" fillId="3954" borderId="3951" xfId="0" applyNumberFormat="1" applyFont="1" applyFill="1" applyBorder="1" applyAlignment="1" applyProtection="1">
      <alignment horizontal="right" wrapText="1" readingOrder="1"/>
    </xf>
    <xf numFmtId="4" fontId="3955" fillId="3955" borderId="3952" xfId="0" applyNumberFormat="1" applyFont="1" applyFill="1" applyBorder="1" applyAlignment="1" applyProtection="1">
      <alignment horizontal="right" wrapText="1" readingOrder="1"/>
    </xf>
    <xf numFmtId="4" fontId="3956" fillId="3956" borderId="3953" xfId="0" applyNumberFormat="1" applyFont="1" applyFill="1" applyBorder="1" applyAlignment="1" applyProtection="1">
      <alignment horizontal="right" wrapText="1" readingOrder="1"/>
    </xf>
    <xf numFmtId="4" fontId="3957" fillId="3957" borderId="3954" xfId="0" applyNumberFormat="1" applyFont="1" applyFill="1" applyBorder="1" applyAlignment="1" applyProtection="1">
      <alignment horizontal="right" wrapText="1" readingOrder="1"/>
    </xf>
    <xf numFmtId="4" fontId="3958" fillId="3958" borderId="3955" xfId="0" applyNumberFormat="1" applyFont="1" applyFill="1" applyBorder="1" applyAlignment="1" applyProtection="1">
      <alignment horizontal="right" wrapText="1" readingOrder="1"/>
    </xf>
    <xf numFmtId="4" fontId="3959" fillId="3959" borderId="3956" xfId="0" applyNumberFormat="1" applyFont="1" applyFill="1" applyBorder="1" applyAlignment="1" applyProtection="1">
      <alignment horizontal="right" wrapText="1" readingOrder="1"/>
    </xf>
    <xf numFmtId="4" fontId="3960" fillId="3960" borderId="3957" xfId="0" applyNumberFormat="1" applyFont="1" applyFill="1" applyBorder="1" applyAlignment="1" applyProtection="1">
      <alignment horizontal="right" wrapText="1" readingOrder="1"/>
    </xf>
    <xf numFmtId="4" fontId="3961" fillId="3961" borderId="3958" xfId="0" applyNumberFormat="1" applyFont="1" applyFill="1" applyBorder="1" applyAlignment="1" applyProtection="1">
      <alignment horizontal="right" wrapText="1" readingOrder="1"/>
    </xf>
    <xf numFmtId="4" fontId="3962" fillId="3962" borderId="3959" xfId="0" applyNumberFormat="1" applyFont="1" applyFill="1" applyBorder="1" applyAlignment="1" applyProtection="1">
      <alignment horizontal="right" wrapText="1" readingOrder="1"/>
    </xf>
    <xf numFmtId="4" fontId="3963" fillId="3963" borderId="3960" xfId="0" applyNumberFormat="1" applyFont="1" applyFill="1" applyBorder="1" applyAlignment="1" applyProtection="1">
      <alignment horizontal="right" wrapText="1" readingOrder="1"/>
    </xf>
    <xf numFmtId="4" fontId="3964" fillId="3964" borderId="3961" xfId="0" applyNumberFormat="1" applyFont="1" applyFill="1" applyBorder="1" applyAlignment="1" applyProtection="1">
      <alignment horizontal="right" wrapText="1" readingOrder="1"/>
    </xf>
    <xf numFmtId="4" fontId="3965" fillId="3965" borderId="3962" xfId="0" applyNumberFormat="1" applyFont="1" applyFill="1" applyBorder="1" applyAlignment="1" applyProtection="1">
      <alignment horizontal="right" wrapText="1" readingOrder="1"/>
    </xf>
    <xf numFmtId="0" fontId="3966" fillId="3966" borderId="3963" xfId="0" applyFont="1" applyFill="1" applyBorder="1" applyAlignment="1" applyProtection="1">
      <alignment horizontal="right" wrapText="1" readingOrder="1"/>
    </xf>
    <xf numFmtId="0" fontId="3967" fillId="3967" borderId="3964" xfId="0" applyFont="1" applyFill="1" applyBorder="1" applyAlignment="1" applyProtection="1">
      <alignment horizontal="right" wrapText="1" readingOrder="1"/>
    </xf>
    <xf numFmtId="0" fontId="3968" fillId="3968" borderId="3965" xfId="0" applyFont="1" applyFill="1" applyBorder="1" applyAlignment="1" applyProtection="1">
      <alignment horizontal="left" vertical="top" wrapText="1" readingOrder="1"/>
    </xf>
    <xf numFmtId="4" fontId="3969" fillId="3970" borderId="3966" xfId="0" applyNumberFormat="1" applyFont="1" applyFill="1" applyBorder="1" applyAlignment="1" applyProtection="1">
      <alignment horizontal="right" wrapText="1" readingOrder="1"/>
    </xf>
    <xf numFmtId="4" fontId="3970" fillId="3971" borderId="3967" xfId="0" applyNumberFormat="1" applyFont="1" applyFill="1" applyBorder="1" applyAlignment="1" applyProtection="1">
      <alignment horizontal="right" wrapText="1" readingOrder="1"/>
    </xf>
    <xf numFmtId="4" fontId="3971" fillId="3972" borderId="3968" xfId="0" applyNumberFormat="1" applyFont="1" applyFill="1" applyBorder="1" applyAlignment="1" applyProtection="1">
      <alignment horizontal="right" wrapText="1" readingOrder="1"/>
    </xf>
    <xf numFmtId="4" fontId="3972" fillId="3973" borderId="3969" xfId="0" applyNumberFormat="1" applyFont="1" applyFill="1" applyBorder="1" applyAlignment="1" applyProtection="1">
      <alignment horizontal="right" wrapText="1" readingOrder="1"/>
    </xf>
    <xf numFmtId="4" fontId="3973" fillId="3974" borderId="3970" xfId="0" applyNumberFormat="1" applyFont="1" applyFill="1" applyBorder="1" applyAlignment="1" applyProtection="1">
      <alignment horizontal="right" wrapText="1" readingOrder="1"/>
    </xf>
    <xf numFmtId="4" fontId="3974" fillId="3975" borderId="3971" xfId="0" applyNumberFormat="1" applyFont="1" applyFill="1" applyBorder="1" applyAlignment="1" applyProtection="1">
      <alignment horizontal="right" wrapText="1" readingOrder="1"/>
    </xf>
    <xf numFmtId="4" fontId="3975" fillId="3976" borderId="3972" xfId="0" applyNumberFormat="1" applyFont="1" applyFill="1" applyBorder="1" applyAlignment="1" applyProtection="1">
      <alignment horizontal="right" wrapText="1" readingOrder="1"/>
    </xf>
    <xf numFmtId="4" fontId="3976" fillId="3977" borderId="3973" xfId="0" applyNumberFormat="1" applyFont="1" applyFill="1" applyBorder="1" applyAlignment="1" applyProtection="1">
      <alignment horizontal="right" wrapText="1" readingOrder="1"/>
    </xf>
    <xf numFmtId="4" fontId="3977" fillId="3978" borderId="3974" xfId="0" applyNumberFormat="1" applyFont="1" applyFill="1" applyBorder="1" applyAlignment="1" applyProtection="1">
      <alignment horizontal="right" wrapText="1" readingOrder="1"/>
    </xf>
    <xf numFmtId="4" fontId="3978" fillId="3979" borderId="3975" xfId="0" applyNumberFormat="1" applyFont="1" applyFill="1" applyBorder="1" applyAlignment="1" applyProtection="1">
      <alignment horizontal="right" wrapText="1" readingOrder="1"/>
    </xf>
    <xf numFmtId="4" fontId="3979" fillId="3980" borderId="3976" xfId="0" applyNumberFormat="1" applyFont="1" applyFill="1" applyBorder="1" applyAlignment="1" applyProtection="1">
      <alignment horizontal="right" wrapText="1" readingOrder="1"/>
    </xf>
    <xf numFmtId="4" fontId="3980" fillId="3981" borderId="3977" xfId="0" applyNumberFormat="1" applyFont="1" applyFill="1" applyBorder="1" applyAlignment="1" applyProtection="1">
      <alignment horizontal="right" wrapText="1" readingOrder="1"/>
    </xf>
    <xf numFmtId="4" fontId="3981" fillId="3982" borderId="3978" xfId="0" applyNumberFormat="1" applyFont="1" applyFill="1" applyBorder="1" applyAlignment="1" applyProtection="1">
      <alignment horizontal="right" wrapText="1" readingOrder="1"/>
    </xf>
    <xf numFmtId="4" fontId="3982" fillId="3983" borderId="3979" xfId="0" applyNumberFormat="1" applyFont="1" applyFill="1" applyBorder="1" applyAlignment="1" applyProtection="1">
      <alignment horizontal="right" wrapText="1" readingOrder="1"/>
    </xf>
    <xf numFmtId="4" fontId="3983" fillId="3984" borderId="3980" xfId="0" applyNumberFormat="1" applyFont="1" applyFill="1" applyBorder="1" applyAlignment="1" applyProtection="1">
      <alignment horizontal="right" wrapText="1" readingOrder="1"/>
    </xf>
    <xf numFmtId="4" fontId="3984" fillId="3985" borderId="3981" xfId="0" applyNumberFormat="1" applyFont="1" applyFill="1" applyBorder="1" applyAlignment="1" applyProtection="1">
      <alignment horizontal="right" wrapText="1" readingOrder="1"/>
    </xf>
    <xf numFmtId="4" fontId="3985" fillId="3986" borderId="3982" xfId="0" applyNumberFormat="1" applyFont="1" applyFill="1" applyBorder="1" applyAlignment="1" applyProtection="1">
      <alignment horizontal="right" wrapText="1" readingOrder="1"/>
    </xf>
    <xf numFmtId="4" fontId="3986" fillId="3987" borderId="3983" xfId="0" applyNumberFormat="1" applyFont="1" applyFill="1" applyBorder="1" applyAlignment="1" applyProtection="1">
      <alignment horizontal="right" wrapText="1" readingOrder="1"/>
    </xf>
    <xf numFmtId="4" fontId="3987" fillId="3988" borderId="3984" xfId="0" applyNumberFormat="1" applyFont="1" applyFill="1" applyBorder="1" applyAlignment="1" applyProtection="1">
      <alignment horizontal="right" wrapText="1" readingOrder="1"/>
    </xf>
    <xf numFmtId="0" fontId="3988" fillId="3989" borderId="3985" xfId="0" applyFont="1" applyFill="1" applyBorder="1" applyAlignment="1" applyProtection="1">
      <alignment horizontal="right" wrapText="1" readingOrder="1"/>
    </xf>
    <xf numFmtId="0" fontId="3989" fillId="3990" borderId="3986" xfId="0" applyFont="1" applyFill="1" applyBorder="1" applyAlignment="1" applyProtection="1">
      <alignment horizontal="right" wrapText="1" readingOrder="1"/>
    </xf>
    <xf numFmtId="0" fontId="3990" fillId="3991" borderId="3987" xfId="0" applyFont="1" applyFill="1" applyBorder="1" applyAlignment="1" applyProtection="1">
      <alignment horizontal="left" vertical="top" wrapText="1"/>
    </xf>
    <xf numFmtId="0" fontId="3991" fillId="3992" borderId="3988" xfId="0" applyFont="1" applyFill="1" applyBorder="1" applyAlignment="1" applyProtection="1">
      <alignment horizontal="left" vertical="top" wrapText="1"/>
    </xf>
    <xf numFmtId="0" fontId="3992" fillId="3993" borderId="3989" xfId="0" applyFont="1" applyFill="1" applyBorder="1" applyAlignment="1" applyProtection="1">
      <alignment horizontal="left" vertical="top" wrapText="1"/>
    </xf>
    <xf numFmtId="0" fontId="3993" fillId="3994" borderId="3990" xfId="0" applyFont="1" applyFill="1" applyBorder="1" applyAlignment="1" applyProtection="1">
      <alignment horizontal="left" vertical="top" wrapText="1"/>
    </xf>
    <xf numFmtId="0" fontId="3994" fillId="3995" borderId="3991" xfId="0" applyFont="1" applyFill="1" applyBorder="1" applyAlignment="1" applyProtection="1">
      <alignment horizontal="left" vertical="top" wrapText="1"/>
    </xf>
    <xf numFmtId="0" fontId="3995" fillId="3996" borderId="3992" xfId="0" applyFont="1" applyFill="1" applyBorder="1" applyAlignment="1" applyProtection="1">
      <alignment horizontal="left" vertical="top" wrapText="1"/>
    </xf>
    <xf numFmtId="0" fontId="3996" fillId="3997" borderId="3993" xfId="0" applyFont="1" applyFill="1" applyBorder="1" applyAlignment="1" applyProtection="1">
      <alignment horizontal="left" vertical="top" wrapText="1"/>
    </xf>
    <xf numFmtId="0" fontId="3997" fillId="3998" borderId="3994" xfId="0" applyFont="1" applyFill="1" applyBorder="1" applyAlignment="1" applyProtection="1">
      <alignment horizontal="left" vertical="top" wrapText="1"/>
    </xf>
    <xf numFmtId="0" fontId="3998" fillId="3999" borderId="3995" xfId="0" applyFont="1" applyFill="1" applyBorder="1" applyAlignment="1" applyProtection="1">
      <alignment horizontal="left" vertical="top" wrapText="1"/>
    </xf>
    <xf numFmtId="0" fontId="3999" fillId="4000" borderId="3996" xfId="0" applyFont="1" applyFill="1" applyBorder="1" applyAlignment="1" applyProtection="1">
      <alignment horizontal="left" vertical="top" wrapText="1"/>
    </xf>
    <xf numFmtId="0" fontId="4000" fillId="4001" borderId="3997" xfId="0" applyFont="1" applyFill="1" applyBorder="1" applyAlignment="1" applyProtection="1">
      <alignment horizontal="left" vertical="top" wrapText="1"/>
    </xf>
    <xf numFmtId="0" fontId="4001" fillId="4002" borderId="3998" xfId="0" applyFont="1" applyFill="1" applyBorder="1" applyAlignment="1" applyProtection="1">
      <alignment horizontal="left" vertical="top" wrapText="1"/>
    </xf>
    <xf numFmtId="0" fontId="4002" fillId="4003" borderId="3999" xfId="0" applyFont="1" applyFill="1" applyBorder="1" applyAlignment="1" applyProtection="1">
      <alignment horizontal="left" vertical="top" wrapText="1"/>
    </xf>
    <xf numFmtId="0" fontId="1" fillId="4003" borderId="3999" xfId="0" applyFont="1" applyFill="1" applyBorder="1" applyAlignment="1" applyProtection="1">
      <alignment horizontal="left" readingOrder="1"/>
    </xf>
    <xf numFmtId="0" fontId="0" fillId="0" borderId="3999" xfId="0" applyBorder="1"/>
    <xf numFmtId="0" fontId="2" fillId="4003" borderId="3999" xfId="0" applyFont="1" applyFill="1" applyBorder="1" applyAlignment="1" applyProtection="1">
      <alignment horizontal="left" readingOrder="1"/>
    </xf>
    <xf numFmtId="0" fontId="3" fillId="47" borderId="3986" xfId="0" applyFont="1" applyFill="1" applyBorder="1" applyAlignment="1" applyProtection="1">
      <alignment horizontal="left" vertical="top" wrapText="1" readingOrder="1"/>
    </xf>
    <xf numFmtId="0" fontId="4" fillId="47" borderId="3986" xfId="0" applyFont="1" applyFill="1" applyBorder="1" applyAlignment="1" applyProtection="1">
      <alignment horizontal="center" vertical="top" wrapText="1" readingOrder="1"/>
    </xf>
    <xf numFmtId="0" fontId="48" fillId="3968" borderId="3986" xfId="0" applyFont="1" applyFill="1" applyBorder="1" applyAlignment="1" applyProtection="1">
      <alignment horizontal="left" vertical="top" wrapText="1" readingOrder="1"/>
    </xf>
    <xf numFmtId="0" fontId="2" fillId="3969" borderId="3986" xfId="0" applyFont="1" applyFill="1" applyBorder="1" applyAlignment="1" applyProtection="1">
      <alignment horizontal="left" vertical="top" wrapText="1" readingOrder="1"/>
    </xf>
    <xf numFmtId="0" fontId="70" fillId="3968" borderId="3986" xfId="0" applyFont="1" applyFill="1" applyBorder="1" applyAlignment="1" applyProtection="1">
      <alignment horizontal="left" vertical="top" wrapText="1" readingOrder="1"/>
    </xf>
    <xf numFmtId="4" fontId="2" fillId="4003" borderId="3986" xfId="0" applyNumberFormat="1" applyFont="1" applyFill="1" applyBorder="1" applyAlignment="1" applyProtection="1">
      <alignment horizontal="right" wrapText="1" readingOrder="1"/>
    </xf>
    <xf numFmtId="0" fontId="2" fillId="4003" borderId="3986" xfId="0" applyFont="1" applyFill="1" applyBorder="1" applyAlignment="1" applyProtection="1">
      <alignment horizontal="right" wrapText="1" readingOrder="1"/>
    </xf>
    <xf numFmtId="164" fontId="2" fillId="4003" borderId="3986" xfId="0" applyNumberFormat="1" applyFont="1" applyFill="1" applyBorder="1" applyAlignment="1" applyProtection="1">
      <alignment horizontal="right" wrapText="1" readingOrder="1"/>
    </xf>
    <xf numFmtId="165" fontId="71" fillId="70" borderId="69" xfId="0" applyNumberFormat="1" applyFont="1" applyFill="1" applyBorder="1" applyAlignment="1" applyProtection="1">
      <alignment horizontal="right" wrapText="1" readingOrder="1"/>
    </xf>
    <xf numFmtId="165" fontId="71" fillId="4004" borderId="69" xfId="0" applyNumberFormat="1" applyFont="1" applyFill="1" applyBorder="1" applyAlignment="1" applyProtection="1">
      <alignment horizontal="right" wrapText="1" readingOrder="1"/>
    </xf>
    <xf numFmtId="0" fontId="2" fillId="4005" borderId="3986" xfId="0" applyFont="1" applyFill="1" applyBorder="1" applyAlignment="1" applyProtection="1">
      <alignment horizontal="right" wrapText="1" readingOrder="1"/>
    </xf>
    <xf numFmtId="4" fontId="2" fillId="0" borderId="3986" xfId="0" applyNumberFormat="1" applyFont="1" applyFill="1" applyBorder="1" applyAlignment="1" applyProtection="1">
      <alignment horizontal="right" wrapText="1" readingOrder="1"/>
    </xf>
    <xf numFmtId="165" fontId="71" fillId="70" borderId="3986" xfId="0" applyNumberFormat="1" applyFont="1" applyFill="1" applyBorder="1" applyAlignment="1" applyProtection="1">
      <alignment horizontal="right" wrapText="1" readingOrder="1"/>
    </xf>
    <xf numFmtId="0" fontId="4006" fillId="71" borderId="3526" xfId="0" applyFont="1" applyFill="1" applyBorder="1" applyAlignment="1" applyProtection="1">
      <alignment horizontal="left" vertical="top" wrapText="1" readingOrder="1"/>
    </xf>
    <xf numFmtId="165" fontId="4007" fillId="4004" borderId="3986" xfId="0" applyNumberFormat="1" applyFont="1" applyFill="1" applyBorder="1" applyAlignment="1" applyProtection="1">
      <alignment horizontal="right" wrapText="1" readingOrder="1"/>
    </xf>
    <xf numFmtId="0" fontId="4006" fillId="4006" borderId="3526" xfId="0" applyFont="1" applyFill="1" applyBorder="1" applyAlignment="1" applyProtection="1">
      <alignment horizontal="left" vertical="top" wrapText="1" readingOrder="1"/>
    </xf>
    <xf numFmtId="165" fontId="71" fillId="4007" borderId="3986" xfId="0" applyNumberFormat="1" applyFont="1" applyFill="1" applyBorder="1" applyAlignment="1" applyProtection="1">
      <alignment horizontal="right" wrapText="1" readingOrder="1"/>
    </xf>
    <xf numFmtId="0" fontId="0" fillId="4004" borderId="0" xfId="0" applyFill="1"/>
    <xf numFmtId="165" fontId="0" fillId="0" borderId="0" xfId="0" applyNumberFormat="1"/>
    <xf numFmtId="0" fontId="0" fillId="0" borderId="0" xfId="0" applyFont="1"/>
    <xf numFmtId="0" fontId="4003" fillId="4004" borderId="0" xfId="0" applyFont="1" applyFill="1"/>
    <xf numFmtId="2" fontId="4003" fillId="4004" borderId="0" xfId="0" applyNumberFormat="1" applyFont="1" applyFill="1"/>
    <xf numFmtId="0" fontId="4005" fillId="4006" borderId="4000" xfId="0" applyFont="1" applyFill="1" applyBorder="1" applyAlignment="1" applyProtection="1">
      <alignment horizontal="center" vertical="top" wrapText="1" readingOrder="1"/>
    </xf>
    <xf numFmtId="4" fontId="0" fillId="4004" borderId="0" xfId="0" applyNumberFormat="1" applyFill="1"/>
    <xf numFmtId="0" fontId="4004" fillId="4007" borderId="3999" xfId="0" applyFont="1" applyFill="1" applyBorder="1" applyProtection="1"/>
    <xf numFmtId="166" fontId="2" fillId="4003" borderId="3986" xfId="0" applyNumberFormat="1" applyFont="1" applyFill="1" applyBorder="1" applyAlignment="1" applyProtection="1">
      <alignment horizontal="right" wrapText="1" readingOrder="1"/>
    </xf>
    <xf numFmtId="1" fontId="0" fillId="0" borderId="0" xfId="0" applyNumberFormat="1"/>
    <xf numFmtId="1" fontId="2" fillId="4008" borderId="3986" xfId="0" applyNumberFormat="1" applyFont="1" applyFill="1" applyBorder="1" applyAlignment="1" applyProtection="1">
      <alignment horizontal="center" vertical="top" wrapText="1" readingOrder="1"/>
    </xf>
    <xf numFmtId="1" fontId="2" fillId="4003" borderId="3986" xfId="0" applyNumberFormat="1" applyFont="1" applyFill="1" applyBorder="1" applyAlignment="1" applyProtection="1">
      <alignment horizontal="right" wrapText="1" readingOrder="1"/>
    </xf>
    <xf numFmtId="4" fontId="177" fillId="177" borderId="3999" xfId="0" applyNumberFormat="1" applyFont="1" applyFill="1" applyBorder="1" applyAlignment="1" applyProtection="1">
      <alignment horizontal="right" wrapText="1" readingOrder="1"/>
    </xf>
    <xf numFmtId="0" fontId="70" fillId="176" borderId="3526" xfId="0" applyFont="1" applyFill="1" applyBorder="1" applyAlignment="1" applyProtection="1">
      <alignment horizontal="left" vertical="top" wrapText="1" readingOrder="1"/>
    </xf>
    <xf numFmtId="4" fontId="4008" fillId="4003" borderId="3986" xfId="0" applyNumberFormat="1" applyFont="1" applyFill="1" applyBorder="1" applyAlignment="1" applyProtection="1">
      <alignment horizontal="right" wrapText="1" readingOrder="1"/>
    </xf>
    <xf numFmtId="0" fontId="4008" fillId="4003" borderId="3986" xfId="0" applyFont="1" applyFill="1" applyBorder="1" applyAlignment="1" applyProtection="1">
      <alignment horizontal="right" wrapText="1" readingOrder="1"/>
    </xf>
    <xf numFmtId="4" fontId="0" fillId="0" borderId="0" xfId="0" applyNumberFormat="1"/>
    <xf numFmtId="0" fontId="4003" fillId="4008" borderId="0" xfId="0" applyFont="1" applyFill="1"/>
    <xf numFmtId="0" fontId="4009" fillId="0" borderId="3986" xfId="0" applyFont="1" applyBorder="1"/>
    <xf numFmtId="165" fontId="4009" fillId="0" borderId="3526" xfId="0" applyNumberFormat="1" applyFont="1" applyBorder="1"/>
    <xf numFmtId="165" fontId="4009" fillId="0" borderId="3999" xfId="0" applyNumberFormat="1" applyFont="1" applyBorder="1"/>
    <xf numFmtId="165" fontId="4009" fillId="0" borderId="4009" xfId="0" applyNumberFormat="1" applyFont="1" applyBorder="1"/>
    <xf numFmtId="165" fontId="4009" fillId="0" borderId="4010" xfId="0" applyNumberFormat="1" applyFont="1" applyBorder="1"/>
    <xf numFmtId="0" fontId="4009" fillId="4003" borderId="3999" xfId="0" applyFont="1" applyFill="1" applyBorder="1"/>
    <xf numFmtId="165" fontId="4011" fillId="4004" borderId="3526" xfId="0" applyNumberFormat="1" applyFont="1" applyFill="1" applyBorder="1"/>
    <xf numFmtId="165" fontId="4011" fillId="4004" borderId="3999" xfId="0" applyNumberFormat="1" applyFont="1" applyFill="1" applyBorder="1"/>
    <xf numFmtId="0" fontId="4009" fillId="0" borderId="4006" xfId="0" applyFont="1" applyBorder="1"/>
    <xf numFmtId="0" fontId="4009" fillId="0" borderId="3526" xfId="0" applyFont="1" applyBorder="1"/>
    <xf numFmtId="0" fontId="4009" fillId="0" borderId="4009" xfId="0" applyFont="1" applyBorder="1"/>
    <xf numFmtId="0" fontId="4011" fillId="4004" borderId="3526" xfId="0" applyFont="1" applyFill="1" applyBorder="1"/>
    <xf numFmtId="168" fontId="0" fillId="0" borderId="0" xfId="0" applyNumberFormat="1"/>
    <xf numFmtId="2" fontId="4012" fillId="0" borderId="3548" xfId="0" applyNumberFormat="1" applyFont="1" applyBorder="1"/>
    <xf numFmtId="2" fontId="4012" fillId="0" borderId="4011" xfId="0" applyNumberFormat="1" applyFont="1" applyBorder="1"/>
    <xf numFmtId="2" fontId="4013" fillId="4004" borderId="3548" xfId="0" applyNumberFormat="1" applyFont="1" applyFill="1" applyBorder="1"/>
    <xf numFmtId="0" fontId="4009" fillId="0" borderId="4001" xfId="0" applyFont="1" applyBorder="1"/>
    <xf numFmtId="0" fontId="4010" fillId="0" borderId="4001" xfId="0" applyFont="1" applyBorder="1" applyAlignment="1">
      <alignment horizontal="center" wrapText="1"/>
    </xf>
    <xf numFmtId="0" fontId="4010" fillId="0" borderId="4002" xfId="0" applyFont="1" applyBorder="1" applyAlignment="1">
      <alignment horizontal="center" wrapText="1"/>
    </xf>
    <xf numFmtId="0" fontId="4010" fillId="0" borderId="4003" xfId="0" applyFont="1" applyBorder="1" applyAlignment="1">
      <alignment horizontal="center" wrapText="1"/>
    </xf>
    <xf numFmtId="0" fontId="4014" fillId="0" borderId="3986" xfId="0" applyFont="1" applyBorder="1"/>
    <xf numFmtId="0" fontId="4014" fillId="0" borderId="3986" xfId="0" applyFont="1" applyBorder="1" applyAlignment="1">
      <alignment horizontal="center" wrapText="1"/>
    </xf>
    <xf numFmtId="0" fontId="4014" fillId="0" borderId="4006" xfId="0" applyFont="1" applyBorder="1"/>
    <xf numFmtId="165" fontId="4014" fillId="0" borderId="4004" xfId="0" applyNumberFormat="1" applyFont="1" applyBorder="1"/>
    <xf numFmtId="0" fontId="4014" fillId="0" borderId="3526" xfId="0" applyFont="1" applyBorder="1"/>
    <xf numFmtId="165" fontId="4014" fillId="0" borderId="4000" xfId="0" applyNumberFormat="1" applyFont="1" applyBorder="1"/>
    <xf numFmtId="0" fontId="4015" fillId="4004" borderId="3526" xfId="0" applyFont="1" applyFill="1" applyBorder="1"/>
    <xf numFmtId="165" fontId="4015" fillId="4004" borderId="4000" xfId="0" applyNumberFormat="1" applyFont="1" applyFill="1" applyBorder="1"/>
    <xf numFmtId="0" fontId="4016" fillId="0" borderId="3526" xfId="0" applyFont="1" applyBorder="1"/>
    <xf numFmtId="0" fontId="4014" fillId="0" borderId="4009" xfId="0" applyFont="1" applyBorder="1"/>
    <xf numFmtId="165" fontId="4014" fillId="0" borderId="4005" xfId="0" applyNumberFormat="1" applyFont="1" applyBorder="1"/>
    <xf numFmtId="0" fontId="4016" fillId="0" borderId="0" xfId="0" applyFont="1"/>
    <xf numFmtId="0" fontId="4014" fillId="0" borderId="4001" xfId="0" applyFont="1" applyBorder="1" applyAlignment="1">
      <alignment horizontal="center" wrapText="1"/>
    </xf>
    <xf numFmtId="0" fontId="4014" fillId="0" borderId="4002" xfId="0" applyFont="1" applyBorder="1" applyAlignment="1">
      <alignment horizontal="center" wrapText="1"/>
    </xf>
    <xf numFmtId="0" fontId="4017" fillId="0" borderId="3986" xfId="0" applyFont="1" applyBorder="1" applyAlignment="1">
      <alignment horizontal="center" wrapText="1"/>
    </xf>
    <xf numFmtId="0" fontId="4014" fillId="0" borderId="4004" xfId="0" applyFont="1" applyBorder="1"/>
    <xf numFmtId="165" fontId="4014" fillId="0" borderId="4006" xfId="0" applyNumberFormat="1" applyFont="1" applyBorder="1"/>
    <xf numFmtId="165" fontId="4014" fillId="0" borderId="4007" xfId="0" applyNumberFormat="1" applyFont="1" applyBorder="1"/>
    <xf numFmtId="165" fontId="4017" fillId="0" borderId="4004" xfId="0" applyNumberFormat="1" applyFont="1" applyBorder="1"/>
    <xf numFmtId="167" fontId="4017" fillId="0" borderId="4008" xfId="0" applyNumberFormat="1" applyFont="1" applyBorder="1"/>
    <xf numFmtId="0" fontId="4014" fillId="0" borderId="4000" xfId="0" applyFont="1" applyBorder="1"/>
    <xf numFmtId="165" fontId="4014" fillId="0" borderId="3526" xfId="0" applyNumberFormat="1" applyFont="1" applyBorder="1"/>
    <xf numFmtId="165" fontId="4014" fillId="0" borderId="3999" xfId="0" applyNumberFormat="1" applyFont="1" applyBorder="1"/>
    <xf numFmtId="165" fontId="4017" fillId="0" borderId="4000" xfId="0" applyNumberFormat="1" applyFont="1" applyBorder="1"/>
    <xf numFmtId="167" fontId="4017" fillId="0" borderId="3548" xfId="0" applyNumberFormat="1" applyFont="1" applyBorder="1"/>
    <xf numFmtId="0" fontId="4015" fillId="4004" borderId="4000" xfId="0" applyFont="1" applyFill="1" applyBorder="1"/>
    <xf numFmtId="165" fontId="4015" fillId="4004" borderId="3526" xfId="0" applyNumberFormat="1" applyFont="1" applyFill="1" applyBorder="1"/>
    <xf numFmtId="165" fontId="4015" fillId="4004" borderId="3999" xfId="0" applyNumberFormat="1" applyFont="1" applyFill="1" applyBorder="1"/>
    <xf numFmtId="167" fontId="4015" fillId="4004" borderId="3548" xfId="0" applyNumberFormat="1" applyFont="1" applyFill="1" applyBorder="1"/>
    <xf numFmtId="0" fontId="4017" fillId="4009" borderId="4000" xfId="0" applyFont="1" applyFill="1" applyBorder="1"/>
    <xf numFmtId="165" fontId="4017" fillId="4009" borderId="3526" xfId="0" applyNumberFormat="1" applyFont="1" applyFill="1" applyBorder="1"/>
    <xf numFmtId="165" fontId="4017" fillId="4009" borderId="3999" xfId="0" applyNumberFormat="1" applyFont="1" applyFill="1" applyBorder="1"/>
    <xf numFmtId="165" fontId="4017" fillId="4009" borderId="4000" xfId="0" applyNumberFormat="1" applyFont="1" applyFill="1" applyBorder="1"/>
    <xf numFmtId="167" fontId="4017" fillId="4009" borderId="3548" xfId="0" applyNumberFormat="1" applyFont="1" applyFill="1" applyBorder="1"/>
    <xf numFmtId="0" fontId="4014" fillId="0" borderId="4005" xfId="0" applyFont="1" applyBorder="1"/>
    <xf numFmtId="165" fontId="4014" fillId="0" borderId="4009" xfId="0" applyNumberFormat="1" applyFont="1" applyBorder="1"/>
    <xf numFmtId="165" fontId="4014" fillId="0" borderId="4010" xfId="0" applyNumberFormat="1" applyFont="1" applyBorder="1"/>
    <xf numFmtId="165" fontId="4017" fillId="0" borderId="4005" xfId="0" applyNumberFormat="1" applyFont="1" applyBorder="1"/>
    <xf numFmtId="167" fontId="4017" fillId="0" borderId="4011" xfId="0" applyNumberFormat="1" applyFont="1" applyBorder="1"/>
    <xf numFmtId="0" fontId="4014" fillId="0" borderId="4003" xfId="0" applyFont="1" applyBorder="1" applyAlignment="1">
      <alignment horizontal="center" wrapText="1"/>
    </xf>
    <xf numFmtId="165" fontId="4014" fillId="0" borderId="4008" xfId="0" applyNumberFormat="1" applyFont="1" applyBorder="1"/>
    <xf numFmtId="165" fontId="4014" fillId="0" borderId="3548" xfId="0" applyNumberFormat="1" applyFont="1" applyBorder="1"/>
    <xf numFmtId="165" fontId="4014" fillId="0" borderId="4011" xfId="0" applyNumberFormat="1" applyFont="1" applyBorder="1"/>
    <xf numFmtId="0" fontId="70" fillId="3571" borderId="3526" xfId="0" applyFont="1" applyFill="1" applyBorder="1" applyAlignment="1" applyProtection="1">
      <alignment horizontal="left" vertical="top" wrapText="1" readingOrder="1"/>
    </xf>
    <xf numFmtId="0" fontId="70" fillId="3571" borderId="3999" xfId="0" applyFont="1" applyFill="1" applyBorder="1" applyAlignment="1" applyProtection="1">
      <alignment horizontal="left" vertical="top" wrapText="1" readingOrder="1"/>
    </xf>
    <xf numFmtId="0" fontId="70" fillId="3571" borderId="3548" xfId="0" applyFont="1" applyFill="1" applyBorder="1" applyAlignment="1" applyProtection="1">
      <alignment horizontal="right" vertical="top" wrapText="1" readingOrder="1"/>
    </xf>
    <xf numFmtId="0" fontId="70" fillId="3571" borderId="3548" xfId="0" applyFont="1" applyFill="1" applyBorder="1" applyAlignment="1" applyProtection="1">
      <alignment horizontal="left" vertical="top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https://data-explorer.oecd.org/vis?pg=0&amp;snb=31&amp;vw=tb&amp;df%5bds%5d=dsDisseminateFinalDMZ&amp;df%5bid%5d=DSD_NASU%40DF_SUPPLY_T1500&amp;df%5bag%5d=OECD.SDD.NAD&amp;df%5bvs%5d=2.0&amp;dq=A.DEU%2BAUS%2BCAN%2BBEL%2BUSA%2BFRA%2BNLD%2BSWE%2BESP%2BITA%2BPOL%2BCZE.P1._T%2BA%2BB%2BC%2BD%2BE%2BF%2BG%2BH%2BI%2BJ%2BK%2BL%2BM%2BN%2BO%2BP%2BQ%2BR%2BS%2BT%2BU.CPA08_A%2BCPA08_B%2BCPA08_C%2BCPA08_D%2BCPA08_E%2BCPA08_F%2BCPA08_G%2BCPA08_H%2BCPA08_I%2BCPA08_J%2BCPA08_K%2BCPA08_L%2BCPA08_M%2BCPA08_N%2BCPA08_O%2BCPA08_P%2BCPA08_Q%2BCPA08_R%2BCPA08_S%2BCPA08_T%2BCPA08_U...V.&amp;pd=2021%2C2021&amp;to%5bTIME_PERIOD%5d=false&amp;lc=en&amp;ly%5bcl%5d=PRODUCT&amp;ly%5brs%5d=REF_AREA%2CCOMBINED_UNIT_MEASURE&amp;ly%5brw%5d=ACTIVITY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93"/>
  <sheetViews>
    <sheetView workbookViewId="0">
      <pane xSplit="1" ySplit="5" topLeftCell="O286" activePane="bottomRight" state="frozen"/>
      <selection pane="topRight" activeCell="B1" sqref="B1"/>
      <selection pane="bottomLeft" activeCell="A6" sqref="A6"/>
      <selection pane="bottomRight" activeCell="O253" sqref="O253"/>
    </sheetView>
  </sheetViews>
  <sheetFormatPr baseColWidth="10" defaultRowHeight="15" x14ac:dyDescent="0.25"/>
  <cols>
    <col min="1" max="1" width="33.140625" customWidth="1"/>
  </cols>
  <sheetData>
    <row r="1" spans="1:23" x14ac:dyDescent="0.25">
      <c r="A1" s="1" t="s">
        <v>0</v>
      </c>
    </row>
    <row r="2" spans="1:23" x14ac:dyDescent="0.25">
      <c r="A2" s="2" t="s">
        <v>1</v>
      </c>
    </row>
    <row r="4" spans="1:23" ht="75" x14ac:dyDescent="0.25">
      <c r="A4" s="3" t="s">
        <v>2</v>
      </c>
      <c r="B4" s="4" t="s">
        <v>3</v>
      </c>
      <c r="C4" s="5" t="s">
        <v>3</v>
      </c>
      <c r="D4" s="6" t="s">
        <v>3</v>
      </c>
      <c r="E4" s="7" t="s">
        <v>3</v>
      </c>
      <c r="F4" s="8" t="s">
        <v>3</v>
      </c>
      <c r="G4" s="9" t="s">
        <v>3</v>
      </c>
      <c r="H4" s="10" t="s">
        <v>3</v>
      </c>
      <c r="I4" s="11" t="s">
        <v>3</v>
      </c>
      <c r="J4" s="12" t="s">
        <v>3</v>
      </c>
      <c r="K4" s="13" t="s">
        <v>3</v>
      </c>
      <c r="L4" s="14" t="s">
        <v>3</v>
      </c>
      <c r="M4" s="15" t="s">
        <v>3</v>
      </c>
      <c r="N4" s="16" t="s">
        <v>3</v>
      </c>
      <c r="O4" s="17" t="s">
        <v>3</v>
      </c>
      <c r="P4" s="18" t="s">
        <v>3</v>
      </c>
      <c r="Q4" s="19" t="s">
        <v>3</v>
      </c>
      <c r="R4" s="20" t="s">
        <v>3</v>
      </c>
      <c r="S4" s="21" t="s">
        <v>3</v>
      </c>
      <c r="T4" s="22" t="s">
        <v>3</v>
      </c>
      <c r="U4" s="23" t="s">
        <v>3</v>
      </c>
      <c r="V4" s="24" t="s">
        <v>3</v>
      </c>
      <c r="W4" t="s">
        <v>107</v>
      </c>
    </row>
    <row r="5" spans="1:23" ht="53.25" customHeight="1" x14ac:dyDescent="0.25">
      <c r="A5" s="25" t="s">
        <v>4</v>
      </c>
      <c r="B5" s="26" t="s">
        <v>6</v>
      </c>
      <c r="C5" s="27" t="s">
        <v>7</v>
      </c>
      <c r="D5" s="28" t="s">
        <v>8</v>
      </c>
      <c r="E5" s="29" t="s">
        <v>9</v>
      </c>
      <c r="F5" s="30" t="s">
        <v>10</v>
      </c>
      <c r="G5" s="31" t="s">
        <v>11</v>
      </c>
      <c r="H5" s="32" t="s">
        <v>12</v>
      </c>
      <c r="I5" s="33" t="s">
        <v>13</v>
      </c>
      <c r="J5" s="34" t="s">
        <v>14</v>
      </c>
      <c r="K5" s="35" t="s">
        <v>15</v>
      </c>
      <c r="L5" s="36" t="s">
        <v>16</v>
      </c>
      <c r="M5" s="37" t="s">
        <v>17</v>
      </c>
      <c r="N5" s="38" t="s">
        <v>18</v>
      </c>
      <c r="O5" s="39" t="s">
        <v>19</v>
      </c>
      <c r="P5" s="40" t="s">
        <v>20</v>
      </c>
      <c r="Q5" s="41" t="s">
        <v>21</v>
      </c>
      <c r="R5" s="42" t="s">
        <v>22</v>
      </c>
      <c r="S5" s="43" t="s">
        <v>23</v>
      </c>
      <c r="T5" s="44" t="s">
        <v>24</v>
      </c>
      <c r="U5" s="45" t="s">
        <v>25</v>
      </c>
      <c r="V5" s="46" t="s">
        <v>26</v>
      </c>
    </row>
    <row r="6" spans="1:23" ht="20.100000000000001" customHeight="1" x14ac:dyDescent="0.25">
      <c r="A6" s="47" t="s">
        <v>27</v>
      </c>
      <c r="B6" s="48" t="s">
        <v>5</v>
      </c>
      <c r="C6" s="49" t="s">
        <v>5</v>
      </c>
      <c r="D6" s="50" t="s">
        <v>5</v>
      </c>
      <c r="E6" s="51" t="s">
        <v>5</v>
      </c>
      <c r="F6" s="52" t="s">
        <v>5</v>
      </c>
      <c r="G6" s="53" t="s">
        <v>5</v>
      </c>
      <c r="H6" s="54" t="s">
        <v>5</v>
      </c>
      <c r="I6" s="55" t="s">
        <v>5</v>
      </c>
      <c r="J6" s="56" t="s">
        <v>5</v>
      </c>
      <c r="K6" s="57" t="s">
        <v>5</v>
      </c>
      <c r="L6" s="58" t="s">
        <v>5</v>
      </c>
      <c r="M6" s="59" t="s">
        <v>5</v>
      </c>
      <c r="N6" s="60" t="s">
        <v>5</v>
      </c>
      <c r="O6" s="61" t="s">
        <v>5</v>
      </c>
      <c r="P6" s="62" t="s">
        <v>5</v>
      </c>
      <c r="Q6" s="63" t="s">
        <v>5</v>
      </c>
      <c r="R6" s="64" t="s">
        <v>5</v>
      </c>
      <c r="S6" s="65" t="s">
        <v>5</v>
      </c>
      <c r="T6" s="66" t="s">
        <v>5</v>
      </c>
      <c r="U6" s="67" t="s">
        <v>5</v>
      </c>
      <c r="V6" s="68" t="s">
        <v>5</v>
      </c>
    </row>
    <row r="7" spans="1:23" ht="20.100000000000001" customHeight="1" x14ac:dyDescent="0.25">
      <c r="A7" s="69" t="s">
        <v>46</v>
      </c>
      <c r="B7" s="71"/>
      <c r="C7" s="72"/>
      <c r="D7" s="73"/>
      <c r="E7" s="74"/>
      <c r="F7" s="75"/>
      <c r="G7" s="76"/>
      <c r="H7" s="77"/>
      <c r="I7" s="78"/>
      <c r="J7" s="79"/>
      <c r="K7" s="80"/>
      <c r="L7" s="81"/>
      <c r="M7" s="82"/>
      <c r="N7" s="83"/>
      <c r="O7" s="84"/>
      <c r="P7" s="85"/>
      <c r="Q7" s="86"/>
      <c r="R7" s="87"/>
      <c r="S7" s="88"/>
      <c r="T7" s="89"/>
      <c r="U7" s="90"/>
      <c r="V7" s="91" t="s">
        <v>5</v>
      </c>
    </row>
    <row r="8" spans="1:23" ht="20.100000000000001" customHeight="1" x14ac:dyDescent="0.25">
      <c r="A8" s="70" t="s">
        <v>47</v>
      </c>
      <c r="B8" s="93"/>
      <c r="C8" s="94"/>
      <c r="D8" s="95"/>
      <c r="E8" s="96"/>
      <c r="F8" s="97"/>
      <c r="G8" s="98"/>
      <c r="H8" s="99"/>
      <c r="I8" s="100"/>
      <c r="J8" s="101"/>
      <c r="K8" s="102"/>
      <c r="L8" s="103"/>
      <c r="M8" s="104"/>
      <c r="N8" s="105"/>
      <c r="O8" s="106"/>
      <c r="P8" s="107"/>
      <c r="Q8" s="108"/>
      <c r="R8" s="109"/>
      <c r="S8" s="110"/>
      <c r="T8" s="111"/>
      <c r="U8" s="112"/>
      <c r="V8" s="92"/>
    </row>
    <row r="9" spans="1:23" ht="20.100000000000001" customHeight="1" x14ac:dyDescent="0.25">
      <c r="A9" s="113" t="s">
        <v>28</v>
      </c>
      <c r="B9" s="4033">
        <v>1675.1</v>
      </c>
      <c r="C9" s="4033">
        <v>0</v>
      </c>
      <c r="D9" s="4033">
        <v>13009.7</v>
      </c>
      <c r="E9" s="4033">
        <v>7.3</v>
      </c>
      <c r="F9" s="4033">
        <v>0</v>
      </c>
      <c r="G9" s="4033">
        <v>22.3</v>
      </c>
      <c r="H9" s="4033">
        <v>524.9</v>
      </c>
      <c r="I9" s="4033">
        <v>1.6</v>
      </c>
      <c r="J9" s="4033">
        <v>690.8</v>
      </c>
      <c r="K9" s="4033">
        <v>0</v>
      </c>
      <c r="L9" s="4033">
        <v>0</v>
      </c>
      <c r="M9" s="4033">
        <v>15.9</v>
      </c>
      <c r="N9" s="4033">
        <v>50.5</v>
      </c>
      <c r="O9" s="4033">
        <v>125</v>
      </c>
      <c r="P9" s="4033">
        <v>26.3</v>
      </c>
      <c r="Q9" s="4033">
        <v>0</v>
      </c>
      <c r="R9" s="4033">
        <v>44.4</v>
      </c>
      <c r="S9" s="4033">
        <v>0.4</v>
      </c>
      <c r="T9" s="4033">
        <v>15.5</v>
      </c>
      <c r="U9" s="114">
        <v>0</v>
      </c>
      <c r="V9" s="115">
        <v>0</v>
      </c>
      <c r="W9" s="4035">
        <f>SUM(B9:V9)</f>
        <v>16209.699999999997</v>
      </c>
    </row>
    <row r="10" spans="1:23" ht="20.100000000000001" customHeight="1" x14ac:dyDescent="0.25">
      <c r="A10" s="116" t="s">
        <v>7</v>
      </c>
      <c r="B10" s="4033">
        <v>3.1</v>
      </c>
      <c r="C10" s="4033">
        <v>70.5</v>
      </c>
      <c r="D10" s="4033">
        <v>17129.5</v>
      </c>
      <c r="E10" s="4033">
        <v>101.4</v>
      </c>
      <c r="F10" s="4033">
        <v>18.5</v>
      </c>
      <c r="G10" s="4033">
        <v>702.6</v>
      </c>
      <c r="H10" s="4033">
        <v>23.2</v>
      </c>
      <c r="I10" s="4033">
        <v>11.7</v>
      </c>
      <c r="J10" s="4033">
        <v>0.2</v>
      </c>
      <c r="K10" s="4033">
        <v>0</v>
      </c>
      <c r="L10" s="4033">
        <v>0.1</v>
      </c>
      <c r="M10" s="4033">
        <v>103.8</v>
      </c>
      <c r="N10" s="4033">
        <v>0</v>
      </c>
      <c r="O10" s="4033">
        <v>38.5</v>
      </c>
      <c r="P10" s="4033">
        <v>16.3</v>
      </c>
      <c r="Q10" s="4033">
        <v>0</v>
      </c>
      <c r="R10" s="4033">
        <v>2.2999999999999998</v>
      </c>
      <c r="S10" s="4033">
        <v>0.2</v>
      </c>
      <c r="T10" s="4033">
        <v>13.3</v>
      </c>
      <c r="U10" s="117">
        <v>0</v>
      </c>
      <c r="V10" s="118">
        <v>0</v>
      </c>
      <c r="W10" s="4035">
        <f t="shared" ref="W10:W73" si="0">SUM(B10:V10)</f>
        <v>18235.199999999997</v>
      </c>
    </row>
    <row r="11" spans="1:23" ht="20.100000000000001" customHeight="1" x14ac:dyDescent="0.25">
      <c r="A11" s="119" t="s">
        <v>29</v>
      </c>
      <c r="B11" s="4033">
        <v>5697.2</v>
      </c>
      <c r="C11" s="4033">
        <v>100.3</v>
      </c>
      <c r="D11" s="4033">
        <v>113704.6</v>
      </c>
      <c r="E11" s="4033">
        <v>914.9</v>
      </c>
      <c r="F11" s="4033">
        <v>618.1</v>
      </c>
      <c r="G11" s="4033">
        <v>21139.5</v>
      </c>
      <c r="H11" s="4033">
        <v>26865.1</v>
      </c>
      <c r="I11" s="4033">
        <v>5275.6</v>
      </c>
      <c r="J11" s="4033">
        <v>5256.5</v>
      </c>
      <c r="K11" s="4033">
        <v>1986.2</v>
      </c>
      <c r="L11" s="4033">
        <v>671.7</v>
      </c>
      <c r="M11" s="4033">
        <v>2335.3000000000002</v>
      </c>
      <c r="N11" s="4033">
        <v>2906.5</v>
      </c>
      <c r="O11" s="4033">
        <v>2642.7</v>
      </c>
      <c r="P11" s="4033">
        <v>2669.5</v>
      </c>
      <c r="Q11" s="4033">
        <v>970.6</v>
      </c>
      <c r="R11" s="4033">
        <v>10863.9</v>
      </c>
      <c r="S11" s="4033">
        <v>402.7</v>
      </c>
      <c r="T11" s="4033">
        <v>810.2</v>
      </c>
      <c r="U11" s="120">
        <v>0</v>
      </c>
      <c r="V11" s="121">
        <v>0</v>
      </c>
      <c r="W11" s="4035">
        <f t="shared" si="0"/>
        <v>205831.10000000006</v>
      </c>
    </row>
    <row r="12" spans="1:23" ht="20.100000000000001" customHeight="1" x14ac:dyDescent="0.25">
      <c r="A12" s="122" t="s">
        <v>30</v>
      </c>
      <c r="B12" s="4033">
        <v>408.4</v>
      </c>
      <c r="C12" s="4033">
        <v>31.6</v>
      </c>
      <c r="D12" s="4033">
        <v>4949.2</v>
      </c>
      <c r="E12" s="4033">
        <v>3109.3</v>
      </c>
      <c r="F12" s="4033">
        <v>230.2</v>
      </c>
      <c r="G12" s="4033">
        <v>144.5</v>
      </c>
      <c r="H12" s="4033">
        <v>624</v>
      </c>
      <c r="I12" s="4033">
        <v>521.6</v>
      </c>
      <c r="J12" s="4033">
        <v>220.8</v>
      </c>
      <c r="K12" s="4033">
        <v>269.7</v>
      </c>
      <c r="L12" s="4033">
        <v>121.9</v>
      </c>
      <c r="M12" s="4033">
        <v>461.6</v>
      </c>
      <c r="N12" s="4033">
        <v>470.5</v>
      </c>
      <c r="O12" s="4033">
        <v>106.1</v>
      </c>
      <c r="P12" s="4033">
        <v>232.5</v>
      </c>
      <c r="Q12" s="4033">
        <v>175.1</v>
      </c>
      <c r="R12" s="4033">
        <v>477.9</v>
      </c>
      <c r="S12" s="4033">
        <v>123.6</v>
      </c>
      <c r="T12" s="4033">
        <v>137.80000000000001</v>
      </c>
      <c r="U12" s="123">
        <v>0</v>
      </c>
      <c r="V12" s="124">
        <v>0</v>
      </c>
      <c r="W12" s="4035">
        <f t="shared" si="0"/>
        <v>12816.300000000001</v>
      </c>
    </row>
    <row r="13" spans="1:23" ht="20.100000000000001" customHeight="1" x14ac:dyDescent="0.25">
      <c r="A13" s="125" t="s">
        <v>31</v>
      </c>
      <c r="B13" s="4033">
        <v>15.7</v>
      </c>
      <c r="C13" s="4033">
        <v>2.1</v>
      </c>
      <c r="D13" s="4033">
        <v>7630.9</v>
      </c>
      <c r="E13" s="4033">
        <v>41.3</v>
      </c>
      <c r="F13" s="4033">
        <v>5983.3</v>
      </c>
      <c r="G13" s="4033">
        <v>514.20000000000005</v>
      </c>
      <c r="H13" s="4033">
        <v>356</v>
      </c>
      <c r="I13" s="4033">
        <v>140.4</v>
      </c>
      <c r="J13" s="4033">
        <v>89.2</v>
      </c>
      <c r="K13" s="4033">
        <v>8.1</v>
      </c>
      <c r="L13" s="4033">
        <v>14.5</v>
      </c>
      <c r="M13" s="4033">
        <v>177.7</v>
      </c>
      <c r="N13" s="4033">
        <v>159.5</v>
      </c>
      <c r="O13" s="4033">
        <v>221.6</v>
      </c>
      <c r="P13" s="4033">
        <v>639.5</v>
      </c>
      <c r="Q13" s="4033">
        <v>29.3</v>
      </c>
      <c r="R13" s="4033">
        <v>168.3</v>
      </c>
      <c r="S13" s="4033">
        <v>21.4</v>
      </c>
      <c r="T13" s="4033">
        <v>119.2</v>
      </c>
      <c r="U13" s="126">
        <v>0</v>
      </c>
      <c r="V13" s="127">
        <v>0</v>
      </c>
      <c r="W13" s="4035">
        <f t="shared" si="0"/>
        <v>16332.2</v>
      </c>
    </row>
    <row r="14" spans="1:23" ht="20.100000000000001" customHeight="1" x14ac:dyDescent="0.25">
      <c r="A14" s="128" t="s">
        <v>32</v>
      </c>
      <c r="B14" s="4033">
        <v>136.69999999999999</v>
      </c>
      <c r="C14" s="4033">
        <v>10.4</v>
      </c>
      <c r="D14" s="4033">
        <v>1781.6</v>
      </c>
      <c r="E14" s="4033">
        <v>1684.1</v>
      </c>
      <c r="F14" s="4033">
        <v>586</v>
      </c>
      <c r="G14" s="4033">
        <v>37324.699999999997</v>
      </c>
      <c r="H14" s="4033">
        <v>741.6</v>
      </c>
      <c r="I14" s="4033">
        <v>960.2</v>
      </c>
      <c r="J14" s="4033">
        <v>197.9</v>
      </c>
      <c r="K14" s="4033">
        <v>216</v>
      </c>
      <c r="L14" s="4033">
        <v>50.9</v>
      </c>
      <c r="M14" s="4033">
        <v>2471.6999999999998</v>
      </c>
      <c r="N14" s="4033">
        <v>560.79999999999995</v>
      </c>
      <c r="O14" s="4033">
        <v>275.39999999999998</v>
      </c>
      <c r="P14" s="4033">
        <v>452.3</v>
      </c>
      <c r="Q14" s="4033">
        <v>303.89999999999998</v>
      </c>
      <c r="R14" s="4033">
        <v>464.4</v>
      </c>
      <c r="S14" s="4033">
        <v>203</v>
      </c>
      <c r="T14" s="4033">
        <v>187</v>
      </c>
      <c r="U14" s="129">
        <v>0</v>
      </c>
      <c r="V14" s="130">
        <v>0</v>
      </c>
      <c r="W14" s="4035">
        <f t="shared" si="0"/>
        <v>48608.600000000006</v>
      </c>
    </row>
    <row r="15" spans="1:23" ht="20.100000000000001" customHeight="1" x14ac:dyDescent="0.25">
      <c r="A15" s="131" t="s">
        <v>33</v>
      </c>
      <c r="B15" s="4033">
        <v>56.4</v>
      </c>
      <c r="C15" s="4033">
        <v>8</v>
      </c>
      <c r="D15" s="4033">
        <v>798</v>
      </c>
      <c r="E15" s="4033">
        <v>45.5</v>
      </c>
      <c r="F15" s="4033">
        <v>65.400000000000006</v>
      </c>
      <c r="G15" s="4033">
        <v>452.1</v>
      </c>
      <c r="H15" s="4033">
        <v>1775.5</v>
      </c>
      <c r="I15" s="4033">
        <v>573.70000000000005</v>
      </c>
      <c r="J15" s="4033">
        <v>57.4</v>
      </c>
      <c r="K15" s="4033">
        <v>194.1</v>
      </c>
      <c r="L15" s="4033">
        <v>84.6</v>
      </c>
      <c r="M15" s="4033">
        <v>51.4</v>
      </c>
      <c r="N15" s="4033">
        <v>340.2</v>
      </c>
      <c r="O15" s="4033">
        <v>1218.9000000000001</v>
      </c>
      <c r="P15" s="4033">
        <v>101.2</v>
      </c>
      <c r="Q15" s="4033">
        <v>47.7</v>
      </c>
      <c r="R15" s="4033">
        <v>296.60000000000002</v>
      </c>
      <c r="S15" s="4033">
        <v>4.7</v>
      </c>
      <c r="T15" s="4033">
        <v>20.399999999999999</v>
      </c>
      <c r="U15" s="132">
        <v>0</v>
      </c>
      <c r="V15" s="133">
        <v>0</v>
      </c>
      <c r="W15" s="4035">
        <f t="shared" si="0"/>
        <v>6191.8</v>
      </c>
    </row>
    <row r="16" spans="1:23" ht="20.100000000000001" customHeight="1" x14ac:dyDescent="0.25">
      <c r="A16" s="134" t="s">
        <v>34</v>
      </c>
      <c r="B16" s="4033">
        <v>167.1</v>
      </c>
      <c r="C16" s="4033">
        <v>105.4</v>
      </c>
      <c r="D16" s="4033">
        <v>9607.7000000000007</v>
      </c>
      <c r="E16" s="4033">
        <v>1013.7</v>
      </c>
      <c r="F16" s="4033">
        <v>321.7</v>
      </c>
      <c r="G16" s="4033">
        <v>1211.0999999999999</v>
      </c>
      <c r="H16" s="4033">
        <v>8634.7000000000007</v>
      </c>
      <c r="I16" s="4033">
        <v>26236.400000000001</v>
      </c>
      <c r="J16" s="4033">
        <v>150.69999999999999</v>
      </c>
      <c r="K16" s="4033">
        <v>344.9</v>
      </c>
      <c r="L16" s="4033">
        <v>439.1</v>
      </c>
      <c r="M16" s="4033">
        <v>65.099999999999994</v>
      </c>
      <c r="N16" s="4033">
        <v>1734.7</v>
      </c>
      <c r="O16" s="4033">
        <v>1195.5</v>
      </c>
      <c r="P16" s="4033">
        <v>1116.3</v>
      </c>
      <c r="Q16" s="4033">
        <v>412.8</v>
      </c>
      <c r="R16" s="4033">
        <v>500.3</v>
      </c>
      <c r="S16" s="4033">
        <v>115</v>
      </c>
      <c r="T16" s="4033">
        <v>258.3</v>
      </c>
      <c r="U16" s="135">
        <v>0</v>
      </c>
      <c r="V16" s="136">
        <v>0</v>
      </c>
      <c r="W16" s="4035">
        <f t="shared" si="0"/>
        <v>53630.500000000007</v>
      </c>
    </row>
    <row r="17" spans="1:23" ht="20.100000000000001" customHeight="1" x14ac:dyDescent="0.25">
      <c r="A17" s="137" t="s">
        <v>35</v>
      </c>
      <c r="B17" s="4033">
        <v>9.1</v>
      </c>
      <c r="C17" s="4033">
        <v>1.1000000000000001</v>
      </c>
      <c r="D17" s="4033">
        <v>412.9</v>
      </c>
      <c r="E17" s="4033">
        <v>32</v>
      </c>
      <c r="F17" s="4033">
        <v>6</v>
      </c>
      <c r="G17" s="4033">
        <v>182.7</v>
      </c>
      <c r="H17" s="4033">
        <v>557.6</v>
      </c>
      <c r="I17" s="4033">
        <v>624</v>
      </c>
      <c r="J17" s="4033">
        <v>135.80000000000001</v>
      </c>
      <c r="K17" s="4033">
        <v>277</v>
      </c>
      <c r="L17" s="4033">
        <v>738.9</v>
      </c>
      <c r="M17" s="4033">
        <v>33.6</v>
      </c>
      <c r="N17" s="4033">
        <v>564.9</v>
      </c>
      <c r="O17" s="4033">
        <v>694.7</v>
      </c>
      <c r="P17" s="4033">
        <v>355.4</v>
      </c>
      <c r="Q17" s="4033">
        <v>522.79999999999995</v>
      </c>
      <c r="R17" s="4033">
        <v>784.8</v>
      </c>
      <c r="S17" s="4033">
        <v>191.5</v>
      </c>
      <c r="T17" s="4033">
        <v>414.7</v>
      </c>
      <c r="U17" s="138">
        <v>0</v>
      </c>
      <c r="V17" s="139">
        <v>0</v>
      </c>
      <c r="W17" s="4035">
        <f t="shared" si="0"/>
        <v>6539.5</v>
      </c>
    </row>
    <row r="18" spans="1:23" ht="20.100000000000001" customHeight="1" x14ac:dyDescent="0.25">
      <c r="A18" s="140" t="s">
        <v>36</v>
      </c>
      <c r="B18" s="4033">
        <v>8.9</v>
      </c>
      <c r="C18" s="4033">
        <v>65.3</v>
      </c>
      <c r="D18" s="4033">
        <v>2438.6</v>
      </c>
      <c r="E18" s="4033">
        <v>477.6</v>
      </c>
      <c r="F18" s="4033">
        <v>33.6</v>
      </c>
      <c r="G18" s="4033">
        <v>570.79999999999995</v>
      </c>
      <c r="H18" s="4033">
        <v>3012.5</v>
      </c>
      <c r="I18" s="4033">
        <v>838.4</v>
      </c>
      <c r="J18" s="4033">
        <v>173.3</v>
      </c>
      <c r="K18" s="4033">
        <v>15534.5</v>
      </c>
      <c r="L18" s="4033">
        <v>5091.8999999999996</v>
      </c>
      <c r="M18" s="4033">
        <v>174.6</v>
      </c>
      <c r="N18" s="4033">
        <v>5633.7</v>
      </c>
      <c r="O18" s="4033">
        <v>1207.2</v>
      </c>
      <c r="P18" s="4033">
        <v>1093.5999999999999</v>
      </c>
      <c r="Q18" s="4033">
        <v>419.5</v>
      </c>
      <c r="R18" s="4033">
        <v>1219</v>
      </c>
      <c r="S18" s="4033">
        <v>475.5</v>
      </c>
      <c r="T18" s="4033">
        <v>456</v>
      </c>
      <c r="U18" s="141">
        <v>0</v>
      </c>
      <c r="V18" s="142">
        <v>0</v>
      </c>
      <c r="W18" s="4035">
        <f t="shared" si="0"/>
        <v>38924.499999999993</v>
      </c>
    </row>
    <row r="19" spans="1:23" ht="20.100000000000001" customHeight="1" x14ac:dyDescent="0.25">
      <c r="A19" s="143" t="s">
        <v>37</v>
      </c>
      <c r="B19" s="4033">
        <v>220.3</v>
      </c>
      <c r="C19" s="4033">
        <v>21.2</v>
      </c>
      <c r="D19" s="4033">
        <v>3573</v>
      </c>
      <c r="E19" s="4033">
        <v>1068.2</v>
      </c>
      <c r="F19" s="4033">
        <v>255.9</v>
      </c>
      <c r="G19" s="4033">
        <v>1576.1</v>
      </c>
      <c r="H19" s="4033">
        <v>2122.1999999999998</v>
      </c>
      <c r="I19" s="4033">
        <v>1069.9000000000001</v>
      </c>
      <c r="J19" s="4033">
        <v>346.9</v>
      </c>
      <c r="K19" s="4033">
        <v>663.7</v>
      </c>
      <c r="L19" s="4033">
        <v>17801.2</v>
      </c>
      <c r="M19" s="4033">
        <v>5526.9</v>
      </c>
      <c r="N19" s="4033">
        <v>4105.2</v>
      </c>
      <c r="O19" s="4033">
        <v>783.6</v>
      </c>
      <c r="P19" s="4033">
        <v>930</v>
      </c>
      <c r="Q19" s="4033">
        <v>101.9</v>
      </c>
      <c r="R19" s="4033">
        <v>820.8</v>
      </c>
      <c r="S19" s="4033">
        <v>143.80000000000001</v>
      </c>
      <c r="T19" s="4033">
        <v>204.3</v>
      </c>
      <c r="U19" s="144">
        <v>0</v>
      </c>
      <c r="V19" s="145">
        <v>0</v>
      </c>
      <c r="W19" s="4035">
        <f t="shared" si="0"/>
        <v>41335.100000000006</v>
      </c>
    </row>
    <row r="20" spans="1:23" ht="20.100000000000001" customHeight="1" x14ac:dyDescent="0.25">
      <c r="A20" s="146" t="s">
        <v>38</v>
      </c>
      <c r="B20" s="4033">
        <v>21.7</v>
      </c>
      <c r="C20" s="4033">
        <v>4.4000000000000004</v>
      </c>
      <c r="D20" s="4033">
        <v>1210.0999999999999</v>
      </c>
      <c r="E20" s="4033">
        <v>48.5</v>
      </c>
      <c r="F20" s="4033">
        <v>39.799999999999997</v>
      </c>
      <c r="G20" s="4033">
        <v>762.3</v>
      </c>
      <c r="H20" s="4033">
        <v>2204.1999999999998</v>
      </c>
      <c r="I20" s="4033">
        <v>1785.5</v>
      </c>
      <c r="J20" s="4033">
        <v>954</v>
      </c>
      <c r="K20" s="4033">
        <v>532.9</v>
      </c>
      <c r="L20" s="4033">
        <v>1338.9</v>
      </c>
      <c r="M20" s="4033">
        <v>972.8</v>
      </c>
      <c r="N20" s="4033">
        <v>1856.9</v>
      </c>
      <c r="O20" s="4033">
        <v>621.9</v>
      </c>
      <c r="P20" s="4033">
        <v>655.20000000000005</v>
      </c>
      <c r="Q20" s="4033">
        <v>273.8</v>
      </c>
      <c r="R20" s="4033">
        <v>1153.7</v>
      </c>
      <c r="S20" s="4033">
        <v>343.2</v>
      </c>
      <c r="T20" s="4033">
        <v>688.5</v>
      </c>
      <c r="U20" s="147">
        <v>0</v>
      </c>
      <c r="V20" s="148">
        <v>0</v>
      </c>
      <c r="W20" s="4035">
        <f t="shared" si="0"/>
        <v>15468.3</v>
      </c>
    </row>
    <row r="21" spans="1:23" ht="20.100000000000001" customHeight="1" x14ac:dyDescent="0.25">
      <c r="A21" s="149" t="s">
        <v>39</v>
      </c>
      <c r="B21" s="4033">
        <v>548.79999999999995</v>
      </c>
      <c r="C21" s="4033">
        <v>122.2</v>
      </c>
      <c r="D21" s="4033">
        <v>20508.3</v>
      </c>
      <c r="E21" s="4033">
        <v>1324</v>
      </c>
      <c r="F21" s="4033">
        <v>685.9</v>
      </c>
      <c r="G21" s="4033">
        <v>3505</v>
      </c>
      <c r="H21" s="4033">
        <v>13696.7</v>
      </c>
      <c r="I21" s="4033">
        <v>3670.7</v>
      </c>
      <c r="J21" s="4033">
        <v>1185.0999999999999</v>
      </c>
      <c r="K21" s="4033">
        <v>4539.7</v>
      </c>
      <c r="L21" s="4033">
        <v>6743.2</v>
      </c>
      <c r="M21" s="4033">
        <v>1609.3</v>
      </c>
      <c r="N21" s="4033">
        <v>30339.200000000001</v>
      </c>
      <c r="O21" s="4033">
        <v>6340.3</v>
      </c>
      <c r="P21" s="4033">
        <v>2791.8</v>
      </c>
      <c r="Q21" s="4033">
        <v>742.6</v>
      </c>
      <c r="R21" s="4033">
        <v>2381.1999999999998</v>
      </c>
      <c r="S21" s="4033">
        <v>1215</v>
      </c>
      <c r="T21" s="4033">
        <v>1398</v>
      </c>
      <c r="U21" s="150">
        <v>0</v>
      </c>
      <c r="V21" s="151">
        <v>0</v>
      </c>
      <c r="W21" s="4035">
        <f t="shared" si="0"/>
        <v>103347</v>
      </c>
    </row>
    <row r="22" spans="1:23" ht="20.100000000000001" customHeight="1" x14ac:dyDescent="0.25">
      <c r="A22" s="152" t="s">
        <v>40</v>
      </c>
      <c r="B22" s="4033">
        <v>246.7</v>
      </c>
      <c r="C22" s="4033">
        <v>28</v>
      </c>
      <c r="D22" s="4033">
        <v>10294.200000000001</v>
      </c>
      <c r="E22" s="4033">
        <v>115.1</v>
      </c>
      <c r="F22" s="4033">
        <v>278</v>
      </c>
      <c r="G22" s="4033">
        <v>2882.3</v>
      </c>
      <c r="H22" s="4033">
        <v>4151.8</v>
      </c>
      <c r="I22" s="4033">
        <v>3491.8</v>
      </c>
      <c r="J22" s="4033">
        <v>965.6</v>
      </c>
      <c r="K22" s="4033">
        <v>2066.8000000000002</v>
      </c>
      <c r="L22" s="4033">
        <v>1813.4</v>
      </c>
      <c r="M22" s="4033">
        <v>1082.9000000000001</v>
      </c>
      <c r="N22" s="4033">
        <v>5170.3</v>
      </c>
      <c r="O22" s="4033">
        <v>5902.7</v>
      </c>
      <c r="P22" s="4033">
        <v>742.8</v>
      </c>
      <c r="Q22" s="4033">
        <v>386.5</v>
      </c>
      <c r="R22" s="4033">
        <v>1957.4</v>
      </c>
      <c r="S22" s="4033">
        <v>460.2</v>
      </c>
      <c r="T22" s="4033">
        <v>363.1</v>
      </c>
      <c r="U22" s="153">
        <v>0</v>
      </c>
      <c r="V22" s="154">
        <v>0</v>
      </c>
      <c r="W22" s="4035">
        <f t="shared" si="0"/>
        <v>42399.6</v>
      </c>
    </row>
    <row r="23" spans="1:23" ht="20.100000000000001" customHeight="1" x14ac:dyDescent="0.25">
      <c r="A23" s="155" t="s">
        <v>41</v>
      </c>
      <c r="B23" s="4033">
        <v>10.9</v>
      </c>
      <c r="C23" s="4033">
        <v>2.8</v>
      </c>
      <c r="D23" s="4033">
        <v>117.7</v>
      </c>
      <c r="E23" s="4033">
        <v>100.9</v>
      </c>
      <c r="F23" s="4033">
        <v>11.7</v>
      </c>
      <c r="G23" s="4033">
        <v>39.200000000000003</v>
      </c>
      <c r="H23" s="4033">
        <v>246.2</v>
      </c>
      <c r="I23" s="4033">
        <v>131.9</v>
      </c>
      <c r="J23" s="4033">
        <v>25.1</v>
      </c>
      <c r="K23" s="4033">
        <v>99.2</v>
      </c>
      <c r="L23" s="4033">
        <v>292.7</v>
      </c>
      <c r="M23" s="4033">
        <v>6.4</v>
      </c>
      <c r="N23" s="4033">
        <v>256.39999999999998</v>
      </c>
      <c r="O23" s="4033">
        <v>147.69999999999999</v>
      </c>
      <c r="P23" s="4033">
        <v>5</v>
      </c>
      <c r="Q23" s="4033">
        <v>18</v>
      </c>
      <c r="R23" s="4033">
        <v>76.599999999999994</v>
      </c>
      <c r="S23" s="4033">
        <v>19.899999999999999</v>
      </c>
      <c r="T23" s="4033">
        <v>153.6</v>
      </c>
      <c r="U23" s="156">
        <v>0</v>
      </c>
      <c r="V23" s="157">
        <v>0</v>
      </c>
      <c r="W23" s="4035">
        <f t="shared" si="0"/>
        <v>1761.8999999999999</v>
      </c>
    </row>
    <row r="24" spans="1:23" ht="20.100000000000001" customHeight="1" x14ac:dyDescent="0.25">
      <c r="A24" s="158" t="s">
        <v>42</v>
      </c>
      <c r="B24" s="4033">
        <v>0.4</v>
      </c>
      <c r="C24" s="4033">
        <v>0.4</v>
      </c>
      <c r="D24" s="4033">
        <v>60.7</v>
      </c>
      <c r="E24" s="4033">
        <v>2.7</v>
      </c>
      <c r="F24" s="4033">
        <v>1.4</v>
      </c>
      <c r="G24" s="4033">
        <v>17</v>
      </c>
      <c r="H24" s="4033">
        <v>56.7</v>
      </c>
      <c r="I24" s="4033">
        <v>19.8</v>
      </c>
      <c r="J24" s="4033">
        <v>2.1</v>
      </c>
      <c r="K24" s="4033">
        <v>40.299999999999997</v>
      </c>
      <c r="L24" s="4033">
        <v>67.2</v>
      </c>
      <c r="M24" s="4033">
        <v>5</v>
      </c>
      <c r="N24" s="4033">
        <v>109</v>
      </c>
      <c r="O24" s="4033">
        <v>30</v>
      </c>
      <c r="P24" s="4033">
        <v>34.5</v>
      </c>
      <c r="Q24" s="4033">
        <v>469.2</v>
      </c>
      <c r="R24" s="4033">
        <v>21.4</v>
      </c>
      <c r="S24" s="4033">
        <v>7.8</v>
      </c>
      <c r="T24" s="4033">
        <v>11.2</v>
      </c>
      <c r="U24" s="159">
        <v>0</v>
      </c>
      <c r="V24" s="160">
        <v>0</v>
      </c>
      <c r="W24" s="4035">
        <f t="shared" si="0"/>
        <v>956.8</v>
      </c>
    </row>
    <row r="25" spans="1:23" ht="20.100000000000001" customHeight="1" x14ac:dyDescent="0.25">
      <c r="A25" s="161" t="s">
        <v>43</v>
      </c>
      <c r="B25" s="4033">
        <v>0.1</v>
      </c>
      <c r="C25" s="4033">
        <v>0.1</v>
      </c>
      <c r="D25" s="4033">
        <v>36</v>
      </c>
      <c r="E25" s="4033">
        <v>0</v>
      </c>
      <c r="F25" s="4033">
        <v>1.4</v>
      </c>
      <c r="G25" s="4033">
        <v>10.199999999999999</v>
      </c>
      <c r="H25" s="4033">
        <v>17.5</v>
      </c>
      <c r="I25" s="4033">
        <v>14.7</v>
      </c>
      <c r="J25" s="4033">
        <v>5.4</v>
      </c>
      <c r="K25" s="4033">
        <v>3.2</v>
      </c>
      <c r="L25" s="4033">
        <v>0.5</v>
      </c>
      <c r="M25" s="4033">
        <v>4.0999999999999996</v>
      </c>
      <c r="N25" s="4033">
        <v>28.9</v>
      </c>
      <c r="O25" s="4033">
        <v>12.1</v>
      </c>
      <c r="P25" s="4033">
        <v>59.9</v>
      </c>
      <c r="Q25" s="4033">
        <v>0.2</v>
      </c>
      <c r="R25" s="4033">
        <v>4491.3</v>
      </c>
      <c r="S25" s="4033">
        <v>28.3</v>
      </c>
      <c r="T25" s="4033">
        <v>6.6</v>
      </c>
      <c r="U25" s="162">
        <v>0</v>
      </c>
      <c r="V25" s="163">
        <v>0</v>
      </c>
      <c r="W25" s="4035">
        <f t="shared" si="0"/>
        <v>4720.5000000000009</v>
      </c>
    </row>
    <row r="26" spans="1:23" ht="20.100000000000001" customHeight="1" x14ac:dyDescent="0.25">
      <c r="A26" s="164" t="s">
        <v>44</v>
      </c>
      <c r="B26" s="4033">
        <v>16.600000000000001</v>
      </c>
      <c r="C26" s="4033">
        <v>0.7</v>
      </c>
      <c r="D26" s="4033">
        <v>328.9</v>
      </c>
      <c r="E26" s="4033">
        <v>17.899999999999999</v>
      </c>
      <c r="F26" s="4033">
        <v>12.1</v>
      </c>
      <c r="G26" s="4033">
        <v>117.1</v>
      </c>
      <c r="H26" s="4033">
        <v>194.4</v>
      </c>
      <c r="I26" s="4033">
        <v>118.5</v>
      </c>
      <c r="J26" s="4033">
        <v>39.5</v>
      </c>
      <c r="K26" s="4033">
        <v>156.6</v>
      </c>
      <c r="L26" s="4033">
        <v>105.6</v>
      </c>
      <c r="M26" s="4033">
        <v>21.2</v>
      </c>
      <c r="N26" s="4033">
        <v>220.3</v>
      </c>
      <c r="O26" s="4033">
        <v>61.1</v>
      </c>
      <c r="P26" s="4033">
        <v>272.7</v>
      </c>
      <c r="Q26" s="4033">
        <v>69.099999999999994</v>
      </c>
      <c r="R26" s="4033">
        <v>116.6</v>
      </c>
      <c r="S26" s="4033">
        <v>1095.0999999999999</v>
      </c>
      <c r="T26" s="4033">
        <v>33.9</v>
      </c>
      <c r="U26" s="165">
        <v>0</v>
      </c>
      <c r="V26" s="166">
        <v>0</v>
      </c>
      <c r="W26" s="4035">
        <f t="shared" si="0"/>
        <v>2997.8999999999996</v>
      </c>
    </row>
    <row r="27" spans="1:23" ht="20.100000000000001" customHeight="1" x14ac:dyDescent="0.25">
      <c r="A27" s="167" t="s">
        <v>45</v>
      </c>
      <c r="B27" s="4033">
        <v>18.100000000000001</v>
      </c>
      <c r="C27" s="4033">
        <v>1.2</v>
      </c>
      <c r="D27" s="4033">
        <v>497.4</v>
      </c>
      <c r="E27" s="4033">
        <v>70.099999999999994</v>
      </c>
      <c r="F27" s="4033">
        <v>26.5</v>
      </c>
      <c r="G27" s="4033">
        <v>169.1</v>
      </c>
      <c r="H27" s="4033">
        <v>258.39999999999998</v>
      </c>
      <c r="I27" s="4033">
        <v>137</v>
      </c>
      <c r="J27" s="4033">
        <v>136.1</v>
      </c>
      <c r="K27" s="4033">
        <v>134</v>
      </c>
      <c r="L27" s="4033">
        <v>642.9</v>
      </c>
      <c r="M27" s="4033">
        <v>68.2</v>
      </c>
      <c r="N27" s="4033">
        <v>538</v>
      </c>
      <c r="O27" s="4033">
        <v>174.8</v>
      </c>
      <c r="P27" s="4033">
        <v>38.700000000000003</v>
      </c>
      <c r="Q27" s="4033">
        <v>153.30000000000001</v>
      </c>
      <c r="R27" s="4033">
        <v>1061.4000000000001</v>
      </c>
      <c r="S27" s="4033">
        <v>38</v>
      </c>
      <c r="T27" s="4033">
        <v>336.7</v>
      </c>
      <c r="U27" s="168">
        <v>0</v>
      </c>
      <c r="V27" s="169">
        <v>0</v>
      </c>
      <c r="W27" s="4035">
        <f t="shared" si="0"/>
        <v>4499.8999999999996</v>
      </c>
    </row>
    <row r="28" spans="1:23" ht="20.100000000000001" customHeight="1" x14ac:dyDescent="0.25">
      <c r="A28" s="170" t="s">
        <v>48</v>
      </c>
      <c r="B28" s="4033">
        <v>0</v>
      </c>
      <c r="C28" s="4033">
        <v>0</v>
      </c>
      <c r="D28" s="4033">
        <v>0</v>
      </c>
      <c r="E28" s="4033">
        <v>0</v>
      </c>
      <c r="F28" s="4033">
        <v>0</v>
      </c>
      <c r="G28" s="4033">
        <v>0</v>
      </c>
      <c r="H28" s="4033">
        <v>0</v>
      </c>
      <c r="I28" s="4033">
        <v>0</v>
      </c>
      <c r="J28" s="4033">
        <v>0</v>
      </c>
      <c r="K28" s="4033">
        <v>0</v>
      </c>
      <c r="L28" s="4033">
        <v>0</v>
      </c>
      <c r="M28" s="4033">
        <v>0</v>
      </c>
      <c r="N28" s="4033">
        <v>0</v>
      </c>
      <c r="O28" s="4033">
        <v>0</v>
      </c>
      <c r="P28" s="4033">
        <v>0</v>
      </c>
      <c r="Q28" s="4033">
        <v>0</v>
      </c>
      <c r="R28" s="4033">
        <v>0</v>
      </c>
      <c r="S28" s="4033">
        <v>0</v>
      </c>
      <c r="T28" s="4033">
        <v>0</v>
      </c>
      <c r="U28" s="171">
        <v>0</v>
      </c>
      <c r="V28" s="172">
        <v>0</v>
      </c>
      <c r="W28" s="4035">
        <f t="shared" si="0"/>
        <v>0</v>
      </c>
    </row>
    <row r="29" spans="1:23" ht="20.100000000000001" customHeight="1" x14ac:dyDescent="0.25">
      <c r="A29" s="173" t="s">
        <v>49</v>
      </c>
      <c r="B29" s="4033">
        <v>0</v>
      </c>
      <c r="C29" s="4033">
        <v>0</v>
      </c>
      <c r="D29" s="4033">
        <v>0</v>
      </c>
      <c r="E29" s="4033">
        <v>0</v>
      </c>
      <c r="F29" s="4033">
        <v>0</v>
      </c>
      <c r="G29" s="4033">
        <v>0</v>
      </c>
      <c r="H29" s="4033">
        <v>0</v>
      </c>
      <c r="I29" s="4033">
        <v>0</v>
      </c>
      <c r="J29" s="4033">
        <v>0</v>
      </c>
      <c r="K29" s="4033">
        <v>0</v>
      </c>
      <c r="L29" s="4033">
        <v>0</v>
      </c>
      <c r="M29" s="4033">
        <v>0</v>
      </c>
      <c r="N29" s="4033">
        <v>0</v>
      </c>
      <c r="O29" s="4033">
        <v>0</v>
      </c>
      <c r="P29" s="4033">
        <v>0</v>
      </c>
      <c r="Q29" s="4033">
        <v>0</v>
      </c>
      <c r="R29" s="4033">
        <v>0</v>
      </c>
      <c r="S29" s="4033">
        <v>0</v>
      </c>
      <c r="T29" s="4033">
        <v>0</v>
      </c>
      <c r="U29" s="174">
        <v>0</v>
      </c>
      <c r="V29" s="175">
        <v>0</v>
      </c>
      <c r="W29" s="4035">
        <f t="shared" si="0"/>
        <v>0</v>
      </c>
    </row>
    <row r="30" spans="1:23" ht="20.100000000000001" customHeight="1" x14ac:dyDescent="0.25">
      <c r="A30" s="4032" t="s">
        <v>108</v>
      </c>
      <c r="B30" s="4031">
        <f>SUM(B15:B29)</f>
        <v>1325.1</v>
      </c>
      <c r="C30" s="4031">
        <f t="shared" ref="C30:V30" si="1">SUM(C15:C29)</f>
        <v>360.8</v>
      </c>
      <c r="D30" s="4031">
        <f t="shared" si="1"/>
        <v>49883.5</v>
      </c>
      <c r="E30" s="4031">
        <f t="shared" si="1"/>
        <v>4316.2</v>
      </c>
      <c r="F30" s="4031">
        <f t="shared" si="1"/>
        <v>1739.4</v>
      </c>
      <c r="G30" s="4031">
        <f t="shared" si="1"/>
        <v>11495</v>
      </c>
      <c r="H30" s="4031">
        <f t="shared" si="1"/>
        <v>36928.400000000001</v>
      </c>
      <c r="I30" s="4031">
        <f t="shared" si="1"/>
        <v>38712.30000000001</v>
      </c>
      <c r="J30" s="4031">
        <f t="shared" si="1"/>
        <v>4177</v>
      </c>
      <c r="K30" s="4031">
        <f t="shared" si="1"/>
        <v>24586.9</v>
      </c>
      <c r="L30" s="4031">
        <f t="shared" si="1"/>
        <v>35160.1</v>
      </c>
      <c r="M30" s="4031">
        <f t="shared" si="1"/>
        <v>9621.5</v>
      </c>
      <c r="N30" s="4031">
        <f t="shared" si="1"/>
        <v>50897.700000000012</v>
      </c>
      <c r="O30" s="4031">
        <f t="shared" si="1"/>
        <v>18390.499999999996</v>
      </c>
      <c r="P30" s="4031">
        <f t="shared" si="1"/>
        <v>8197.1</v>
      </c>
      <c r="Q30" s="4031">
        <f t="shared" si="1"/>
        <v>3617.3999999999996</v>
      </c>
      <c r="R30" s="4031">
        <f t="shared" si="1"/>
        <v>14881.099999999999</v>
      </c>
      <c r="S30" s="4031">
        <f t="shared" si="1"/>
        <v>4138</v>
      </c>
      <c r="T30" s="4031">
        <f t="shared" si="1"/>
        <v>4345.2999999999993</v>
      </c>
      <c r="U30" s="4031">
        <f t="shared" si="1"/>
        <v>0</v>
      </c>
      <c r="V30" s="4031">
        <f t="shared" si="1"/>
        <v>0</v>
      </c>
      <c r="W30" s="4035">
        <f t="shared" si="0"/>
        <v>322773.3</v>
      </c>
    </row>
    <row r="31" spans="1:23" ht="20.100000000000001" customHeight="1" x14ac:dyDescent="0.25">
      <c r="A31" s="176" t="s">
        <v>50</v>
      </c>
      <c r="B31" s="178"/>
      <c r="C31" s="179"/>
      <c r="D31" s="180"/>
      <c r="E31" s="181"/>
      <c r="F31" s="182"/>
      <c r="G31" s="183"/>
      <c r="H31" s="184"/>
      <c r="I31" s="185"/>
      <c r="J31" s="186"/>
      <c r="K31" s="187"/>
      <c r="L31" s="188"/>
      <c r="M31" s="189"/>
      <c r="N31" s="190"/>
      <c r="O31" s="191"/>
      <c r="P31" s="192"/>
      <c r="Q31" s="193"/>
      <c r="R31" s="194"/>
      <c r="S31" s="195"/>
      <c r="T31" s="196"/>
      <c r="U31" s="197"/>
      <c r="V31" s="198" t="s">
        <v>5</v>
      </c>
      <c r="W31" s="4035">
        <f t="shared" si="0"/>
        <v>0</v>
      </c>
    </row>
    <row r="32" spans="1:23" ht="20.100000000000001" customHeight="1" x14ac:dyDescent="0.25">
      <c r="A32" s="177" t="s">
        <v>51</v>
      </c>
      <c r="B32" s="200"/>
      <c r="C32" s="201"/>
      <c r="D32" s="202"/>
      <c r="E32" s="203"/>
      <c r="F32" s="204"/>
      <c r="G32" s="205"/>
      <c r="H32" s="206"/>
      <c r="I32" s="207"/>
      <c r="J32" s="208"/>
      <c r="K32" s="209"/>
      <c r="L32" s="210"/>
      <c r="M32" s="211"/>
      <c r="N32" s="212"/>
      <c r="O32" s="213"/>
      <c r="P32" s="214"/>
      <c r="Q32" s="215"/>
      <c r="R32" s="216"/>
      <c r="S32" s="217"/>
      <c r="T32" s="218"/>
      <c r="U32" s="219"/>
      <c r="V32" s="199"/>
      <c r="W32" s="4035">
        <f t="shared" si="0"/>
        <v>0</v>
      </c>
    </row>
    <row r="33" spans="1:23" ht="20.100000000000001" customHeight="1" x14ac:dyDescent="0.25">
      <c r="A33" s="220" t="s">
        <v>28</v>
      </c>
      <c r="B33" s="4033">
        <v>13566</v>
      </c>
      <c r="C33" s="4034" t="s">
        <v>5</v>
      </c>
      <c r="D33" s="4033">
        <v>66779</v>
      </c>
      <c r="E33" s="4033">
        <v>21</v>
      </c>
      <c r="F33" s="4034" t="s">
        <v>5</v>
      </c>
      <c r="G33" s="4033">
        <v>1600</v>
      </c>
      <c r="H33" s="4033">
        <v>134</v>
      </c>
      <c r="I33" s="4033">
        <v>1</v>
      </c>
      <c r="J33" s="4033">
        <v>2793</v>
      </c>
      <c r="K33" s="4033">
        <v>3</v>
      </c>
      <c r="L33" s="4034" t="s">
        <v>5</v>
      </c>
      <c r="M33" s="4033">
        <v>6</v>
      </c>
      <c r="N33" s="4034" t="s">
        <v>5</v>
      </c>
      <c r="O33" s="4034" t="s">
        <v>5</v>
      </c>
      <c r="P33" s="4033">
        <v>419</v>
      </c>
      <c r="Q33" s="4033">
        <v>24</v>
      </c>
      <c r="R33" s="4033">
        <v>59</v>
      </c>
      <c r="S33" s="4033">
        <v>48</v>
      </c>
      <c r="T33" s="4033">
        <v>67</v>
      </c>
      <c r="U33" s="221" t="s">
        <v>5</v>
      </c>
      <c r="V33" s="222" t="s">
        <v>5</v>
      </c>
      <c r="W33" s="4035">
        <f t="shared" si="0"/>
        <v>85520</v>
      </c>
    </row>
    <row r="34" spans="1:23" ht="20.100000000000001" customHeight="1" x14ac:dyDescent="0.25">
      <c r="A34" s="223" t="s">
        <v>7</v>
      </c>
      <c r="B34" s="4033">
        <v>631</v>
      </c>
      <c r="C34" s="4033">
        <v>19438</v>
      </c>
      <c r="D34" s="4033">
        <v>77911</v>
      </c>
      <c r="E34" s="4033">
        <v>4108</v>
      </c>
      <c r="F34" s="4033">
        <v>51</v>
      </c>
      <c r="G34" s="4033">
        <v>10540</v>
      </c>
      <c r="H34" s="4033">
        <v>1744</v>
      </c>
      <c r="I34" s="4033">
        <v>548</v>
      </c>
      <c r="J34" s="4033">
        <v>132</v>
      </c>
      <c r="K34" s="4033">
        <v>145</v>
      </c>
      <c r="L34" s="4033">
        <v>393</v>
      </c>
      <c r="M34" s="4033">
        <v>1989</v>
      </c>
      <c r="N34" s="4033">
        <v>290</v>
      </c>
      <c r="O34" s="4033">
        <v>229</v>
      </c>
      <c r="P34" s="4033">
        <v>1659</v>
      </c>
      <c r="Q34" s="4033">
        <v>892</v>
      </c>
      <c r="R34" s="4033">
        <v>601</v>
      </c>
      <c r="S34" s="4033">
        <v>52</v>
      </c>
      <c r="T34" s="4033">
        <v>248</v>
      </c>
      <c r="U34" s="224" t="s">
        <v>5</v>
      </c>
      <c r="V34" s="225" t="s">
        <v>5</v>
      </c>
      <c r="W34" s="4035">
        <f t="shared" si="0"/>
        <v>121601</v>
      </c>
    </row>
    <row r="35" spans="1:23" ht="20.100000000000001" customHeight="1" x14ac:dyDescent="0.25">
      <c r="A35" s="226" t="s">
        <v>29</v>
      </c>
      <c r="B35" s="4033">
        <v>40275</v>
      </c>
      <c r="C35" s="4033">
        <v>29754</v>
      </c>
      <c r="D35" s="4033">
        <v>350523</v>
      </c>
      <c r="E35" s="4033">
        <v>2546</v>
      </c>
      <c r="F35" s="4033">
        <v>1412</v>
      </c>
      <c r="G35" s="4033">
        <v>152294</v>
      </c>
      <c r="H35" s="4033">
        <v>23429</v>
      </c>
      <c r="I35" s="4033">
        <v>38644</v>
      </c>
      <c r="J35" s="4033">
        <v>28100</v>
      </c>
      <c r="K35" s="4033">
        <v>15913</v>
      </c>
      <c r="L35" s="4033">
        <v>3077</v>
      </c>
      <c r="M35" s="4033">
        <v>6457</v>
      </c>
      <c r="N35" s="4033">
        <v>8554</v>
      </c>
      <c r="O35" s="4033">
        <v>11287</v>
      </c>
      <c r="P35" s="4033">
        <v>35660</v>
      </c>
      <c r="Q35" s="4033">
        <v>7115</v>
      </c>
      <c r="R35" s="4033">
        <v>33932</v>
      </c>
      <c r="S35" s="4033">
        <v>3264</v>
      </c>
      <c r="T35" s="4033">
        <v>6142</v>
      </c>
      <c r="U35" s="227" t="s">
        <v>5</v>
      </c>
      <c r="V35" s="228" t="s">
        <v>5</v>
      </c>
      <c r="W35" s="4035">
        <f t="shared" si="0"/>
        <v>798378</v>
      </c>
    </row>
    <row r="36" spans="1:23" ht="20.100000000000001" customHeight="1" x14ac:dyDescent="0.25">
      <c r="A36" s="229" t="s">
        <v>30</v>
      </c>
      <c r="B36" s="4033">
        <v>2313</v>
      </c>
      <c r="C36" s="4033">
        <v>3329</v>
      </c>
      <c r="D36" s="4033">
        <v>8861</v>
      </c>
      <c r="E36" s="4033">
        <v>76</v>
      </c>
      <c r="F36" s="4033">
        <v>39</v>
      </c>
      <c r="G36" s="4033">
        <v>273</v>
      </c>
      <c r="H36" s="4033">
        <v>2496</v>
      </c>
      <c r="I36" s="4033">
        <v>1073</v>
      </c>
      <c r="J36" s="4033">
        <v>1047</v>
      </c>
      <c r="K36" s="4033">
        <v>436</v>
      </c>
      <c r="L36" s="4033">
        <v>716</v>
      </c>
      <c r="M36" s="4033">
        <v>1818</v>
      </c>
      <c r="N36" s="4033">
        <v>385</v>
      </c>
      <c r="O36" s="4033">
        <v>321</v>
      </c>
      <c r="P36" s="4033">
        <v>2866</v>
      </c>
      <c r="Q36" s="4033">
        <v>1013</v>
      </c>
      <c r="R36" s="4033">
        <v>1686</v>
      </c>
      <c r="S36" s="4033">
        <v>299</v>
      </c>
      <c r="T36" s="4033">
        <v>842</v>
      </c>
      <c r="U36" s="230" t="s">
        <v>5</v>
      </c>
      <c r="V36" s="231" t="s">
        <v>5</v>
      </c>
      <c r="W36" s="4035">
        <f t="shared" si="0"/>
        <v>29889</v>
      </c>
    </row>
    <row r="37" spans="1:23" ht="20.100000000000001" customHeight="1" x14ac:dyDescent="0.25">
      <c r="A37" s="232" t="s">
        <v>31</v>
      </c>
      <c r="B37" s="4033">
        <v>51</v>
      </c>
      <c r="C37" s="4033">
        <v>1153</v>
      </c>
      <c r="D37" s="4033">
        <v>2273</v>
      </c>
      <c r="E37" s="4033">
        <v>32</v>
      </c>
      <c r="F37" s="4033">
        <v>134</v>
      </c>
      <c r="G37" s="4033">
        <v>361</v>
      </c>
      <c r="H37" s="4033">
        <v>3380</v>
      </c>
      <c r="I37" s="4033">
        <v>844</v>
      </c>
      <c r="J37" s="4033">
        <v>719</v>
      </c>
      <c r="K37" s="4033">
        <v>315</v>
      </c>
      <c r="L37" s="4033">
        <v>768</v>
      </c>
      <c r="M37" s="4033">
        <v>2300</v>
      </c>
      <c r="N37" s="4033">
        <v>333</v>
      </c>
      <c r="O37" s="4033">
        <v>232</v>
      </c>
      <c r="P37" s="4033">
        <v>5134</v>
      </c>
      <c r="Q37" s="4033">
        <v>653</v>
      </c>
      <c r="R37" s="4033">
        <v>1643</v>
      </c>
      <c r="S37" s="4033">
        <v>183</v>
      </c>
      <c r="T37" s="4033">
        <v>912</v>
      </c>
      <c r="U37" s="233" t="s">
        <v>5</v>
      </c>
      <c r="V37" s="234" t="s">
        <v>5</v>
      </c>
      <c r="W37" s="4035">
        <f t="shared" si="0"/>
        <v>21420</v>
      </c>
    </row>
    <row r="38" spans="1:23" ht="20.100000000000001" customHeight="1" x14ac:dyDescent="0.25">
      <c r="A38" s="235" t="s">
        <v>32</v>
      </c>
      <c r="B38" s="4033">
        <v>1452</v>
      </c>
      <c r="C38" s="4033">
        <v>2780</v>
      </c>
      <c r="D38" s="4033">
        <v>2208</v>
      </c>
      <c r="E38" s="4033">
        <v>2824</v>
      </c>
      <c r="F38" s="4033">
        <v>337</v>
      </c>
      <c r="G38" s="4033">
        <v>150</v>
      </c>
      <c r="H38" s="4033">
        <v>2137</v>
      </c>
      <c r="I38" s="4033">
        <v>5881</v>
      </c>
      <c r="J38" s="4033">
        <v>679</v>
      </c>
      <c r="K38" s="4033">
        <v>346</v>
      </c>
      <c r="L38" s="4033">
        <v>989</v>
      </c>
      <c r="M38" s="4033">
        <v>28011</v>
      </c>
      <c r="N38" s="4033">
        <v>398</v>
      </c>
      <c r="O38" s="4033">
        <v>368</v>
      </c>
      <c r="P38" s="4033">
        <v>6604</v>
      </c>
      <c r="Q38" s="4033">
        <v>1991</v>
      </c>
      <c r="R38" s="4033">
        <v>1599</v>
      </c>
      <c r="S38" s="4033">
        <v>284</v>
      </c>
      <c r="T38" s="4033">
        <v>227</v>
      </c>
      <c r="U38" s="236" t="s">
        <v>5</v>
      </c>
      <c r="V38" s="237" t="s">
        <v>5</v>
      </c>
      <c r="W38" s="4035">
        <f t="shared" si="0"/>
        <v>59265</v>
      </c>
    </row>
    <row r="39" spans="1:23" ht="20.100000000000001" customHeight="1" x14ac:dyDescent="0.25">
      <c r="A39" s="238" t="s">
        <v>33</v>
      </c>
      <c r="B39" s="4033">
        <v>120</v>
      </c>
      <c r="C39" s="4033">
        <v>232</v>
      </c>
      <c r="D39" s="4033">
        <v>318</v>
      </c>
      <c r="E39" s="4033">
        <v>26</v>
      </c>
      <c r="F39" s="4033">
        <v>1098</v>
      </c>
      <c r="G39" s="4033">
        <v>570</v>
      </c>
      <c r="H39" s="4033">
        <v>1139</v>
      </c>
      <c r="I39" s="4033">
        <v>1776</v>
      </c>
      <c r="J39" s="4033">
        <v>229</v>
      </c>
      <c r="K39" s="4033">
        <v>966</v>
      </c>
      <c r="L39" s="4033">
        <v>441</v>
      </c>
      <c r="M39" s="4033">
        <v>300</v>
      </c>
      <c r="N39" s="4033">
        <v>553</v>
      </c>
      <c r="O39" s="4033">
        <v>1717</v>
      </c>
      <c r="P39" s="4033">
        <v>607</v>
      </c>
      <c r="Q39" s="4033">
        <v>126</v>
      </c>
      <c r="R39" s="4033">
        <v>582</v>
      </c>
      <c r="S39" s="4033">
        <v>1741</v>
      </c>
      <c r="T39" s="4033">
        <v>579</v>
      </c>
      <c r="U39" s="239" t="s">
        <v>5</v>
      </c>
      <c r="V39" s="240" t="s">
        <v>5</v>
      </c>
      <c r="W39" s="4035">
        <f t="shared" si="0"/>
        <v>13120</v>
      </c>
    </row>
    <row r="40" spans="1:23" ht="20.100000000000001" customHeight="1" x14ac:dyDescent="0.25">
      <c r="A40" s="241" t="s">
        <v>34</v>
      </c>
      <c r="B40" s="4033">
        <v>2979</v>
      </c>
      <c r="C40" s="4033">
        <v>2593</v>
      </c>
      <c r="D40" s="4033">
        <v>15880</v>
      </c>
      <c r="E40" s="4033">
        <v>296</v>
      </c>
      <c r="F40" s="4033">
        <v>373</v>
      </c>
      <c r="G40" s="4033">
        <v>2698</v>
      </c>
      <c r="H40" s="4033">
        <v>18586</v>
      </c>
      <c r="I40" s="4033">
        <v>41481</v>
      </c>
      <c r="J40" s="4033">
        <v>1561</v>
      </c>
      <c r="K40" s="4033">
        <v>1934</v>
      </c>
      <c r="L40" s="4033">
        <v>2532</v>
      </c>
      <c r="M40" s="4033">
        <v>2536</v>
      </c>
      <c r="N40" s="4033">
        <v>2191</v>
      </c>
      <c r="O40" s="4033">
        <v>2273</v>
      </c>
      <c r="P40" s="4033">
        <v>4439</v>
      </c>
      <c r="Q40" s="4033">
        <v>4011</v>
      </c>
      <c r="R40" s="4033">
        <v>1498</v>
      </c>
      <c r="S40" s="4033">
        <v>375</v>
      </c>
      <c r="T40" s="4033">
        <v>744</v>
      </c>
      <c r="U40" s="242" t="s">
        <v>5</v>
      </c>
      <c r="V40" s="243" t="s">
        <v>5</v>
      </c>
      <c r="W40" s="4035">
        <f t="shared" si="0"/>
        <v>108980</v>
      </c>
    </row>
    <row r="41" spans="1:23" ht="20.100000000000001" customHeight="1" x14ac:dyDescent="0.25">
      <c r="A41" s="244" t="s">
        <v>35</v>
      </c>
      <c r="B41" s="4033">
        <v>68</v>
      </c>
      <c r="C41" s="4033">
        <v>420</v>
      </c>
      <c r="D41" s="4033">
        <v>2139</v>
      </c>
      <c r="E41" s="4033">
        <v>112</v>
      </c>
      <c r="F41" s="4033">
        <v>112</v>
      </c>
      <c r="G41" s="4033">
        <v>576</v>
      </c>
      <c r="H41" s="4033">
        <v>3363</v>
      </c>
      <c r="I41" s="4033">
        <v>1531</v>
      </c>
      <c r="J41" s="4033">
        <v>357</v>
      </c>
      <c r="K41" s="4033">
        <v>1432</v>
      </c>
      <c r="L41" s="4033">
        <v>1197</v>
      </c>
      <c r="M41" s="4033">
        <v>1872</v>
      </c>
      <c r="N41" s="4033">
        <v>2348</v>
      </c>
      <c r="O41" s="4033">
        <v>1426</v>
      </c>
      <c r="P41" s="4033">
        <v>1624</v>
      </c>
      <c r="Q41" s="4033">
        <v>773</v>
      </c>
      <c r="R41" s="4033">
        <v>1707</v>
      </c>
      <c r="S41" s="4033">
        <v>320</v>
      </c>
      <c r="T41" s="4033">
        <v>505</v>
      </c>
      <c r="U41" s="245" t="s">
        <v>5</v>
      </c>
      <c r="V41" s="246" t="s">
        <v>5</v>
      </c>
      <c r="W41" s="4035">
        <f t="shared" si="0"/>
        <v>21882</v>
      </c>
    </row>
    <row r="42" spans="1:23" ht="20.100000000000001" customHeight="1" x14ac:dyDescent="0.25">
      <c r="A42" s="247" t="s">
        <v>36</v>
      </c>
      <c r="B42" s="4033">
        <v>343</v>
      </c>
      <c r="C42" s="4033">
        <v>3130</v>
      </c>
      <c r="D42" s="4033">
        <v>4473</v>
      </c>
      <c r="E42" s="4033">
        <v>1460</v>
      </c>
      <c r="F42" s="4033">
        <v>637</v>
      </c>
      <c r="G42" s="4033">
        <v>1591</v>
      </c>
      <c r="H42" s="4033">
        <v>15166</v>
      </c>
      <c r="I42" s="4033">
        <v>4011</v>
      </c>
      <c r="J42" s="4033">
        <v>1766</v>
      </c>
      <c r="K42" s="4033">
        <v>41449</v>
      </c>
      <c r="L42" s="4033">
        <v>15542</v>
      </c>
      <c r="M42" s="4033">
        <v>4286</v>
      </c>
      <c r="N42" s="4033">
        <v>8637</v>
      </c>
      <c r="O42" s="4033">
        <v>3862</v>
      </c>
      <c r="P42" s="4033">
        <v>10824</v>
      </c>
      <c r="Q42" s="4033">
        <v>3422</v>
      </c>
      <c r="R42" s="4033">
        <v>3328</v>
      </c>
      <c r="S42" s="4033">
        <v>776</v>
      </c>
      <c r="T42" s="4033">
        <v>1073</v>
      </c>
      <c r="U42" s="248" t="s">
        <v>5</v>
      </c>
      <c r="V42" s="249" t="s">
        <v>5</v>
      </c>
      <c r="W42" s="4035">
        <f t="shared" si="0"/>
        <v>125776</v>
      </c>
    </row>
    <row r="43" spans="1:23" ht="20.100000000000001" customHeight="1" x14ac:dyDescent="0.25">
      <c r="A43" s="250" t="s">
        <v>37</v>
      </c>
      <c r="B43" s="4033">
        <v>2248</v>
      </c>
      <c r="C43" s="4033">
        <v>5320</v>
      </c>
      <c r="D43" s="4033">
        <v>11670</v>
      </c>
      <c r="E43" s="4033">
        <v>1523</v>
      </c>
      <c r="F43" s="4033">
        <v>624</v>
      </c>
      <c r="G43" s="4033">
        <v>7779</v>
      </c>
      <c r="H43" s="4033">
        <v>20633</v>
      </c>
      <c r="I43" s="4033">
        <v>6919</v>
      </c>
      <c r="J43" s="4033">
        <v>2501</v>
      </c>
      <c r="K43" s="4033">
        <v>2874</v>
      </c>
      <c r="L43" s="4033">
        <v>84185</v>
      </c>
      <c r="M43" s="4033">
        <v>18236</v>
      </c>
      <c r="N43" s="4033">
        <v>2894</v>
      </c>
      <c r="O43" s="4033">
        <v>2552</v>
      </c>
      <c r="P43" s="4033">
        <v>7131</v>
      </c>
      <c r="Q43" s="4033">
        <v>405</v>
      </c>
      <c r="R43" s="4033">
        <v>1622</v>
      </c>
      <c r="S43" s="4033">
        <v>550</v>
      </c>
      <c r="T43" s="4033">
        <v>824</v>
      </c>
      <c r="U43" s="251" t="s">
        <v>5</v>
      </c>
      <c r="V43" s="252" t="s">
        <v>5</v>
      </c>
      <c r="W43" s="4035">
        <f t="shared" si="0"/>
        <v>180490</v>
      </c>
    </row>
    <row r="44" spans="1:23" ht="20.100000000000001" customHeight="1" x14ac:dyDescent="0.25">
      <c r="A44" s="253" t="s">
        <v>38</v>
      </c>
      <c r="B44" s="4033">
        <v>121</v>
      </c>
      <c r="C44" s="4033">
        <v>321</v>
      </c>
      <c r="D44" s="4033">
        <v>2476</v>
      </c>
      <c r="E44" s="4033">
        <v>442</v>
      </c>
      <c r="F44" s="4033">
        <v>227</v>
      </c>
      <c r="G44" s="4033">
        <v>1807</v>
      </c>
      <c r="H44" s="4033">
        <v>18889</v>
      </c>
      <c r="I44" s="4033">
        <v>2450</v>
      </c>
      <c r="J44" s="4033">
        <v>3630</v>
      </c>
      <c r="K44" s="4033">
        <v>3472</v>
      </c>
      <c r="L44" s="4033">
        <v>3184</v>
      </c>
      <c r="M44" s="4033">
        <v>9140</v>
      </c>
      <c r="N44" s="4033">
        <v>5093</v>
      </c>
      <c r="O44" s="4033">
        <v>2922</v>
      </c>
      <c r="P44" s="4033">
        <v>5794</v>
      </c>
      <c r="Q44" s="4033">
        <v>1367</v>
      </c>
      <c r="R44" s="4033">
        <v>5214</v>
      </c>
      <c r="S44" s="4033">
        <v>996</v>
      </c>
      <c r="T44" s="4033">
        <v>3569</v>
      </c>
      <c r="U44" s="254" t="s">
        <v>5</v>
      </c>
      <c r="V44" s="255" t="s">
        <v>5</v>
      </c>
      <c r="W44" s="4035">
        <f t="shared" si="0"/>
        <v>71114</v>
      </c>
    </row>
    <row r="45" spans="1:23" ht="20.100000000000001" customHeight="1" x14ac:dyDescent="0.25">
      <c r="A45" s="256" t="s">
        <v>39</v>
      </c>
      <c r="B45" s="4033">
        <v>3217</v>
      </c>
      <c r="C45" s="4033">
        <v>12847</v>
      </c>
      <c r="D45" s="4033">
        <v>14245</v>
      </c>
      <c r="E45" s="4033">
        <v>3145</v>
      </c>
      <c r="F45" s="4033">
        <v>475</v>
      </c>
      <c r="G45" s="4033">
        <v>33221</v>
      </c>
      <c r="H45" s="4033">
        <v>28528</v>
      </c>
      <c r="I45" s="4033">
        <v>2944</v>
      </c>
      <c r="J45" s="4033">
        <v>1575</v>
      </c>
      <c r="K45" s="4033">
        <v>5409</v>
      </c>
      <c r="L45" s="4033">
        <v>11060</v>
      </c>
      <c r="M45" s="4033">
        <v>7135</v>
      </c>
      <c r="N45" s="4033">
        <v>16359</v>
      </c>
      <c r="O45" s="4033">
        <v>6264</v>
      </c>
      <c r="P45" s="4033">
        <v>15287</v>
      </c>
      <c r="Q45" s="4033">
        <v>1820</v>
      </c>
      <c r="R45" s="4033">
        <v>3605</v>
      </c>
      <c r="S45" s="4033">
        <v>602</v>
      </c>
      <c r="T45" s="4033">
        <v>1885</v>
      </c>
      <c r="U45" s="257" t="s">
        <v>5</v>
      </c>
      <c r="V45" s="258" t="s">
        <v>5</v>
      </c>
      <c r="W45" s="4035">
        <f t="shared" si="0"/>
        <v>169623</v>
      </c>
    </row>
    <row r="46" spans="1:23" ht="20.100000000000001" customHeight="1" x14ac:dyDescent="0.25">
      <c r="A46" s="259" t="s">
        <v>40</v>
      </c>
      <c r="B46" s="4033">
        <v>1744</v>
      </c>
      <c r="C46" s="4033">
        <v>5843</v>
      </c>
      <c r="D46" s="4033">
        <v>10957</v>
      </c>
      <c r="E46" s="4033">
        <v>799</v>
      </c>
      <c r="F46" s="4033">
        <v>1160</v>
      </c>
      <c r="G46" s="4033">
        <v>9270</v>
      </c>
      <c r="H46" s="4033">
        <v>22175</v>
      </c>
      <c r="I46" s="4033">
        <v>8914</v>
      </c>
      <c r="J46" s="4033">
        <v>4191</v>
      </c>
      <c r="K46" s="4033">
        <v>12203</v>
      </c>
      <c r="L46" s="4033">
        <v>9925</v>
      </c>
      <c r="M46" s="4033">
        <v>14756</v>
      </c>
      <c r="N46" s="4033">
        <v>9243</v>
      </c>
      <c r="O46" s="4033">
        <v>9745</v>
      </c>
      <c r="P46" s="4033">
        <v>13296</v>
      </c>
      <c r="Q46" s="4033">
        <v>3580</v>
      </c>
      <c r="R46" s="4033">
        <v>5958</v>
      </c>
      <c r="S46" s="4033">
        <v>2656</v>
      </c>
      <c r="T46" s="4033">
        <v>2705</v>
      </c>
      <c r="U46" s="260" t="s">
        <v>5</v>
      </c>
      <c r="V46" s="261" t="s">
        <v>5</v>
      </c>
      <c r="W46" s="4035">
        <f t="shared" si="0"/>
        <v>149120</v>
      </c>
    </row>
    <row r="47" spans="1:23" ht="20.100000000000001" customHeight="1" x14ac:dyDescent="0.25">
      <c r="A47" s="262" t="s">
        <v>41</v>
      </c>
      <c r="B47" s="4033">
        <v>19</v>
      </c>
      <c r="C47" s="4033">
        <v>131</v>
      </c>
      <c r="D47" s="4033">
        <v>475</v>
      </c>
      <c r="E47" s="4033">
        <v>10</v>
      </c>
      <c r="F47" s="4033">
        <v>11</v>
      </c>
      <c r="G47" s="4033">
        <v>981</v>
      </c>
      <c r="H47" s="4033">
        <v>14</v>
      </c>
      <c r="I47" s="4033">
        <v>326</v>
      </c>
      <c r="J47" s="4034" t="s">
        <v>5</v>
      </c>
      <c r="K47" s="4033">
        <v>29</v>
      </c>
      <c r="L47" s="4033">
        <v>543</v>
      </c>
      <c r="M47" s="4033">
        <v>118</v>
      </c>
      <c r="N47" s="4033">
        <v>445</v>
      </c>
      <c r="O47" s="4033">
        <v>25</v>
      </c>
      <c r="P47" s="4033">
        <v>5451</v>
      </c>
      <c r="Q47" s="4034" t="s">
        <v>5</v>
      </c>
      <c r="R47" s="4033">
        <v>919</v>
      </c>
      <c r="S47" s="4034" t="s">
        <v>5</v>
      </c>
      <c r="T47" s="4034" t="s">
        <v>5</v>
      </c>
      <c r="U47" s="263" t="s">
        <v>5</v>
      </c>
      <c r="V47" s="264" t="s">
        <v>5</v>
      </c>
      <c r="W47" s="4035">
        <f t="shared" si="0"/>
        <v>9497</v>
      </c>
    </row>
    <row r="48" spans="1:23" ht="20.100000000000001" customHeight="1" x14ac:dyDescent="0.25">
      <c r="A48" s="265" t="s">
        <v>42</v>
      </c>
      <c r="B48" s="4034" t="s">
        <v>5</v>
      </c>
      <c r="C48" s="4033">
        <v>23</v>
      </c>
      <c r="D48" s="4033">
        <v>40</v>
      </c>
      <c r="E48" s="4033">
        <v>19</v>
      </c>
      <c r="F48" s="4033">
        <v>3</v>
      </c>
      <c r="G48" s="4033">
        <v>403</v>
      </c>
      <c r="H48" s="4033">
        <v>613</v>
      </c>
      <c r="I48" s="4033">
        <v>163</v>
      </c>
      <c r="J48" s="4033">
        <v>113</v>
      </c>
      <c r="K48" s="4033">
        <v>1289</v>
      </c>
      <c r="L48" s="4033">
        <v>451</v>
      </c>
      <c r="M48" s="4033">
        <v>55</v>
      </c>
      <c r="N48" s="4033">
        <v>239</v>
      </c>
      <c r="O48" s="4033">
        <v>167</v>
      </c>
      <c r="P48" s="4033">
        <v>3411</v>
      </c>
      <c r="Q48" s="4033">
        <v>389</v>
      </c>
      <c r="R48" s="4033">
        <v>425</v>
      </c>
      <c r="S48" s="4033">
        <v>4</v>
      </c>
      <c r="T48" s="4033">
        <v>54</v>
      </c>
      <c r="U48" s="266" t="s">
        <v>5</v>
      </c>
      <c r="V48" s="267" t="s">
        <v>5</v>
      </c>
      <c r="W48" s="4035">
        <f t="shared" si="0"/>
        <v>7861</v>
      </c>
    </row>
    <row r="49" spans="1:23" ht="20.100000000000001" customHeight="1" x14ac:dyDescent="0.25">
      <c r="A49" s="268" t="s">
        <v>43</v>
      </c>
      <c r="B49" s="4034" t="s">
        <v>5</v>
      </c>
      <c r="C49" s="4034" t="s">
        <v>5</v>
      </c>
      <c r="D49" s="4034" t="s">
        <v>5</v>
      </c>
      <c r="E49" s="4034" t="s">
        <v>5</v>
      </c>
      <c r="F49" s="4033">
        <v>7</v>
      </c>
      <c r="G49" s="4034" t="s">
        <v>5</v>
      </c>
      <c r="H49" s="4034" t="s">
        <v>5</v>
      </c>
      <c r="I49" s="4034" t="s">
        <v>5</v>
      </c>
      <c r="J49" s="4034" t="s">
        <v>5</v>
      </c>
      <c r="K49" s="4034" t="s">
        <v>5</v>
      </c>
      <c r="L49" s="4033">
        <v>152</v>
      </c>
      <c r="M49" s="4034" t="s">
        <v>5</v>
      </c>
      <c r="N49" s="4034" t="s">
        <v>5</v>
      </c>
      <c r="O49" s="4034" t="s">
        <v>5</v>
      </c>
      <c r="P49" s="4033">
        <v>51242</v>
      </c>
      <c r="Q49" s="4033">
        <v>46</v>
      </c>
      <c r="R49" s="4033">
        <v>14562</v>
      </c>
      <c r="S49" s="4034" t="s">
        <v>5</v>
      </c>
      <c r="T49" s="4034" t="s">
        <v>5</v>
      </c>
      <c r="U49" s="269" t="s">
        <v>5</v>
      </c>
      <c r="V49" s="270" t="s">
        <v>5</v>
      </c>
      <c r="W49" s="4035">
        <f t="shared" si="0"/>
        <v>66009</v>
      </c>
    </row>
    <row r="50" spans="1:23" ht="20.100000000000001" customHeight="1" x14ac:dyDescent="0.25">
      <c r="A50" s="271" t="s">
        <v>44</v>
      </c>
      <c r="B50" s="4034" t="s">
        <v>5</v>
      </c>
      <c r="C50" s="4033">
        <v>1</v>
      </c>
      <c r="D50" s="4034" t="s">
        <v>5</v>
      </c>
      <c r="E50" s="4034" t="s">
        <v>5</v>
      </c>
      <c r="F50" s="4033">
        <v>46</v>
      </c>
      <c r="G50" s="4034" t="s">
        <v>5</v>
      </c>
      <c r="H50" s="4033">
        <v>1</v>
      </c>
      <c r="I50" s="4034" t="s">
        <v>5</v>
      </c>
      <c r="J50" s="4033">
        <v>739</v>
      </c>
      <c r="K50" s="4033">
        <v>1698</v>
      </c>
      <c r="L50" s="4033">
        <v>355</v>
      </c>
      <c r="M50" s="4033">
        <v>725</v>
      </c>
      <c r="N50" s="4033">
        <v>407</v>
      </c>
      <c r="O50" s="4033">
        <v>699</v>
      </c>
      <c r="P50" s="4033">
        <v>887</v>
      </c>
      <c r="Q50" s="4033">
        <v>109</v>
      </c>
      <c r="R50" s="4033">
        <v>165</v>
      </c>
      <c r="S50" s="4033">
        <v>1833</v>
      </c>
      <c r="T50" s="4033">
        <v>30</v>
      </c>
      <c r="U50" s="272" t="s">
        <v>5</v>
      </c>
      <c r="V50" s="273" t="s">
        <v>5</v>
      </c>
      <c r="W50" s="4035">
        <f t="shared" si="0"/>
        <v>7695</v>
      </c>
    </row>
    <row r="51" spans="1:23" ht="20.100000000000001" customHeight="1" x14ac:dyDescent="0.25">
      <c r="A51" s="274" t="s">
        <v>45</v>
      </c>
      <c r="B51" s="4033">
        <v>356</v>
      </c>
      <c r="C51" s="4033">
        <v>1174</v>
      </c>
      <c r="D51" s="4033">
        <v>879</v>
      </c>
      <c r="E51" s="4033">
        <v>90</v>
      </c>
      <c r="F51" s="4033">
        <v>487</v>
      </c>
      <c r="G51" s="4033">
        <v>1813</v>
      </c>
      <c r="H51" s="4033">
        <v>184</v>
      </c>
      <c r="I51" s="4033">
        <v>1529</v>
      </c>
      <c r="J51" s="4033">
        <v>502</v>
      </c>
      <c r="K51" s="4033">
        <v>1519</v>
      </c>
      <c r="L51" s="4033">
        <v>1908</v>
      </c>
      <c r="M51" s="4033">
        <v>1777</v>
      </c>
      <c r="N51" s="4033">
        <v>2133</v>
      </c>
      <c r="O51" s="4033">
        <v>2217</v>
      </c>
      <c r="P51" s="4033">
        <v>2981</v>
      </c>
      <c r="Q51" s="4033">
        <v>1169</v>
      </c>
      <c r="R51" s="4033">
        <v>4673</v>
      </c>
      <c r="S51" s="4033">
        <v>358</v>
      </c>
      <c r="T51" s="4033">
        <v>921</v>
      </c>
      <c r="U51" s="275" t="s">
        <v>5</v>
      </c>
      <c r="V51" s="276" t="s">
        <v>5</v>
      </c>
      <c r="W51" s="4035">
        <f t="shared" si="0"/>
        <v>26670</v>
      </c>
    </row>
    <row r="52" spans="1:23" ht="20.100000000000001" customHeight="1" x14ac:dyDescent="0.25">
      <c r="A52" s="4032" t="s">
        <v>108</v>
      </c>
      <c r="B52" s="4031">
        <f>SUM(B37:B51)</f>
        <v>12718</v>
      </c>
      <c r="C52" s="4031">
        <f t="shared" ref="C52" si="2">SUM(C37:C51)</f>
        <v>35968</v>
      </c>
      <c r="D52" s="4031">
        <f t="shared" ref="D52" si="3">SUM(D37:D51)</f>
        <v>68033</v>
      </c>
      <c r="E52" s="4031">
        <f t="shared" ref="E52" si="4">SUM(E37:E51)</f>
        <v>10778</v>
      </c>
      <c r="F52" s="4031">
        <f t="shared" ref="F52" si="5">SUM(F37:F51)</f>
        <v>5731</v>
      </c>
      <c r="G52" s="4031">
        <f t="shared" ref="G52" si="6">SUM(G37:G51)</f>
        <v>61220</v>
      </c>
      <c r="H52" s="4031">
        <f t="shared" ref="H52" si="7">SUM(H37:H51)</f>
        <v>134808</v>
      </c>
      <c r="I52" s="4031">
        <f t="shared" ref="I52" si="8">SUM(I37:I51)</f>
        <v>78769</v>
      </c>
      <c r="J52" s="4031">
        <f t="shared" ref="J52" si="9">SUM(J37:J51)</f>
        <v>18562</v>
      </c>
      <c r="K52" s="4031">
        <f t="shared" ref="K52" si="10">SUM(K37:K51)</f>
        <v>74935</v>
      </c>
      <c r="L52" s="4031">
        <f t="shared" ref="L52" si="11">SUM(L37:L51)</f>
        <v>133232</v>
      </c>
      <c r="M52" s="4031">
        <f t="shared" ref="M52" si="12">SUM(M37:M51)</f>
        <v>91247</v>
      </c>
      <c r="N52" s="4031">
        <f t="shared" ref="N52" si="13">SUM(N37:N51)</f>
        <v>51273</v>
      </c>
      <c r="O52" s="4031">
        <f t="shared" ref="O52" si="14">SUM(O37:O51)</f>
        <v>34469</v>
      </c>
      <c r="P52" s="4031">
        <f t="shared" ref="P52" si="15">SUM(P37:P51)</f>
        <v>134712</v>
      </c>
      <c r="Q52" s="4031">
        <f t="shared" ref="Q52" si="16">SUM(Q37:Q51)</f>
        <v>19861</v>
      </c>
      <c r="R52" s="4031">
        <f t="shared" ref="R52" si="17">SUM(R37:R51)</f>
        <v>47500</v>
      </c>
      <c r="S52" s="4031">
        <f t="shared" ref="S52" si="18">SUM(S37:S51)</f>
        <v>10678</v>
      </c>
      <c r="T52" s="4031">
        <f t="shared" ref="T52" si="19">SUM(T37:T51)</f>
        <v>14028</v>
      </c>
      <c r="U52" s="4031">
        <f t="shared" ref="U52" si="20">SUM(U37:U51)</f>
        <v>0</v>
      </c>
      <c r="V52" s="4031">
        <f t="shared" ref="V52" si="21">SUM(V37:V51)</f>
        <v>0</v>
      </c>
      <c r="W52" s="4035">
        <f t="shared" si="0"/>
        <v>1038522</v>
      </c>
    </row>
    <row r="53" spans="1:23" ht="20.100000000000001" customHeight="1" x14ac:dyDescent="0.25">
      <c r="A53" s="277" t="s">
        <v>52</v>
      </c>
      <c r="B53" s="279"/>
      <c r="C53" s="280"/>
      <c r="D53" s="281"/>
      <c r="E53" s="282"/>
      <c r="F53" s="283"/>
      <c r="G53" s="284"/>
      <c r="H53" s="285"/>
      <c r="I53" s="286"/>
      <c r="J53" s="287"/>
      <c r="K53" s="288"/>
      <c r="L53" s="289"/>
      <c r="M53" s="290"/>
      <c r="N53" s="291"/>
      <c r="O53" s="292"/>
      <c r="P53" s="293"/>
      <c r="Q53" s="294"/>
      <c r="R53" s="295"/>
      <c r="S53" s="296"/>
      <c r="T53" s="297"/>
      <c r="U53" s="298"/>
      <c r="V53" s="299" t="s">
        <v>5</v>
      </c>
      <c r="W53" s="4035">
        <f t="shared" si="0"/>
        <v>0</v>
      </c>
    </row>
    <row r="54" spans="1:23" ht="20.100000000000001" customHeight="1" x14ac:dyDescent="0.25">
      <c r="A54" s="278" t="s">
        <v>53</v>
      </c>
      <c r="B54" s="301"/>
      <c r="C54" s="302"/>
      <c r="D54" s="303"/>
      <c r="E54" s="304"/>
      <c r="F54" s="305"/>
      <c r="G54" s="306"/>
      <c r="H54" s="307"/>
      <c r="I54" s="308"/>
      <c r="J54" s="309"/>
      <c r="K54" s="310"/>
      <c r="L54" s="311"/>
      <c r="M54" s="312"/>
      <c r="N54" s="313"/>
      <c r="O54" s="314"/>
      <c r="P54" s="315"/>
      <c r="Q54" s="316"/>
      <c r="R54" s="317"/>
      <c r="S54" s="318"/>
      <c r="T54" s="319"/>
      <c r="U54" s="320"/>
      <c r="V54" s="300"/>
      <c r="W54" s="4035">
        <f t="shared" si="0"/>
        <v>0</v>
      </c>
    </row>
    <row r="55" spans="1:23" ht="20.100000000000001" customHeight="1" x14ac:dyDescent="0.25">
      <c r="A55" s="321" t="s">
        <v>28</v>
      </c>
      <c r="B55" s="4033">
        <v>58182</v>
      </c>
      <c r="C55" s="4033">
        <v>124</v>
      </c>
      <c r="D55" s="4033">
        <v>142476</v>
      </c>
      <c r="E55" s="4033">
        <v>3769</v>
      </c>
      <c r="F55" s="4033">
        <v>178</v>
      </c>
      <c r="G55" s="4033">
        <v>99</v>
      </c>
      <c r="H55" s="4033">
        <v>4638</v>
      </c>
      <c r="I55" s="4033">
        <v>4</v>
      </c>
      <c r="J55" s="4033">
        <v>13114</v>
      </c>
      <c r="K55" s="4033">
        <v>57</v>
      </c>
      <c r="L55" s="4033">
        <v>0</v>
      </c>
      <c r="M55" s="4033">
        <v>0</v>
      </c>
      <c r="N55" s="4033">
        <v>666</v>
      </c>
      <c r="O55" s="4033">
        <v>1204</v>
      </c>
      <c r="P55" s="4033">
        <v>436</v>
      </c>
      <c r="Q55" s="4033">
        <v>865</v>
      </c>
      <c r="R55" s="4033">
        <v>390</v>
      </c>
      <c r="S55" s="4033">
        <v>751</v>
      </c>
      <c r="T55" s="4033">
        <v>182</v>
      </c>
      <c r="U55" s="322">
        <v>0</v>
      </c>
      <c r="V55" s="323">
        <v>0</v>
      </c>
      <c r="W55" s="4035">
        <f t="shared" si="0"/>
        <v>227135</v>
      </c>
    </row>
    <row r="56" spans="1:23" ht="20.100000000000001" customHeight="1" x14ac:dyDescent="0.25">
      <c r="A56" s="324" t="s">
        <v>7</v>
      </c>
      <c r="B56" s="4033">
        <v>2100</v>
      </c>
      <c r="C56" s="4033">
        <v>6095</v>
      </c>
      <c r="D56" s="4033">
        <v>133024</v>
      </c>
      <c r="E56" s="4033">
        <v>96522</v>
      </c>
      <c r="F56" s="4033">
        <v>194</v>
      </c>
      <c r="G56" s="4033">
        <v>6170</v>
      </c>
      <c r="H56" s="4033">
        <v>10</v>
      </c>
      <c r="I56" s="4033">
        <v>959</v>
      </c>
      <c r="J56" s="4033">
        <v>4</v>
      </c>
      <c r="K56" s="4033">
        <v>0</v>
      </c>
      <c r="L56" s="4033">
        <v>0</v>
      </c>
      <c r="M56" s="4033">
        <v>695</v>
      </c>
      <c r="N56" s="4033">
        <v>48</v>
      </c>
      <c r="O56" s="4033">
        <v>477</v>
      </c>
      <c r="P56" s="4033">
        <v>51</v>
      </c>
      <c r="Q56" s="4033">
        <v>39</v>
      </c>
      <c r="R56" s="4033">
        <v>8</v>
      </c>
      <c r="S56" s="4033">
        <v>3</v>
      </c>
      <c r="T56" s="4033">
        <v>25</v>
      </c>
      <c r="U56" s="325">
        <v>0</v>
      </c>
      <c r="V56" s="326">
        <v>0</v>
      </c>
      <c r="W56" s="4035">
        <f t="shared" si="0"/>
        <v>246424</v>
      </c>
    </row>
    <row r="57" spans="1:23" ht="20.100000000000001" customHeight="1" x14ac:dyDescent="0.25">
      <c r="A57" s="327" t="s">
        <v>29</v>
      </c>
      <c r="B57" s="4033">
        <v>99940</v>
      </c>
      <c r="C57" s="4033">
        <v>9191</v>
      </c>
      <c r="D57" s="4033">
        <v>2887644</v>
      </c>
      <c r="E57" s="4033">
        <v>45906</v>
      </c>
      <c r="F57" s="4033">
        <v>24845</v>
      </c>
      <c r="G57" s="4033">
        <v>250141</v>
      </c>
      <c r="H57" s="4033">
        <v>128279</v>
      </c>
      <c r="I57" s="4033">
        <v>109997</v>
      </c>
      <c r="J57" s="4033">
        <v>41968</v>
      </c>
      <c r="K57" s="4033">
        <v>26202</v>
      </c>
      <c r="L57" s="4033">
        <v>6984</v>
      </c>
      <c r="M57" s="4033">
        <v>161549</v>
      </c>
      <c r="N57" s="4033">
        <v>68598</v>
      </c>
      <c r="O57" s="4033">
        <v>29379</v>
      </c>
      <c r="P57" s="4033">
        <v>19250</v>
      </c>
      <c r="Q57" s="4033">
        <v>11732</v>
      </c>
      <c r="R57" s="4033">
        <v>99859</v>
      </c>
      <c r="S57" s="4033">
        <v>9648</v>
      </c>
      <c r="T57" s="4033">
        <v>11622</v>
      </c>
      <c r="U57" s="328">
        <v>0</v>
      </c>
      <c r="V57" s="329">
        <v>0</v>
      </c>
      <c r="W57" s="4035">
        <f t="shared" si="0"/>
        <v>4042734</v>
      </c>
    </row>
    <row r="58" spans="1:23" ht="20.100000000000001" customHeight="1" x14ac:dyDescent="0.25">
      <c r="A58" s="330" t="s">
        <v>30</v>
      </c>
      <c r="B58" s="4033">
        <v>6216</v>
      </c>
      <c r="C58" s="4033">
        <v>5631</v>
      </c>
      <c r="D58" s="4033">
        <v>96873</v>
      </c>
      <c r="E58" s="4033">
        <v>34869</v>
      </c>
      <c r="F58" s="4033">
        <v>3397</v>
      </c>
      <c r="G58" s="4033">
        <v>3199</v>
      </c>
      <c r="H58" s="4033">
        <v>12318</v>
      </c>
      <c r="I58" s="4033">
        <v>10145</v>
      </c>
      <c r="J58" s="4033">
        <v>2643</v>
      </c>
      <c r="K58" s="4033">
        <v>3305</v>
      </c>
      <c r="L58" s="4033">
        <v>1321</v>
      </c>
      <c r="M58" s="4033">
        <v>5540</v>
      </c>
      <c r="N58" s="4033">
        <v>2380</v>
      </c>
      <c r="O58" s="4033">
        <v>2152</v>
      </c>
      <c r="P58" s="4033">
        <v>6345</v>
      </c>
      <c r="Q58" s="4033">
        <v>2768</v>
      </c>
      <c r="R58" s="4033">
        <v>5003</v>
      </c>
      <c r="S58" s="4033">
        <v>2218</v>
      </c>
      <c r="T58" s="4033">
        <v>1568</v>
      </c>
      <c r="U58" s="331">
        <v>0</v>
      </c>
      <c r="V58" s="332">
        <v>0</v>
      </c>
      <c r="W58" s="4035">
        <f t="shared" si="0"/>
        <v>207891</v>
      </c>
    </row>
    <row r="59" spans="1:23" ht="20.100000000000001" customHeight="1" x14ac:dyDescent="0.25">
      <c r="A59" s="333" t="s">
        <v>31</v>
      </c>
      <c r="B59" s="4033">
        <v>1087</v>
      </c>
      <c r="C59" s="4033">
        <v>489</v>
      </c>
      <c r="D59" s="4033">
        <v>19334</v>
      </c>
      <c r="E59" s="4033">
        <v>4587</v>
      </c>
      <c r="F59" s="4033">
        <v>39865</v>
      </c>
      <c r="G59" s="4033">
        <v>3511</v>
      </c>
      <c r="H59" s="4033">
        <v>3067</v>
      </c>
      <c r="I59" s="4033">
        <v>1073</v>
      </c>
      <c r="J59" s="4033">
        <v>907</v>
      </c>
      <c r="K59" s="4033">
        <v>162</v>
      </c>
      <c r="L59" s="4033">
        <v>80</v>
      </c>
      <c r="M59" s="4033">
        <v>5850</v>
      </c>
      <c r="N59" s="4033">
        <v>779</v>
      </c>
      <c r="O59" s="4033">
        <v>3609</v>
      </c>
      <c r="P59" s="4033">
        <v>5531</v>
      </c>
      <c r="Q59" s="4033">
        <v>599</v>
      </c>
      <c r="R59" s="4033">
        <v>2327</v>
      </c>
      <c r="S59" s="4033">
        <v>377</v>
      </c>
      <c r="T59" s="4033">
        <v>355</v>
      </c>
      <c r="U59" s="334">
        <v>0</v>
      </c>
      <c r="V59" s="335">
        <v>0</v>
      </c>
      <c r="W59" s="4035">
        <f t="shared" si="0"/>
        <v>93589</v>
      </c>
    </row>
    <row r="60" spans="1:23" ht="20.100000000000001" customHeight="1" x14ac:dyDescent="0.25">
      <c r="A60" s="336" t="s">
        <v>32</v>
      </c>
      <c r="B60" s="4033">
        <v>6403</v>
      </c>
      <c r="C60" s="4033">
        <v>978</v>
      </c>
      <c r="D60" s="4033">
        <v>24876</v>
      </c>
      <c r="E60" s="4033">
        <v>16997</v>
      </c>
      <c r="F60" s="4033">
        <v>4349</v>
      </c>
      <c r="G60" s="4033">
        <v>320111</v>
      </c>
      <c r="H60" s="4033">
        <v>8876</v>
      </c>
      <c r="I60" s="4033">
        <v>16197</v>
      </c>
      <c r="J60" s="4033">
        <v>2534</v>
      </c>
      <c r="K60" s="4033">
        <v>2451</v>
      </c>
      <c r="L60" s="4033">
        <v>1858</v>
      </c>
      <c r="M60" s="4033">
        <v>136157</v>
      </c>
      <c r="N60" s="4033">
        <v>15590</v>
      </c>
      <c r="O60" s="4033">
        <v>6130</v>
      </c>
      <c r="P60" s="4033">
        <v>14596</v>
      </c>
      <c r="Q60" s="4033">
        <v>2690</v>
      </c>
      <c r="R60" s="4033">
        <v>4835</v>
      </c>
      <c r="S60" s="4033">
        <v>3586</v>
      </c>
      <c r="T60" s="4033">
        <v>911</v>
      </c>
      <c r="U60" s="337">
        <v>0</v>
      </c>
      <c r="V60" s="338">
        <v>0</v>
      </c>
      <c r="W60" s="4035">
        <f t="shared" si="0"/>
        <v>590125</v>
      </c>
    </row>
    <row r="61" spans="1:23" ht="20.100000000000001" customHeight="1" x14ac:dyDescent="0.25">
      <c r="A61" s="339" t="s">
        <v>33</v>
      </c>
      <c r="B61" s="4033">
        <v>3017</v>
      </c>
      <c r="C61" s="4033">
        <v>532</v>
      </c>
      <c r="D61" s="4033">
        <v>53581</v>
      </c>
      <c r="E61" s="4033">
        <v>2154</v>
      </c>
      <c r="F61" s="4033">
        <v>3846</v>
      </c>
      <c r="G61" s="4033">
        <v>6006</v>
      </c>
      <c r="H61" s="4033">
        <v>138066</v>
      </c>
      <c r="I61" s="4033">
        <v>25732</v>
      </c>
      <c r="J61" s="4033">
        <v>338</v>
      </c>
      <c r="K61" s="4033">
        <v>1076</v>
      </c>
      <c r="L61" s="4033">
        <v>1655</v>
      </c>
      <c r="M61" s="4033">
        <v>4503</v>
      </c>
      <c r="N61" s="4033">
        <v>6074</v>
      </c>
      <c r="O61" s="4033">
        <v>8992</v>
      </c>
      <c r="P61" s="4033">
        <v>331</v>
      </c>
      <c r="Q61" s="4033">
        <v>69</v>
      </c>
      <c r="R61" s="4033">
        <v>744</v>
      </c>
      <c r="S61" s="4033">
        <v>762</v>
      </c>
      <c r="T61" s="4033">
        <v>822</v>
      </c>
      <c r="U61" s="340">
        <v>0</v>
      </c>
      <c r="V61" s="341">
        <v>0</v>
      </c>
      <c r="W61" s="4035">
        <f t="shared" si="0"/>
        <v>258300</v>
      </c>
    </row>
    <row r="62" spans="1:23" ht="20.100000000000001" customHeight="1" x14ac:dyDescent="0.25">
      <c r="A62" s="342" t="s">
        <v>34</v>
      </c>
      <c r="B62" s="4033">
        <v>5772</v>
      </c>
      <c r="C62" s="4033">
        <v>4455</v>
      </c>
      <c r="D62" s="4033">
        <v>78385</v>
      </c>
      <c r="E62" s="4033">
        <v>10244</v>
      </c>
      <c r="F62" s="4033">
        <v>2556</v>
      </c>
      <c r="G62" s="4033">
        <v>7784</v>
      </c>
      <c r="H62" s="4033">
        <v>42916</v>
      </c>
      <c r="I62" s="4033">
        <v>230593</v>
      </c>
      <c r="J62" s="4033">
        <v>698</v>
      </c>
      <c r="K62" s="4033">
        <v>3849</v>
      </c>
      <c r="L62" s="4033">
        <v>4246</v>
      </c>
      <c r="M62" s="4033">
        <v>3517</v>
      </c>
      <c r="N62" s="4033">
        <v>5308</v>
      </c>
      <c r="O62" s="4033">
        <v>5780</v>
      </c>
      <c r="P62" s="4033">
        <v>15003</v>
      </c>
      <c r="Q62" s="4033">
        <v>904</v>
      </c>
      <c r="R62" s="4033">
        <v>942</v>
      </c>
      <c r="S62" s="4033">
        <v>788</v>
      </c>
      <c r="T62" s="4033">
        <v>1761</v>
      </c>
      <c r="U62" s="343">
        <v>0</v>
      </c>
      <c r="V62" s="344">
        <v>0</v>
      </c>
      <c r="W62" s="4035">
        <f t="shared" si="0"/>
        <v>425501</v>
      </c>
    </row>
    <row r="63" spans="1:23" ht="20.100000000000001" customHeight="1" x14ac:dyDescent="0.25">
      <c r="A63" s="345" t="s">
        <v>35</v>
      </c>
      <c r="B63" s="4033">
        <v>642</v>
      </c>
      <c r="C63" s="4033">
        <v>82</v>
      </c>
      <c r="D63" s="4033">
        <v>5337</v>
      </c>
      <c r="E63" s="4033">
        <v>651</v>
      </c>
      <c r="F63" s="4033">
        <v>131</v>
      </c>
      <c r="G63" s="4033">
        <v>3764</v>
      </c>
      <c r="H63" s="4033">
        <v>4667</v>
      </c>
      <c r="I63" s="4033">
        <v>7370</v>
      </c>
      <c r="J63" s="4033">
        <v>2456</v>
      </c>
      <c r="K63" s="4033">
        <v>1072</v>
      </c>
      <c r="L63" s="4033">
        <v>290</v>
      </c>
      <c r="M63" s="4033">
        <v>2914</v>
      </c>
      <c r="N63" s="4033">
        <v>4837</v>
      </c>
      <c r="O63" s="4033">
        <v>13282</v>
      </c>
      <c r="P63" s="4033">
        <v>4059</v>
      </c>
      <c r="Q63" s="4033">
        <v>2795</v>
      </c>
      <c r="R63" s="4033">
        <v>4467</v>
      </c>
      <c r="S63" s="4033">
        <v>1409</v>
      </c>
      <c r="T63" s="4033">
        <v>596</v>
      </c>
      <c r="U63" s="346">
        <v>0</v>
      </c>
      <c r="V63" s="347">
        <v>0</v>
      </c>
      <c r="W63" s="4035">
        <f t="shared" si="0"/>
        <v>60821</v>
      </c>
    </row>
    <row r="64" spans="1:23" ht="20.100000000000001" customHeight="1" x14ac:dyDescent="0.25">
      <c r="A64" s="348" t="s">
        <v>36</v>
      </c>
      <c r="B64" s="4033">
        <v>1375</v>
      </c>
      <c r="C64" s="4033">
        <v>367</v>
      </c>
      <c r="D64" s="4033">
        <v>36833</v>
      </c>
      <c r="E64" s="4033">
        <v>7824</v>
      </c>
      <c r="F64" s="4033">
        <v>1423</v>
      </c>
      <c r="G64" s="4033">
        <v>5496</v>
      </c>
      <c r="H64" s="4033">
        <v>34534</v>
      </c>
      <c r="I64" s="4033">
        <v>11701</v>
      </c>
      <c r="J64" s="4033">
        <v>2052</v>
      </c>
      <c r="K64" s="4033">
        <v>181586</v>
      </c>
      <c r="L64" s="4033">
        <v>31484</v>
      </c>
      <c r="M64" s="4033">
        <v>4299</v>
      </c>
      <c r="N64" s="4033">
        <v>27614</v>
      </c>
      <c r="O64" s="4033">
        <v>8086</v>
      </c>
      <c r="P64" s="4033">
        <v>15838</v>
      </c>
      <c r="Q64" s="4033">
        <v>4956</v>
      </c>
      <c r="R64" s="4033">
        <v>4382</v>
      </c>
      <c r="S64" s="4033">
        <v>4101</v>
      </c>
      <c r="T64" s="4033">
        <v>4272</v>
      </c>
      <c r="U64" s="349">
        <v>0</v>
      </c>
      <c r="V64" s="350">
        <v>0</v>
      </c>
      <c r="W64" s="4035">
        <f t="shared" si="0"/>
        <v>388223</v>
      </c>
    </row>
    <row r="65" spans="1:23" ht="20.100000000000001" customHeight="1" x14ac:dyDescent="0.25">
      <c r="A65" s="351" t="s">
        <v>37</v>
      </c>
      <c r="B65" s="4033">
        <v>5090</v>
      </c>
      <c r="C65" s="4033">
        <v>597</v>
      </c>
      <c r="D65" s="4033">
        <v>29434</v>
      </c>
      <c r="E65" s="4033">
        <v>8136</v>
      </c>
      <c r="F65" s="4033">
        <v>1814</v>
      </c>
      <c r="G65" s="4033">
        <v>12784</v>
      </c>
      <c r="H65" s="4033">
        <v>33739</v>
      </c>
      <c r="I65" s="4033">
        <v>16197</v>
      </c>
      <c r="J65" s="4033">
        <v>1278</v>
      </c>
      <c r="K65" s="4033">
        <v>3133</v>
      </c>
      <c r="L65" s="4033">
        <v>133175</v>
      </c>
      <c r="M65" s="4033">
        <v>54421</v>
      </c>
      <c r="N65" s="4033">
        <v>14528</v>
      </c>
      <c r="O65" s="4033">
        <v>7993</v>
      </c>
      <c r="P65" s="4033">
        <v>9449</v>
      </c>
      <c r="Q65" s="4033">
        <v>1715</v>
      </c>
      <c r="R65" s="4033">
        <v>4973</v>
      </c>
      <c r="S65" s="4033">
        <v>1535</v>
      </c>
      <c r="T65" s="4033">
        <v>2315</v>
      </c>
      <c r="U65" s="352">
        <v>0</v>
      </c>
      <c r="V65" s="353">
        <v>0</v>
      </c>
      <c r="W65" s="4035">
        <f t="shared" si="0"/>
        <v>342306</v>
      </c>
    </row>
    <row r="66" spans="1:23" ht="20.100000000000001" customHeight="1" x14ac:dyDescent="0.25">
      <c r="A66" s="354" t="s">
        <v>38</v>
      </c>
      <c r="B66" s="4033">
        <v>1652</v>
      </c>
      <c r="C66" s="4033">
        <v>657</v>
      </c>
      <c r="D66" s="4033">
        <v>24158</v>
      </c>
      <c r="E66" s="4033">
        <v>4819</v>
      </c>
      <c r="F66" s="4033">
        <v>9476</v>
      </c>
      <c r="G66" s="4033">
        <v>8361</v>
      </c>
      <c r="H66" s="4033">
        <v>75627</v>
      </c>
      <c r="I66" s="4033">
        <v>18923</v>
      </c>
      <c r="J66" s="4033">
        <v>15985</v>
      </c>
      <c r="K66" s="4033">
        <v>11422</v>
      </c>
      <c r="L66" s="4033">
        <v>14316</v>
      </c>
      <c r="M66" s="4033">
        <v>48581</v>
      </c>
      <c r="N66" s="4033">
        <v>22427</v>
      </c>
      <c r="O66" s="4033">
        <v>7640</v>
      </c>
      <c r="P66" s="4033">
        <v>20589</v>
      </c>
      <c r="Q66" s="4033">
        <v>7910</v>
      </c>
      <c r="R66" s="4033">
        <v>8601</v>
      </c>
      <c r="S66" s="4033">
        <v>6376</v>
      </c>
      <c r="T66" s="4033">
        <v>2173</v>
      </c>
      <c r="U66" s="355">
        <v>0</v>
      </c>
      <c r="V66" s="356">
        <v>0</v>
      </c>
      <c r="W66" s="4035">
        <f t="shared" si="0"/>
        <v>309693</v>
      </c>
    </row>
    <row r="67" spans="1:23" ht="20.100000000000001" customHeight="1" x14ac:dyDescent="0.25">
      <c r="A67" s="357" t="s">
        <v>39</v>
      </c>
      <c r="B67" s="4033">
        <v>7995</v>
      </c>
      <c r="C67" s="4033">
        <v>1184</v>
      </c>
      <c r="D67" s="4033">
        <v>152982</v>
      </c>
      <c r="E67" s="4033">
        <v>12937</v>
      </c>
      <c r="F67" s="4033">
        <v>2297</v>
      </c>
      <c r="G67" s="4033">
        <v>95529</v>
      </c>
      <c r="H67" s="4033">
        <v>68147</v>
      </c>
      <c r="I67" s="4033">
        <v>13229</v>
      </c>
      <c r="J67" s="4033">
        <v>6584</v>
      </c>
      <c r="K67" s="4033">
        <v>17069</v>
      </c>
      <c r="L67" s="4033">
        <v>12656</v>
      </c>
      <c r="M67" s="4033">
        <v>78634</v>
      </c>
      <c r="N67" s="4033">
        <v>155323</v>
      </c>
      <c r="O67" s="4033">
        <v>16007</v>
      </c>
      <c r="P67" s="4033">
        <v>9866</v>
      </c>
      <c r="Q67" s="4033">
        <v>7527</v>
      </c>
      <c r="R67" s="4033">
        <v>6777</v>
      </c>
      <c r="S67" s="4033">
        <v>5864</v>
      </c>
      <c r="T67" s="4033">
        <v>1889</v>
      </c>
      <c r="U67" s="358">
        <v>0</v>
      </c>
      <c r="V67" s="359">
        <v>0</v>
      </c>
      <c r="W67" s="4035">
        <f t="shared" si="0"/>
        <v>672496</v>
      </c>
    </row>
    <row r="68" spans="1:23" ht="20.100000000000001" customHeight="1" x14ac:dyDescent="0.25">
      <c r="A68" s="360" t="s">
        <v>40</v>
      </c>
      <c r="B68" s="4033">
        <v>1262</v>
      </c>
      <c r="C68" s="4033">
        <v>2006</v>
      </c>
      <c r="D68" s="4033">
        <v>44987</v>
      </c>
      <c r="E68" s="4033">
        <v>22034</v>
      </c>
      <c r="F68" s="4033">
        <v>7415</v>
      </c>
      <c r="G68" s="4033">
        <v>12155</v>
      </c>
      <c r="H68" s="4033">
        <v>32176</v>
      </c>
      <c r="I68" s="4033">
        <v>20225</v>
      </c>
      <c r="J68" s="4033">
        <v>4943</v>
      </c>
      <c r="K68" s="4033">
        <v>17113</v>
      </c>
      <c r="L68" s="4033">
        <v>10923</v>
      </c>
      <c r="M68" s="4033">
        <v>21245</v>
      </c>
      <c r="N68" s="4033">
        <v>13442</v>
      </c>
      <c r="O68" s="4033">
        <v>50344</v>
      </c>
      <c r="P68" s="4033">
        <v>12537</v>
      </c>
      <c r="Q68" s="4033">
        <v>2830</v>
      </c>
      <c r="R68" s="4033">
        <v>3807</v>
      </c>
      <c r="S68" s="4033">
        <v>5062</v>
      </c>
      <c r="T68" s="4033">
        <v>1832</v>
      </c>
      <c r="U68" s="361">
        <v>0</v>
      </c>
      <c r="V68" s="362">
        <v>0</v>
      </c>
      <c r="W68" s="4035">
        <f t="shared" si="0"/>
        <v>286338</v>
      </c>
    </row>
    <row r="69" spans="1:23" ht="20.100000000000001" customHeight="1" x14ac:dyDescent="0.25">
      <c r="A69" s="363" t="s">
        <v>41</v>
      </c>
      <c r="B69" s="4033">
        <v>795</v>
      </c>
      <c r="C69" s="4033">
        <v>74</v>
      </c>
      <c r="D69" s="4033">
        <v>1964</v>
      </c>
      <c r="E69" s="4033">
        <v>270</v>
      </c>
      <c r="F69" s="4033">
        <v>668</v>
      </c>
      <c r="G69" s="4033">
        <v>60</v>
      </c>
      <c r="H69" s="4033">
        <v>127</v>
      </c>
      <c r="I69" s="4033">
        <v>1189</v>
      </c>
      <c r="J69" s="4033">
        <v>1</v>
      </c>
      <c r="K69" s="4033">
        <v>105</v>
      </c>
      <c r="L69" s="4033">
        <v>760</v>
      </c>
      <c r="M69" s="4033">
        <v>302</v>
      </c>
      <c r="N69" s="4033">
        <v>460</v>
      </c>
      <c r="O69" s="4033">
        <v>407</v>
      </c>
      <c r="P69" s="4033">
        <v>8329</v>
      </c>
      <c r="Q69" s="4033">
        <v>9</v>
      </c>
      <c r="R69" s="4033">
        <v>543</v>
      </c>
      <c r="S69" s="4033">
        <v>7</v>
      </c>
      <c r="T69" s="4033">
        <v>213</v>
      </c>
      <c r="U69" s="364">
        <v>0</v>
      </c>
      <c r="V69" s="365">
        <v>0</v>
      </c>
      <c r="W69" s="4035">
        <f t="shared" si="0"/>
        <v>16283</v>
      </c>
    </row>
    <row r="70" spans="1:23" ht="20.100000000000001" customHeight="1" x14ac:dyDescent="0.25">
      <c r="A70" s="366" t="s">
        <v>42</v>
      </c>
      <c r="B70" s="4033">
        <v>261</v>
      </c>
      <c r="C70" s="4033">
        <v>23</v>
      </c>
      <c r="D70" s="4033">
        <v>1942</v>
      </c>
      <c r="E70" s="4033">
        <v>353</v>
      </c>
      <c r="F70" s="4033">
        <v>115</v>
      </c>
      <c r="G70" s="4033">
        <v>362</v>
      </c>
      <c r="H70" s="4033">
        <v>1279</v>
      </c>
      <c r="I70" s="4033">
        <v>796</v>
      </c>
      <c r="J70" s="4033">
        <v>22</v>
      </c>
      <c r="K70" s="4033">
        <v>714</v>
      </c>
      <c r="L70" s="4033">
        <v>988</v>
      </c>
      <c r="M70" s="4033">
        <v>110</v>
      </c>
      <c r="N70" s="4033">
        <v>2965</v>
      </c>
      <c r="O70" s="4033">
        <v>1058</v>
      </c>
      <c r="P70" s="4033">
        <v>2915</v>
      </c>
      <c r="Q70" s="4033">
        <v>7919</v>
      </c>
      <c r="R70" s="4033">
        <v>187</v>
      </c>
      <c r="S70" s="4033">
        <v>137</v>
      </c>
      <c r="T70" s="4033">
        <v>162</v>
      </c>
      <c r="U70" s="367">
        <v>0</v>
      </c>
      <c r="V70" s="368">
        <v>0</v>
      </c>
      <c r="W70" s="4035">
        <f t="shared" si="0"/>
        <v>22308</v>
      </c>
    </row>
    <row r="71" spans="1:23" ht="20.100000000000001" customHeight="1" x14ac:dyDescent="0.25">
      <c r="A71" s="369" t="s">
        <v>43</v>
      </c>
      <c r="B71" s="4033">
        <v>50</v>
      </c>
      <c r="C71" s="4033">
        <v>47</v>
      </c>
      <c r="D71" s="4033">
        <v>216</v>
      </c>
      <c r="E71" s="4033">
        <v>1</v>
      </c>
      <c r="F71" s="4033">
        <v>43</v>
      </c>
      <c r="G71" s="4033">
        <v>29</v>
      </c>
      <c r="H71" s="4033">
        <v>62</v>
      </c>
      <c r="I71" s="4033">
        <v>263</v>
      </c>
      <c r="J71" s="4033">
        <v>63</v>
      </c>
      <c r="K71" s="4033">
        <v>37</v>
      </c>
      <c r="L71" s="4033">
        <v>19</v>
      </c>
      <c r="M71" s="4033">
        <v>0</v>
      </c>
      <c r="N71" s="4033">
        <v>267</v>
      </c>
      <c r="O71" s="4033">
        <v>156</v>
      </c>
      <c r="P71" s="4033">
        <v>346</v>
      </c>
      <c r="Q71" s="4033">
        <v>213</v>
      </c>
      <c r="R71" s="4033">
        <v>23013</v>
      </c>
      <c r="S71" s="4033">
        <v>56</v>
      </c>
      <c r="T71" s="4033">
        <v>102</v>
      </c>
      <c r="U71" s="370">
        <v>0</v>
      </c>
      <c r="V71" s="371">
        <v>0</v>
      </c>
      <c r="W71" s="4035">
        <f t="shared" si="0"/>
        <v>24983</v>
      </c>
    </row>
    <row r="72" spans="1:23" ht="20.100000000000001" customHeight="1" x14ac:dyDescent="0.25">
      <c r="A72" s="372" t="s">
        <v>44</v>
      </c>
      <c r="B72" s="4033">
        <v>45</v>
      </c>
      <c r="C72" s="4033">
        <v>3</v>
      </c>
      <c r="D72" s="4033">
        <v>99</v>
      </c>
      <c r="E72" s="4033">
        <v>1</v>
      </c>
      <c r="F72" s="4033">
        <v>41</v>
      </c>
      <c r="G72" s="4033">
        <v>5</v>
      </c>
      <c r="H72" s="4033">
        <v>33</v>
      </c>
      <c r="I72" s="4033">
        <v>1</v>
      </c>
      <c r="J72" s="4033">
        <v>583</v>
      </c>
      <c r="K72" s="4033">
        <v>3000</v>
      </c>
      <c r="L72" s="4033">
        <v>0</v>
      </c>
      <c r="M72" s="4033">
        <v>70</v>
      </c>
      <c r="N72" s="4033">
        <v>401</v>
      </c>
      <c r="O72" s="4033">
        <v>312</v>
      </c>
      <c r="P72" s="4033">
        <v>114</v>
      </c>
      <c r="Q72" s="4033">
        <v>575</v>
      </c>
      <c r="R72" s="4033">
        <v>350</v>
      </c>
      <c r="S72" s="4033">
        <v>22545</v>
      </c>
      <c r="T72" s="4033">
        <v>1933</v>
      </c>
      <c r="U72" s="373">
        <v>0</v>
      </c>
      <c r="V72" s="374">
        <v>0</v>
      </c>
      <c r="W72" s="4035">
        <f t="shared" si="0"/>
        <v>30111</v>
      </c>
    </row>
    <row r="73" spans="1:23" ht="20.100000000000001" customHeight="1" x14ac:dyDescent="0.25">
      <c r="A73" s="375" t="s">
        <v>45</v>
      </c>
      <c r="B73" s="4033">
        <v>91</v>
      </c>
      <c r="C73" s="4033">
        <v>27</v>
      </c>
      <c r="D73" s="4033">
        <v>6563</v>
      </c>
      <c r="E73" s="4033">
        <v>37</v>
      </c>
      <c r="F73" s="4033">
        <v>938</v>
      </c>
      <c r="G73" s="4033">
        <v>252</v>
      </c>
      <c r="H73" s="4033">
        <v>2496</v>
      </c>
      <c r="I73" s="4033">
        <v>644</v>
      </c>
      <c r="J73" s="4033">
        <v>1062</v>
      </c>
      <c r="K73" s="4033">
        <v>444</v>
      </c>
      <c r="L73" s="4033">
        <v>816</v>
      </c>
      <c r="M73" s="4033">
        <v>821</v>
      </c>
      <c r="N73" s="4033">
        <v>518</v>
      </c>
      <c r="O73" s="4033">
        <v>1799</v>
      </c>
      <c r="P73" s="4033">
        <v>556</v>
      </c>
      <c r="Q73" s="4033">
        <v>567</v>
      </c>
      <c r="R73" s="4033">
        <v>2017</v>
      </c>
      <c r="S73" s="4033">
        <v>1086</v>
      </c>
      <c r="T73" s="4033">
        <v>4332</v>
      </c>
      <c r="U73" s="376">
        <v>0</v>
      </c>
      <c r="V73" s="377">
        <v>0</v>
      </c>
      <c r="W73" s="4035">
        <f t="shared" si="0"/>
        <v>25066</v>
      </c>
    </row>
    <row r="74" spans="1:23" ht="20.100000000000001" customHeight="1" x14ac:dyDescent="0.25">
      <c r="A74" s="378" t="s">
        <v>48</v>
      </c>
      <c r="B74" s="4033">
        <v>0</v>
      </c>
      <c r="C74" s="4033">
        <v>0</v>
      </c>
      <c r="D74" s="4033">
        <v>0</v>
      </c>
      <c r="E74" s="4033">
        <v>0</v>
      </c>
      <c r="F74" s="4033">
        <v>0</v>
      </c>
      <c r="G74" s="4033">
        <v>0</v>
      </c>
      <c r="H74" s="4033">
        <v>0</v>
      </c>
      <c r="I74" s="4033">
        <v>0</v>
      </c>
      <c r="J74" s="4033">
        <v>0</v>
      </c>
      <c r="K74" s="4033">
        <v>0</v>
      </c>
      <c r="L74" s="4033">
        <v>0</v>
      </c>
      <c r="M74" s="4033">
        <v>0</v>
      </c>
      <c r="N74" s="4033">
        <v>0</v>
      </c>
      <c r="O74" s="4033">
        <v>0</v>
      </c>
      <c r="P74" s="4033">
        <v>0</v>
      </c>
      <c r="Q74" s="4033">
        <v>0</v>
      </c>
      <c r="R74" s="4033">
        <v>0</v>
      </c>
      <c r="S74" s="4033">
        <v>0</v>
      </c>
      <c r="T74" s="4033">
        <v>0</v>
      </c>
      <c r="U74" s="379">
        <v>0</v>
      </c>
      <c r="V74" s="380">
        <v>0</v>
      </c>
      <c r="W74" s="4035">
        <f t="shared" ref="W74:W137" si="22">SUM(B74:V74)</f>
        <v>0</v>
      </c>
    </row>
    <row r="75" spans="1:23" ht="20.100000000000001" customHeight="1" x14ac:dyDescent="0.25">
      <c r="A75" s="381" t="s">
        <v>49</v>
      </c>
      <c r="B75" s="382">
        <v>0</v>
      </c>
      <c r="C75" s="383">
        <v>0</v>
      </c>
      <c r="D75" s="384">
        <v>0</v>
      </c>
      <c r="E75" s="385">
        <v>0</v>
      </c>
      <c r="F75" s="386">
        <v>0</v>
      </c>
      <c r="G75" s="387">
        <v>0</v>
      </c>
      <c r="H75" s="388">
        <v>0</v>
      </c>
      <c r="I75" s="389">
        <v>0</v>
      </c>
      <c r="J75" s="390">
        <v>0</v>
      </c>
      <c r="K75" s="391">
        <v>0</v>
      </c>
      <c r="L75" s="392">
        <v>0</v>
      </c>
      <c r="M75" s="393">
        <v>0</v>
      </c>
      <c r="N75" s="394">
        <v>0</v>
      </c>
      <c r="O75" s="395">
        <v>0</v>
      </c>
      <c r="P75" s="396">
        <v>0</v>
      </c>
      <c r="Q75" s="397">
        <v>0</v>
      </c>
      <c r="R75" s="398">
        <v>0</v>
      </c>
      <c r="S75" s="399">
        <v>0</v>
      </c>
      <c r="T75" s="400">
        <v>0</v>
      </c>
      <c r="U75" s="401">
        <v>0</v>
      </c>
      <c r="V75" s="402">
        <v>0</v>
      </c>
      <c r="W75" s="4035">
        <f t="shared" si="22"/>
        <v>0</v>
      </c>
    </row>
    <row r="76" spans="1:23" ht="20.100000000000001" customHeight="1" x14ac:dyDescent="0.25">
      <c r="A76" s="4032" t="s">
        <v>108</v>
      </c>
      <c r="B76" s="4031">
        <f>SUM(B61:B75)</f>
        <v>28047</v>
      </c>
      <c r="C76" s="4031">
        <f t="shared" ref="C76" si="23">SUM(C61:C75)</f>
        <v>10054</v>
      </c>
      <c r="D76" s="4031">
        <f t="shared" ref="D76" si="24">SUM(D61:D75)</f>
        <v>436481</v>
      </c>
      <c r="E76" s="4031">
        <f t="shared" ref="E76" si="25">SUM(E61:E75)</f>
        <v>69461</v>
      </c>
      <c r="F76" s="4031">
        <f t="shared" ref="F76" si="26">SUM(F61:F75)</f>
        <v>30763</v>
      </c>
      <c r="G76" s="4031">
        <f t="shared" ref="G76" si="27">SUM(G61:G75)</f>
        <v>152587</v>
      </c>
      <c r="H76" s="4031">
        <f t="shared" ref="H76" si="28">SUM(H61:H75)</f>
        <v>433869</v>
      </c>
      <c r="I76" s="4031">
        <f t="shared" ref="I76" si="29">SUM(I61:I75)</f>
        <v>346863</v>
      </c>
      <c r="J76" s="4031">
        <f t="shared" ref="J76" si="30">SUM(J61:J75)</f>
        <v>36065</v>
      </c>
      <c r="K76" s="4031">
        <f t="shared" ref="K76" si="31">SUM(K61:K75)</f>
        <v>240620</v>
      </c>
      <c r="L76" s="4031">
        <f t="shared" ref="L76" si="32">SUM(L61:L75)</f>
        <v>211328</v>
      </c>
      <c r="M76" s="4031">
        <f t="shared" ref="M76" si="33">SUM(M61:M75)</f>
        <v>219417</v>
      </c>
      <c r="N76" s="4031">
        <f t="shared" ref="N76" si="34">SUM(N61:N75)</f>
        <v>254164</v>
      </c>
      <c r="O76" s="4031">
        <f t="shared" ref="O76" si="35">SUM(O61:O75)</f>
        <v>121856</v>
      </c>
      <c r="P76" s="4031">
        <f t="shared" ref="P76" si="36">SUM(P61:P75)</f>
        <v>99932</v>
      </c>
      <c r="Q76" s="4031">
        <f t="shared" ref="Q76" si="37">SUM(Q61:Q75)</f>
        <v>37989</v>
      </c>
      <c r="R76" s="4031">
        <f t="shared" ref="R76" si="38">SUM(R61:R75)</f>
        <v>60803</v>
      </c>
      <c r="S76" s="4031">
        <f t="shared" ref="S76" si="39">SUM(S61:S75)</f>
        <v>49728</v>
      </c>
      <c r="T76" s="4031">
        <f t="shared" ref="T76" si="40">SUM(T61:T75)</f>
        <v>22402</v>
      </c>
      <c r="U76" s="4031">
        <f t="shared" ref="U76" si="41">SUM(U61:U75)</f>
        <v>0</v>
      </c>
      <c r="V76" s="4031">
        <f t="shared" ref="V76" si="42">SUM(V61:V75)</f>
        <v>0</v>
      </c>
      <c r="W76" s="4035">
        <f t="shared" si="22"/>
        <v>2862429</v>
      </c>
    </row>
    <row r="77" spans="1:23" ht="20.100000000000001" customHeight="1" x14ac:dyDescent="0.25">
      <c r="A77" s="403" t="s">
        <v>54</v>
      </c>
      <c r="B77" s="405"/>
      <c r="C77" s="406"/>
      <c r="D77" s="407"/>
      <c r="E77" s="408"/>
      <c r="F77" s="409"/>
      <c r="G77" s="410"/>
      <c r="H77" s="411"/>
      <c r="I77" s="412"/>
      <c r="J77" s="413"/>
      <c r="K77" s="414"/>
      <c r="L77" s="415"/>
      <c r="M77" s="416"/>
      <c r="N77" s="417"/>
      <c r="O77" s="418"/>
      <c r="P77" s="419"/>
      <c r="Q77" s="420"/>
      <c r="R77" s="421"/>
      <c r="S77" s="422"/>
      <c r="T77" s="423"/>
      <c r="U77" s="424"/>
      <c r="V77" s="425" t="s">
        <v>5</v>
      </c>
      <c r="W77" s="4035">
        <f t="shared" si="22"/>
        <v>0</v>
      </c>
    </row>
    <row r="78" spans="1:23" ht="20.100000000000001" customHeight="1" x14ac:dyDescent="0.25">
      <c r="A78" s="404" t="s">
        <v>47</v>
      </c>
      <c r="B78" s="427"/>
      <c r="C78" s="428"/>
      <c r="D78" s="429"/>
      <c r="E78" s="430"/>
      <c r="F78" s="431"/>
      <c r="G78" s="432"/>
      <c r="H78" s="433"/>
      <c r="I78" s="434"/>
      <c r="J78" s="435"/>
      <c r="K78" s="436"/>
      <c r="L78" s="437"/>
      <c r="M78" s="438"/>
      <c r="N78" s="439"/>
      <c r="O78" s="440"/>
      <c r="P78" s="441"/>
      <c r="Q78" s="442"/>
      <c r="R78" s="443"/>
      <c r="S78" s="444"/>
      <c r="T78" s="445"/>
      <c r="U78" s="446"/>
      <c r="V78" s="426"/>
      <c r="W78" s="4035">
        <f t="shared" si="22"/>
        <v>0</v>
      </c>
    </row>
    <row r="79" spans="1:23" ht="20.100000000000001" customHeight="1" x14ac:dyDescent="0.25">
      <c r="A79" s="447" t="s">
        <v>28</v>
      </c>
      <c r="B79" s="4033">
        <v>19102.2</v>
      </c>
      <c r="C79" s="4033">
        <v>0</v>
      </c>
      <c r="D79" s="4033">
        <v>46339.5</v>
      </c>
      <c r="E79" s="4033">
        <v>33.4</v>
      </c>
      <c r="F79" s="4033">
        <v>2</v>
      </c>
      <c r="G79" s="4033">
        <v>154.80000000000001</v>
      </c>
      <c r="H79" s="4033">
        <v>3</v>
      </c>
      <c r="I79" s="4033">
        <v>0</v>
      </c>
      <c r="J79" s="4033">
        <v>2755.9</v>
      </c>
      <c r="K79" s="4033">
        <v>9.1</v>
      </c>
      <c r="L79" s="4033">
        <v>2.1</v>
      </c>
      <c r="M79" s="4033">
        <v>0</v>
      </c>
      <c r="N79" s="4033">
        <v>1.6</v>
      </c>
      <c r="O79" s="4033">
        <v>36.200000000000003</v>
      </c>
      <c r="P79" s="4033">
        <v>155</v>
      </c>
      <c r="Q79" s="4033">
        <v>29</v>
      </c>
      <c r="R79" s="4033">
        <v>9</v>
      </c>
      <c r="S79" s="4033">
        <v>52.9</v>
      </c>
      <c r="T79" s="4033">
        <v>99</v>
      </c>
      <c r="U79" s="448">
        <v>0</v>
      </c>
      <c r="V79" s="449">
        <v>0</v>
      </c>
      <c r="W79" s="4035">
        <f t="shared" si="22"/>
        <v>68784.7</v>
      </c>
    </row>
    <row r="80" spans="1:23" ht="20.100000000000001" customHeight="1" x14ac:dyDescent="0.25">
      <c r="A80" s="450" t="s">
        <v>7</v>
      </c>
      <c r="B80" s="4033">
        <v>326.7</v>
      </c>
      <c r="C80" s="4033">
        <v>311.89999999999998</v>
      </c>
      <c r="D80" s="4033">
        <v>24823.9</v>
      </c>
      <c r="E80" s="4033">
        <v>14941.3</v>
      </c>
      <c r="F80" s="4033">
        <v>50.1</v>
      </c>
      <c r="G80" s="4033">
        <v>1821.3</v>
      </c>
      <c r="H80" s="4033">
        <v>153.6</v>
      </c>
      <c r="I80" s="4033">
        <v>6.9</v>
      </c>
      <c r="J80" s="4033">
        <v>21.6</v>
      </c>
      <c r="K80" s="4033">
        <v>13</v>
      </c>
      <c r="L80" s="4033">
        <v>12.3</v>
      </c>
      <c r="M80" s="4033">
        <v>6.2</v>
      </c>
      <c r="N80" s="4033">
        <v>86.9</v>
      </c>
      <c r="O80" s="4033">
        <v>205.6</v>
      </c>
      <c r="P80" s="4033">
        <v>178</v>
      </c>
      <c r="Q80" s="4033">
        <v>17.8</v>
      </c>
      <c r="R80" s="4033">
        <v>39.4</v>
      </c>
      <c r="S80" s="4033">
        <v>6.3</v>
      </c>
      <c r="T80" s="4033">
        <v>38.6</v>
      </c>
      <c r="U80" s="451">
        <v>0</v>
      </c>
      <c r="V80" s="452">
        <v>0</v>
      </c>
      <c r="W80" s="4035">
        <f t="shared" si="22"/>
        <v>43061.400000000009</v>
      </c>
    </row>
    <row r="81" spans="1:23" ht="20.100000000000001" customHeight="1" x14ac:dyDescent="0.25">
      <c r="A81" s="453" t="s">
        <v>29</v>
      </c>
      <c r="B81" s="4033">
        <v>29502</v>
      </c>
      <c r="C81" s="4033">
        <v>1404</v>
      </c>
      <c r="D81" s="4033">
        <v>364043</v>
      </c>
      <c r="E81" s="4033">
        <v>14136.1</v>
      </c>
      <c r="F81" s="4033">
        <v>9075.7999999999993</v>
      </c>
      <c r="G81" s="4033">
        <v>102389.4</v>
      </c>
      <c r="H81" s="4033">
        <v>52379.9</v>
      </c>
      <c r="I81" s="4033">
        <v>28517.7</v>
      </c>
      <c r="J81" s="4033">
        <v>30261.5</v>
      </c>
      <c r="K81" s="4033">
        <v>23635.9</v>
      </c>
      <c r="L81" s="4033">
        <v>4448</v>
      </c>
      <c r="M81" s="4033">
        <v>4691.8</v>
      </c>
      <c r="N81" s="4033">
        <v>20488.400000000001</v>
      </c>
      <c r="O81" s="4033">
        <v>17609.5</v>
      </c>
      <c r="P81" s="4033">
        <v>14634</v>
      </c>
      <c r="Q81" s="4033">
        <v>7739.3</v>
      </c>
      <c r="R81" s="4033">
        <v>37035</v>
      </c>
      <c r="S81" s="4033">
        <v>6730.1</v>
      </c>
      <c r="T81" s="4033">
        <v>7054.2</v>
      </c>
      <c r="U81" s="454">
        <v>0</v>
      </c>
      <c r="V81" s="455">
        <v>0</v>
      </c>
      <c r="W81" s="4035">
        <f t="shared" si="22"/>
        <v>775775.6</v>
      </c>
    </row>
    <row r="82" spans="1:23" ht="20.100000000000001" customHeight="1" x14ac:dyDescent="0.25">
      <c r="A82" s="456" t="s">
        <v>30</v>
      </c>
      <c r="B82" s="4033">
        <v>1403.8</v>
      </c>
      <c r="C82" s="4033">
        <v>212.1</v>
      </c>
      <c r="D82" s="4033">
        <v>17693.8</v>
      </c>
      <c r="E82" s="4033">
        <v>72975.3</v>
      </c>
      <c r="F82" s="4033">
        <v>1874.2</v>
      </c>
      <c r="G82" s="4033">
        <v>1406.3</v>
      </c>
      <c r="H82" s="4033">
        <v>4122.2</v>
      </c>
      <c r="I82" s="4033">
        <v>2644</v>
      </c>
      <c r="J82" s="4033">
        <v>2576.6</v>
      </c>
      <c r="K82" s="4033">
        <v>2137.5</v>
      </c>
      <c r="L82" s="4033">
        <v>593.4</v>
      </c>
      <c r="M82" s="4033">
        <v>309.10000000000002</v>
      </c>
      <c r="N82" s="4033">
        <v>1687.3</v>
      </c>
      <c r="O82" s="4033">
        <v>1672.8</v>
      </c>
      <c r="P82" s="4033">
        <v>2320</v>
      </c>
      <c r="Q82" s="4033">
        <v>1435.5</v>
      </c>
      <c r="R82" s="4033">
        <v>2404.3000000000002</v>
      </c>
      <c r="S82" s="4033">
        <v>1274.5</v>
      </c>
      <c r="T82" s="4033">
        <v>843</v>
      </c>
      <c r="U82" s="457">
        <v>0</v>
      </c>
      <c r="V82" s="458">
        <v>0</v>
      </c>
      <c r="W82" s="4035">
        <f t="shared" si="22"/>
        <v>119585.70000000001</v>
      </c>
    </row>
    <row r="83" spans="1:23" ht="20.100000000000001" customHeight="1" x14ac:dyDescent="0.25">
      <c r="A83" s="459" t="s">
        <v>31</v>
      </c>
      <c r="B83" s="4033">
        <v>582.70000000000005</v>
      </c>
      <c r="C83" s="4033">
        <v>55.9</v>
      </c>
      <c r="D83" s="4033">
        <v>7365.3</v>
      </c>
      <c r="E83" s="4033">
        <v>651.1</v>
      </c>
      <c r="F83" s="4033">
        <v>10708.8</v>
      </c>
      <c r="G83" s="4033">
        <v>2866.2</v>
      </c>
      <c r="H83" s="4033">
        <v>3184.9</v>
      </c>
      <c r="I83" s="4033">
        <v>981</v>
      </c>
      <c r="J83" s="4033">
        <v>810</v>
      </c>
      <c r="K83" s="4033">
        <v>1478.6</v>
      </c>
      <c r="L83" s="4033">
        <v>429.9</v>
      </c>
      <c r="M83" s="4033">
        <v>2842.7</v>
      </c>
      <c r="N83" s="4033">
        <v>2015.2</v>
      </c>
      <c r="O83" s="4033">
        <v>1237.0999999999999</v>
      </c>
      <c r="P83" s="4033">
        <v>5008</v>
      </c>
      <c r="Q83" s="4033">
        <v>883.2</v>
      </c>
      <c r="R83" s="4033">
        <v>1659.3</v>
      </c>
      <c r="S83" s="4033">
        <v>396</v>
      </c>
      <c r="T83" s="4033">
        <v>290.8</v>
      </c>
      <c r="U83" s="460">
        <v>0</v>
      </c>
      <c r="V83" s="461">
        <v>0</v>
      </c>
      <c r="W83" s="4035">
        <f t="shared" si="22"/>
        <v>43446.700000000004</v>
      </c>
    </row>
    <row r="84" spans="1:23" ht="20.100000000000001" customHeight="1" x14ac:dyDescent="0.25">
      <c r="A84" s="462" t="s">
        <v>32</v>
      </c>
      <c r="B84" s="4033">
        <v>618.6</v>
      </c>
      <c r="C84" s="4033">
        <v>28.6</v>
      </c>
      <c r="D84" s="4033">
        <v>2115</v>
      </c>
      <c r="E84" s="4033">
        <v>778.7</v>
      </c>
      <c r="F84" s="4033">
        <v>450.2</v>
      </c>
      <c r="G84" s="4033">
        <v>67294.2</v>
      </c>
      <c r="H84" s="4033">
        <v>1405.1</v>
      </c>
      <c r="I84" s="4033">
        <v>1082.8</v>
      </c>
      <c r="J84" s="4033">
        <v>565.9</v>
      </c>
      <c r="K84" s="4033">
        <v>1048.5999999999999</v>
      </c>
      <c r="L84" s="4033">
        <v>1985.8</v>
      </c>
      <c r="M84" s="4033">
        <v>9725.7999999999993</v>
      </c>
      <c r="N84" s="4033">
        <v>1774.9</v>
      </c>
      <c r="O84" s="4033">
        <v>705</v>
      </c>
      <c r="P84" s="4033">
        <v>5259.3</v>
      </c>
      <c r="Q84" s="4033">
        <v>1481.2</v>
      </c>
      <c r="R84" s="4033">
        <v>1332.7</v>
      </c>
      <c r="S84" s="4033">
        <v>1199.3</v>
      </c>
      <c r="T84" s="4033">
        <v>233.8</v>
      </c>
      <c r="U84" s="463">
        <v>0</v>
      </c>
      <c r="V84" s="464">
        <v>0</v>
      </c>
      <c r="W84" s="4035">
        <f t="shared" si="22"/>
        <v>99085.500000000015</v>
      </c>
    </row>
    <row r="85" spans="1:23" ht="20.100000000000001" customHeight="1" x14ac:dyDescent="0.25">
      <c r="A85" s="465" t="s">
        <v>33</v>
      </c>
      <c r="B85" s="4033">
        <v>444.5</v>
      </c>
      <c r="C85" s="4033">
        <v>80.599999999999994</v>
      </c>
      <c r="D85" s="4033">
        <v>5260.9</v>
      </c>
      <c r="E85" s="4033">
        <v>240</v>
      </c>
      <c r="F85" s="4033">
        <v>205.9</v>
      </c>
      <c r="G85" s="4033">
        <v>2398.6</v>
      </c>
      <c r="H85" s="4033">
        <v>12909.8</v>
      </c>
      <c r="I85" s="4033">
        <v>6024</v>
      </c>
      <c r="J85" s="4033">
        <v>273.39999999999998</v>
      </c>
      <c r="K85" s="4033">
        <v>1514.4</v>
      </c>
      <c r="L85" s="4033">
        <v>301.39999999999998</v>
      </c>
      <c r="M85" s="4033">
        <v>367.3</v>
      </c>
      <c r="N85" s="4033">
        <v>1859.6</v>
      </c>
      <c r="O85" s="4033">
        <v>3020.6</v>
      </c>
      <c r="P85" s="4033">
        <v>366</v>
      </c>
      <c r="Q85" s="4033">
        <v>175</v>
      </c>
      <c r="R85" s="4033">
        <v>994.9</v>
      </c>
      <c r="S85" s="4033">
        <v>404.2</v>
      </c>
      <c r="T85" s="4033">
        <v>462.6</v>
      </c>
      <c r="U85" s="466">
        <v>0</v>
      </c>
      <c r="V85" s="467">
        <v>0</v>
      </c>
      <c r="W85" s="4035">
        <f t="shared" si="22"/>
        <v>37303.699999999997</v>
      </c>
    </row>
    <row r="86" spans="1:23" ht="20.100000000000001" customHeight="1" x14ac:dyDescent="0.25">
      <c r="A86" s="468" t="s">
        <v>34</v>
      </c>
      <c r="B86" s="4033">
        <v>73.900000000000006</v>
      </c>
      <c r="C86" s="4033">
        <v>724</v>
      </c>
      <c r="D86" s="4033">
        <v>17672.8</v>
      </c>
      <c r="E86" s="4033">
        <v>2625.7</v>
      </c>
      <c r="F86" s="4033">
        <v>775.6</v>
      </c>
      <c r="G86" s="4033">
        <v>3338.5</v>
      </c>
      <c r="H86" s="4033">
        <v>31535.5</v>
      </c>
      <c r="I86" s="4033">
        <v>48582.8</v>
      </c>
      <c r="J86" s="4033">
        <v>322.7</v>
      </c>
      <c r="K86" s="4033">
        <v>3250.2</v>
      </c>
      <c r="L86" s="4033">
        <v>2893.7</v>
      </c>
      <c r="M86" s="4033">
        <v>756.9</v>
      </c>
      <c r="N86" s="4033">
        <v>3007.9</v>
      </c>
      <c r="O86" s="4033">
        <v>2555.6999999999998</v>
      </c>
      <c r="P86" s="4033">
        <v>6449</v>
      </c>
      <c r="Q86" s="4033">
        <v>1767.6</v>
      </c>
      <c r="R86" s="4033">
        <v>1983.9</v>
      </c>
      <c r="S86" s="4033">
        <v>827.8</v>
      </c>
      <c r="T86" s="4033">
        <v>1154.4000000000001</v>
      </c>
      <c r="U86" s="469">
        <v>0</v>
      </c>
      <c r="V86" s="470">
        <v>0</v>
      </c>
      <c r="W86" s="4035">
        <f t="shared" si="22"/>
        <v>130298.59999999998</v>
      </c>
    </row>
    <row r="87" spans="1:23" ht="20.100000000000001" customHeight="1" x14ac:dyDescent="0.25">
      <c r="A87" s="471" t="s">
        <v>35</v>
      </c>
      <c r="B87" s="4033">
        <v>30.5</v>
      </c>
      <c r="C87" s="4033">
        <v>19.600000000000001</v>
      </c>
      <c r="D87" s="4033">
        <v>1555.8</v>
      </c>
      <c r="E87" s="4033">
        <v>113.9</v>
      </c>
      <c r="F87" s="4033">
        <v>93</v>
      </c>
      <c r="G87" s="4033">
        <v>711.1</v>
      </c>
      <c r="H87" s="4033">
        <v>2518.3000000000002</v>
      </c>
      <c r="I87" s="4033">
        <v>912.2</v>
      </c>
      <c r="J87" s="4033">
        <v>679.9</v>
      </c>
      <c r="K87" s="4033">
        <v>1201</v>
      </c>
      <c r="L87" s="4033">
        <v>1175.5999999999999</v>
      </c>
      <c r="M87" s="4033">
        <v>324.60000000000002</v>
      </c>
      <c r="N87" s="4033">
        <v>2369.6</v>
      </c>
      <c r="O87" s="4033">
        <v>1436.6</v>
      </c>
      <c r="P87" s="4033">
        <v>549</v>
      </c>
      <c r="Q87" s="4033">
        <v>734.4</v>
      </c>
      <c r="R87" s="4033">
        <v>2868.4</v>
      </c>
      <c r="S87" s="4033">
        <v>443.7</v>
      </c>
      <c r="T87" s="4033">
        <v>249.3</v>
      </c>
      <c r="U87" s="472">
        <v>0</v>
      </c>
      <c r="V87" s="473">
        <v>0</v>
      </c>
      <c r="W87" s="4035">
        <f t="shared" si="22"/>
        <v>17986.5</v>
      </c>
    </row>
    <row r="88" spans="1:23" ht="20.100000000000001" customHeight="1" x14ac:dyDescent="0.25">
      <c r="A88" s="474" t="s">
        <v>36</v>
      </c>
      <c r="B88" s="4033">
        <v>186.9</v>
      </c>
      <c r="C88" s="4033">
        <v>186.7</v>
      </c>
      <c r="D88" s="4033">
        <v>9580.6</v>
      </c>
      <c r="E88" s="4033">
        <v>2071.3000000000002</v>
      </c>
      <c r="F88" s="4033">
        <v>375.4</v>
      </c>
      <c r="G88" s="4033">
        <v>2317.3000000000002</v>
      </c>
      <c r="H88" s="4033">
        <v>18444.7</v>
      </c>
      <c r="I88" s="4033">
        <v>3852.4</v>
      </c>
      <c r="J88" s="4033">
        <v>862.6</v>
      </c>
      <c r="K88" s="4033">
        <v>44371.199999999997</v>
      </c>
      <c r="L88" s="4033">
        <v>19078.599999999999</v>
      </c>
      <c r="M88" s="4033">
        <v>1932.9</v>
      </c>
      <c r="N88" s="4033">
        <v>18239.2</v>
      </c>
      <c r="O88" s="4033">
        <v>7782.8</v>
      </c>
      <c r="P88" s="4033">
        <v>4830</v>
      </c>
      <c r="Q88" s="4033">
        <v>1971</v>
      </c>
      <c r="R88" s="4033">
        <v>3657.6</v>
      </c>
      <c r="S88" s="4033">
        <v>1886.1</v>
      </c>
      <c r="T88" s="4033">
        <v>1820.7</v>
      </c>
      <c r="U88" s="475">
        <v>0</v>
      </c>
      <c r="V88" s="476">
        <v>0</v>
      </c>
      <c r="W88" s="4035">
        <f t="shared" si="22"/>
        <v>143448.00000000003</v>
      </c>
    </row>
    <row r="89" spans="1:23" ht="20.100000000000001" customHeight="1" x14ac:dyDescent="0.25">
      <c r="A89" s="477" t="s">
        <v>37</v>
      </c>
      <c r="B89" s="4033">
        <v>2238.9</v>
      </c>
      <c r="C89" s="4033">
        <v>127</v>
      </c>
      <c r="D89" s="4033">
        <v>9861.6</v>
      </c>
      <c r="E89" s="4033">
        <v>687.4</v>
      </c>
      <c r="F89" s="4033">
        <v>868.5</v>
      </c>
      <c r="G89" s="4033">
        <v>8476.1</v>
      </c>
      <c r="H89" s="4033">
        <v>12993.3</v>
      </c>
      <c r="I89" s="4033">
        <v>8845.2999999999993</v>
      </c>
      <c r="J89" s="4033">
        <v>2149.1999999999998</v>
      </c>
      <c r="K89" s="4033">
        <v>6336.4</v>
      </c>
      <c r="L89" s="4033">
        <v>95035.4</v>
      </c>
      <c r="M89" s="4033">
        <v>18634.7</v>
      </c>
      <c r="N89" s="4033">
        <v>9678.4</v>
      </c>
      <c r="O89" s="4033">
        <v>6552.2</v>
      </c>
      <c r="P89" s="4033">
        <v>5508.6</v>
      </c>
      <c r="Q89" s="4033">
        <v>301.7</v>
      </c>
      <c r="R89" s="4033">
        <v>1287.3</v>
      </c>
      <c r="S89" s="4033">
        <v>323.2</v>
      </c>
      <c r="T89" s="4033">
        <v>1604.6</v>
      </c>
      <c r="U89" s="478">
        <v>0</v>
      </c>
      <c r="V89" s="479">
        <v>0</v>
      </c>
      <c r="W89" s="4035">
        <f t="shared" si="22"/>
        <v>191509.80000000005</v>
      </c>
    </row>
    <row r="90" spans="1:23" ht="20.100000000000001" customHeight="1" x14ac:dyDescent="0.25">
      <c r="A90" s="480" t="s">
        <v>38</v>
      </c>
      <c r="B90" s="4033">
        <v>17.8</v>
      </c>
      <c r="C90" s="4033">
        <v>68.2</v>
      </c>
      <c r="D90" s="4033">
        <v>5389.5</v>
      </c>
      <c r="E90" s="4033">
        <v>500.8</v>
      </c>
      <c r="F90" s="4033">
        <v>360</v>
      </c>
      <c r="G90" s="4033">
        <v>4077.7</v>
      </c>
      <c r="H90" s="4033">
        <v>19476.599999999999</v>
      </c>
      <c r="I90" s="4033">
        <v>2747.5</v>
      </c>
      <c r="J90" s="4033">
        <v>5756.5</v>
      </c>
      <c r="K90" s="4033">
        <v>5462.2</v>
      </c>
      <c r="L90" s="4033">
        <v>8222.9</v>
      </c>
      <c r="M90" s="4033">
        <v>11005.6</v>
      </c>
      <c r="N90" s="4033">
        <v>9761.9</v>
      </c>
      <c r="O90" s="4033">
        <v>6519.3</v>
      </c>
      <c r="P90" s="4033">
        <v>2385</v>
      </c>
      <c r="Q90" s="4033">
        <v>560.70000000000005</v>
      </c>
      <c r="R90" s="4033">
        <v>2630.9</v>
      </c>
      <c r="S90" s="4033">
        <v>523.20000000000005</v>
      </c>
      <c r="T90" s="4033">
        <v>1709.6</v>
      </c>
      <c r="U90" s="481">
        <v>0</v>
      </c>
      <c r="V90" s="482">
        <v>0</v>
      </c>
      <c r="W90" s="4035">
        <f t="shared" si="22"/>
        <v>87175.9</v>
      </c>
    </row>
    <row r="91" spans="1:23" ht="20.100000000000001" customHeight="1" x14ac:dyDescent="0.25">
      <c r="A91" s="483" t="s">
        <v>39</v>
      </c>
      <c r="B91" s="4033">
        <v>2158.8000000000002</v>
      </c>
      <c r="C91" s="4033">
        <v>227.5</v>
      </c>
      <c r="D91" s="4033">
        <v>34852.199999999997</v>
      </c>
      <c r="E91" s="4033">
        <v>3125.3</v>
      </c>
      <c r="F91" s="4033">
        <v>1699.1</v>
      </c>
      <c r="G91" s="4033">
        <v>14143.2</v>
      </c>
      <c r="H91" s="4033">
        <v>40535.300000000003</v>
      </c>
      <c r="I91" s="4033">
        <v>8415</v>
      </c>
      <c r="J91" s="4033">
        <v>4255</v>
      </c>
      <c r="K91" s="4033">
        <v>16864.900000000001</v>
      </c>
      <c r="L91" s="4033">
        <v>15084.6</v>
      </c>
      <c r="M91" s="4033">
        <v>8468.2000000000007</v>
      </c>
      <c r="N91" s="4033">
        <v>84727.9</v>
      </c>
      <c r="O91" s="4033">
        <v>17074.7</v>
      </c>
      <c r="P91" s="4033">
        <v>7756</v>
      </c>
      <c r="Q91" s="4033">
        <v>2722.3</v>
      </c>
      <c r="R91" s="4033">
        <v>8645.9</v>
      </c>
      <c r="S91" s="4033">
        <v>2147</v>
      </c>
      <c r="T91" s="4033">
        <v>2617.1999999999998</v>
      </c>
      <c r="U91" s="484">
        <v>0</v>
      </c>
      <c r="V91" s="485">
        <v>0</v>
      </c>
      <c r="W91" s="4035">
        <f t="shared" si="22"/>
        <v>275520.10000000003</v>
      </c>
    </row>
    <row r="92" spans="1:23" ht="20.100000000000001" customHeight="1" x14ac:dyDescent="0.25">
      <c r="A92" s="486" t="s">
        <v>40</v>
      </c>
      <c r="B92" s="4033">
        <v>714</v>
      </c>
      <c r="C92" s="4033">
        <v>282.5</v>
      </c>
      <c r="D92" s="4033">
        <v>27898.3</v>
      </c>
      <c r="E92" s="4033">
        <v>2592.6</v>
      </c>
      <c r="F92" s="4033">
        <v>3227.5</v>
      </c>
      <c r="G92" s="4033">
        <v>19366.8</v>
      </c>
      <c r="H92" s="4033">
        <v>23905.200000000001</v>
      </c>
      <c r="I92" s="4033">
        <v>16189.2</v>
      </c>
      <c r="J92" s="4033">
        <v>3321.7</v>
      </c>
      <c r="K92" s="4033">
        <v>15832.6</v>
      </c>
      <c r="L92" s="4033">
        <v>17080.400000000001</v>
      </c>
      <c r="M92" s="4033">
        <v>5499</v>
      </c>
      <c r="N92" s="4033">
        <v>21764.2</v>
      </c>
      <c r="O92" s="4033">
        <v>36693.699999999997</v>
      </c>
      <c r="P92" s="4033">
        <v>11051</v>
      </c>
      <c r="Q92" s="4033">
        <v>4272.3</v>
      </c>
      <c r="R92" s="4033">
        <v>9084.5</v>
      </c>
      <c r="S92" s="4033">
        <v>2385.5</v>
      </c>
      <c r="T92" s="4033">
        <v>3235.1</v>
      </c>
      <c r="U92" s="487">
        <v>0</v>
      </c>
      <c r="V92" s="488">
        <v>0</v>
      </c>
      <c r="W92" s="4035">
        <f t="shared" si="22"/>
        <v>224396.1</v>
      </c>
    </row>
    <row r="93" spans="1:23" ht="20.100000000000001" customHeight="1" x14ac:dyDescent="0.25">
      <c r="A93" s="489" t="s">
        <v>41</v>
      </c>
      <c r="B93" s="4033">
        <v>0</v>
      </c>
      <c r="C93" s="4033">
        <v>0</v>
      </c>
      <c r="D93" s="4033">
        <v>0</v>
      </c>
      <c r="E93" s="4033">
        <v>0</v>
      </c>
      <c r="F93" s="4033">
        <v>0</v>
      </c>
      <c r="G93" s="4033">
        <v>0</v>
      </c>
      <c r="H93" s="4033">
        <v>0</v>
      </c>
      <c r="I93" s="4033">
        <v>0</v>
      </c>
      <c r="J93" s="4033">
        <v>0</v>
      </c>
      <c r="K93" s="4033">
        <v>0</v>
      </c>
      <c r="L93" s="4033">
        <v>0</v>
      </c>
      <c r="M93" s="4033">
        <v>0</v>
      </c>
      <c r="N93" s="4033">
        <v>0</v>
      </c>
      <c r="O93" s="4033">
        <v>0</v>
      </c>
      <c r="P93" s="4033">
        <v>0</v>
      </c>
      <c r="Q93" s="4033">
        <v>0</v>
      </c>
      <c r="R93" s="4033">
        <v>0</v>
      </c>
      <c r="S93" s="4033">
        <v>0</v>
      </c>
      <c r="T93" s="4033">
        <v>0</v>
      </c>
      <c r="U93" s="490">
        <v>0</v>
      </c>
      <c r="V93" s="491">
        <v>0</v>
      </c>
      <c r="W93" s="4035">
        <f t="shared" si="22"/>
        <v>0</v>
      </c>
    </row>
    <row r="94" spans="1:23" ht="20.100000000000001" customHeight="1" x14ac:dyDescent="0.25">
      <c r="A94" s="492" t="s">
        <v>42</v>
      </c>
      <c r="B94" s="4033">
        <v>132</v>
      </c>
      <c r="C94" s="4033">
        <v>19.100000000000001</v>
      </c>
      <c r="D94" s="4033">
        <v>2331.9</v>
      </c>
      <c r="E94" s="4033">
        <v>364.5</v>
      </c>
      <c r="F94" s="4033">
        <v>73</v>
      </c>
      <c r="G94" s="4033">
        <v>625.29999999999995</v>
      </c>
      <c r="H94" s="4033">
        <v>2018.6</v>
      </c>
      <c r="I94" s="4033">
        <v>1460.9</v>
      </c>
      <c r="J94" s="4033">
        <v>126.9</v>
      </c>
      <c r="K94" s="4033">
        <v>1470.2</v>
      </c>
      <c r="L94" s="4033">
        <v>990.4</v>
      </c>
      <c r="M94" s="4033">
        <v>126.5</v>
      </c>
      <c r="N94" s="4033">
        <v>1477.2</v>
      </c>
      <c r="O94" s="4033">
        <v>800.9</v>
      </c>
      <c r="P94" s="4033">
        <v>782</v>
      </c>
      <c r="Q94" s="4033">
        <v>1650.9</v>
      </c>
      <c r="R94" s="4033">
        <v>3176</v>
      </c>
      <c r="S94" s="4033">
        <v>245.6</v>
      </c>
      <c r="T94" s="4033">
        <v>93.7</v>
      </c>
      <c r="U94" s="493">
        <v>0</v>
      </c>
      <c r="V94" s="494">
        <v>0</v>
      </c>
      <c r="W94" s="4035">
        <f t="shared" si="22"/>
        <v>17965.599999999999</v>
      </c>
    </row>
    <row r="95" spans="1:23" ht="20.100000000000001" customHeight="1" x14ac:dyDescent="0.25">
      <c r="A95" s="495" t="s">
        <v>43</v>
      </c>
      <c r="B95" s="4033">
        <v>0</v>
      </c>
      <c r="C95" s="4033">
        <v>0.9</v>
      </c>
      <c r="D95" s="4033">
        <v>238.3</v>
      </c>
      <c r="E95" s="4033">
        <v>34.6</v>
      </c>
      <c r="F95" s="4033">
        <v>7.7</v>
      </c>
      <c r="G95" s="4033">
        <v>109.3</v>
      </c>
      <c r="H95" s="4033">
        <v>133.30000000000001</v>
      </c>
      <c r="I95" s="4033">
        <v>98.7</v>
      </c>
      <c r="J95" s="4033">
        <v>85.5</v>
      </c>
      <c r="K95" s="4033">
        <v>167.8</v>
      </c>
      <c r="L95" s="4033">
        <v>421.1</v>
      </c>
      <c r="M95" s="4033">
        <v>38.9</v>
      </c>
      <c r="N95" s="4033">
        <v>226.1</v>
      </c>
      <c r="O95" s="4033">
        <v>237.6</v>
      </c>
      <c r="P95" s="4033">
        <v>330</v>
      </c>
      <c r="Q95" s="4033">
        <v>26.8</v>
      </c>
      <c r="R95" s="4033">
        <v>9723.2000000000007</v>
      </c>
      <c r="S95" s="4033">
        <v>39.5</v>
      </c>
      <c r="T95" s="4033">
        <v>9.3000000000000007</v>
      </c>
      <c r="U95" s="496">
        <v>0</v>
      </c>
      <c r="V95" s="497">
        <v>0</v>
      </c>
      <c r="W95" s="4035">
        <f t="shared" si="22"/>
        <v>11928.6</v>
      </c>
    </row>
    <row r="96" spans="1:23" ht="20.100000000000001" customHeight="1" x14ac:dyDescent="0.25">
      <c r="A96" s="498" t="s">
        <v>44</v>
      </c>
      <c r="B96" s="4033">
        <v>0</v>
      </c>
      <c r="C96" s="4033">
        <v>0</v>
      </c>
      <c r="D96" s="4033">
        <v>334.3</v>
      </c>
      <c r="E96" s="4033">
        <v>33.200000000000003</v>
      </c>
      <c r="F96" s="4033">
        <v>14.2</v>
      </c>
      <c r="G96" s="4033">
        <v>52.6</v>
      </c>
      <c r="H96" s="4033">
        <v>657.9</v>
      </c>
      <c r="I96" s="4033">
        <v>189.3</v>
      </c>
      <c r="J96" s="4033">
        <v>220.1</v>
      </c>
      <c r="K96" s="4033">
        <v>311.2</v>
      </c>
      <c r="L96" s="4033">
        <v>8.8000000000000007</v>
      </c>
      <c r="M96" s="4033">
        <v>161.6</v>
      </c>
      <c r="N96" s="4033">
        <v>444.8</v>
      </c>
      <c r="O96" s="4033">
        <v>431</v>
      </c>
      <c r="P96" s="4033">
        <v>457</v>
      </c>
      <c r="Q96" s="4033">
        <v>205.1</v>
      </c>
      <c r="R96" s="4033">
        <v>244</v>
      </c>
      <c r="S96" s="4033">
        <v>1994.8</v>
      </c>
      <c r="T96" s="4033">
        <v>389.8</v>
      </c>
      <c r="U96" s="499">
        <v>0</v>
      </c>
      <c r="V96" s="500">
        <v>0</v>
      </c>
      <c r="W96" s="4035">
        <f t="shared" si="22"/>
        <v>6149.7</v>
      </c>
    </row>
    <row r="97" spans="1:23" ht="20.100000000000001" customHeight="1" x14ac:dyDescent="0.25">
      <c r="A97" s="501" t="s">
        <v>45</v>
      </c>
      <c r="B97" s="4033">
        <v>75.099999999999994</v>
      </c>
      <c r="C97" s="4033">
        <v>0</v>
      </c>
      <c r="D97" s="4033">
        <v>1947.3</v>
      </c>
      <c r="E97" s="4033">
        <v>166.1</v>
      </c>
      <c r="F97" s="4033">
        <v>101.7</v>
      </c>
      <c r="G97" s="4033">
        <v>282.89999999999998</v>
      </c>
      <c r="H97" s="4033">
        <v>1969.1</v>
      </c>
      <c r="I97" s="4033">
        <v>508.6</v>
      </c>
      <c r="J97" s="4033">
        <v>417.8</v>
      </c>
      <c r="K97" s="4033">
        <v>1996.7</v>
      </c>
      <c r="L97" s="4033">
        <v>826.4</v>
      </c>
      <c r="M97" s="4033">
        <v>313.3</v>
      </c>
      <c r="N97" s="4033">
        <v>2886.8</v>
      </c>
      <c r="O97" s="4033">
        <v>1196.9000000000001</v>
      </c>
      <c r="P97" s="4033">
        <v>140</v>
      </c>
      <c r="Q97" s="4033">
        <v>39.799999999999997</v>
      </c>
      <c r="R97" s="4033">
        <v>302.10000000000002</v>
      </c>
      <c r="S97" s="4033">
        <v>89.2</v>
      </c>
      <c r="T97" s="4033">
        <v>1435</v>
      </c>
      <c r="U97" s="502">
        <v>0</v>
      </c>
      <c r="V97" s="503">
        <v>0</v>
      </c>
      <c r="W97" s="4035">
        <f t="shared" si="22"/>
        <v>14694.8</v>
      </c>
    </row>
    <row r="98" spans="1:23" ht="20.100000000000001" customHeight="1" x14ac:dyDescent="0.25">
      <c r="A98" s="504" t="s">
        <v>48</v>
      </c>
      <c r="B98" s="4033">
        <v>0</v>
      </c>
      <c r="C98" s="4033">
        <v>0</v>
      </c>
      <c r="D98" s="4033">
        <v>0</v>
      </c>
      <c r="E98" s="4033">
        <v>0</v>
      </c>
      <c r="F98" s="4033">
        <v>0</v>
      </c>
      <c r="G98" s="4033">
        <v>0</v>
      </c>
      <c r="H98" s="4033">
        <v>0</v>
      </c>
      <c r="I98" s="4033">
        <v>0</v>
      </c>
      <c r="J98" s="4033">
        <v>0</v>
      </c>
      <c r="K98" s="4033">
        <v>0</v>
      </c>
      <c r="L98" s="4033">
        <v>0</v>
      </c>
      <c r="M98" s="4033">
        <v>0</v>
      </c>
      <c r="N98" s="4033">
        <v>0</v>
      </c>
      <c r="O98" s="4033">
        <v>0</v>
      </c>
      <c r="P98" s="4033">
        <v>0</v>
      </c>
      <c r="Q98" s="4033">
        <v>0</v>
      </c>
      <c r="R98" s="4033">
        <v>0</v>
      </c>
      <c r="S98" s="4033">
        <v>0</v>
      </c>
      <c r="T98" s="4033">
        <v>0</v>
      </c>
      <c r="U98" s="505">
        <v>0</v>
      </c>
      <c r="V98" s="506">
        <v>0</v>
      </c>
      <c r="W98" s="4035">
        <f t="shared" si="22"/>
        <v>0</v>
      </c>
    </row>
    <row r="99" spans="1:23" ht="20.100000000000001" customHeight="1" x14ac:dyDescent="0.25">
      <c r="A99" s="507" t="s">
        <v>49</v>
      </c>
      <c r="B99" s="4033">
        <v>0</v>
      </c>
      <c r="C99" s="4033">
        <v>0</v>
      </c>
      <c r="D99" s="4033">
        <v>0</v>
      </c>
      <c r="E99" s="4033">
        <v>0</v>
      </c>
      <c r="F99" s="4033">
        <v>0</v>
      </c>
      <c r="G99" s="4033">
        <v>0</v>
      </c>
      <c r="H99" s="4033">
        <v>0</v>
      </c>
      <c r="I99" s="4033">
        <v>0</v>
      </c>
      <c r="J99" s="4033">
        <v>0</v>
      </c>
      <c r="K99" s="4033">
        <v>0</v>
      </c>
      <c r="L99" s="4033">
        <v>0</v>
      </c>
      <c r="M99" s="4033">
        <v>0</v>
      </c>
      <c r="N99" s="4033">
        <v>0</v>
      </c>
      <c r="O99" s="4033">
        <v>0</v>
      </c>
      <c r="P99" s="4033">
        <v>0</v>
      </c>
      <c r="Q99" s="4033">
        <v>0</v>
      </c>
      <c r="R99" s="4033">
        <v>0</v>
      </c>
      <c r="S99" s="4033">
        <v>0</v>
      </c>
      <c r="T99" s="4033">
        <v>0</v>
      </c>
      <c r="U99" s="508">
        <v>0</v>
      </c>
      <c r="V99" s="509">
        <v>0</v>
      </c>
      <c r="W99" s="4035">
        <f t="shared" si="22"/>
        <v>0</v>
      </c>
    </row>
    <row r="100" spans="1:23" ht="20.100000000000001" customHeight="1" x14ac:dyDescent="0.25">
      <c r="A100" s="4032" t="s">
        <v>108</v>
      </c>
      <c r="B100" s="4031">
        <f>SUM(B85:B99)</f>
        <v>6072.4000000000005</v>
      </c>
      <c r="C100" s="4031">
        <f t="shared" ref="C100" si="43">SUM(C85:C99)</f>
        <v>1736.1000000000001</v>
      </c>
      <c r="D100" s="4031">
        <f t="shared" ref="D100" si="44">SUM(D85:D99)</f>
        <v>116923.5</v>
      </c>
      <c r="E100" s="4031">
        <f t="shared" ref="E100" si="45">SUM(E85:E99)</f>
        <v>12555.400000000001</v>
      </c>
      <c r="F100" s="4031">
        <f t="shared" ref="F100" si="46">SUM(F85:F99)</f>
        <v>7801.5999999999995</v>
      </c>
      <c r="G100" s="4031">
        <f t="shared" ref="G100" si="47">SUM(G85:G99)</f>
        <v>55899.400000000009</v>
      </c>
      <c r="H100" s="4031">
        <f t="shared" ref="H100" si="48">SUM(H85:H99)</f>
        <v>167097.60000000001</v>
      </c>
      <c r="I100" s="4031">
        <f t="shared" ref="I100" si="49">SUM(I85:I99)</f>
        <v>97825.9</v>
      </c>
      <c r="J100" s="4031">
        <f t="shared" ref="J100" si="50">SUM(J85:J99)</f>
        <v>18471.3</v>
      </c>
      <c r="K100" s="4031">
        <f t="shared" ref="K100" si="51">SUM(K85:K99)</f>
        <v>98778.799999999988</v>
      </c>
      <c r="L100" s="4031">
        <f t="shared" ref="L100" si="52">SUM(L85:L99)</f>
        <v>161119.29999999996</v>
      </c>
      <c r="M100" s="4031">
        <f t="shared" ref="M100" si="53">SUM(M85:M99)</f>
        <v>47629.5</v>
      </c>
      <c r="N100" s="4031">
        <f t="shared" ref="N100" si="54">SUM(N85:N99)</f>
        <v>156443.6</v>
      </c>
      <c r="O100" s="4031">
        <f t="shared" ref="O100" si="55">SUM(O85:O99)</f>
        <v>84302</v>
      </c>
      <c r="P100" s="4031">
        <f t="shared" ref="P100" si="56">SUM(P85:P99)</f>
        <v>40603.599999999999</v>
      </c>
      <c r="Q100" s="4031">
        <f t="shared" ref="Q100" si="57">SUM(Q85:Q99)</f>
        <v>14427.599999999999</v>
      </c>
      <c r="R100" s="4031">
        <f t="shared" ref="R100" si="58">SUM(R85:R99)</f>
        <v>44598.700000000004</v>
      </c>
      <c r="S100" s="4031">
        <f t="shared" ref="S100" si="59">SUM(S85:S99)</f>
        <v>11309.800000000001</v>
      </c>
      <c r="T100" s="4031">
        <f t="shared" ref="T100" si="60">SUM(T85:T99)</f>
        <v>14781.300000000001</v>
      </c>
      <c r="U100" s="4031">
        <f t="shared" ref="U100" si="61">SUM(U85:U99)</f>
        <v>0</v>
      </c>
      <c r="V100" s="4031">
        <f t="shared" ref="V100" si="62">SUM(V85:V99)</f>
        <v>0</v>
      </c>
      <c r="W100" s="4035">
        <f t="shared" si="22"/>
        <v>1158377.4000000001</v>
      </c>
    </row>
    <row r="101" spans="1:23" ht="20.100000000000001" customHeight="1" x14ac:dyDescent="0.25">
      <c r="A101" s="510" t="s">
        <v>55</v>
      </c>
      <c r="B101" s="512"/>
      <c r="C101" s="513"/>
      <c r="D101" s="514"/>
      <c r="E101" s="515"/>
      <c r="F101" s="516"/>
      <c r="G101" s="517"/>
      <c r="H101" s="518"/>
      <c r="I101" s="519"/>
      <c r="J101" s="520"/>
      <c r="K101" s="521"/>
      <c r="L101" s="522"/>
      <c r="M101" s="523"/>
      <c r="N101" s="524"/>
      <c r="O101" s="525"/>
      <c r="P101" s="526"/>
      <c r="Q101" s="527"/>
      <c r="R101" s="528"/>
      <c r="S101" s="529"/>
      <c r="T101" s="530"/>
      <c r="U101" s="531"/>
      <c r="V101" s="532" t="s">
        <v>5</v>
      </c>
      <c r="W101" s="4035">
        <f t="shared" si="22"/>
        <v>0</v>
      </c>
    </row>
    <row r="102" spans="1:23" ht="20.100000000000001" customHeight="1" x14ac:dyDescent="0.25">
      <c r="A102" s="511" t="s">
        <v>47</v>
      </c>
      <c r="B102" s="534"/>
      <c r="C102" s="535"/>
      <c r="D102" s="536"/>
      <c r="E102" s="537"/>
      <c r="F102" s="538"/>
      <c r="G102" s="539"/>
      <c r="H102" s="540"/>
      <c r="I102" s="541"/>
      <c r="J102" s="542"/>
      <c r="K102" s="543"/>
      <c r="L102" s="544"/>
      <c r="M102" s="545"/>
      <c r="N102" s="546"/>
      <c r="O102" s="547"/>
      <c r="P102" s="548"/>
      <c r="Q102" s="549"/>
      <c r="R102" s="550"/>
      <c r="S102" s="551"/>
      <c r="T102" s="552"/>
      <c r="U102" s="553"/>
      <c r="V102" s="533"/>
      <c r="W102" s="4035">
        <f t="shared" si="22"/>
        <v>0</v>
      </c>
    </row>
    <row r="103" spans="1:23" ht="20.100000000000001" customHeight="1" x14ac:dyDescent="0.25">
      <c r="A103" s="554" t="s">
        <v>28</v>
      </c>
      <c r="B103" s="555">
        <v>5710</v>
      </c>
      <c r="C103" s="556">
        <v>0</v>
      </c>
      <c r="D103" s="557">
        <v>53109</v>
      </c>
      <c r="E103" s="558">
        <v>7</v>
      </c>
      <c r="F103" s="559">
        <v>0</v>
      </c>
      <c r="G103" s="560">
        <v>0</v>
      </c>
      <c r="H103" s="561">
        <v>25</v>
      </c>
      <c r="I103" s="562">
        <v>85</v>
      </c>
      <c r="J103" s="563">
        <v>815</v>
      </c>
      <c r="K103" s="564">
        <v>0</v>
      </c>
      <c r="L103" s="565">
        <v>0</v>
      </c>
      <c r="M103" s="566" t="s">
        <v>5</v>
      </c>
      <c r="N103" s="567">
        <v>20</v>
      </c>
      <c r="O103" s="568">
        <v>1776</v>
      </c>
      <c r="P103" s="569">
        <v>591</v>
      </c>
      <c r="Q103" s="570">
        <v>66</v>
      </c>
      <c r="R103" s="571">
        <v>506</v>
      </c>
      <c r="S103" s="572">
        <v>259</v>
      </c>
      <c r="T103" s="573">
        <v>126</v>
      </c>
      <c r="U103" s="574">
        <v>0</v>
      </c>
      <c r="V103" s="575">
        <v>0</v>
      </c>
      <c r="W103" s="4035">
        <f t="shared" si="22"/>
        <v>63095</v>
      </c>
    </row>
    <row r="104" spans="1:23" ht="20.100000000000001" customHeight="1" x14ac:dyDescent="0.25">
      <c r="A104" s="576" t="s">
        <v>7</v>
      </c>
      <c r="B104" s="577">
        <v>534</v>
      </c>
      <c r="C104" s="578">
        <v>1237</v>
      </c>
      <c r="D104" s="579">
        <v>64475</v>
      </c>
      <c r="E104" s="580">
        <v>12672</v>
      </c>
      <c r="F104" s="581">
        <v>189</v>
      </c>
      <c r="G104" s="582">
        <v>3635</v>
      </c>
      <c r="H104" s="583">
        <v>891</v>
      </c>
      <c r="I104" s="584">
        <v>187</v>
      </c>
      <c r="J104" s="585">
        <v>601</v>
      </c>
      <c r="K104" s="586">
        <v>200</v>
      </c>
      <c r="L104" s="587">
        <v>63</v>
      </c>
      <c r="M104" s="588" t="s">
        <v>5</v>
      </c>
      <c r="N104" s="589">
        <v>269</v>
      </c>
      <c r="O104" s="590">
        <v>392</v>
      </c>
      <c r="P104" s="591">
        <v>1170</v>
      </c>
      <c r="Q104" s="592">
        <v>873</v>
      </c>
      <c r="R104" s="593">
        <v>847</v>
      </c>
      <c r="S104" s="594">
        <v>24</v>
      </c>
      <c r="T104" s="595">
        <v>119</v>
      </c>
      <c r="U104" s="596">
        <v>0</v>
      </c>
      <c r="V104" s="597">
        <v>0</v>
      </c>
      <c r="W104" s="4035">
        <f t="shared" si="22"/>
        <v>88378</v>
      </c>
    </row>
    <row r="105" spans="1:23" ht="20.100000000000001" customHeight="1" x14ac:dyDescent="0.25">
      <c r="A105" s="598" t="s">
        <v>29</v>
      </c>
      <c r="B105" s="599">
        <v>17354</v>
      </c>
      <c r="C105" s="600">
        <v>1877</v>
      </c>
      <c r="D105" s="601">
        <v>846096</v>
      </c>
      <c r="E105" s="602">
        <v>20210</v>
      </c>
      <c r="F105" s="603">
        <v>7266</v>
      </c>
      <c r="G105" s="604">
        <v>124189</v>
      </c>
      <c r="H105" s="605">
        <v>51934</v>
      </c>
      <c r="I105" s="606">
        <v>48675</v>
      </c>
      <c r="J105" s="607">
        <v>19896</v>
      </c>
      <c r="K105" s="608">
        <v>11151</v>
      </c>
      <c r="L105" s="609">
        <v>1454</v>
      </c>
      <c r="M105" s="610" t="s">
        <v>5</v>
      </c>
      <c r="N105" s="611">
        <v>11380</v>
      </c>
      <c r="O105" s="612">
        <v>12444</v>
      </c>
      <c r="P105" s="613">
        <v>28574</v>
      </c>
      <c r="Q105" s="614">
        <v>3909</v>
      </c>
      <c r="R105" s="615">
        <v>66107</v>
      </c>
      <c r="S105" s="616">
        <v>5134</v>
      </c>
      <c r="T105" s="617">
        <v>7359</v>
      </c>
      <c r="U105" s="618">
        <v>0</v>
      </c>
      <c r="V105" s="619">
        <v>0</v>
      </c>
      <c r="W105" s="4035">
        <f t="shared" si="22"/>
        <v>1285009</v>
      </c>
    </row>
    <row r="106" spans="1:23" ht="20.100000000000001" customHeight="1" x14ac:dyDescent="0.25">
      <c r="A106" s="620" t="s">
        <v>30</v>
      </c>
      <c r="B106" s="621">
        <v>1145</v>
      </c>
      <c r="C106" s="622">
        <v>557</v>
      </c>
      <c r="D106" s="623">
        <v>43621</v>
      </c>
      <c r="E106" s="624">
        <v>29413</v>
      </c>
      <c r="F106" s="625">
        <v>1416</v>
      </c>
      <c r="G106" s="626">
        <v>919</v>
      </c>
      <c r="H106" s="627">
        <v>4716</v>
      </c>
      <c r="I106" s="628">
        <v>4515</v>
      </c>
      <c r="J106" s="629">
        <v>2247</v>
      </c>
      <c r="K106" s="630">
        <v>4295</v>
      </c>
      <c r="L106" s="631">
        <v>292</v>
      </c>
      <c r="M106" s="632" t="s">
        <v>5</v>
      </c>
      <c r="N106" s="633">
        <v>1989</v>
      </c>
      <c r="O106" s="634">
        <v>1517</v>
      </c>
      <c r="P106" s="635">
        <v>2432</v>
      </c>
      <c r="Q106" s="636">
        <v>2704</v>
      </c>
      <c r="R106" s="637">
        <v>4154</v>
      </c>
      <c r="S106" s="638">
        <v>411</v>
      </c>
      <c r="T106" s="639">
        <v>1078</v>
      </c>
      <c r="U106" s="640">
        <v>0</v>
      </c>
      <c r="V106" s="641">
        <v>0</v>
      </c>
      <c r="W106" s="4035">
        <f t="shared" si="22"/>
        <v>107421</v>
      </c>
    </row>
    <row r="107" spans="1:23" ht="20.100000000000001" customHeight="1" x14ac:dyDescent="0.25">
      <c r="A107" s="642" t="s">
        <v>31</v>
      </c>
      <c r="B107" s="643">
        <v>1319</v>
      </c>
      <c r="C107" s="644">
        <v>350</v>
      </c>
      <c r="D107" s="645">
        <v>30737</v>
      </c>
      <c r="E107" s="646">
        <v>209</v>
      </c>
      <c r="F107" s="647">
        <v>18808</v>
      </c>
      <c r="G107" s="648">
        <v>633</v>
      </c>
      <c r="H107" s="649">
        <v>2787</v>
      </c>
      <c r="I107" s="650">
        <v>638</v>
      </c>
      <c r="J107" s="651">
        <v>1193</v>
      </c>
      <c r="K107" s="652">
        <v>433</v>
      </c>
      <c r="L107" s="653">
        <v>491</v>
      </c>
      <c r="M107" s="654" t="s">
        <v>5</v>
      </c>
      <c r="N107" s="655">
        <v>1035</v>
      </c>
      <c r="O107" s="656">
        <v>1479</v>
      </c>
      <c r="P107" s="657">
        <v>5620</v>
      </c>
      <c r="Q107" s="658">
        <v>666</v>
      </c>
      <c r="R107" s="659">
        <v>2580</v>
      </c>
      <c r="S107" s="660">
        <v>775</v>
      </c>
      <c r="T107" s="661">
        <v>1028</v>
      </c>
      <c r="U107" s="662">
        <v>0</v>
      </c>
      <c r="V107" s="663">
        <v>0</v>
      </c>
      <c r="W107" s="4035">
        <f t="shared" si="22"/>
        <v>70781</v>
      </c>
    </row>
    <row r="108" spans="1:23" ht="20.100000000000001" customHeight="1" x14ac:dyDescent="0.25">
      <c r="A108" s="664" t="s">
        <v>32</v>
      </c>
      <c r="B108" s="665">
        <v>1108</v>
      </c>
      <c r="C108" s="666">
        <v>238</v>
      </c>
      <c r="D108" s="667">
        <v>17977</v>
      </c>
      <c r="E108" s="668">
        <v>6423</v>
      </c>
      <c r="F108" s="669">
        <v>4139</v>
      </c>
      <c r="G108" s="670">
        <v>36994</v>
      </c>
      <c r="H108" s="671">
        <v>4446</v>
      </c>
      <c r="I108" s="672">
        <v>5270</v>
      </c>
      <c r="J108" s="673">
        <v>1254</v>
      </c>
      <c r="K108" s="674">
        <v>2951</v>
      </c>
      <c r="L108" s="675">
        <v>1635</v>
      </c>
      <c r="M108" s="676" t="s">
        <v>5</v>
      </c>
      <c r="N108" s="677">
        <v>3832</v>
      </c>
      <c r="O108" s="678">
        <v>3064</v>
      </c>
      <c r="P108" s="679">
        <v>11449</v>
      </c>
      <c r="Q108" s="680">
        <v>4269</v>
      </c>
      <c r="R108" s="681">
        <v>5491</v>
      </c>
      <c r="S108" s="682">
        <v>1618</v>
      </c>
      <c r="T108" s="683">
        <v>1343</v>
      </c>
      <c r="U108" s="684">
        <v>0</v>
      </c>
      <c r="V108" s="685">
        <v>0</v>
      </c>
      <c r="W108" s="4035">
        <f t="shared" si="22"/>
        <v>113501</v>
      </c>
    </row>
    <row r="109" spans="1:23" ht="20.100000000000001" customHeight="1" x14ac:dyDescent="0.25">
      <c r="A109" s="686" t="s">
        <v>33</v>
      </c>
      <c r="B109" s="687">
        <v>240</v>
      </c>
      <c r="C109" s="688">
        <v>26</v>
      </c>
      <c r="D109" s="689">
        <v>8044</v>
      </c>
      <c r="E109" s="690">
        <v>354</v>
      </c>
      <c r="F109" s="691">
        <v>235</v>
      </c>
      <c r="G109" s="692">
        <v>599</v>
      </c>
      <c r="H109" s="693">
        <v>11847</v>
      </c>
      <c r="I109" s="694">
        <v>5416</v>
      </c>
      <c r="J109" s="695">
        <v>14</v>
      </c>
      <c r="K109" s="696">
        <v>245</v>
      </c>
      <c r="L109" s="697">
        <v>110</v>
      </c>
      <c r="M109" s="698" t="s">
        <v>5</v>
      </c>
      <c r="N109" s="699">
        <v>369</v>
      </c>
      <c r="O109" s="700">
        <v>1661</v>
      </c>
      <c r="P109" s="701">
        <v>444</v>
      </c>
      <c r="Q109" s="702">
        <v>73</v>
      </c>
      <c r="R109" s="703">
        <v>219</v>
      </c>
      <c r="S109" s="704">
        <v>15</v>
      </c>
      <c r="T109" s="705">
        <v>80</v>
      </c>
      <c r="U109" s="706">
        <v>0</v>
      </c>
      <c r="V109" s="707">
        <v>0</v>
      </c>
      <c r="W109" s="4035">
        <f t="shared" si="22"/>
        <v>29991</v>
      </c>
    </row>
    <row r="110" spans="1:23" ht="20.100000000000001" customHeight="1" x14ac:dyDescent="0.25">
      <c r="A110" s="708" t="s">
        <v>34</v>
      </c>
      <c r="B110" s="709">
        <v>483</v>
      </c>
      <c r="C110" s="710">
        <v>409</v>
      </c>
      <c r="D110" s="711">
        <v>69045</v>
      </c>
      <c r="E110" s="712">
        <v>3492</v>
      </c>
      <c r="F110" s="713">
        <v>259</v>
      </c>
      <c r="G110" s="714">
        <v>1928</v>
      </c>
      <c r="H110" s="715">
        <v>87904</v>
      </c>
      <c r="I110" s="716">
        <v>127634</v>
      </c>
      <c r="J110" s="717">
        <v>808</v>
      </c>
      <c r="K110" s="718">
        <v>2084</v>
      </c>
      <c r="L110" s="719">
        <v>2180</v>
      </c>
      <c r="M110" s="720" t="s">
        <v>5</v>
      </c>
      <c r="N110" s="721">
        <v>3299</v>
      </c>
      <c r="O110" s="722">
        <v>6322</v>
      </c>
      <c r="P110" s="723">
        <v>4148</v>
      </c>
      <c r="Q110" s="724">
        <v>3144</v>
      </c>
      <c r="R110" s="725">
        <v>1362</v>
      </c>
      <c r="S110" s="726">
        <v>710</v>
      </c>
      <c r="T110" s="727">
        <v>499</v>
      </c>
      <c r="U110" s="728">
        <v>0</v>
      </c>
      <c r="V110" s="729">
        <v>0</v>
      </c>
      <c r="W110" s="4035">
        <f t="shared" si="22"/>
        <v>315710</v>
      </c>
    </row>
    <row r="111" spans="1:23" ht="20.100000000000001" customHeight="1" x14ac:dyDescent="0.25">
      <c r="A111" s="730" t="s">
        <v>35</v>
      </c>
      <c r="B111" s="731">
        <v>14</v>
      </c>
      <c r="C111" s="732">
        <v>7</v>
      </c>
      <c r="D111" s="733">
        <v>1997</v>
      </c>
      <c r="E111" s="734">
        <v>78</v>
      </c>
      <c r="F111" s="735">
        <v>37</v>
      </c>
      <c r="G111" s="736">
        <v>713</v>
      </c>
      <c r="H111" s="737">
        <v>1432</v>
      </c>
      <c r="I111" s="738">
        <v>1285</v>
      </c>
      <c r="J111" s="739">
        <v>231</v>
      </c>
      <c r="K111" s="740">
        <v>597</v>
      </c>
      <c r="L111" s="741">
        <v>336</v>
      </c>
      <c r="M111" s="742" t="s">
        <v>5</v>
      </c>
      <c r="N111" s="743">
        <v>420</v>
      </c>
      <c r="O111" s="744">
        <v>4353</v>
      </c>
      <c r="P111" s="745">
        <v>762</v>
      </c>
      <c r="Q111" s="746">
        <v>883</v>
      </c>
      <c r="R111" s="747">
        <v>2494</v>
      </c>
      <c r="S111" s="748">
        <v>1690</v>
      </c>
      <c r="T111" s="749">
        <v>263</v>
      </c>
      <c r="U111" s="750">
        <v>0</v>
      </c>
      <c r="V111" s="751">
        <v>0</v>
      </c>
      <c r="W111" s="4035">
        <f t="shared" si="22"/>
        <v>17592</v>
      </c>
    </row>
    <row r="112" spans="1:23" ht="20.100000000000001" customHeight="1" x14ac:dyDescent="0.25">
      <c r="A112" s="752" t="s">
        <v>36</v>
      </c>
      <c r="B112" s="753">
        <v>266</v>
      </c>
      <c r="C112" s="754">
        <v>180</v>
      </c>
      <c r="D112" s="755">
        <v>37430</v>
      </c>
      <c r="E112" s="756">
        <v>3257</v>
      </c>
      <c r="F112" s="757">
        <v>2362</v>
      </c>
      <c r="G112" s="758">
        <v>3536</v>
      </c>
      <c r="H112" s="759">
        <v>19700</v>
      </c>
      <c r="I112" s="760">
        <v>11598</v>
      </c>
      <c r="J112" s="761">
        <v>2161</v>
      </c>
      <c r="K112" s="762">
        <v>106036</v>
      </c>
      <c r="L112" s="763">
        <v>13393</v>
      </c>
      <c r="M112" s="764" t="s">
        <v>5</v>
      </c>
      <c r="N112" s="765">
        <v>33841</v>
      </c>
      <c r="O112" s="766">
        <v>11016</v>
      </c>
      <c r="P112" s="767">
        <v>18704</v>
      </c>
      <c r="Q112" s="768">
        <v>6645</v>
      </c>
      <c r="R112" s="769">
        <v>9052</v>
      </c>
      <c r="S112" s="770">
        <v>4181</v>
      </c>
      <c r="T112" s="771">
        <v>2758</v>
      </c>
      <c r="U112" s="772">
        <v>0</v>
      </c>
      <c r="V112" s="773">
        <v>0</v>
      </c>
      <c r="W112" s="4035">
        <f t="shared" si="22"/>
        <v>286116</v>
      </c>
    </row>
    <row r="113" spans="1:23" ht="20.100000000000001" customHeight="1" x14ac:dyDescent="0.25">
      <c r="A113" s="774" t="s">
        <v>37</v>
      </c>
      <c r="B113" s="775">
        <v>1326</v>
      </c>
      <c r="C113" s="776">
        <v>196</v>
      </c>
      <c r="D113" s="777">
        <v>17700</v>
      </c>
      <c r="E113" s="778">
        <v>2612</v>
      </c>
      <c r="F113" s="779">
        <v>1280</v>
      </c>
      <c r="G113" s="780">
        <v>5350</v>
      </c>
      <c r="H113" s="781">
        <v>9974</v>
      </c>
      <c r="I113" s="782">
        <v>8364</v>
      </c>
      <c r="J113" s="783">
        <v>1149</v>
      </c>
      <c r="K113" s="784">
        <v>2998</v>
      </c>
      <c r="L113" s="785">
        <v>85074</v>
      </c>
      <c r="M113" s="786" t="s">
        <v>5</v>
      </c>
      <c r="N113" s="787">
        <v>6016</v>
      </c>
      <c r="O113" s="788">
        <v>5501</v>
      </c>
      <c r="P113" s="789">
        <v>5086</v>
      </c>
      <c r="Q113" s="790">
        <v>2578</v>
      </c>
      <c r="R113" s="791">
        <v>5504</v>
      </c>
      <c r="S113" s="792">
        <v>521</v>
      </c>
      <c r="T113" s="793">
        <v>2053</v>
      </c>
      <c r="U113" s="794">
        <v>0</v>
      </c>
      <c r="V113" s="795">
        <v>0</v>
      </c>
      <c r="W113" s="4035">
        <f t="shared" si="22"/>
        <v>163282</v>
      </c>
    </row>
    <row r="114" spans="1:23" ht="20.100000000000001" customHeight="1" x14ac:dyDescent="0.25">
      <c r="A114" s="796" t="s">
        <v>38</v>
      </c>
      <c r="B114" s="797">
        <v>532</v>
      </c>
      <c r="C114" s="798">
        <v>102</v>
      </c>
      <c r="D114" s="799">
        <v>25583</v>
      </c>
      <c r="E114" s="800">
        <v>3304</v>
      </c>
      <c r="F114" s="801">
        <v>1225</v>
      </c>
      <c r="G114" s="802">
        <v>22690</v>
      </c>
      <c r="H114" s="803">
        <v>33923</v>
      </c>
      <c r="I114" s="804">
        <v>4756</v>
      </c>
      <c r="J114" s="805">
        <v>6169</v>
      </c>
      <c r="K114" s="806">
        <v>7459</v>
      </c>
      <c r="L114" s="807">
        <v>10046</v>
      </c>
      <c r="M114" s="808" t="s">
        <v>5</v>
      </c>
      <c r="N114" s="809">
        <v>16822</v>
      </c>
      <c r="O114" s="810">
        <v>9903</v>
      </c>
      <c r="P114" s="811">
        <v>9177</v>
      </c>
      <c r="Q114" s="812">
        <v>1279</v>
      </c>
      <c r="R114" s="813">
        <v>10028</v>
      </c>
      <c r="S114" s="814">
        <v>995</v>
      </c>
      <c r="T114" s="815">
        <v>5270</v>
      </c>
      <c r="U114" s="816">
        <v>0</v>
      </c>
      <c r="V114" s="817">
        <v>0</v>
      </c>
      <c r="W114" s="4035">
        <f t="shared" si="22"/>
        <v>169263</v>
      </c>
    </row>
    <row r="115" spans="1:23" ht="20.100000000000001" customHeight="1" x14ac:dyDescent="0.25">
      <c r="A115" s="818" t="s">
        <v>39</v>
      </c>
      <c r="B115" s="819">
        <v>2261</v>
      </c>
      <c r="C115" s="820">
        <v>634</v>
      </c>
      <c r="D115" s="821">
        <v>88636</v>
      </c>
      <c r="E115" s="822">
        <v>9088</v>
      </c>
      <c r="F115" s="823">
        <v>7826</v>
      </c>
      <c r="G115" s="824">
        <v>10281</v>
      </c>
      <c r="H115" s="825">
        <v>29310</v>
      </c>
      <c r="I115" s="826">
        <v>9064</v>
      </c>
      <c r="J115" s="827">
        <v>1017</v>
      </c>
      <c r="K115" s="828">
        <v>12873</v>
      </c>
      <c r="L115" s="829">
        <v>28224</v>
      </c>
      <c r="M115" s="830" t="s">
        <v>5</v>
      </c>
      <c r="N115" s="831">
        <v>106216</v>
      </c>
      <c r="O115" s="832">
        <v>26677</v>
      </c>
      <c r="P115" s="833">
        <v>11616</v>
      </c>
      <c r="Q115" s="834">
        <v>974</v>
      </c>
      <c r="R115" s="835">
        <v>5112</v>
      </c>
      <c r="S115" s="836">
        <v>2081</v>
      </c>
      <c r="T115" s="837">
        <v>2645</v>
      </c>
      <c r="U115" s="838">
        <v>0</v>
      </c>
      <c r="V115" s="839">
        <v>0</v>
      </c>
      <c r="W115" s="4035">
        <f t="shared" si="22"/>
        <v>354535</v>
      </c>
    </row>
    <row r="116" spans="1:23" ht="20.100000000000001" customHeight="1" x14ac:dyDescent="0.25">
      <c r="A116" s="840" t="s">
        <v>40</v>
      </c>
      <c r="B116" s="841">
        <v>4334</v>
      </c>
      <c r="C116" s="842">
        <v>510</v>
      </c>
      <c r="D116" s="843">
        <v>68884</v>
      </c>
      <c r="E116" s="844">
        <v>7392</v>
      </c>
      <c r="F116" s="845">
        <v>4714</v>
      </c>
      <c r="G116" s="846">
        <v>15035</v>
      </c>
      <c r="H116" s="847">
        <v>36398</v>
      </c>
      <c r="I116" s="848">
        <v>16647</v>
      </c>
      <c r="J116" s="849">
        <v>2747</v>
      </c>
      <c r="K116" s="850">
        <v>12168</v>
      </c>
      <c r="L116" s="851">
        <v>14650</v>
      </c>
      <c r="M116" s="852" t="s">
        <v>5</v>
      </c>
      <c r="N116" s="853">
        <v>17531</v>
      </c>
      <c r="O116" s="854">
        <v>26476</v>
      </c>
      <c r="P116" s="855">
        <v>14681</v>
      </c>
      <c r="Q116" s="856">
        <v>3149</v>
      </c>
      <c r="R116" s="857">
        <v>16198</v>
      </c>
      <c r="S116" s="858">
        <v>2491</v>
      </c>
      <c r="T116" s="859">
        <v>3474</v>
      </c>
      <c r="U116" s="860">
        <v>0</v>
      </c>
      <c r="V116" s="861">
        <v>0</v>
      </c>
      <c r="W116" s="4035">
        <f t="shared" si="22"/>
        <v>267479</v>
      </c>
    </row>
    <row r="117" spans="1:23" ht="20.100000000000001" customHeight="1" x14ac:dyDescent="0.25">
      <c r="A117" s="862" t="s">
        <v>41</v>
      </c>
      <c r="B117" s="863">
        <v>396</v>
      </c>
      <c r="C117" s="864">
        <v>225</v>
      </c>
      <c r="D117" s="865">
        <v>9578</v>
      </c>
      <c r="E117" s="866">
        <v>12166</v>
      </c>
      <c r="F117" s="867">
        <v>1015</v>
      </c>
      <c r="G117" s="868">
        <v>4591</v>
      </c>
      <c r="H117" s="869">
        <v>2782</v>
      </c>
      <c r="I117" s="870">
        <v>6239</v>
      </c>
      <c r="J117" s="871">
        <v>402</v>
      </c>
      <c r="K117" s="872">
        <v>1092</v>
      </c>
      <c r="L117" s="873">
        <v>599</v>
      </c>
      <c r="M117" s="874" t="s">
        <v>5</v>
      </c>
      <c r="N117" s="875">
        <v>7988</v>
      </c>
      <c r="O117" s="876">
        <v>2789</v>
      </c>
      <c r="P117" s="877">
        <v>7980</v>
      </c>
      <c r="Q117" s="878">
        <v>2660</v>
      </c>
      <c r="R117" s="879">
        <v>1152</v>
      </c>
      <c r="S117" s="880">
        <v>214</v>
      </c>
      <c r="T117" s="881">
        <v>753</v>
      </c>
      <c r="U117" s="882">
        <v>0</v>
      </c>
      <c r="V117" s="883">
        <v>0</v>
      </c>
      <c r="W117" s="4035">
        <f t="shared" si="22"/>
        <v>62621</v>
      </c>
    </row>
    <row r="118" spans="1:23" ht="20.100000000000001" customHeight="1" x14ac:dyDescent="0.25">
      <c r="A118" s="884" t="s">
        <v>42</v>
      </c>
      <c r="B118" s="885">
        <v>83</v>
      </c>
      <c r="C118" s="886">
        <v>13</v>
      </c>
      <c r="D118" s="887">
        <v>2906</v>
      </c>
      <c r="E118" s="888">
        <v>109</v>
      </c>
      <c r="F118" s="889">
        <v>84</v>
      </c>
      <c r="G118" s="890">
        <v>1014</v>
      </c>
      <c r="H118" s="891">
        <v>1526</v>
      </c>
      <c r="I118" s="892">
        <v>601</v>
      </c>
      <c r="J118" s="893">
        <v>248</v>
      </c>
      <c r="K118" s="894">
        <v>699</v>
      </c>
      <c r="L118" s="895">
        <v>411</v>
      </c>
      <c r="M118" s="896" t="s">
        <v>5</v>
      </c>
      <c r="N118" s="897">
        <v>2096</v>
      </c>
      <c r="O118" s="898">
        <v>415</v>
      </c>
      <c r="P118" s="899">
        <v>5558</v>
      </c>
      <c r="Q118" s="900">
        <v>17132</v>
      </c>
      <c r="R118" s="901">
        <v>3875</v>
      </c>
      <c r="S118" s="902">
        <v>135</v>
      </c>
      <c r="T118" s="903">
        <v>419</v>
      </c>
      <c r="U118" s="904">
        <v>0</v>
      </c>
      <c r="V118" s="905">
        <v>0</v>
      </c>
      <c r="W118" s="4035">
        <f t="shared" si="22"/>
        <v>37324</v>
      </c>
    </row>
    <row r="119" spans="1:23" ht="20.100000000000001" customHeight="1" x14ac:dyDescent="0.25">
      <c r="A119" s="906" t="s">
        <v>43</v>
      </c>
      <c r="B119" s="907">
        <v>14</v>
      </c>
      <c r="C119" s="908">
        <v>1</v>
      </c>
      <c r="D119" s="909">
        <v>161</v>
      </c>
      <c r="E119" s="910">
        <v>8</v>
      </c>
      <c r="F119" s="911">
        <v>5</v>
      </c>
      <c r="G119" s="912">
        <v>3</v>
      </c>
      <c r="H119" s="913">
        <v>95</v>
      </c>
      <c r="I119" s="914">
        <v>2</v>
      </c>
      <c r="J119" s="915">
        <v>50</v>
      </c>
      <c r="K119" s="916">
        <v>4</v>
      </c>
      <c r="L119" s="917">
        <v>10</v>
      </c>
      <c r="M119" s="918" t="s">
        <v>5</v>
      </c>
      <c r="N119" s="919">
        <v>121</v>
      </c>
      <c r="O119" s="920">
        <v>32</v>
      </c>
      <c r="P119" s="921">
        <v>5356</v>
      </c>
      <c r="Q119" s="922">
        <v>371</v>
      </c>
      <c r="R119" s="923">
        <v>16372</v>
      </c>
      <c r="S119" s="924">
        <v>252</v>
      </c>
      <c r="T119" s="925">
        <v>0</v>
      </c>
      <c r="U119" s="926">
        <v>0</v>
      </c>
      <c r="V119" s="927">
        <v>0</v>
      </c>
      <c r="W119" s="4035">
        <f t="shared" si="22"/>
        <v>22857</v>
      </c>
    </row>
    <row r="120" spans="1:23" ht="20.100000000000001" customHeight="1" x14ac:dyDescent="0.25">
      <c r="A120" s="928" t="s">
        <v>44</v>
      </c>
      <c r="B120" s="929">
        <v>0</v>
      </c>
      <c r="C120" s="930">
        <v>0</v>
      </c>
      <c r="D120" s="931">
        <v>385</v>
      </c>
      <c r="E120" s="932">
        <v>36</v>
      </c>
      <c r="F120" s="933">
        <v>10</v>
      </c>
      <c r="G120" s="934">
        <v>0</v>
      </c>
      <c r="H120" s="935">
        <v>18</v>
      </c>
      <c r="I120" s="936">
        <v>25</v>
      </c>
      <c r="J120" s="937">
        <v>19</v>
      </c>
      <c r="K120" s="938">
        <v>2738</v>
      </c>
      <c r="L120" s="939">
        <v>167</v>
      </c>
      <c r="M120" s="940" t="s">
        <v>5</v>
      </c>
      <c r="N120" s="941">
        <v>82</v>
      </c>
      <c r="O120" s="942">
        <v>33</v>
      </c>
      <c r="P120" s="943">
        <v>2211</v>
      </c>
      <c r="Q120" s="944">
        <v>312</v>
      </c>
      <c r="R120" s="945">
        <v>36</v>
      </c>
      <c r="S120" s="946">
        <v>4681</v>
      </c>
      <c r="T120" s="947">
        <v>264</v>
      </c>
      <c r="U120" s="948">
        <v>0</v>
      </c>
      <c r="V120" s="949">
        <v>0</v>
      </c>
      <c r="W120" s="4035">
        <f t="shared" si="22"/>
        <v>11017</v>
      </c>
    </row>
    <row r="121" spans="1:23" ht="20.100000000000001" customHeight="1" x14ac:dyDescent="0.25">
      <c r="A121" s="950" t="s">
        <v>45</v>
      </c>
      <c r="B121" s="951">
        <v>102</v>
      </c>
      <c r="C121" s="952">
        <v>55</v>
      </c>
      <c r="D121" s="953">
        <v>2844</v>
      </c>
      <c r="E121" s="954">
        <v>359</v>
      </c>
      <c r="F121" s="955">
        <v>415</v>
      </c>
      <c r="G121" s="956">
        <v>865</v>
      </c>
      <c r="H121" s="957">
        <v>2438</v>
      </c>
      <c r="I121" s="958">
        <v>666</v>
      </c>
      <c r="J121" s="959">
        <v>498</v>
      </c>
      <c r="K121" s="960">
        <v>644</v>
      </c>
      <c r="L121" s="961">
        <v>535</v>
      </c>
      <c r="M121" s="962" t="s">
        <v>5</v>
      </c>
      <c r="N121" s="963">
        <v>3389</v>
      </c>
      <c r="O121" s="964">
        <v>488</v>
      </c>
      <c r="P121" s="965">
        <v>415</v>
      </c>
      <c r="Q121" s="966">
        <v>208</v>
      </c>
      <c r="R121" s="967">
        <v>3094</v>
      </c>
      <c r="S121" s="968">
        <v>1041</v>
      </c>
      <c r="T121" s="969">
        <v>5334</v>
      </c>
      <c r="U121" s="970">
        <v>0</v>
      </c>
      <c r="V121" s="971">
        <v>0</v>
      </c>
      <c r="W121" s="4035">
        <f t="shared" si="22"/>
        <v>23390</v>
      </c>
    </row>
    <row r="122" spans="1:23" ht="20.100000000000001" customHeight="1" x14ac:dyDescent="0.25">
      <c r="A122" s="972" t="s">
        <v>48</v>
      </c>
      <c r="B122" s="973">
        <v>0</v>
      </c>
      <c r="C122" s="974">
        <v>0</v>
      </c>
      <c r="D122" s="975">
        <v>0</v>
      </c>
      <c r="E122" s="976">
        <v>0</v>
      </c>
      <c r="F122" s="977">
        <v>0</v>
      </c>
      <c r="G122" s="978">
        <v>0</v>
      </c>
      <c r="H122" s="979">
        <v>0</v>
      </c>
      <c r="I122" s="980">
        <v>0</v>
      </c>
      <c r="J122" s="981">
        <v>0</v>
      </c>
      <c r="K122" s="982">
        <v>0</v>
      </c>
      <c r="L122" s="983">
        <v>0</v>
      </c>
      <c r="M122" s="984" t="s">
        <v>5</v>
      </c>
      <c r="N122" s="985">
        <v>0</v>
      </c>
      <c r="O122" s="986">
        <v>0</v>
      </c>
      <c r="P122" s="987">
        <v>0</v>
      </c>
      <c r="Q122" s="988">
        <v>0</v>
      </c>
      <c r="R122" s="989">
        <v>0</v>
      </c>
      <c r="S122" s="990">
        <v>0</v>
      </c>
      <c r="T122" s="991">
        <v>0</v>
      </c>
      <c r="U122" s="992">
        <v>0</v>
      </c>
      <c r="V122" s="993">
        <v>0</v>
      </c>
      <c r="W122" s="4035">
        <f t="shared" si="22"/>
        <v>0</v>
      </c>
    </row>
    <row r="123" spans="1:23" ht="20.100000000000001" customHeight="1" x14ac:dyDescent="0.25">
      <c r="A123" s="994" t="s">
        <v>49</v>
      </c>
      <c r="B123" s="995">
        <v>0</v>
      </c>
      <c r="C123" s="996">
        <v>0</v>
      </c>
      <c r="D123" s="997">
        <v>0</v>
      </c>
      <c r="E123" s="998">
        <v>0</v>
      </c>
      <c r="F123" s="999">
        <v>0</v>
      </c>
      <c r="G123" s="1000">
        <v>0</v>
      </c>
      <c r="H123" s="1001">
        <v>0</v>
      </c>
      <c r="I123" s="1002">
        <v>0</v>
      </c>
      <c r="J123" s="1003">
        <v>0</v>
      </c>
      <c r="K123" s="1004">
        <v>0</v>
      </c>
      <c r="L123" s="1005">
        <v>0</v>
      </c>
      <c r="M123" s="1006" t="s">
        <v>5</v>
      </c>
      <c r="N123" s="1007">
        <v>0</v>
      </c>
      <c r="O123" s="1008">
        <v>0</v>
      </c>
      <c r="P123" s="1009">
        <v>0</v>
      </c>
      <c r="Q123" s="1010">
        <v>0</v>
      </c>
      <c r="R123" s="1011">
        <v>0</v>
      </c>
      <c r="S123" s="1012">
        <v>0</v>
      </c>
      <c r="T123" s="1013">
        <v>0</v>
      </c>
      <c r="U123" s="1014">
        <v>0</v>
      </c>
      <c r="V123" s="1015">
        <v>0</v>
      </c>
      <c r="W123" s="4035">
        <f t="shared" si="22"/>
        <v>0</v>
      </c>
    </row>
    <row r="124" spans="1:23" ht="20.100000000000001" customHeight="1" x14ac:dyDescent="0.25">
      <c r="A124" s="4032" t="s">
        <v>108</v>
      </c>
      <c r="B124" s="4031">
        <f>SUM(B109:B123)</f>
        <v>10051</v>
      </c>
      <c r="C124" s="4031">
        <f t="shared" ref="C124" si="63">SUM(C109:C123)</f>
        <v>2358</v>
      </c>
      <c r="D124" s="4031">
        <f t="shared" ref="D124" si="64">SUM(D109:D123)</f>
        <v>333193</v>
      </c>
      <c r="E124" s="4031">
        <f t="shared" ref="E124" si="65">SUM(E109:E123)</f>
        <v>42255</v>
      </c>
      <c r="F124" s="4031">
        <f t="shared" ref="F124" si="66">SUM(F109:F123)</f>
        <v>19467</v>
      </c>
      <c r="G124" s="4031">
        <f t="shared" ref="G124" si="67">SUM(G109:G123)</f>
        <v>66605</v>
      </c>
      <c r="H124" s="4031">
        <f t="shared" ref="H124" si="68">SUM(H109:H123)</f>
        <v>237347</v>
      </c>
      <c r="I124" s="4031">
        <f t="shared" ref="I124" si="69">SUM(I109:I123)</f>
        <v>192297</v>
      </c>
      <c r="J124" s="4031">
        <f t="shared" ref="J124" si="70">SUM(J109:J123)</f>
        <v>15513</v>
      </c>
      <c r="K124" s="4031">
        <f t="shared" ref="K124" si="71">SUM(K109:K123)</f>
        <v>149637</v>
      </c>
      <c r="L124" s="4031">
        <f t="shared" ref="L124" si="72">SUM(L109:L123)</f>
        <v>155735</v>
      </c>
      <c r="M124" s="4031">
        <f t="shared" ref="M124" si="73">SUM(M109:M123)</f>
        <v>0</v>
      </c>
      <c r="N124" s="4031">
        <f t="shared" ref="N124" si="74">SUM(N109:N123)</f>
        <v>198190</v>
      </c>
      <c r="O124" s="4031">
        <f t="shared" ref="O124" si="75">SUM(O109:O123)</f>
        <v>95666</v>
      </c>
      <c r="P124" s="4031">
        <f t="shared" ref="P124" si="76">SUM(P109:P123)</f>
        <v>86138</v>
      </c>
      <c r="Q124" s="4031">
        <f t="shared" ref="Q124" si="77">SUM(Q109:Q123)</f>
        <v>39408</v>
      </c>
      <c r="R124" s="4031">
        <f t="shared" ref="R124" si="78">SUM(R109:R123)</f>
        <v>74498</v>
      </c>
      <c r="S124" s="4031">
        <f t="shared" ref="S124" si="79">SUM(S109:S123)</f>
        <v>19007</v>
      </c>
      <c r="T124" s="4031">
        <f t="shared" ref="T124" si="80">SUM(T109:T123)</f>
        <v>23812</v>
      </c>
      <c r="U124" s="4031">
        <f t="shared" ref="U124" si="81">SUM(U109:U123)</f>
        <v>0</v>
      </c>
      <c r="V124" s="4031">
        <f t="shared" ref="V124" si="82">SUM(V109:V123)</f>
        <v>0</v>
      </c>
      <c r="W124" s="4035">
        <f t="shared" si="22"/>
        <v>1761177</v>
      </c>
    </row>
    <row r="125" spans="1:23" ht="20.100000000000001" customHeight="1" x14ac:dyDescent="0.25">
      <c r="A125" s="1016" t="s">
        <v>56</v>
      </c>
      <c r="B125" s="1018"/>
      <c r="C125" s="1019"/>
      <c r="D125" s="1020"/>
      <c r="E125" s="1021"/>
      <c r="F125" s="1022"/>
      <c r="G125" s="1023"/>
      <c r="H125" s="1024"/>
      <c r="I125" s="1025"/>
      <c r="J125" s="1026"/>
      <c r="K125" s="1027"/>
      <c r="L125" s="1028"/>
      <c r="M125" s="1029"/>
      <c r="N125" s="1030"/>
      <c r="O125" s="1031"/>
      <c r="P125" s="1032"/>
      <c r="Q125" s="1033"/>
      <c r="R125" s="1034"/>
      <c r="S125" s="1035"/>
      <c r="T125" s="1036"/>
      <c r="U125" s="1037"/>
      <c r="V125" s="1038" t="s">
        <v>5</v>
      </c>
      <c r="W125" s="4035">
        <f t="shared" si="22"/>
        <v>0</v>
      </c>
    </row>
    <row r="126" spans="1:23" ht="20.100000000000001" customHeight="1" x14ac:dyDescent="0.25">
      <c r="A126" s="1017" t="s">
        <v>47</v>
      </c>
      <c r="B126" s="1040"/>
      <c r="C126" s="1041"/>
      <c r="D126" s="1042"/>
      <c r="E126" s="1043"/>
      <c r="F126" s="1044"/>
      <c r="G126" s="1045"/>
      <c r="H126" s="1046"/>
      <c r="I126" s="1047"/>
      <c r="J126" s="1048"/>
      <c r="K126" s="1049"/>
      <c r="L126" s="1050"/>
      <c r="M126" s="1051"/>
      <c r="N126" s="1052"/>
      <c r="O126" s="1053"/>
      <c r="P126" s="1054"/>
      <c r="Q126" s="1055"/>
      <c r="R126" s="1056"/>
      <c r="S126" s="1057"/>
      <c r="T126" s="1058"/>
      <c r="U126" s="1059"/>
      <c r="V126" s="1039"/>
      <c r="W126" s="4035">
        <f t="shared" si="22"/>
        <v>0</v>
      </c>
    </row>
    <row r="127" spans="1:23" ht="20.100000000000001" customHeight="1" x14ac:dyDescent="0.25">
      <c r="A127" s="1060" t="s">
        <v>28</v>
      </c>
      <c r="B127" s="1061">
        <v>8291.6</v>
      </c>
      <c r="C127" s="1062">
        <v>0</v>
      </c>
      <c r="D127" s="1063">
        <v>34792.800000000003</v>
      </c>
      <c r="E127" s="1064">
        <v>21.6</v>
      </c>
      <c r="F127" s="1065">
        <v>13.4</v>
      </c>
      <c r="G127" s="1066">
        <v>14.9</v>
      </c>
      <c r="H127" s="1067">
        <v>5479.3</v>
      </c>
      <c r="I127" s="1068">
        <v>31.2</v>
      </c>
      <c r="J127" s="1069">
        <v>3337.7</v>
      </c>
      <c r="K127" s="1070">
        <v>9.6999999999999993</v>
      </c>
      <c r="L127" s="1071">
        <v>33.700000000000003</v>
      </c>
      <c r="M127" s="1072">
        <v>11.9</v>
      </c>
      <c r="N127" s="1073">
        <v>226</v>
      </c>
      <c r="O127" s="1074">
        <v>710</v>
      </c>
      <c r="P127" s="1075">
        <v>120.2</v>
      </c>
      <c r="Q127" s="1076">
        <v>63.9</v>
      </c>
      <c r="R127" s="1077">
        <v>35</v>
      </c>
      <c r="S127" s="1078">
        <v>138.6</v>
      </c>
      <c r="T127" s="1079">
        <v>8.9</v>
      </c>
      <c r="U127" s="1080">
        <v>0</v>
      </c>
      <c r="V127" s="1081">
        <v>0</v>
      </c>
      <c r="W127" s="4035">
        <f t="shared" si="22"/>
        <v>53340.399999999994</v>
      </c>
    </row>
    <row r="128" spans="1:23" ht="20.100000000000001" customHeight="1" x14ac:dyDescent="0.25">
      <c r="A128" s="1082" t="s">
        <v>7</v>
      </c>
      <c r="B128" s="1083">
        <v>353.2</v>
      </c>
      <c r="C128" s="1084">
        <v>255</v>
      </c>
      <c r="D128" s="1085">
        <v>39154.400000000001</v>
      </c>
      <c r="E128" s="1086">
        <v>12401.3</v>
      </c>
      <c r="F128" s="1087">
        <v>397.1</v>
      </c>
      <c r="G128" s="1088">
        <v>1684.3</v>
      </c>
      <c r="H128" s="1089">
        <v>2670.5</v>
      </c>
      <c r="I128" s="1090">
        <v>1976.3</v>
      </c>
      <c r="J128" s="1091">
        <v>554</v>
      </c>
      <c r="K128" s="1092">
        <v>89.3</v>
      </c>
      <c r="L128" s="1093">
        <v>95.5</v>
      </c>
      <c r="M128" s="1094">
        <v>116.4</v>
      </c>
      <c r="N128" s="1095">
        <v>211</v>
      </c>
      <c r="O128" s="1096">
        <v>100.9</v>
      </c>
      <c r="P128" s="1097">
        <v>672.3</v>
      </c>
      <c r="Q128" s="1098">
        <v>388.1</v>
      </c>
      <c r="R128" s="1099">
        <v>1362.1</v>
      </c>
      <c r="S128" s="1100">
        <v>151.5</v>
      </c>
      <c r="T128" s="1101">
        <v>98</v>
      </c>
      <c r="U128" s="1102">
        <v>0</v>
      </c>
      <c r="V128" s="1103">
        <v>0</v>
      </c>
      <c r="W128" s="4035">
        <f t="shared" si="22"/>
        <v>62731.200000000004</v>
      </c>
    </row>
    <row r="129" spans="1:23" ht="20.100000000000001" customHeight="1" x14ac:dyDescent="0.25">
      <c r="A129" s="1104" t="s">
        <v>29</v>
      </c>
      <c r="B129" s="1105">
        <v>14056.6</v>
      </c>
      <c r="C129" s="1106">
        <v>1247.4000000000001</v>
      </c>
      <c r="D129" s="1107">
        <v>522524.5</v>
      </c>
      <c r="E129" s="1108">
        <v>4991</v>
      </c>
      <c r="F129" s="1109">
        <v>8045.7</v>
      </c>
      <c r="G129" s="1110">
        <v>49318.2</v>
      </c>
      <c r="H129" s="1111">
        <v>37295.5</v>
      </c>
      <c r="I129" s="1112">
        <v>23817.200000000001</v>
      </c>
      <c r="J129" s="1113">
        <v>18153.599999999999</v>
      </c>
      <c r="K129" s="1114">
        <v>6701.4</v>
      </c>
      <c r="L129" s="1115">
        <v>2288.1</v>
      </c>
      <c r="M129" s="1116">
        <v>5424.1</v>
      </c>
      <c r="N129" s="1117">
        <v>14682.1</v>
      </c>
      <c r="O129" s="1118">
        <v>10359.6</v>
      </c>
      <c r="P129" s="1119">
        <v>2499</v>
      </c>
      <c r="Q129" s="1120">
        <v>1500.3</v>
      </c>
      <c r="R129" s="1121">
        <v>33979</v>
      </c>
      <c r="S129" s="1122">
        <v>4677.3</v>
      </c>
      <c r="T129" s="1123">
        <v>2848.2</v>
      </c>
      <c r="U129" s="1124">
        <v>0</v>
      </c>
      <c r="V129" s="1125">
        <v>0</v>
      </c>
      <c r="W129" s="4035">
        <f t="shared" si="22"/>
        <v>764408.79999999981</v>
      </c>
    </row>
    <row r="130" spans="1:23" ht="20.100000000000001" customHeight="1" x14ac:dyDescent="0.25">
      <c r="A130" s="1126" t="s">
        <v>30</v>
      </c>
      <c r="B130" s="1127">
        <v>1547.5</v>
      </c>
      <c r="C130" s="1128">
        <v>151</v>
      </c>
      <c r="D130" s="1129">
        <v>19790.5</v>
      </c>
      <c r="E130" s="1130">
        <v>39097.1</v>
      </c>
      <c r="F130" s="1131">
        <v>1899.4</v>
      </c>
      <c r="G130" s="1132">
        <v>577.70000000000005</v>
      </c>
      <c r="H130" s="1133">
        <v>4680.5</v>
      </c>
      <c r="I130" s="1134">
        <v>2071.1</v>
      </c>
      <c r="J130" s="1135">
        <v>2452.3000000000002</v>
      </c>
      <c r="K130" s="1136">
        <v>1084.4000000000001</v>
      </c>
      <c r="L130" s="1137">
        <v>489.7</v>
      </c>
      <c r="M130" s="1138">
        <v>583.6</v>
      </c>
      <c r="N130" s="1139">
        <v>1671.2</v>
      </c>
      <c r="O130" s="1140">
        <v>247.4</v>
      </c>
      <c r="P130" s="1141">
        <v>2295.5</v>
      </c>
      <c r="Q130" s="1142">
        <v>1069</v>
      </c>
      <c r="R130" s="1143">
        <v>2269.5</v>
      </c>
      <c r="S130" s="1144">
        <v>492.4</v>
      </c>
      <c r="T130" s="1145">
        <v>1060.9000000000001</v>
      </c>
      <c r="U130" s="1146">
        <v>0</v>
      </c>
      <c r="V130" s="1147">
        <v>0</v>
      </c>
      <c r="W130" s="4035">
        <f t="shared" si="22"/>
        <v>83530.699999999983</v>
      </c>
    </row>
    <row r="131" spans="1:23" ht="20.100000000000001" customHeight="1" x14ac:dyDescent="0.25">
      <c r="A131" s="1148" t="s">
        <v>31</v>
      </c>
      <c r="B131" s="1149">
        <v>628.20000000000005</v>
      </c>
      <c r="C131" s="1150">
        <v>448.5</v>
      </c>
      <c r="D131" s="1151">
        <v>22371.9</v>
      </c>
      <c r="E131" s="1152">
        <v>714.3</v>
      </c>
      <c r="F131" s="1153">
        <v>10386.6</v>
      </c>
      <c r="G131" s="1154">
        <v>5793.3</v>
      </c>
      <c r="H131" s="1155">
        <v>2268.3000000000002</v>
      </c>
      <c r="I131" s="1156">
        <v>572.6</v>
      </c>
      <c r="J131" s="1157">
        <v>844.9</v>
      </c>
      <c r="K131" s="1158">
        <v>287.5</v>
      </c>
      <c r="L131" s="1159">
        <v>85.6</v>
      </c>
      <c r="M131" s="1160">
        <v>345.6</v>
      </c>
      <c r="N131" s="1161">
        <v>1148.2</v>
      </c>
      <c r="O131" s="1162">
        <v>446.4</v>
      </c>
      <c r="P131" s="1163">
        <v>9889.6</v>
      </c>
      <c r="Q131" s="1164">
        <v>320.39999999999998</v>
      </c>
      <c r="R131" s="1165">
        <v>1111.2</v>
      </c>
      <c r="S131" s="1166">
        <v>332.8</v>
      </c>
      <c r="T131" s="1167">
        <v>132.9</v>
      </c>
      <c r="U131" s="1168">
        <v>0</v>
      </c>
      <c r="V131" s="1169">
        <v>0</v>
      </c>
      <c r="W131" s="4035">
        <f t="shared" si="22"/>
        <v>58128.800000000003</v>
      </c>
    </row>
    <row r="132" spans="1:23" ht="20.100000000000001" customHeight="1" x14ac:dyDescent="0.25">
      <c r="A132" s="1170" t="s">
        <v>32</v>
      </c>
      <c r="B132" s="1171">
        <v>591.6</v>
      </c>
      <c r="C132" s="1172">
        <v>40.700000000000003</v>
      </c>
      <c r="D132" s="1173">
        <v>3018.2</v>
      </c>
      <c r="E132" s="1174">
        <v>689</v>
      </c>
      <c r="F132" s="1175">
        <v>323.10000000000002</v>
      </c>
      <c r="G132" s="1176">
        <v>50048.2</v>
      </c>
      <c r="H132" s="1177">
        <v>1994</v>
      </c>
      <c r="I132" s="1178">
        <v>1484.9</v>
      </c>
      <c r="J132" s="1179">
        <v>1054.4000000000001</v>
      </c>
      <c r="K132" s="1180">
        <v>1119.3</v>
      </c>
      <c r="L132" s="1181">
        <v>358.7</v>
      </c>
      <c r="M132" s="1182">
        <v>4356.8</v>
      </c>
      <c r="N132" s="1183">
        <v>670.6</v>
      </c>
      <c r="O132" s="1184">
        <v>731.2</v>
      </c>
      <c r="P132" s="1185">
        <v>3593.2</v>
      </c>
      <c r="Q132" s="1186">
        <v>771.6</v>
      </c>
      <c r="R132" s="1187">
        <v>1443.1</v>
      </c>
      <c r="S132" s="1188">
        <v>437</v>
      </c>
      <c r="T132" s="1189">
        <v>105.9</v>
      </c>
      <c r="U132" s="1190">
        <v>0</v>
      </c>
      <c r="V132" s="1191">
        <v>0</v>
      </c>
      <c r="W132" s="4035">
        <f t="shared" si="22"/>
        <v>72831.5</v>
      </c>
    </row>
    <row r="133" spans="1:23" ht="20.100000000000001" customHeight="1" x14ac:dyDescent="0.25">
      <c r="A133" s="1192" t="s">
        <v>33</v>
      </c>
      <c r="B133" s="1193">
        <v>210</v>
      </c>
      <c r="C133" s="1194">
        <v>47</v>
      </c>
      <c r="D133" s="1195">
        <v>15694.2</v>
      </c>
      <c r="E133" s="1196">
        <v>563.70000000000005</v>
      </c>
      <c r="F133" s="1197">
        <v>301.39999999999998</v>
      </c>
      <c r="G133" s="1198">
        <v>1158.4000000000001</v>
      </c>
      <c r="H133" s="1199">
        <v>14957.3</v>
      </c>
      <c r="I133" s="1200">
        <v>1141</v>
      </c>
      <c r="J133" s="1201">
        <v>449.7</v>
      </c>
      <c r="K133" s="1202">
        <v>3003.2</v>
      </c>
      <c r="L133" s="1203">
        <v>3307.3</v>
      </c>
      <c r="M133" s="1204">
        <v>717.6</v>
      </c>
      <c r="N133" s="1205">
        <v>1206.7</v>
      </c>
      <c r="O133" s="1206">
        <v>1539.3</v>
      </c>
      <c r="P133" s="1207">
        <v>103</v>
      </c>
      <c r="Q133" s="1208">
        <v>215.6</v>
      </c>
      <c r="R133" s="1209">
        <v>271.60000000000002</v>
      </c>
      <c r="S133" s="1210">
        <v>309.8</v>
      </c>
      <c r="T133" s="1211">
        <v>127.5</v>
      </c>
      <c r="U133" s="1212">
        <v>0</v>
      </c>
      <c r="V133" s="1213">
        <v>0</v>
      </c>
      <c r="W133" s="4035">
        <f t="shared" si="22"/>
        <v>45324.299999999996</v>
      </c>
    </row>
    <row r="134" spans="1:23" ht="20.100000000000001" customHeight="1" x14ac:dyDescent="0.25">
      <c r="A134" s="1214" t="s">
        <v>34</v>
      </c>
      <c r="B134" s="1215">
        <v>279.10000000000002</v>
      </c>
      <c r="C134" s="1216">
        <v>828.5</v>
      </c>
      <c r="D134" s="1217">
        <v>34727.199999999997</v>
      </c>
      <c r="E134" s="1218">
        <v>7919.1</v>
      </c>
      <c r="F134" s="1219">
        <v>2702.3</v>
      </c>
      <c r="G134" s="1220">
        <v>2171.5</v>
      </c>
      <c r="H134" s="1221">
        <v>28950.3</v>
      </c>
      <c r="I134" s="1222">
        <v>53232.5</v>
      </c>
      <c r="J134" s="1223">
        <v>517.79999999999995</v>
      </c>
      <c r="K134" s="1224">
        <v>988.1</v>
      </c>
      <c r="L134" s="1225">
        <v>1491.5</v>
      </c>
      <c r="M134" s="1226">
        <v>92.3</v>
      </c>
      <c r="N134" s="1227">
        <v>3375.9</v>
      </c>
      <c r="O134" s="1228">
        <v>3087.1</v>
      </c>
      <c r="P134" s="1229">
        <v>1066.2</v>
      </c>
      <c r="Q134" s="1230">
        <v>581.20000000000005</v>
      </c>
      <c r="R134" s="1231">
        <v>407.3</v>
      </c>
      <c r="S134" s="1232">
        <v>163.1</v>
      </c>
      <c r="T134" s="1233">
        <v>511.9</v>
      </c>
      <c r="U134" s="1234">
        <v>0</v>
      </c>
      <c r="V134" s="1235">
        <v>0</v>
      </c>
      <c r="W134" s="4035">
        <f t="shared" si="22"/>
        <v>143092.9</v>
      </c>
    </row>
    <row r="135" spans="1:23" ht="20.100000000000001" customHeight="1" x14ac:dyDescent="0.25">
      <c r="A135" s="1236" t="s">
        <v>35</v>
      </c>
      <c r="B135" s="1237">
        <v>209</v>
      </c>
      <c r="C135" s="1238">
        <v>87.8</v>
      </c>
      <c r="D135" s="1239">
        <v>5174.8</v>
      </c>
      <c r="E135" s="1240">
        <v>1215.7</v>
      </c>
      <c r="F135" s="1241">
        <v>309.7</v>
      </c>
      <c r="G135" s="1242">
        <v>5105.1000000000004</v>
      </c>
      <c r="H135" s="1243">
        <v>3230.2</v>
      </c>
      <c r="I135" s="1244">
        <v>4319.8</v>
      </c>
      <c r="J135" s="1245">
        <v>1303.0999999999999</v>
      </c>
      <c r="K135" s="1246">
        <v>1153.4000000000001</v>
      </c>
      <c r="L135" s="1247">
        <v>70.8</v>
      </c>
      <c r="M135" s="1248">
        <v>510.6</v>
      </c>
      <c r="N135" s="1249">
        <v>1739.3</v>
      </c>
      <c r="O135" s="1250">
        <v>3469.9</v>
      </c>
      <c r="P135" s="1251">
        <v>1013.1</v>
      </c>
      <c r="Q135" s="1252">
        <v>993.1</v>
      </c>
      <c r="R135" s="1253">
        <v>928.6</v>
      </c>
      <c r="S135" s="1254">
        <v>115.4</v>
      </c>
      <c r="T135" s="1255">
        <v>802.6</v>
      </c>
      <c r="U135" s="1256">
        <v>0</v>
      </c>
      <c r="V135" s="1257">
        <v>0</v>
      </c>
      <c r="W135" s="4035">
        <f t="shared" si="22"/>
        <v>31751.999999999993</v>
      </c>
    </row>
    <row r="136" spans="1:23" ht="20.100000000000001" customHeight="1" x14ac:dyDescent="0.25">
      <c r="A136" s="1258" t="s">
        <v>36</v>
      </c>
      <c r="B136" s="1259">
        <v>59.2</v>
      </c>
      <c r="C136" s="1260">
        <v>263.3</v>
      </c>
      <c r="D136" s="1261">
        <v>14984.5</v>
      </c>
      <c r="E136" s="1262">
        <v>1333.5</v>
      </c>
      <c r="F136" s="1263">
        <v>1023.3</v>
      </c>
      <c r="G136" s="1264">
        <v>1655.8</v>
      </c>
      <c r="H136" s="1265">
        <v>11188.7</v>
      </c>
      <c r="I136" s="1266">
        <v>1879.6</v>
      </c>
      <c r="J136" s="1267">
        <v>2208.6</v>
      </c>
      <c r="K136" s="1268">
        <v>28623.7</v>
      </c>
      <c r="L136" s="1269">
        <v>5074.6000000000004</v>
      </c>
      <c r="M136" s="1270">
        <v>940.8</v>
      </c>
      <c r="N136" s="1271">
        <v>9052.9</v>
      </c>
      <c r="O136" s="1272">
        <v>2967.9</v>
      </c>
      <c r="P136" s="1273">
        <v>3057.1</v>
      </c>
      <c r="Q136" s="1274">
        <v>627.1</v>
      </c>
      <c r="R136" s="1275">
        <v>1859.2</v>
      </c>
      <c r="S136" s="1276">
        <v>1611.4</v>
      </c>
      <c r="T136" s="1277">
        <v>862.5</v>
      </c>
      <c r="U136" s="1278">
        <v>0</v>
      </c>
      <c r="V136" s="1279">
        <v>0</v>
      </c>
      <c r="W136" s="4035">
        <f t="shared" si="22"/>
        <v>89273.7</v>
      </c>
    </row>
    <row r="137" spans="1:23" ht="20.100000000000001" customHeight="1" x14ac:dyDescent="0.25">
      <c r="A137" s="1280" t="s">
        <v>37</v>
      </c>
      <c r="B137" s="1281">
        <v>1467</v>
      </c>
      <c r="C137" s="1282">
        <v>100.1</v>
      </c>
      <c r="D137" s="1283">
        <v>16754.599999999999</v>
      </c>
      <c r="E137" s="1284">
        <v>1247.9000000000001</v>
      </c>
      <c r="F137" s="1285">
        <v>707</v>
      </c>
      <c r="G137" s="1286">
        <v>4162.5</v>
      </c>
      <c r="H137" s="1287">
        <v>17923.900000000001</v>
      </c>
      <c r="I137" s="1288">
        <v>2979.4</v>
      </c>
      <c r="J137" s="1289">
        <v>1924.3</v>
      </c>
      <c r="K137" s="1290">
        <v>2503.3000000000002</v>
      </c>
      <c r="L137" s="1291">
        <v>35821.699999999997</v>
      </c>
      <c r="M137" s="1292">
        <v>7774.9</v>
      </c>
      <c r="N137" s="1293">
        <v>2818.3</v>
      </c>
      <c r="O137" s="1294">
        <v>2137.9</v>
      </c>
      <c r="P137" s="1295">
        <v>4355.6000000000004</v>
      </c>
      <c r="Q137" s="1296">
        <v>553.29999999999995</v>
      </c>
      <c r="R137" s="1297">
        <v>2301.3000000000002</v>
      </c>
      <c r="S137" s="1298">
        <v>1003.6</v>
      </c>
      <c r="T137" s="1299">
        <v>1244.7</v>
      </c>
      <c r="U137" s="1300">
        <v>0</v>
      </c>
      <c r="V137" s="1301">
        <v>0</v>
      </c>
      <c r="W137" s="4035">
        <f t="shared" si="22"/>
        <v>107781.30000000002</v>
      </c>
    </row>
    <row r="138" spans="1:23" ht="20.100000000000001" customHeight="1" x14ac:dyDescent="0.25">
      <c r="A138" s="1302" t="s">
        <v>38</v>
      </c>
      <c r="B138" s="1303">
        <v>42.5</v>
      </c>
      <c r="C138" s="1304">
        <v>160.1</v>
      </c>
      <c r="D138" s="1305">
        <v>8614.9</v>
      </c>
      <c r="E138" s="1306">
        <v>1367.6</v>
      </c>
      <c r="F138" s="1307">
        <v>543.6</v>
      </c>
      <c r="G138" s="1308">
        <v>1941.7</v>
      </c>
      <c r="H138" s="1309">
        <v>15222</v>
      </c>
      <c r="I138" s="1310">
        <v>2868.1</v>
      </c>
      <c r="J138" s="1311">
        <v>5237.8</v>
      </c>
      <c r="K138" s="1312">
        <v>1932.5</v>
      </c>
      <c r="L138" s="1313">
        <v>3647.6</v>
      </c>
      <c r="M138" s="1314">
        <v>2358.4</v>
      </c>
      <c r="N138" s="1315">
        <v>4309.8999999999996</v>
      </c>
      <c r="O138" s="1316">
        <v>2061.6999999999998</v>
      </c>
      <c r="P138" s="1317">
        <v>1725.7</v>
      </c>
      <c r="Q138" s="1318">
        <v>1026.3</v>
      </c>
      <c r="R138" s="1319">
        <v>2922</v>
      </c>
      <c r="S138" s="1320">
        <v>782.8</v>
      </c>
      <c r="T138" s="1321">
        <v>1249.7</v>
      </c>
      <c r="U138" s="1322">
        <v>0</v>
      </c>
      <c r="V138" s="1323">
        <v>0</v>
      </c>
      <c r="W138" s="4035">
        <f t="shared" ref="W138:W201" si="83">SUM(B138:V138)</f>
        <v>58014.9</v>
      </c>
    </row>
    <row r="139" spans="1:23" ht="20.100000000000001" customHeight="1" x14ac:dyDescent="0.25">
      <c r="A139" s="1324" t="s">
        <v>39</v>
      </c>
      <c r="B139" s="1325">
        <v>1431</v>
      </c>
      <c r="C139" s="1326">
        <v>362.8</v>
      </c>
      <c r="D139" s="1327">
        <v>41785.300000000003</v>
      </c>
      <c r="E139" s="1328">
        <v>1106</v>
      </c>
      <c r="F139" s="1329">
        <v>1953.1</v>
      </c>
      <c r="G139" s="1330">
        <v>15729.9</v>
      </c>
      <c r="H139" s="1331">
        <v>30596.5</v>
      </c>
      <c r="I139" s="1332">
        <v>7821.1</v>
      </c>
      <c r="J139" s="1333">
        <v>3495.1</v>
      </c>
      <c r="K139" s="1334">
        <v>13303.6</v>
      </c>
      <c r="L139" s="1335">
        <v>5965.4</v>
      </c>
      <c r="M139" s="1336">
        <v>6650.3</v>
      </c>
      <c r="N139" s="1337">
        <v>34088.400000000001</v>
      </c>
      <c r="O139" s="1338">
        <v>8073.7</v>
      </c>
      <c r="P139" s="1339">
        <v>5429.1</v>
      </c>
      <c r="Q139" s="1340">
        <v>2201.1</v>
      </c>
      <c r="R139" s="1341">
        <v>10253.9</v>
      </c>
      <c r="S139" s="1342">
        <v>3086.8</v>
      </c>
      <c r="T139" s="1343">
        <v>3478.7</v>
      </c>
      <c r="U139" s="1344">
        <v>0</v>
      </c>
      <c r="V139" s="1345">
        <v>0</v>
      </c>
      <c r="W139" s="4035">
        <f t="shared" si="83"/>
        <v>196811.80000000005</v>
      </c>
    </row>
    <row r="140" spans="1:23" ht="20.100000000000001" customHeight="1" x14ac:dyDescent="0.25">
      <c r="A140" s="1346" t="s">
        <v>40</v>
      </c>
      <c r="B140" s="1347">
        <v>416.6</v>
      </c>
      <c r="C140" s="1348">
        <v>539.6</v>
      </c>
      <c r="D140" s="1349">
        <v>22285.5</v>
      </c>
      <c r="E140" s="1350">
        <v>2164.5</v>
      </c>
      <c r="F140" s="1351">
        <v>3587.9</v>
      </c>
      <c r="G140" s="1352">
        <v>13545.8</v>
      </c>
      <c r="H140" s="1353">
        <v>15878.5</v>
      </c>
      <c r="I140" s="1354">
        <v>11514.6</v>
      </c>
      <c r="J140" s="1355">
        <v>3767.3</v>
      </c>
      <c r="K140" s="1356">
        <v>6556.3</v>
      </c>
      <c r="L140" s="1357">
        <v>1218.5</v>
      </c>
      <c r="M140" s="1358">
        <v>2945</v>
      </c>
      <c r="N140" s="1359">
        <v>8177.1</v>
      </c>
      <c r="O140" s="1360">
        <v>11715.6</v>
      </c>
      <c r="P140" s="1361">
        <v>9176.9</v>
      </c>
      <c r="Q140" s="1362">
        <v>1482.5</v>
      </c>
      <c r="R140" s="1363">
        <v>5603.7</v>
      </c>
      <c r="S140" s="1364">
        <v>1633.5</v>
      </c>
      <c r="T140" s="1365">
        <v>1137.8</v>
      </c>
      <c r="U140" s="1366">
        <v>0</v>
      </c>
      <c r="V140" s="1367">
        <v>0</v>
      </c>
      <c r="W140" s="4035">
        <f t="shared" si="83"/>
        <v>123347.20000000001</v>
      </c>
    </row>
    <row r="141" spans="1:23" ht="20.100000000000001" customHeight="1" x14ac:dyDescent="0.25">
      <c r="A141" s="1368" t="s">
        <v>41</v>
      </c>
      <c r="B141" s="1369">
        <v>0</v>
      </c>
      <c r="C141" s="1370">
        <v>7.4</v>
      </c>
      <c r="D141" s="1371">
        <v>593.5</v>
      </c>
      <c r="E141" s="1372">
        <v>67.5</v>
      </c>
      <c r="F141" s="1373">
        <v>32.6</v>
      </c>
      <c r="G141" s="1374">
        <v>3.9</v>
      </c>
      <c r="H141" s="1375">
        <v>407.8</v>
      </c>
      <c r="I141" s="1376">
        <v>199.7</v>
      </c>
      <c r="J141" s="1377">
        <v>3.4</v>
      </c>
      <c r="K141" s="1378">
        <v>279.7</v>
      </c>
      <c r="L141" s="1379">
        <v>14.5</v>
      </c>
      <c r="M141" s="1380">
        <v>86.9</v>
      </c>
      <c r="N141" s="1381">
        <v>491.6</v>
      </c>
      <c r="O141" s="1382">
        <v>158.6</v>
      </c>
      <c r="P141" s="1383">
        <v>1326.3</v>
      </c>
      <c r="Q141" s="1384">
        <v>391.3</v>
      </c>
      <c r="R141" s="1385">
        <v>145.19999999999999</v>
      </c>
      <c r="S141" s="1386">
        <v>203</v>
      </c>
      <c r="T141" s="1387">
        <v>11.5</v>
      </c>
      <c r="U141" s="1388">
        <v>0</v>
      </c>
      <c r="V141" s="1389">
        <v>0</v>
      </c>
      <c r="W141" s="4035">
        <f t="shared" si="83"/>
        <v>4424.4000000000005</v>
      </c>
    </row>
    <row r="142" spans="1:23" ht="20.100000000000001" customHeight="1" x14ac:dyDescent="0.25">
      <c r="A142" s="1390" t="s">
        <v>42</v>
      </c>
      <c r="B142" s="1391">
        <v>1</v>
      </c>
      <c r="C142" s="1392">
        <v>16.3</v>
      </c>
      <c r="D142" s="1393">
        <v>1957.1</v>
      </c>
      <c r="E142" s="1394">
        <v>80.8</v>
      </c>
      <c r="F142" s="1395">
        <v>140.19999999999999</v>
      </c>
      <c r="G142" s="1396">
        <v>400.9</v>
      </c>
      <c r="H142" s="1397">
        <v>958.3</v>
      </c>
      <c r="I142" s="1398">
        <v>1071.2</v>
      </c>
      <c r="J142" s="1399">
        <v>111.2</v>
      </c>
      <c r="K142" s="1400">
        <v>397.8</v>
      </c>
      <c r="L142" s="1401">
        <v>127.2</v>
      </c>
      <c r="M142" s="1402">
        <v>136.19999999999999</v>
      </c>
      <c r="N142" s="1403">
        <v>1146.2</v>
      </c>
      <c r="O142" s="1404">
        <v>775.7</v>
      </c>
      <c r="P142" s="1405">
        <v>300.8</v>
      </c>
      <c r="Q142" s="1406">
        <v>893.7</v>
      </c>
      <c r="R142" s="1407">
        <v>264.60000000000002</v>
      </c>
      <c r="S142" s="1408">
        <v>365.6</v>
      </c>
      <c r="T142" s="1409">
        <v>431.5</v>
      </c>
      <c r="U142" s="1410">
        <v>0</v>
      </c>
      <c r="V142" s="1411">
        <v>0</v>
      </c>
      <c r="W142" s="4035">
        <f t="shared" si="83"/>
        <v>9576.2999999999993</v>
      </c>
    </row>
    <row r="143" spans="1:23" ht="20.100000000000001" customHeight="1" x14ac:dyDescent="0.25">
      <c r="A143" s="1412" t="s">
        <v>43</v>
      </c>
      <c r="B143" s="1413">
        <v>0</v>
      </c>
      <c r="C143" s="1414">
        <v>21.1</v>
      </c>
      <c r="D143" s="1415">
        <v>273.60000000000002</v>
      </c>
      <c r="E143" s="1416">
        <v>21.2</v>
      </c>
      <c r="F143" s="1417">
        <v>200.8</v>
      </c>
      <c r="G143" s="1418">
        <v>240.2</v>
      </c>
      <c r="H143" s="1419">
        <v>66.7</v>
      </c>
      <c r="I143" s="1420">
        <v>124.5</v>
      </c>
      <c r="J143" s="1421">
        <v>89.5</v>
      </c>
      <c r="K143" s="1422">
        <v>29.6</v>
      </c>
      <c r="L143" s="1423">
        <v>16.8</v>
      </c>
      <c r="M143" s="1424">
        <v>16.7</v>
      </c>
      <c r="N143" s="1425">
        <v>3327.2</v>
      </c>
      <c r="O143" s="1426">
        <v>3533.5</v>
      </c>
      <c r="P143" s="1427">
        <v>364.1</v>
      </c>
      <c r="Q143" s="1428">
        <v>583.9</v>
      </c>
      <c r="R143" s="1429">
        <v>15852.8</v>
      </c>
      <c r="S143" s="1430">
        <v>520.4</v>
      </c>
      <c r="T143" s="1431">
        <v>63.5</v>
      </c>
      <c r="U143" s="1432">
        <v>0</v>
      </c>
      <c r="V143" s="1433">
        <v>0</v>
      </c>
      <c r="W143" s="4035">
        <f t="shared" si="83"/>
        <v>25346.1</v>
      </c>
    </row>
    <row r="144" spans="1:23" ht="20.100000000000001" customHeight="1" x14ac:dyDescent="0.25">
      <c r="A144" s="1434" t="s">
        <v>44</v>
      </c>
      <c r="B144" s="1435">
        <v>12.8</v>
      </c>
      <c r="C144" s="1436">
        <v>13.5</v>
      </c>
      <c r="D144" s="1437">
        <v>2077.1</v>
      </c>
      <c r="E144" s="1438">
        <v>84</v>
      </c>
      <c r="F144" s="1439">
        <v>55</v>
      </c>
      <c r="G144" s="1440">
        <v>687.1</v>
      </c>
      <c r="H144" s="1441">
        <v>654.20000000000005</v>
      </c>
      <c r="I144" s="1442">
        <v>374.6</v>
      </c>
      <c r="J144" s="1443">
        <v>3354.3</v>
      </c>
      <c r="K144" s="1444">
        <v>2359.3000000000002</v>
      </c>
      <c r="L144" s="1445">
        <v>22.3</v>
      </c>
      <c r="M144" s="1446">
        <v>191.1</v>
      </c>
      <c r="N144" s="1447">
        <v>1035.4000000000001</v>
      </c>
      <c r="O144" s="1448">
        <v>925.3</v>
      </c>
      <c r="P144" s="1449">
        <v>24.4</v>
      </c>
      <c r="Q144" s="1450">
        <v>23.7</v>
      </c>
      <c r="R144" s="1451">
        <v>40.200000000000003</v>
      </c>
      <c r="S144" s="1452">
        <v>10708.8</v>
      </c>
      <c r="T144" s="1453">
        <v>848.8</v>
      </c>
      <c r="U144" s="1454">
        <v>0</v>
      </c>
      <c r="V144" s="1455">
        <v>0</v>
      </c>
      <c r="W144" s="4035">
        <f t="shared" si="83"/>
        <v>23491.899999999998</v>
      </c>
    </row>
    <row r="145" spans="1:23" ht="20.100000000000001" customHeight="1" x14ac:dyDescent="0.25">
      <c r="A145" s="1456" t="s">
        <v>45</v>
      </c>
      <c r="B145" s="1457">
        <v>285.3</v>
      </c>
      <c r="C145" s="1458">
        <v>19</v>
      </c>
      <c r="D145" s="1459">
        <v>994.6</v>
      </c>
      <c r="E145" s="1460">
        <v>315</v>
      </c>
      <c r="F145" s="1461">
        <v>236.6</v>
      </c>
      <c r="G145" s="1462">
        <v>482</v>
      </c>
      <c r="H145" s="1463">
        <v>193.5</v>
      </c>
      <c r="I145" s="1464">
        <v>633.1</v>
      </c>
      <c r="J145" s="1465">
        <v>159.6</v>
      </c>
      <c r="K145" s="1466">
        <v>391.1</v>
      </c>
      <c r="L145" s="1467">
        <v>4.9000000000000004</v>
      </c>
      <c r="M145" s="1468">
        <v>44.6</v>
      </c>
      <c r="N145" s="1469">
        <v>378.6</v>
      </c>
      <c r="O145" s="1470">
        <v>1263.9000000000001</v>
      </c>
      <c r="P145" s="1471">
        <v>607.79999999999995</v>
      </c>
      <c r="Q145" s="1472">
        <v>103.1</v>
      </c>
      <c r="R145" s="1473">
        <v>846.2</v>
      </c>
      <c r="S145" s="1474">
        <v>13.2</v>
      </c>
      <c r="T145" s="1475">
        <v>663.7</v>
      </c>
      <c r="U145" s="1476">
        <v>0</v>
      </c>
      <c r="V145" s="1477">
        <v>0</v>
      </c>
      <c r="W145" s="4035">
        <f t="shared" si="83"/>
        <v>7635.7999999999993</v>
      </c>
    </row>
    <row r="146" spans="1:23" ht="20.100000000000001" customHeight="1" x14ac:dyDescent="0.25">
      <c r="A146" s="1478" t="s">
        <v>48</v>
      </c>
      <c r="B146" s="1479">
        <v>0</v>
      </c>
      <c r="C146" s="1480">
        <v>0</v>
      </c>
      <c r="D146" s="1481">
        <v>0</v>
      </c>
      <c r="E146" s="1482">
        <v>0</v>
      </c>
      <c r="F146" s="1483">
        <v>0</v>
      </c>
      <c r="G146" s="1484">
        <v>0</v>
      </c>
      <c r="H146" s="1485">
        <v>0</v>
      </c>
      <c r="I146" s="1486">
        <v>0</v>
      </c>
      <c r="J146" s="1487">
        <v>0</v>
      </c>
      <c r="K146" s="1488">
        <v>0</v>
      </c>
      <c r="L146" s="1489">
        <v>0</v>
      </c>
      <c r="M146" s="1490">
        <v>0</v>
      </c>
      <c r="N146" s="1491">
        <v>0</v>
      </c>
      <c r="O146" s="1492">
        <v>0</v>
      </c>
      <c r="P146" s="1493">
        <v>0</v>
      </c>
      <c r="Q146" s="1494">
        <v>0</v>
      </c>
      <c r="R146" s="1495">
        <v>0</v>
      </c>
      <c r="S146" s="1496">
        <v>0</v>
      </c>
      <c r="T146" s="1497">
        <v>0</v>
      </c>
      <c r="U146" s="1498">
        <v>0</v>
      </c>
      <c r="V146" s="1499">
        <v>0</v>
      </c>
      <c r="W146" s="4035">
        <f t="shared" si="83"/>
        <v>0</v>
      </c>
    </row>
    <row r="147" spans="1:23" ht="20.100000000000001" customHeight="1" x14ac:dyDescent="0.25">
      <c r="A147" s="1500" t="s">
        <v>49</v>
      </c>
      <c r="B147" s="1501">
        <v>0</v>
      </c>
      <c r="C147" s="1502">
        <v>0</v>
      </c>
      <c r="D147" s="1503">
        <v>0</v>
      </c>
      <c r="E147" s="1504">
        <v>0</v>
      </c>
      <c r="F147" s="1505">
        <v>0</v>
      </c>
      <c r="G147" s="1506">
        <v>0</v>
      </c>
      <c r="H147" s="1507">
        <v>0</v>
      </c>
      <c r="I147" s="1508">
        <v>0</v>
      </c>
      <c r="J147" s="1509">
        <v>0</v>
      </c>
      <c r="K147" s="1510">
        <v>0</v>
      </c>
      <c r="L147" s="1511">
        <v>0</v>
      </c>
      <c r="M147" s="1512">
        <v>0</v>
      </c>
      <c r="N147" s="1513">
        <v>0</v>
      </c>
      <c r="O147" s="1514">
        <v>0</v>
      </c>
      <c r="P147" s="1515">
        <v>0</v>
      </c>
      <c r="Q147" s="1516">
        <v>0</v>
      </c>
      <c r="R147" s="1517">
        <v>0</v>
      </c>
      <c r="S147" s="1518">
        <v>0</v>
      </c>
      <c r="T147" s="1519">
        <v>0</v>
      </c>
      <c r="U147" s="1520">
        <v>0</v>
      </c>
      <c r="V147" s="1521">
        <v>0</v>
      </c>
      <c r="W147" s="4035">
        <f t="shared" si="83"/>
        <v>0</v>
      </c>
    </row>
    <row r="148" spans="1:23" ht="20.100000000000001" customHeight="1" x14ac:dyDescent="0.25">
      <c r="A148" s="4032" t="s">
        <v>108</v>
      </c>
      <c r="B148" s="4031">
        <f>SUM(B133:B147)</f>
        <v>4413.5000000000009</v>
      </c>
      <c r="C148" s="4031">
        <f t="shared" ref="C148" si="84">SUM(C133:C147)</f>
        <v>2466.5</v>
      </c>
      <c r="D148" s="4031">
        <f t="shared" ref="D148" si="85">SUM(D133:D147)</f>
        <v>165916.90000000002</v>
      </c>
      <c r="E148" s="4031">
        <f t="shared" ref="E148" si="86">SUM(E133:E147)</f>
        <v>17486.5</v>
      </c>
      <c r="F148" s="4031">
        <f t="shared" ref="F148" si="87">SUM(F133:F147)</f>
        <v>11793.5</v>
      </c>
      <c r="G148" s="4031">
        <f t="shared" ref="G148" si="88">SUM(G133:G147)</f>
        <v>47284.799999999996</v>
      </c>
      <c r="H148" s="4031">
        <f t="shared" ref="H148" si="89">SUM(H133:H147)</f>
        <v>140227.9</v>
      </c>
      <c r="I148" s="4031">
        <f t="shared" ref="I148" si="90">SUM(I133:I147)</f>
        <v>88159.200000000026</v>
      </c>
      <c r="J148" s="4031">
        <f t="shared" ref="J148" si="91">SUM(J133:J147)</f>
        <v>22621.7</v>
      </c>
      <c r="K148" s="4031">
        <f t="shared" ref="K148" si="92">SUM(K133:K147)</f>
        <v>61521.600000000006</v>
      </c>
      <c r="L148" s="4031">
        <f t="shared" ref="L148" si="93">SUM(L133:L147)</f>
        <v>56783.1</v>
      </c>
      <c r="M148" s="4031">
        <f t="shared" ref="M148" si="94">SUM(M133:M147)</f>
        <v>22465.4</v>
      </c>
      <c r="N148" s="4031">
        <f t="shared" ref="N148" si="95">SUM(N133:N147)</f>
        <v>71147.5</v>
      </c>
      <c r="O148" s="4031">
        <f t="shared" ref="O148" si="96">SUM(O133:O147)</f>
        <v>41710.1</v>
      </c>
      <c r="P148" s="4031">
        <f t="shared" ref="P148" si="97">SUM(P133:P147)</f>
        <v>28550.100000000002</v>
      </c>
      <c r="Q148" s="4031">
        <f t="shared" ref="Q148" si="98">SUM(Q133:Q147)</f>
        <v>9675.9000000000015</v>
      </c>
      <c r="R148" s="4031">
        <f t="shared" ref="R148" si="99">SUM(R133:R147)</f>
        <v>41696.599999999991</v>
      </c>
      <c r="S148" s="4031">
        <f t="shared" ref="S148" si="100">SUM(S133:S147)</f>
        <v>20517.399999999998</v>
      </c>
      <c r="T148" s="4031">
        <f t="shared" ref="T148" si="101">SUM(T133:T147)</f>
        <v>11434.399999999998</v>
      </c>
      <c r="U148" s="4031">
        <f t="shared" ref="U148" si="102">SUM(U133:U147)</f>
        <v>0</v>
      </c>
      <c r="V148" s="4031">
        <f t="shared" ref="V148" si="103">SUM(V133:V147)</f>
        <v>0</v>
      </c>
      <c r="W148" s="4035">
        <f t="shared" si="83"/>
        <v>865872.6</v>
      </c>
    </row>
    <row r="149" spans="1:23" ht="20.100000000000001" customHeight="1" x14ac:dyDescent="0.25">
      <c r="A149" s="1522" t="s">
        <v>57</v>
      </c>
      <c r="B149" s="1524"/>
      <c r="C149" s="1525"/>
      <c r="D149" s="1526"/>
      <c r="E149" s="1527"/>
      <c r="F149" s="1528"/>
      <c r="G149" s="1529"/>
      <c r="H149" s="1530"/>
      <c r="I149" s="1531"/>
      <c r="J149" s="1532"/>
      <c r="K149" s="1533"/>
      <c r="L149" s="1534"/>
      <c r="M149" s="1535"/>
      <c r="N149" s="1536"/>
      <c r="O149" s="1537"/>
      <c r="P149" s="1538"/>
      <c r="Q149" s="1539"/>
      <c r="R149" s="1540"/>
      <c r="S149" s="1541"/>
      <c r="T149" s="1542"/>
      <c r="U149" s="1543"/>
      <c r="V149" s="1544" t="s">
        <v>5</v>
      </c>
      <c r="W149" s="4035">
        <f t="shared" si="83"/>
        <v>0</v>
      </c>
    </row>
    <row r="150" spans="1:23" ht="20.100000000000001" customHeight="1" x14ac:dyDescent="0.25">
      <c r="A150" s="1523" t="s">
        <v>47</v>
      </c>
      <c r="B150" s="1546"/>
      <c r="C150" s="1547"/>
      <c r="D150" s="1548"/>
      <c r="E150" s="1549"/>
      <c r="F150" s="1550"/>
      <c r="G150" s="1551"/>
      <c r="H150" s="1552"/>
      <c r="I150" s="1553"/>
      <c r="J150" s="1554"/>
      <c r="K150" s="1555"/>
      <c r="L150" s="1556"/>
      <c r="M150" s="1557"/>
      <c r="N150" s="1558"/>
      <c r="O150" s="1559"/>
      <c r="P150" s="1560"/>
      <c r="Q150" s="1561"/>
      <c r="R150" s="1562"/>
      <c r="S150" s="1563"/>
      <c r="T150" s="1564"/>
      <c r="U150" s="1565"/>
      <c r="V150" s="1545"/>
      <c r="W150" s="4035">
        <f t="shared" si="83"/>
        <v>0</v>
      </c>
    </row>
    <row r="151" spans="1:23" ht="20.100000000000001" customHeight="1" x14ac:dyDescent="0.25">
      <c r="A151" s="1566" t="s">
        <v>28</v>
      </c>
      <c r="B151" s="1567">
        <v>6714</v>
      </c>
      <c r="C151" s="1568">
        <v>0</v>
      </c>
      <c r="D151" s="1569">
        <v>23159</v>
      </c>
      <c r="E151" s="1570">
        <v>0</v>
      </c>
      <c r="F151" s="1571">
        <v>0</v>
      </c>
      <c r="G151" s="1572">
        <v>207</v>
      </c>
      <c r="H151" s="1573">
        <v>203</v>
      </c>
      <c r="I151" s="1574">
        <v>0</v>
      </c>
      <c r="J151" s="1575">
        <v>546</v>
      </c>
      <c r="K151" s="1576">
        <v>0</v>
      </c>
      <c r="L151" s="1577">
        <v>0</v>
      </c>
      <c r="M151" s="1578">
        <v>5</v>
      </c>
      <c r="N151" s="1579">
        <v>1</v>
      </c>
      <c r="O151" s="1580">
        <v>266</v>
      </c>
      <c r="P151" s="1581">
        <v>200</v>
      </c>
      <c r="Q151" s="1582">
        <v>0</v>
      </c>
      <c r="R151" s="1583">
        <v>362</v>
      </c>
      <c r="S151" s="1584">
        <v>15</v>
      </c>
      <c r="T151" s="1585">
        <v>35</v>
      </c>
      <c r="U151" s="1586">
        <v>0</v>
      </c>
      <c r="V151" s="1587">
        <v>0</v>
      </c>
      <c r="W151" s="4035">
        <f t="shared" si="83"/>
        <v>31713</v>
      </c>
    </row>
    <row r="152" spans="1:23" ht="20.100000000000001" customHeight="1" x14ac:dyDescent="0.25">
      <c r="A152" s="1588" t="s">
        <v>7</v>
      </c>
      <c r="B152" s="1589">
        <v>1284</v>
      </c>
      <c r="C152" s="1590">
        <v>1476</v>
      </c>
      <c r="D152" s="1591">
        <v>31118</v>
      </c>
      <c r="E152" s="1592">
        <v>3468</v>
      </c>
      <c r="F152" s="1593">
        <v>39</v>
      </c>
      <c r="G152" s="1594">
        <v>1561</v>
      </c>
      <c r="H152" s="1595">
        <v>680</v>
      </c>
      <c r="I152" s="1596">
        <v>109</v>
      </c>
      <c r="J152" s="1597">
        <v>376</v>
      </c>
      <c r="K152" s="1598">
        <v>21</v>
      </c>
      <c r="L152" s="1599">
        <v>58</v>
      </c>
      <c r="M152" s="1600">
        <v>189</v>
      </c>
      <c r="N152" s="1601">
        <v>418</v>
      </c>
      <c r="O152" s="1602">
        <v>101</v>
      </c>
      <c r="P152" s="1603">
        <v>324</v>
      </c>
      <c r="Q152" s="1604">
        <v>309</v>
      </c>
      <c r="R152" s="1605">
        <v>368</v>
      </c>
      <c r="S152" s="1606">
        <v>156</v>
      </c>
      <c r="T152" s="1607">
        <v>308</v>
      </c>
      <c r="U152" s="1608">
        <v>0</v>
      </c>
      <c r="V152" s="1609">
        <v>0</v>
      </c>
      <c r="W152" s="4035">
        <f t="shared" si="83"/>
        <v>42363</v>
      </c>
    </row>
    <row r="153" spans="1:23" ht="20.100000000000001" customHeight="1" x14ac:dyDescent="0.25">
      <c r="A153" s="1610" t="s">
        <v>29</v>
      </c>
      <c r="B153" s="1611">
        <v>10014</v>
      </c>
      <c r="C153" s="1612">
        <v>614</v>
      </c>
      <c r="D153" s="1613">
        <v>177646</v>
      </c>
      <c r="E153" s="1614">
        <v>628</v>
      </c>
      <c r="F153" s="1615">
        <v>964</v>
      </c>
      <c r="G153" s="1616">
        <v>36828</v>
      </c>
      <c r="H153" s="1617">
        <v>14183</v>
      </c>
      <c r="I153" s="1618">
        <v>7956</v>
      </c>
      <c r="J153" s="1619">
        <v>5979</v>
      </c>
      <c r="K153" s="1620">
        <v>4977</v>
      </c>
      <c r="L153" s="1621">
        <v>698</v>
      </c>
      <c r="M153" s="1622">
        <v>3132</v>
      </c>
      <c r="N153" s="1623">
        <v>6980</v>
      </c>
      <c r="O153" s="1624">
        <v>4390</v>
      </c>
      <c r="P153" s="1625">
        <v>5546</v>
      </c>
      <c r="Q153" s="1626">
        <v>1531</v>
      </c>
      <c r="R153" s="1627">
        <v>10435</v>
      </c>
      <c r="S153" s="1628">
        <v>1150</v>
      </c>
      <c r="T153" s="1629">
        <v>1548</v>
      </c>
      <c r="U153" s="1630">
        <v>0</v>
      </c>
      <c r="V153" s="1631">
        <v>0</v>
      </c>
      <c r="W153" s="4035">
        <f t="shared" si="83"/>
        <v>295199</v>
      </c>
    </row>
    <row r="154" spans="1:23" ht="20.100000000000001" customHeight="1" x14ac:dyDescent="0.25">
      <c r="A154" s="1632" t="s">
        <v>30</v>
      </c>
      <c r="B154" s="1633">
        <v>1047</v>
      </c>
      <c r="C154" s="1634">
        <v>268</v>
      </c>
      <c r="D154" s="1635">
        <v>3949</v>
      </c>
      <c r="E154" s="1636">
        <v>3261</v>
      </c>
      <c r="F154" s="1637">
        <v>201</v>
      </c>
      <c r="G154" s="1638">
        <v>147</v>
      </c>
      <c r="H154" s="1639">
        <v>1525</v>
      </c>
      <c r="I154" s="1640">
        <v>563</v>
      </c>
      <c r="J154" s="1641">
        <v>538</v>
      </c>
      <c r="K154" s="1642">
        <v>359</v>
      </c>
      <c r="L154" s="1643">
        <v>171</v>
      </c>
      <c r="M154" s="1644">
        <v>396</v>
      </c>
      <c r="N154" s="1645">
        <v>313</v>
      </c>
      <c r="O154" s="1646">
        <v>203</v>
      </c>
      <c r="P154" s="1647">
        <v>554</v>
      </c>
      <c r="Q154" s="1648">
        <v>369</v>
      </c>
      <c r="R154" s="1649">
        <v>440</v>
      </c>
      <c r="S154" s="1650">
        <v>324</v>
      </c>
      <c r="T154" s="1651">
        <v>301</v>
      </c>
      <c r="U154" s="1652">
        <v>0</v>
      </c>
      <c r="V154" s="1653">
        <v>0</v>
      </c>
      <c r="W154" s="4035">
        <f t="shared" si="83"/>
        <v>14929</v>
      </c>
    </row>
    <row r="155" spans="1:23" ht="20.100000000000001" customHeight="1" x14ac:dyDescent="0.25">
      <c r="A155" s="1654" t="s">
        <v>31</v>
      </c>
      <c r="B155" s="1655">
        <v>392</v>
      </c>
      <c r="C155" s="1656">
        <v>6</v>
      </c>
      <c r="D155" s="1657">
        <v>1848</v>
      </c>
      <c r="E155" s="1658">
        <v>328</v>
      </c>
      <c r="F155" s="1659">
        <v>4552</v>
      </c>
      <c r="G155" s="1660">
        <v>52</v>
      </c>
      <c r="H155" s="1661">
        <v>265</v>
      </c>
      <c r="I155" s="1662">
        <v>68</v>
      </c>
      <c r="J155" s="1663">
        <v>76</v>
      </c>
      <c r="K155" s="1664">
        <v>100</v>
      </c>
      <c r="L155" s="1665">
        <v>71</v>
      </c>
      <c r="M155" s="1666">
        <v>71</v>
      </c>
      <c r="N155" s="1667">
        <v>277</v>
      </c>
      <c r="O155" s="1668">
        <v>48</v>
      </c>
      <c r="P155" s="1669">
        <v>1623</v>
      </c>
      <c r="Q155" s="1670">
        <v>109</v>
      </c>
      <c r="R155" s="1671">
        <v>735</v>
      </c>
      <c r="S155" s="1672">
        <v>61</v>
      </c>
      <c r="T155" s="1673">
        <v>32</v>
      </c>
      <c r="U155" s="1674">
        <v>0</v>
      </c>
      <c r="V155" s="1675">
        <v>0</v>
      </c>
      <c r="W155" s="4035">
        <f t="shared" si="83"/>
        <v>10714</v>
      </c>
    </row>
    <row r="156" spans="1:23" ht="20.100000000000001" customHeight="1" x14ac:dyDescent="0.25">
      <c r="A156" s="1676" t="s">
        <v>32</v>
      </c>
      <c r="B156" s="1677">
        <v>429</v>
      </c>
      <c r="C156" s="1678">
        <v>168</v>
      </c>
      <c r="D156" s="1679">
        <v>512</v>
      </c>
      <c r="E156" s="1680">
        <v>1043</v>
      </c>
      <c r="F156" s="1681">
        <v>108</v>
      </c>
      <c r="G156" s="1682">
        <v>39442</v>
      </c>
      <c r="H156" s="1683">
        <v>463</v>
      </c>
      <c r="I156" s="1684">
        <v>1206</v>
      </c>
      <c r="J156" s="1685">
        <v>144</v>
      </c>
      <c r="K156" s="1686">
        <v>540</v>
      </c>
      <c r="L156" s="1687">
        <v>84</v>
      </c>
      <c r="M156" s="1688">
        <v>14938</v>
      </c>
      <c r="N156" s="1689">
        <v>1638</v>
      </c>
      <c r="O156" s="1690">
        <v>144</v>
      </c>
      <c r="P156" s="1691">
        <v>4493</v>
      </c>
      <c r="Q156" s="1692">
        <v>991</v>
      </c>
      <c r="R156" s="1693">
        <v>802</v>
      </c>
      <c r="S156" s="1694">
        <v>197</v>
      </c>
      <c r="T156" s="1695">
        <v>136</v>
      </c>
      <c r="U156" s="1696">
        <v>0</v>
      </c>
      <c r="V156" s="1697">
        <v>0</v>
      </c>
      <c r="W156" s="4035">
        <f t="shared" si="83"/>
        <v>67478</v>
      </c>
    </row>
    <row r="157" spans="1:23" ht="20.100000000000001" customHeight="1" x14ac:dyDescent="0.25">
      <c r="A157" s="1698" t="s">
        <v>33</v>
      </c>
      <c r="B157" s="1699">
        <v>237</v>
      </c>
      <c r="C157" s="1700">
        <v>66</v>
      </c>
      <c r="D157" s="1701">
        <v>2681</v>
      </c>
      <c r="E157" s="1702">
        <v>74</v>
      </c>
      <c r="F157" s="1703">
        <v>99</v>
      </c>
      <c r="G157" s="1704">
        <v>358</v>
      </c>
      <c r="H157" s="1705">
        <v>8529</v>
      </c>
      <c r="I157" s="1706">
        <v>999</v>
      </c>
      <c r="J157" s="1707">
        <v>290</v>
      </c>
      <c r="K157" s="1708">
        <v>229</v>
      </c>
      <c r="L157" s="1709">
        <v>169</v>
      </c>
      <c r="M157" s="1710">
        <v>63</v>
      </c>
      <c r="N157" s="1711">
        <v>516</v>
      </c>
      <c r="O157" s="1712">
        <v>1640</v>
      </c>
      <c r="P157" s="1713">
        <v>208</v>
      </c>
      <c r="Q157" s="1714">
        <v>159</v>
      </c>
      <c r="R157" s="1715">
        <v>146</v>
      </c>
      <c r="S157" s="1716">
        <v>208</v>
      </c>
      <c r="T157" s="1717">
        <v>87</v>
      </c>
      <c r="U157" s="1718">
        <v>0</v>
      </c>
      <c r="V157" s="1719">
        <v>0</v>
      </c>
      <c r="W157" s="4035">
        <f t="shared" si="83"/>
        <v>16758</v>
      </c>
    </row>
    <row r="158" spans="1:23" ht="20.100000000000001" customHeight="1" x14ac:dyDescent="0.25">
      <c r="A158" s="1720" t="s">
        <v>34</v>
      </c>
      <c r="B158" s="1721">
        <v>331</v>
      </c>
      <c r="C158" s="1722">
        <v>197</v>
      </c>
      <c r="D158" s="1723">
        <v>1970</v>
      </c>
      <c r="E158" s="1724">
        <v>101</v>
      </c>
      <c r="F158" s="1725">
        <v>530</v>
      </c>
      <c r="G158" s="1726">
        <v>436</v>
      </c>
      <c r="H158" s="1727">
        <v>10257</v>
      </c>
      <c r="I158" s="1728">
        <v>28696</v>
      </c>
      <c r="J158" s="1729">
        <v>76</v>
      </c>
      <c r="K158" s="1730">
        <v>371</v>
      </c>
      <c r="L158" s="1731">
        <v>242</v>
      </c>
      <c r="M158" s="1732">
        <v>171</v>
      </c>
      <c r="N158" s="1733">
        <v>6718</v>
      </c>
      <c r="O158" s="1734">
        <v>878</v>
      </c>
      <c r="P158" s="1735">
        <v>782</v>
      </c>
      <c r="Q158" s="1736">
        <v>264</v>
      </c>
      <c r="R158" s="1737">
        <v>1278</v>
      </c>
      <c r="S158" s="1738">
        <v>157</v>
      </c>
      <c r="T158" s="1739">
        <v>107</v>
      </c>
      <c r="U158" s="1740">
        <v>0</v>
      </c>
      <c r="V158" s="1741">
        <v>0</v>
      </c>
      <c r="W158" s="4035">
        <f t="shared" si="83"/>
        <v>53562</v>
      </c>
    </row>
    <row r="159" spans="1:23" ht="20.100000000000001" customHeight="1" x14ac:dyDescent="0.25">
      <c r="A159" s="1742" t="s">
        <v>35</v>
      </c>
      <c r="B159" s="1743">
        <v>16</v>
      </c>
      <c r="C159" s="1744">
        <v>14</v>
      </c>
      <c r="D159" s="1745">
        <v>733</v>
      </c>
      <c r="E159" s="1746">
        <v>36</v>
      </c>
      <c r="F159" s="1747">
        <v>14</v>
      </c>
      <c r="G159" s="1748">
        <v>209</v>
      </c>
      <c r="H159" s="1749">
        <v>1210</v>
      </c>
      <c r="I159" s="1750">
        <v>653</v>
      </c>
      <c r="J159" s="1751">
        <v>99</v>
      </c>
      <c r="K159" s="1752">
        <v>504</v>
      </c>
      <c r="L159" s="1753">
        <v>367</v>
      </c>
      <c r="M159" s="1754">
        <v>63</v>
      </c>
      <c r="N159" s="1755">
        <v>851</v>
      </c>
      <c r="O159" s="1756">
        <v>1139</v>
      </c>
      <c r="P159" s="1757">
        <v>321</v>
      </c>
      <c r="Q159" s="1758">
        <v>167</v>
      </c>
      <c r="R159" s="1759">
        <v>879</v>
      </c>
      <c r="S159" s="1760">
        <v>100</v>
      </c>
      <c r="T159" s="1761">
        <v>104</v>
      </c>
      <c r="U159" s="1762">
        <v>0</v>
      </c>
      <c r="V159" s="1763">
        <v>0</v>
      </c>
      <c r="W159" s="4035">
        <f t="shared" si="83"/>
        <v>7479</v>
      </c>
    </row>
    <row r="160" spans="1:23" ht="20.100000000000001" customHeight="1" x14ac:dyDescent="0.25">
      <c r="A160" s="1764" t="s">
        <v>36</v>
      </c>
      <c r="B160" s="1765">
        <v>300</v>
      </c>
      <c r="C160" s="1766">
        <v>229</v>
      </c>
      <c r="D160" s="1767">
        <v>3577</v>
      </c>
      <c r="E160" s="1768">
        <v>167</v>
      </c>
      <c r="F160" s="1769">
        <v>138</v>
      </c>
      <c r="G160" s="1770">
        <v>1460</v>
      </c>
      <c r="H160" s="1771">
        <v>5644</v>
      </c>
      <c r="I160" s="1772">
        <v>1310</v>
      </c>
      <c r="J160" s="1773">
        <v>443</v>
      </c>
      <c r="K160" s="1774">
        <v>19644</v>
      </c>
      <c r="L160" s="1775">
        <v>1705</v>
      </c>
      <c r="M160" s="1776">
        <v>813</v>
      </c>
      <c r="N160" s="1777">
        <v>8557</v>
      </c>
      <c r="O160" s="1778">
        <v>1664</v>
      </c>
      <c r="P160" s="1779">
        <v>3402</v>
      </c>
      <c r="Q160" s="1780">
        <v>1350</v>
      </c>
      <c r="R160" s="1781">
        <v>4976</v>
      </c>
      <c r="S160" s="1782">
        <v>679</v>
      </c>
      <c r="T160" s="1783">
        <v>493</v>
      </c>
      <c r="U160" s="1784">
        <v>0</v>
      </c>
      <c r="V160" s="1785">
        <v>0</v>
      </c>
      <c r="W160" s="4035">
        <f t="shared" si="83"/>
        <v>56551</v>
      </c>
    </row>
    <row r="161" spans="1:23" ht="20.100000000000001" customHeight="1" x14ac:dyDescent="0.25">
      <c r="A161" s="1786" t="s">
        <v>37</v>
      </c>
      <c r="B161" s="1787">
        <v>447</v>
      </c>
      <c r="C161" s="1788">
        <v>59</v>
      </c>
      <c r="D161" s="1789">
        <v>3613</v>
      </c>
      <c r="E161" s="1790">
        <v>179</v>
      </c>
      <c r="F161" s="1791">
        <v>199</v>
      </c>
      <c r="G161" s="1792">
        <v>1086</v>
      </c>
      <c r="H161" s="1793">
        <v>2720</v>
      </c>
      <c r="I161" s="1794">
        <v>1023</v>
      </c>
      <c r="J161" s="1795">
        <v>225</v>
      </c>
      <c r="K161" s="1796">
        <v>816</v>
      </c>
      <c r="L161" s="1797">
        <v>30249</v>
      </c>
      <c r="M161" s="1798">
        <v>18708</v>
      </c>
      <c r="N161" s="1799">
        <v>2196</v>
      </c>
      <c r="O161" s="1800">
        <v>974</v>
      </c>
      <c r="P161" s="1801">
        <v>1709</v>
      </c>
      <c r="Q161" s="1802">
        <v>292</v>
      </c>
      <c r="R161" s="1803">
        <v>1281</v>
      </c>
      <c r="S161" s="1804">
        <v>162</v>
      </c>
      <c r="T161" s="1805">
        <v>545</v>
      </c>
      <c r="U161" s="1806">
        <v>0</v>
      </c>
      <c r="V161" s="1807">
        <v>0</v>
      </c>
      <c r="W161" s="4035">
        <f t="shared" si="83"/>
        <v>66483</v>
      </c>
    </row>
    <row r="162" spans="1:23" ht="20.100000000000001" customHeight="1" x14ac:dyDescent="0.25">
      <c r="A162" s="1808" t="s">
        <v>38</v>
      </c>
      <c r="B162" s="1809">
        <v>712</v>
      </c>
      <c r="C162" s="1810">
        <v>74</v>
      </c>
      <c r="D162" s="1811">
        <v>2682</v>
      </c>
      <c r="E162" s="1812">
        <v>113</v>
      </c>
      <c r="F162" s="1813">
        <v>135</v>
      </c>
      <c r="G162" s="1814">
        <v>977</v>
      </c>
      <c r="H162" s="1815">
        <v>7670</v>
      </c>
      <c r="I162" s="1816">
        <v>1678</v>
      </c>
      <c r="J162" s="1817">
        <v>1910</v>
      </c>
      <c r="K162" s="1818">
        <v>1340</v>
      </c>
      <c r="L162" s="1819">
        <v>1476</v>
      </c>
      <c r="M162" s="1820">
        <v>3030</v>
      </c>
      <c r="N162" s="1821">
        <v>2810</v>
      </c>
      <c r="O162" s="1822">
        <v>966</v>
      </c>
      <c r="P162" s="1823">
        <v>715</v>
      </c>
      <c r="Q162" s="1824">
        <v>716</v>
      </c>
      <c r="R162" s="1825">
        <v>1868</v>
      </c>
      <c r="S162" s="1826">
        <v>278</v>
      </c>
      <c r="T162" s="1827">
        <v>659</v>
      </c>
      <c r="U162" s="1828">
        <v>0</v>
      </c>
      <c r="V162" s="1829">
        <v>0</v>
      </c>
      <c r="W162" s="4035">
        <f t="shared" si="83"/>
        <v>29809</v>
      </c>
    </row>
    <row r="163" spans="1:23" ht="20.100000000000001" customHeight="1" x14ac:dyDescent="0.25">
      <c r="A163" s="1830" t="s">
        <v>39</v>
      </c>
      <c r="B163" s="1831">
        <v>960</v>
      </c>
      <c r="C163" s="1832">
        <v>583</v>
      </c>
      <c r="D163" s="1833">
        <v>15039</v>
      </c>
      <c r="E163" s="1834">
        <v>736</v>
      </c>
      <c r="F163" s="1835">
        <v>363</v>
      </c>
      <c r="G163" s="1836">
        <v>4748</v>
      </c>
      <c r="H163" s="1837">
        <v>20945</v>
      </c>
      <c r="I163" s="1838">
        <v>4914</v>
      </c>
      <c r="J163" s="1839">
        <v>1060</v>
      </c>
      <c r="K163" s="1840">
        <v>10698</v>
      </c>
      <c r="L163" s="1841">
        <v>6474</v>
      </c>
      <c r="M163" s="1842">
        <v>2733</v>
      </c>
      <c r="N163" s="1843">
        <v>32033</v>
      </c>
      <c r="O163" s="1844">
        <v>7843</v>
      </c>
      <c r="P163" s="1845">
        <v>7105</v>
      </c>
      <c r="Q163" s="1846">
        <v>2048</v>
      </c>
      <c r="R163" s="1847">
        <v>2725</v>
      </c>
      <c r="S163" s="1848">
        <v>1031</v>
      </c>
      <c r="T163" s="1849">
        <v>1690</v>
      </c>
      <c r="U163" s="1850">
        <v>0</v>
      </c>
      <c r="V163" s="1851">
        <v>0</v>
      </c>
      <c r="W163" s="4035">
        <f t="shared" si="83"/>
        <v>123728</v>
      </c>
    </row>
    <row r="164" spans="1:23" ht="20.100000000000001" customHeight="1" x14ac:dyDescent="0.25">
      <c r="A164" s="1852" t="s">
        <v>40</v>
      </c>
      <c r="B164" s="1853">
        <v>974</v>
      </c>
      <c r="C164" s="1854">
        <v>292</v>
      </c>
      <c r="D164" s="1855">
        <v>13833</v>
      </c>
      <c r="E164" s="1856">
        <v>890</v>
      </c>
      <c r="F164" s="1857">
        <v>741</v>
      </c>
      <c r="G164" s="1858">
        <v>4192</v>
      </c>
      <c r="H164" s="1859">
        <v>15947</v>
      </c>
      <c r="I164" s="1860">
        <v>7870</v>
      </c>
      <c r="J164" s="1861">
        <v>1454</v>
      </c>
      <c r="K164" s="1862">
        <v>9221</v>
      </c>
      <c r="L164" s="1863">
        <v>2191</v>
      </c>
      <c r="M164" s="1864">
        <v>2102</v>
      </c>
      <c r="N164" s="1865">
        <v>14086</v>
      </c>
      <c r="O164" s="1866">
        <v>18942</v>
      </c>
      <c r="P164" s="1867">
        <v>5171</v>
      </c>
      <c r="Q164" s="1868">
        <v>3328</v>
      </c>
      <c r="R164" s="1869">
        <v>4966</v>
      </c>
      <c r="S164" s="1870">
        <v>1189</v>
      </c>
      <c r="T164" s="1871">
        <v>989</v>
      </c>
      <c r="U164" s="1872">
        <v>0</v>
      </c>
      <c r="V164" s="1873">
        <v>0</v>
      </c>
      <c r="W164" s="4035">
        <f t="shared" si="83"/>
        <v>108378</v>
      </c>
    </row>
    <row r="165" spans="1:23" ht="20.100000000000001" customHeight="1" x14ac:dyDescent="0.25">
      <c r="A165" s="1874" t="s">
        <v>41</v>
      </c>
      <c r="B165" s="1875">
        <v>71</v>
      </c>
      <c r="C165" s="1876">
        <v>25</v>
      </c>
      <c r="D165" s="1877">
        <v>410</v>
      </c>
      <c r="E165" s="1878">
        <v>161</v>
      </c>
      <c r="F165" s="1879">
        <v>18</v>
      </c>
      <c r="G165" s="1880">
        <v>144</v>
      </c>
      <c r="H165" s="1881">
        <v>278</v>
      </c>
      <c r="I165" s="1882">
        <v>175</v>
      </c>
      <c r="J165" s="1883">
        <v>79</v>
      </c>
      <c r="K165" s="1884">
        <v>256</v>
      </c>
      <c r="L165" s="1885">
        <v>163</v>
      </c>
      <c r="M165" s="1886">
        <v>71</v>
      </c>
      <c r="N165" s="1887">
        <v>246</v>
      </c>
      <c r="O165" s="1888">
        <v>71</v>
      </c>
      <c r="P165" s="1889">
        <v>487</v>
      </c>
      <c r="Q165" s="1890">
        <v>163</v>
      </c>
      <c r="R165" s="1891">
        <v>237</v>
      </c>
      <c r="S165" s="1892">
        <v>67</v>
      </c>
      <c r="T165" s="1893">
        <v>48</v>
      </c>
      <c r="U165" s="1894">
        <v>0</v>
      </c>
      <c r="V165" s="1895">
        <v>0</v>
      </c>
      <c r="W165" s="4035">
        <f t="shared" si="83"/>
        <v>3170</v>
      </c>
    </row>
    <row r="166" spans="1:23" ht="20.100000000000001" customHeight="1" x14ac:dyDescent="0.25">
      <c r="A166" s="1896" t="s">
        <v>42</v>
      </c>
      <c r="B166" s="1897">
        <v>14</v>
      </c>
      <c r="C166" s="1898">
        <v>5</v>
      </c>
      <c r="D166" s="1899">
        <v>235</v>
      </c>
      <c r="E166" s="1900">
        <v>24</v>
      </c>
      <c r="F166" s="1901">
        <v>15</v>
      </c>
      <c r="G166" s="1902">
        <v>124</v>
      </c>
      <c r="H166" s="1903">
        <v>239</v>
      </c>
      <c r="I166" s="1904">
        <v>99</v>
      </c>
      <c r="J166" s="1905">
        <v>61</v>
      </c>
      <c r="K166" s="1906">
        <v>136</v>
      </c>
      <c r="L166" s="1907">
        <v>379</v>
      </c>
      <c r="M166" s="1908">
        <v>41</v>
      </c>
      <c r="N166" s="1909">
        <v>562</v>
      </c>
      <c r="O166" s="1910">
        <v>84</v>
      </c>
      <c r="P166" s="1911">
        <v>1183</v>
      </c>
      <c r="Q166" s="1912">
        <v>250</v>
      </c>
      <c r="R166" s="1913">
        <v>1380</v>
      </c>
      <c r="S166" s="1914">
        <v>143</v>
      </c>
      <c r="T166" s="1915">
        <v>41</v>
      </c>
      <c r="U166" s="1916">
        <v>0</v>
      </c>
      <c r="V166" s="1917">
        <v>0</v>
      </c>
      <c r="W166" s="4035">
        <f t="shared" si="83"/>
        <v>5015</v>
      </c>
    </row>
    <row r="167" spans="1:23" ht="20.100000000000001" customHeight="1" x14ac:dyDescent="0.25">
      <c r="A167" s="1918" t="s">
        <v>43</v>
      </c>
      <c r="B167" s="1919">
        <v>12</v>
      </c>
      <c r="C167" s="1920">
        <v>2</v>
      </c>
      <c r="D167" s="1921">
        <v>112</v>
      </c>
      <c r="E167" s="1922">
        <v>10</v>
      </c>
      <c r="F167" s="1923">
        <v>7</v>
      </c>
      <c r="G167" s="1924">
        <v>38</v>
      </c>
      <c r="H167" s="1925">
        <v>111</v>
      </c>
      <c r="I167" s="1926">
        <v>45</v>
      </c>
      <c r="J167" s="1927">
        <v>11</v>
      </c>
      <c r="K167" s="1928">
        <v>53</v>
      </c>
      <c r="L167" s="1929">
        <v>53</v>
      </c>
      <c r="M167" s="1930">
        <v>19</v>
      </c>
      <c r="N167" s="1931">
        <v>96</v>
      </c>
      <c r="O167" s="1932">
        <v>44</v>
      </c>
      <c r="P167" s="1933">
        <v>2409</v>
      </c>
      <c r="Q167" s="1934">
        <v>115</v>
      </c>
      <c r="R167" s="1935">
        <v>2844</v>
      </c>
      <c r="S167" s="1936">
        <v>21</v>
      </c>
      <c r="T167" s="1937">
        <v>48</v>
      </c>
      <c r="U167" s="1938">
        <v>0</v>
      </c>
      <c r="V167" s="1939">
        <v>0</v>
      </c>
      <c r="W167" s="4035">
        <f t="shared" si="83"/>
        <v>6050</v>
      </c>
    </row>
    <row r="168" spans="1:23" ht="20.100000000000001" customHeight="1" x14ac:dyDescent="0.25">
      <c r="A168" s="1940" t="s">
        <v>44</v>
      </c>
      <c r="B168" s="1941">
        <v>1</v>
      </c>
      <c r="C168" s="1942">
        <v>2</v>
      </c>
      <c r="D168" s="1943">
        <v>82</v>
      </c>
      <c r="E168" s="1944">
        <v>4</v>
      </c>
      <c r="F168" s="1945">
        <v>1</v>
      </c>
      <c r="G168" s="1946">
        <v>26</v>
      </c>
      <c r="H168" s="1947">
        <v>83</v>
      </c>
      <c r="I168" s="1948">
        <v>37</v>
      </c>
      <c r="J168" s="1949">
        <v>131</v>
      </c>
      <c r="K168" s="1950">
        <v>669</v>
      </c>
      <c r="L168" s="1951">
        <v>42</v>
      </c>
      <c r="M168" s="1952">
        <v>9</v>
      </c>
      <c r="N168" s="1953">
        <v>155</v>
      </c>
      <c r="O168" s="1954">
        <v>82</v>
      </c>
      <c r="P168" s="1955">
        <v>280</v>
      </c>
      <c r="Q168" s="1956">
        <v>261</v>
      </c>
      <c r="R168" s="1957">
        <v>30</v>
      </c>
      <c r="S168" s="1958">
        <v>1541</v>
      </c>
      <c r="T168" s="1959">
        <v>64</v>
      </c>
      <c r="U168" s="1960">
        <v>0</v>
      </c>
      <c r="V168" s="1961">
        <v>0</v>
      </c>
      <c r="W168" s="4035">
        <f t="shared" si="83"/>
        <v>3500</v>
      </c>
    </row>
    <row r="169" spans="1:23" ht="20.100000000000001" customHeight="1" x14ac:dyDescent="0.25">
      <c r="A169" s="1962" t="s">
        <v>45</v>
      </c>
      <c r="B169" s="1963">
        <v>95</v>
      </c>
      <c r="C169" s="1964">
        <v>60</v>
      </c>
      <c r="D169" s="1965">
        <v>562</v>
      </c>
      <c r="E169" s="1966">
        <v>18</v>
      </c>
      <c r="F169" s="1967">
        <v>80</v>
      </c>
      <c r="G169" s="1968">
        <v>158</v>
      </c>
      <c r="H169" s="1969">
        <v>407</v>
      </c>
      <c r="I169" s="1970">
        <v>199</v>
      </c>
      <c r="J169" s="1971">
        <v>257</v>
      </c>
      <c r="K169" s="1972">
        <v>772</v>
      </c>
      <c r="L169" s="1973">
        <v>190</v>
      </c>
      <c r="M169" s="1974">
        <v>207</v>
      </c>
      <c r="N169" s="1975">
        <v>371</v>
      </c>
      <c r="O169" s="1976">
        <v>178</v>
      </c>
      <c r="P169" s="1977">
        <v>250</v>
      </c>
      <c r="Q169" s="1978">
        <v>111</v>
      </c>
      <c r="R169" s="1979">
        <v>1007</v>
      </c>
      <c r="S169" s="1980">
        <v>202</v>
      </c>
      <c r="T169" s="1981">
        <v>371</v>
      </c>
      <c r="U169" s="1982">
        <v>0</v>
      </c>
      <c r="V169" s="1983">
        <v>0</v>
      </c>
      <c r="W169" s="4035">
        <f t="shared" si="83"/>
        <v>5495</v>
      </c>
    </row>
    <row r="170" spans="1:23" ht="20.100000000000001" customHeight="1" x14ac:dyDescent="0.25">
      <c r="A170" s="1984" t="s">
        <v>48</v>
      </c>
      <c r="B170" s="1985">
        <v>0</v>
      </c>
      <c r="C170" s="1986">
        <v>0</v>
      </c>
      <c r="D170" s="1987">
        <v>0</v>
      </c>
      <c r="E170" s="1988">
        <v>0</v>
      </c>
      <c r="F170" s="1989">
        <v>0</v>
      </c>
      <c r="G170" s="1990">
        <v>0</v>
      </c>
      <c r="H170" s="1991">
        <v>0</v>
      </c>
      <c r="I170" s="1992">
        <v>0</v>
      </c>
      <c r="J170" s="1993">
        <v>0</v>
      </c>
      <c r="K170" s="1994">
        <v>0</v>
      </c>
      <c r="L170" s="1995">
        <v>0</v>
      </c>
      <c r="M170" s="1996">
        <v>0</v>
      </c>
      <c r="N170" s="1997">
        <v>0</v>
      </c>
      <c r="O170" s="1998">
        <v>0</v>
      </c>
      <c r="P170" s="1999">
        <v>0</v>
      </c>
      <c r="Q170" s="2000">
        <v>0</v>
      </c>
      <c r="R170" s="2001">
        <v>0</v>
      </c>
      <c r="S170" s="2002">
        <v>0</v>
      </c>
      <c r="T170" s="2003">
        <v>0</v>
      </c>
      <c r="U170" s="2004">
        <v>0</v>
      </c>
      <c r="V170" s="2005">
        <v>0</v>
      </c>
      <c r="W170" s="4035">
        <f t="shared" si="83"/>
        <v>0</v>
      </c>
    </row>
    <row r="171" spans="1:23" ht="20.100000000000001" customHeight="1" x14ac:dyDescent="0.25">
      <c r="A171" s="2006" t="s">
        <v>49</v>
      </c>
      <c r="B171" s="2007">
        <v>0</v>
      </c>
      <c r="C171" s="2008">
        <v>0</v>
      </c>
      <c r="D171" s="2009">
        <v>0</v>
      </c>
      <c r="E171" s="2010">
        <v>0</v>
      </c>
      <c r="F171" s="2011">
        <v>0</v>
      </c>
      <c r="G171" s="2012">
        <v>0</v>
      </c>
      <c r="H171" s="2013">
        <v>0</v>
      </c>
      <c r="I171" s="2014">
        <v>0</v>
      </c>
      <c r="J171" s="2015">
        <v>0</v>
      </c>
      <c r="K171" s="2016">
        <v>0</v>
      </c>
      <c r="L171" s="2017">
        <v>0</v>
      </c>
      <c r="M171" s="2018">
        <v>0</v>
      </c>
      <c r="N171" s="2019">
        <v>0</v>
      </c>
      <c r="O171" s="2020">
        <v>0</v>
      </c>
      <c r="P171" s="2021">
        <v>0</v>
      </c>
      <c r="Q171" s="2022">
        <v>0</v>
      </c>
      <c r="R171" s="2023">
        <v>0</v>
      </c>
      <c r="S171" s="2024">
        <v>0</v>
      </c>
      <c r="T171" s="2025">
        <v>0</v>
      </c>
      <c r="U171" s="2026">
        <v>0</v>
      </c>
      <c r="V171" s="2027">
        <v>0</v>
      </c>
      <c r="W171" s="4035">
        <f t="shared" si="83"/>
        <v>0</v>
      </c>
    </row>
    <row r="172" spans="1:23" ht="20.100000000000001" customHeight="1" x14ac:dyDescent="0.25">
      <c r="A172" s="4032" t="s">
        <v>108</v>
      </c>
      <c r="B172" s="4031">
        <f>SUM(B157:B171)</f>
        <v>4170</v>
      </c>
      <c r="C172" s="4031">
        <f t="shared" ref="C172" si="104">SUM(C157:C171)</f>
        <v>1608</v>
      </c>
      <c r="D172" s="4031">
        <f t="shared" ref="D172" si="105">SUM(D157:D171)</f>
        <v>45529</v>
      </c>
      <c r="E172" s="4031">
        <f t="shared" ref="E172" si="106">SUM(E157:E171)</f>
        <v>2513</v>
      </c>
      <c r="F172" s="4031">
        <f t="shared" ref="F172" si="107">SUM(F157:F171)</f>
        <v>2340</v>
      </c>
      <c r="G172" s="4031">
        <f t="shared" ref="G172" si="108">SUM(G157:G171)</f>
        <v>13956</v>
      </c>
      <c r="H172" s="4031">
        <f t="shared" ref="H172" si="109">SUM(H157:H171)</f>
        <v>74040</v>
      </c>
      <c r="I172" s="4031">
        <f t="shared" ref="I172" si="110">SUM(I157:I171)</f>
        <v>47698</v>
      </c>
      <c r="J172" s="4031">
        <f t="shared" ref="J172" si="111">SUM(J157:J171)</f>
        <v>6096</v>
      </c>
      <c r="K172" s="4031">
        <f t="shared" ref="K172" si="112">SUM(K157:K171)</f>
        <v>44709</v>
      </c>
      <c r="L172" s="4031">
        <f t="shared" ref="L172" si="113">SUM(L157:L171)</f>
        <v>43700</v>
      </c>
      <c r="M172" s="4031">
        <f t="shared" ref="M172" si="114">SUM(M157:M171)</f>
        <v>28030</v>
      </c>
      <c r="N172" s="4031">
        <f t="shared" ref="N172" si="115">SUM(N157:N171)</f>
        <v>69197</v>
      </c>
      <c r="O172" s="4031">
        <f t="shared" ref="O172" si="116">SUM(O157:O171)</f>
        <v>34505</v>
      </c>
      <c r="P172" s="4031">
        <f t="shared" ref="P172" si="117">SUM(P157:P171)</f>
        <v>24022</v>
      </c>
      <c r="Q172" s="4031">
        <f t="shared" ref="Q172" si="118">SUM(Q157:Q171)</f>
        <v>9224</v>
      </c>
      <c r="R172" s="4031">
        <f t="shared" ref="R172" si="119">SUM(R157:R171)</f>
        <v>23617</v>
      </c>
      <c r="S172" s="4031">
        <f t="shared" ref="S172" si="120">SUM(S157:S171)</f>
        <v>5778</v>
      </c>
      <c r="T172" s="4031">
        <f t="shared" ref="T172" si="121">SUM(T157:T171)</f>
        <v>5246</v>
      </c>
      <c r="U172" s="4031">
        <f t="shared" ref="U172" si="122">SUM(U157:U171)</f>
        <v>0</v>
      </c>
      <c r="V172" s="4031">
        <f t="shared" ref="V172" si="123">SUM(V157:V171)</f>
        <v>0</v>
      </c>
      <c r="W172" s="4035">
        <f t="shared" si="83"/>
        <v>485978</v>
      </c>
    </row>
    <row r="173" spans="1:23" ht="20.100000000000001" customHeight="1" x14ac:dyDescent="0.25">
      <c r="A173" s="2028" t="s">
        <v>58</v>
      </c>
      <c r="B173" s="2030"/>
      <c r="C173" s="2031"/>
      <c r="D173" s="2032"/>
      <c r="E173" s="2033"/>
      <c r="F173" s="2034"/>
      <c r="G173" s="2035"/>
      <c r="H173" s="2036"/>
      <c r="I173" s="2037"/>
      <c r="J173" s="2038"/>
      <c r="K173" s="2039"/>
      <c r="L173" s="2040"/>
      <c r="M173" s="2041"/>
      <c r="N173" s="2042"/>
      <c r="O173" s="2043"/>
      <c r="P173" s="2044"/>
      <c r="Q173" s="2045"/>
      <c r="R173" s="2046"/>
      <c r="S173" s="2047"/>
      <c r="T173" s="2048"/>
      <c r="U173" s="2049"/>
      <c r="V173" s="2050" t="s">
        <v>5</v>
      </c>
      <c r="W173" s="4035">
        <f t="shared" si="83"/>
        <v>0</v>
      </c>
    </row>
    <row r="174" spans="1:23" ht="20.100000000000001" customHeight="1" x14ac:dyDescent="0.25">
      <c r="A174" s="2029" t="s">
        <v>59</v>
      </c>
      <c r="B174" s="2052"/>
      <c r="C174" s="2053"/>
      <c r="D174" s="2054"/>
      <c r="E174" s="2055"/>
      <c r="F174" s="2056"/>
      <c r="G174" s="2057"/>
      <c r="H174" s="2058"/>
      <c r="I174" s="2059"/>
      <c r="J174" s="2060"/>
      <c r="K174" s="2061"/>
      <c r="L174" s="2062"/>
      <c r="M174" s="2063"/>
      <c r="N174" s="2064"/>
      <c r="O174" s="2065"/>
      <c r="P174" s="2066"/>
      <c r="Q174" s="2067"/>
      <c r="R174" s="2068"/>
      <c r="S174" s="2069"/>
      <c r="T174" s="2070"/>
      <c r="U174" s="2071"/>
      <c r="V174" s="2051"/>
      <c r="W174" s="4035">
        <f t="shared" si="83"/>
        <v>0</v>
      </c>
    </row>
    <row r="175" spans="1:23" ht="20.100000000000001" customHeight="1" x14ac:dyDescent="0.25">
      <c r="A175" s="2072" t="s">
        <v>28</v>
      </c>
      <c r="B175" s="2073">
        <v>33095.038999999997</v>
      </c>
      <c r="C175" s="2074">
        <v>91.444999999999993</v>
      </c>
      <c r="D175" s="2075">
        <v>97742.120999999999</v>
      </c>
      <c r="E175" s="2076">
        <v>1801.3620000000001</v>
      </c>
      <c r="F175" s="2077">
        <v>62.075000000000003</v>
      </c>
      <c r="G175" s="2078">
        <v>423.04599999999999</v>
      </c>
      <c r="H175" s="2079">
        <v>4819.3760000000002</v>
      </c>
      <c r="I175" s="2080">
        <v>139.958</v>
      </c>
      <c r="J175" s="2081">
        <v>911.92200000000003</v>
      </c>
      <c r="K175" s="2082">
        <v>0.58199999999999996</v>
      </c>
      <c r="L175" s="2083">
        <v>6.4420000000000002</v>
      </c>
      <c r="M175" s="2084">
        <v>110.316</v>
      </c>
      <c r="N175" s="2085">
        <v>91.951999999999998</v>
      </c>
      <c r="O175" s="2086">
        <v>829.11900000000003</v>
      </c>
      <c r="P175" s="2087">
        <v>241.91399999999999</v>
      </c>
      <c r="Q175" s="2088">
        <v>51.445999999999998</v>
      </c>
      <c r="R175" s="2089">
        <v>301.60300000000001</v>
      </c>
      <c r="S175" s="2090">
        <v>19.731000000000002</v>
      </c>
      <c r="T175" s="2091">
        <v>142.72900000000001</v>
      </c>
      <c r="U175" s="2092">
        <v>0</v>
      </c>
      <c r="V175" s="2093" t="s">
        <v>5</v>
      </c>
      <c r="W175" s="4035">
        <f t="shared" si="83"/>
        <v>140882.17799999999</v>
      </c>
    </row>
    <row r="176" spans="1:23" ht="20.100000000000001" customHeight="1" x14ac:dyDescent="0.25">
      <c r="A176" s="2094" t="s">
        <v>7</v>
      </c>
      <c r="B176" s="2095">
        <v>671.67700000000002</v>
      </c>
      <c r="C176" s="2096">
        <v>7176.2910000000002</v>
      </c>
      <c r="D176" s="2097">
        <v>76391.634000000005</v>
      </c>
      <c r="E176" s="2098">
        <v>33080.571000000004</v>
      </c>
      <c r="F176" s="2099">
        <v>137.81700000000001</v>
      </c>
      <c r="G176" s="2100">
        <v>6028.1189999999997</v>
      </c>
      <c r="H176" s="2101">
        <v>205.47399999999999</v>
      </c>
      <c r="I176" s="2102">
        <v>262.34899999999999</v>
      </c>
      <c r="J176" s="2103">
        <v>8.6270000000000007</v>
      </c>
      <c r="K176" s="2104">
        <v>8.7249999999999996</v>
      </c>
      <c r="L176" s="2105">
        <v>55.746000000000002</v>
      </c>
      <c r="M176" s="2106">
        <v>80.287000000000006</v>
      </c>
      <c r="N176" s="2107">
        <v>202.839</v>
      </c>
      <c r="O176" s="2108">
        <v>405.16899999999998</v>
      </c>
      <c r="P176" s="2109">
        <v>163.791</v>
      </c>
      <c r="Q176" s="2110">
        <v>25.260999999999999</v>
      </c>
      <c r="R176" s="2111">
        <v>17.492000000000001</v>
      </c>
      <c r="S176" s="2112">
        <v>20.07</v>
      </c>
      <c r="T176" s="2113">
        <v>44.561</v>
      </c>
      <c r="U176" s="2114">
        <v>0</v>
      </c>
      <c r="V176" s="2115" t="s">
        <v>5</v>
      </c>
      <c r="W176" s="4035">
        <f t="shared" si="83"/>
        <v>124986.50000000001</v>
      </c>
    </row>
    <row r="177" spans="1:23" ht="20.100000000000001" customHeight="1" x14ac:dyDescent="0.25">
      <c r="A177" s="2116" t="s">
        <v>29</v>
      </c>
      <c r="B177" s="2117">
        <v>60809.383999999998</v>
      </c>
      <c r="C177" s="2118">
        <v>8365.0429999999997</v>
      </c>
      <c r="D177" s="2119">
        <v>898429.89599999995</v>
      </c>
      <c r="E177" s="2120">
        <v>4631.2280000000001</v>
      </c>
      <c r="F177" s="2121">
        <v>14121.254000000001</v>
      </c>
      <c r="G177" s="2122">
        <v>165632.16</v>
      </c>
      <c r="H177" s="2123">
        <v>78819.850999999995</v>
      </c>
      <c r="I177" s="2124">
        <v>95102.104000000007</v>
      </c>
      <c r="J177" s="2125">
        <v>23436.960999999999</v>
      </c>
      <c r="K177" s="2126">
        <v>11292.045</v>
      </c>
      <c r="L177" s="2127">
        <v>12354.38</v>
      </c>
      <c r="M177" s="2128">
        <v>9102.366</v>
      </c>
      <c r="N177" s="2129">
        <v>13874.183000000001</v>
      </c>
      <c r="O177" s="2130">
        <v>11517.236000000001</v>
      </c>
      <c r="P177" s="2131">
        <v>13810.471</v>
      </c>
      <c r="Q177" s="2132">
        <v>4948.2560000000003</v>
      </c>
      <c r="R177" s="2133">
        <v>29785.35</v>
      </c>
      <c r="S177" s="2134">
        <v>3550.7339999999999</v>
      </c>
      <c r="T177" s="2135">
        <v>9452.268</v>
      </c>
      <c r="U177" s="2136">
        <v>0</v>
      </c>
      <c r="V177" s="2137" t="s">
        <v>5</v>
      </c>
      <c r="W177" s="4035">
        <f t="shared" si="83"/>
        <v>1469035.1699999995</v>
      </c>
    </row>
    <row r="178" spans="1:23" ht="20.100000000000001" customHeight="1" x14ac:dyDescent="0.25">
      <c r="A178" s="2138" t="s">
        <v>30</v>
      </c>
      <c r="B178" s="2139">
        <v>2984.9929999999999</v>
      </c>
      <c r="C178" s="2140">
        <v>3617.076</v>
      </c>
      <c r="D178" s="2141">
        <v>38808.29</v>
      </c>
      <c r="E178" s="2142">
        <v>6546.6289999999999</v>
      </c>
      <c r="F178" s="2143">
        <v>2290.6170000000002</v>
      </c>
      <c r="G178" s="2144">
        <v>2802.4789999999998</v>
      </c>
      <c r="H178" s="2145">
        <v>7276.78</v>
      </c>
      <c r="I178" s="2146">
        <v>7303.8149999999996</v>
      </c>
      <c r="J178" s="2147">
        <v>1536.7249999999999</v>
      </c>
      <c r="K178" s="2148">
        <v>1483.152</v>
      </c>
      <c r="L178" s="2149">
        <v>468.92399999999998</v>
      </c>
      <c r="M178" s="2150">
        <v>27483.742999999999</v>
      </c>
      <c r="N178" s="2151">
        <v>1262.9000000000001</v>
      </c>
      <c r="O178" s="2152">
        <v>506.87900000000002</v>
      </c>
      <c r="P178" s="2153">
        <v>2212.4580000000001</v>
      </c>
      <c r="Q178" s="2154">
        <v>3634.4409999999998</v>
      </c>
      <c r="R178" s="2155">
        <v>2839.3180000000002</v>
      </c>
      <c r="S178" s="2156">
        <v>1271.5160000000001</v>
      </c>
      <c r="T178" s="2157">
        <v>638.24099999999999</v>
      </c>
      <c r="U178" s="2158">
        <v>0</v>
      </c>
      <c r="V178" s="2159" t="s">
        <v>5</v>
      </c>
      <c r="W178" s="4035">
        <f t="shared" si="83"/>
        <v>114968.976</v>
      </c>
    </row>
    <row r="179" spans="1:23" ht="20.100000000000001" customHeight="1" x14ac:dyDescent="0.25">
      <c r="A179" s="2160" t="s">
        <v>31</v>
      </c>
      <c r="B179" s="2161">
        <v>320.75799999999998</v>
      </c>
      <c r="C179" s="2162">
        <v>5428.9210000000003</v>
      </c>
      <c r="D179" s="2163">
        <v>9970.9040000000005</v>
      </c>
      <c r="E179" s="2164">
        <v>750.44600000000003</v>
      </c>
      <c r="F179" s="2165">
        <v>11168.699000000001</v>
      </c>
      <c r="G179" s="2166">
        <v>1743.0650000000001</v>
      </c>
      <c r="H179" s="2167">
        <v>2980.848</v>
      </c>
      <c r="I179" s="2168">
        <v>1594.4559999999999</v>
      </c>
      <c r="J179" s="2169">
        <v>603.25599999999997</v>
      </c>
      <c r="K179" s="2170">
        <v>263.91000000000003</v>
      </c>
      <c r="L179" s="2171">
        <v>165.52099999999999</v>
      </c>
      <c r="M179" s="2172">
        <v>5611.4480000000003</v>
      </c>
      <c r="N179" s="2173">
        <v>679.904</v>
      </c>
      <c r="O179" s="2174">
        <v>1152.328</v>
      </c>
      <c r="P179" s="2175">
        <v>617.15099999999995</v>
      </c>
      <c r="Q179" s="2176">
        <v>285.471</v>
      </c>
      <c r="R179" s="2177">
        <v>1278.3320000000001</v>
      </c>
      <c r="S179" s="2178">
        <v>303.79700000000003</v>
      </c>
      <c r="T179" s="2179">
        <v>355.88400000000001</v>
      </c>
      <c r="U179" s="2180">
        <v>0</v>
      </c>
      <c r="V179" s="2181" t="s">
        <v>5</v>
      </c>
      <c r="W179" s="4035">
        <f t="shared" si="83"/>
        <v>45275.099000000002</v>
      </c>
    </row>
    <row r="180" spans="1:23" ht="20.100000000000001" customHeight="1" x14ac:dyDescent="0.25">
      <c r="A180" s="2182" t="s">
        <v>32</v>
      </c>
      <c r="B180" s="2183">
        <v>849.22400000000005</v>
      </c>
      <c r="C180" s="2184">
        <v>358.18200000000002</v>
      </c>
      <c r="D180" s="2185">
        <v>15215.61</v>
      </c>
      <c r="E180" s="2186">
        <v>20609.66</v>
      </c>
      <c r="F180" s="2187">
        <v>1541.4849999999999</v>
      </c>
      <c r="G180" s="2188">
        <v>146486.30499999999</v>
      </c>
      <c r="H180" s="2189">
        <v>15141.582</v>
      </c>
      <c r="I180" s="2190">
        <v>19972.752</v>
      </c>
      <c r="J180" s="2191">
        <v>703.22699999999998</v>
      </c>
      <c r="K180" s="2192">
        <v>1721.42</v>
      </c>
      <c r="L180" s="2193">
        <v>363.03800000000001</v>
      </c>
      <c r="M180" s="2194">
        <v>21464.594000000001</v>
      </c>
      <c r="N180" s="2195">
        <v>11351.995000000001</v>
      </c>
      <c r="O180" s="2196">
        <v>1469.1590000000001</v>
      </c>
      <c r="P180" s="2197">
        <v>13206.618</v>
      </c>
      <c r="Q180" s="2198">
        <v>2555.8150000000001</v>
      </c>
      <c r="R180" s="2199">
        <v>2275.4960000000001</v>
      </c>
      <c r="S180" s="2200">
        <v>873.51300000000003</v>
      </c>
      <c r="T180" s="2201">
        <v>635.96299999999997</v>
      </c>
      <c r="U180" s="2202">
        <v>0</v>
      </c>
      <c r="V180" s="2203" t="s">
        <v>5</v>
      </c>
      <c r="W180" s="4035">
        <f t="shared" si="83"/>
        <v>276795.63799999998</v>
      </c>
    </row>
    <row r="181" spans="1:23" ht="20.100000000000001" customHeight="1" x14ac:dyDescent="0.25">
      <c r="A181" s="2204" t="s">
        <v>33</v>
      </c>
      <c r="B181" s="2205">
        <v>133.15299999999999</v>
      </c>
      <c r="C181" s="2206">
        <v>58.838999999999999</v>
      </c>
      <c r="D181" s="2207">
        <v>1677.519</v>
      </c>
      <c r="E181" s="2208">
        <v>15.398999999999999</v>
      </c>
      <c r="F181" s="2209">
        <v>380.75799999999998</v>
      </c>
      <c r="G181" s="2210">
        <v>574.51400000000001</v>
      </c>
      <c r="H181" s="2211">
        <v>2713.913</v>
      </c>
      <c r="I181" s="2212">
        <v>3456.53</v>
      </c>
      <c r="J181" s="2213">
        <v>45.42</v>
      </c>
      <c r="K181" s="2214">
        <v>193.42599999999999</v>
      </c>
      <c r="L181" s="2215">
        <v>303.952</v>
      </c>
      <c r="M181" s="2216">
        <v>107.629</v>
      </c>
      <c r="N181" s="2217">
        <v>351.99200000000002</v>
      </c>
      <c r="O181" s="2218">
        <v>842.84900000000005</v>
      </c>
      <c r="P181" s="2219">
        <v>725.39599999999996</v>
      </c>
      <c r="Q181" s="2220">
        <v>41.555</v>
      </c>
      <c r="R181" s="2221">
        <v>129.91300000000001</v>
      </c>
      <c r="S181" s="2222">
        <v>32.225999999999999</v>
      </c>
      <c r="T181" s="2223">
        <v>70.474999999999994</v>
      </c>
      <c r="U181" s="2224">
        <v>0</v>
      </c>
      <c r="V181" s="2225" t="s">
        <v>5</v>
      </c>
      <c r="W181" s="4035">
        <f t="shared" si="83"/>
        <v>11855.458000000002</v>
      </c>
    </row>
    <row r="182" spans="1:23" ht="20.100000000000001" customHeight="1" x14ac:dyDescent="0.25">
      <c r="A182" s="2226" t="s">
        <v>34</v>
      </c>
      <c r="B182" s="2227">
        <v>1930.4459999999999</v>
      </c>
      <c r="C182" s="2228">
        <v>2359.8180000000002</v>
      </c>
      <c r="D182" s="2229">
        <v>48935.131000000001</v>
      </c>
      <c r="E182" s="2230">
        <v>2859.2420000000002</v>
      </c>
      <c r="F182" s="2231">
        <v>1838.443</v>
      </c>
      <c r="G182" s="2232">
        <v>4599.134</v>
      </c>
      <c r="H182" s="2233">
        <v>58627.923000000003</v>
      </c>
      <c r="I182" s="2234">
        <v>103845.74</v>
      </c>
      <c r="J182" s="2235">
        <v>399.92500000000001</v>
      </c>
      <c r="K182" s="2236">
        <v>1548.865</v>
      </c>
      <c r="L182" s="2237">
        <v>1173.3</v>
      </c>
      <c r="M182" s="2238">
        <v>770.226</v>
      </c>
      <c r="N182" s="2239">
        <v>5330.9989999999998</v>
      </c>
      <c r="O182" s="2240">
        <v>8394.7569999999996</v>
      </c>
      <c r="P182" s="2241">
        <v>1374.306</v>
      </c>
      <c r="Q182" s="2242">
        <v>321.863</v>
      </c>
      <c r="R182" s="2243">
        <v>1238.1179999999999</v>
      </c>
      <c r="S182" s="2244">
        <v>362.36500000000001</v>
      </c>
      <c r="T182" s="2245">
        <v>938.09199999999998</v>
      </c>
      <c r="U182" s="2246">
        <v>0</v>
      </c>
      <c r="V182" s="2247" t="s">
        <v>5</v>
      </c>
      <c r="W182" s="4035">
        <f t="shared" si="83"/>
        <v>246848.693</v>
      </c>
    </row>
    <row r="183" spans="1:23" ht="20.100000000000001" customHeight="1" x14ac:dyDescent="0.25">
      <c r="A183" s="2248" t="s">
        <v>35</v>
      </c>
      <c r="B183" s="2249">
        <v>31.36</v>
      </c>
      <c r="C183" s="2250">
        <v>90.700999999999993</v>
      </c>
      <c r="D183" s="2251">
        <v>1781.2239999999999</v>
      </c>
      <c r="E183" s="2252">
        <v>18.096</v>
      </c>
      <c r="F183" s="2253">
        <v>73.87</v>
      </c>
      <c r="G183" s="2254">
        <v>1061.385</v>
      </c>
      <c r="H183" s="2255">
        <v>1465.9739999999999</v>
      </c>
      <c r="I183" s="2256">
        <v>1164.7729999999999</v>
      </c>
      <c r="J183" s="2257">
        <v>914.69100000000003</v>
      </c>
      <c r="K183" s="2258">
        <v>465.13400000000001</v>
      </c>
      <c r="L183" s="2259">
        <v>437.48500000000001</v>
      </c>
      <c r="M183" s="2260">
        <v>94.92</v>
      </c>
      <c r="N183" s="2261">
        <v>919.26700000000005</v>
      </c>
      <c r="O183" s="2262">
        <v>3362.1770000000001</v>
      </c>
      <c r="P183" s="2263">
        <v>253.91300000000001</v>
      </c>
      <c r="Q183" s="2264">
        <v>326.178</v>
      </c>
      <c r="R183" s="2265">
        <v>860.70799999999997</v>
      </c>
      <c r="S183" s="2266">
        <v>328.81099999999998</v>
      </c>
      <c r="T183" s="2267">
        <v>67.259</v>
      </c>
      <c r="U183" s="2268">
        <v>0</v>
      </c>
      <c r="V183" s="2269" t="s">
        <v>5</v>
      </c>
      <c r="W183" s="4035">
        <f t="shared" si="83"/>
        <v>13717.925999999999</v>
      </c>
    </row>
    <row r="184" spans="1:23" ht="20.100000000000001" customHeight="1" x14ac:dyDescent="0.25">
      <c r="A184" s="2270" t="s">
        <v>36</v>
      </c>
      <c r="B184" s="2271">
        <v>274.59399999999999</v>
      </c>
      <c r="C184" s="2272">
        <v>183.29599999999999</v>
      </c>
      <c r="D184" s="2273">
        <v>11222.967000000001</v>
      </c>
      <c r="E184" s="2274">
        <v>1768.3620000000001</v>
      </c>
      <c r="F184" s="2275">
        <v>527.03700000000003</v>
      </c>
      <c r="G184" s="2276">
        <v>1814.4580000000001</v>
      </c>
      <c r="H184" s="2277">
        <v>19014.383000000002</v>
      </c>
      <c r="I184" s="2278">
        <v>5478.4759999999997</v>
      </c>
      <c r="J184" s="2279">
        <v>715.42899999999997</v>
      </c>
      <c r="K184" s="2280">
        <v>52015.146000000001</v>
      </c>
      <c r="L184" s="2281">
        <v>15176.978999999999</v>
      </c>
      <c r="M184" s="2282">
        <v>4445.9350000000004</v>
      </c>
      <c r="N184" s="2283">
        <v>11401.471</v>
      </c>
      <c r="O184" s="2284">
        <v>3149.5839999999998</v>
      </c>
      <c r="P184" s="2285">
        <v>1880.711</v>
      </c>
      <c r="Q184" s="2286">
        <v>2993.4760000000001</v>
      </c>
      <c r="R184" s="2287">
        <v>2048.3989999999999</v>
      </c>
      <c r="S184" s="2288">
        <v>872.02200000000005</v>
      </c>
      <c r="T184" s="2289">
        <v>1360.9469999999999</v>
      </c>
      <c r="U184" s="2290">
        <v>0</v>
      </c>
      <c r="V184" s="2291" t="s">
        <v>5</v>
      </c>
      <c r="W184" s="4035">
        <f t="shared" si="83"/>
        <v>136343.67199999999</v>
      </c>
    </row>
    <row r="185" spans="1:23" ht="20.100000000000001" customHeight="1" x14ac:dyDescent="0.25">
      <c r="A185" s="2292" t="s">
        <v>37</v>
      </c>
      <c r="B185" s="2293">
        <v>2472.9180000000001</v>
      </c>
      <c r="C185" s="2294">
        <v>455.56900000000002</v>
      </c>
      <c r="D185" s="2295">
        <v>10537.654</v>
      </c>
      <c r="E185" s="2296">
        <v>748.5</v>
      </c>
      <c r="F185" s="2297">
        <v>639.58100000000002</v>
      </c>
      <c r="G185" s="2298">
        <v>2772.674</v>
      </c>
      <c r="H185" s="2299">
        <v>6315.3879999999999</v>
      </c>
      <c r="I185" s="2300">
        <v>3318.076</v>
      </c>
      <c r="J185" s="2301">
        <v>312.96600000000001</v>
      </c>
      <c r="K185" s="2302">
        <v>1373.347</v>
      </c>
      <c r="L185" s="2303">
        <v>21123.136999999999</v>
      </c>
      <c r="M185" s="2304">
        <v>9377.8439999999991</v>
      </c>
      <c r="N185" s="2305">
        <v>2021.6969999999999</v>
      </c>
      <c r="O185" s="2306">
        <v>1354.93</v>
      </c>
      <c r="P185" s="2307">
        <v>1020.814</v>
      </c>
      <c r="Q185" s="2308">
        <v>948.78599999999994</v>
      </c>
      <c r="R185" s="2309">
        <v>1688.76</v>
      </c>
      <c r="S185" s="2310">
        <v>544.41300000000001</v>
      </c>
      <c r="T185" s="2311">
        <v>649.52800000000002</v>
      </c>
      <c r="U185" s="2312">
        <v>0</v>
      </c>
      <c r="V185" s="2313" t="s">
        <v>5</v>
      </c>
      <c r="W185" s="4035">
        <f t="shared" si="83"/>
        <v>67676.581999999995</v>
      </c>
    </row>
    <row r="186" spans="1:23" ht="20.100000000000001" customHeight="1" x14ac:dyDescent="0.25">
      <c r="A186" s="2314" t="s">
        <v>38</v>
      </c>
      <c r="B186" s="2315">
        <v>317.29399999999998</v>
      </c>
      <c r="C186" s="2316">
        <v>96.088999999999999</v>
      </c>
      <c r="D186" s="2317">
        <v>8276.0010000000002</v>
      </c>
      <c r="E186" s="2318">
        <v>626.12099999999998</v>
      </c>
      <c r="F186" s="2319">
        <v>692.01099999999997</v>
      </c>
      <c r="G186" s="2320">
        <v>1812.298</v>
      </c>
      <c r="H186" s="2321">
        <v>18747.543000000001</v>
      </c>
      <c r="I186" s="2322">
        <v>5730.45</v>
      </c>
      <c r="J186" s="2323">
        <v>1348.653</v>
      </c>
      <c r="K186" s="2324">
        <v>2452.114</v>
      </c>
      <c r="L186" s="2325">
        <v>3941.4630000000002</v>
      </c>
      <c r="M186" s="2326">
        <v>7513.2650000000003</v>
      </c>
      <c r="N186" s="2327">
        <v>3809.518</v>
      </c>
      <c r="O186" s="2328">
        <v>2383.0410000000002</v>
      </c>
      <c r="P186" s="2329">
        <v>824.90599999999995</v>
      </c>
      <c r="Q186" s="2330">
        <v>1022.0890000000001</v>
      </c>
      <c r="R186" s="2331">
        <v>8401.6759999999995</v>
      </c>
      <c r="S186" s="2332">
        <v>1287.499</v>
      </c>
      <c r="T186" s="2333">
        <v>1174.664</v>
      </c>
      <c r="U186" s="2334">
        <v>0</v>
      </c>
      <c r="V186" s="2335" t="s">
        <v>5</v>
      </c>
      <c r="W186" s="4035">
        <f t="shared" si="83"/>
        <v>70456.695000000007</v>
      </c>
    </row>
    <row r="187" spans="1:23" ht="20.100000000000001" customHeight="1" x14ac:dyDescent="0.25">
      <c r="A187" s="2336" t="s">
        <v>39</v>
      </c>
      <c r="B187" s="2337">
        <v>3399.7179999999998</v>
      </c>
      <c r="C187" s="2338">
        <v>779.00300000000004</v>
      </c>
      <c r="D187" s="2339">
        <v>47122.091999999997</v>
      </c>
      <c r="E187" s="2340">
        <v>2537.94</v>
      </c>
      <c r="F187" s="2341">
        <v>1658.999</v>
      </c>
      <c r="G187" s="2342">
        <v>8673.4750000000004</v>
      </c>
      <c r="H187" s="2343">
        <v>36853.887999999999</v>
      </c>
      <c r="I187" s="2344">
        <v>6680.2960000000003</v>
      </c>
      <c r="J187" s="2345">
        <v>1857.155</v>
      </c>
      <c r="K187" s="2346">
        <v>9500.39</v>
      </c>
      <c r="L187" s="2347">
        <v>6325.7</v>
      </c>
      <c r="M187" s="2348">
        <v>5422.6009999999997</v>
      </c>
      <c r="N187" s="2349">
        <v>42876.612999999998</v>
      </c>
      <c r="O187" s="2350">
        <v>5613.0379999999996</v>
      </c>
      <c r="P187" s="2351">
        <v>1622.9880000000001</v>
      </c>
      <c r="Q187" s="2352">
        <v>1519.7719999999999</v>
      </c>
      <c r="R187" s="2353">
        <v>3354.413</v>
      </c>
      <c r="S187" s="2354">
        <v>1368.268</v>
      </c>
      <c r="T187" s="2355">
        <v>1181.643</v>
      </c>
      <c r="U187" s="2356">
        <v>0</v>
      </c>
      <c r="V187" s="2357" t="s">
        <v>5</v>
      </c>
      <c r="W187" s="4035">
        <f t="shared" si="83"/>
        <v>188347.99200000003</v>
      </c>
    </row>
    <row r="188" spans="1:23" ht="20.100000000000001" customHeight="1" x14ac:dyDescent="0.25">
      <c r="A188" s="2358" t="s">
        <v>40</v>
      </c>
      <c r="B188" s="2359">
        <v>539.10799999999995</v>
      </c>
      <c r="C188" s="2360">
        <v>909.63099999999997</v>
      </c>
      <c r="D188" s="2361">
        <v>26454.823</v>
      </c>
      <c r="E188" s="2362">
        <v>2957.37</v>
      </c>
      <c r="F188" s="2363">
        <v>2099.94</v>
      </c>
      <c r="G188" s="2364">
        <v>6400.6360000000004</v>
      </c>
      <c r="H188" s="2365">
        <v>17881.489000000001</v>
      </c>
      <c r="I188" s="2366">
        <v>16976.966</v>
      </c>
      <c r="J188" s="2367">
        <v>1722.9069999999999</v>
      </c>
      <c r="K188" s="2368">
        <v>8937.4470000000001</v>
      </c>
      <c r="L188" s="2369">
        <v>2623.4380000000001</v>
      </c>
      <c r="M188" s="2370">
        <v>3967.6419999999998</v>
      </c>
      <c r="N188" s="2371">
        <v>8066.2089999999998</v>
      </c>
      <c r="O188" s="2372">
        <v>16182.248</v>
      </c>
      <c r="P188" s="2373">
        <v>978.94399999999996</v>
      </c>
      <c r="Q188" s="2374">
        <v>1160.1500000000001</v>
      </c>
      <c r="R188" s="2375">
        <v>3468.482</v>
      </c>
      <c r="S188" s="2376">
        <v>2208.7069999999999</v>
      </c>
      <c r="T188" s="2377">
        <v>2264.5970000000002</v>
      </c>
      <c r="U188" s="2378">
        <v>0</v>
      </c>
      <c r="V188" s="2379" t="s">
        <v>5</v>
      </c>
      <c r="W188" s="4035">
        <f t="shared" si="83"/>
        <v>125800.73399999998</v>
      </c>
    </row>
    <row r="189" spans="1:23" ht="20.100000000000001" customHeight="1" x14ac:dyDescent="0.25">
      <c r="A189" s="2380" t="s">
        <v>41</v>
      </c>
      <c r="B189" s="2381">
        <v>158.82499999999999</v>
      </c>
      <c r="C189" s="2382">
        <v>160.49700000000001</v>
      </c>
      <c r="D189" s="2383">
        <v>2622.6109999999999</v>
      </c>
      <c r="E189" s="2384">
        <v>147.02699999999999</v>
      </c>
      <c r="F189" s="2385">
        <v>255.477</v>
      </c>
      <c r="G189" s="2386">
        <v>184.386</v>
      </c>
      <c r="H189" s="2387">
        <v>1524.4949999999999</v>
      </c>
      <c r="I189" s="2388">
        <v>716.28800000000001</v>
      </c>
      <c r="J189" s="2389">
        <v>247.262</v>
      </c>
      <c r="K189" s="2390">
        <v>573.65599999999995</v>
      </c>
      <c r="L189" s="2391">
        <v>286.82</v>
      </c>
      <c r="M189" s="2392">
        <v>162.334</v>
      </c>
      <c r="N189" s="2393">
        <v>1033.6980000000001</v>
      </c>
      <c r="O189" s="2394">
        <v>431.73599999999999</v>
      </c>
      <c r="P189" s="2395">
        <v>399.10899999999998</v>
      </c>
      <c r="Q189" s="2396">
        <v>90.417000000000002</v>
      </c>
      <c r="R189" s="2397">
        <v>237.08199999999999</v>
      </c>
      <c r="S189" s="2398">
        <v>71.707999999999998</v>
      </c>
      <c r="T189" s="2399">
        <v>133.149</v>
      </c>
      <c r="U189" s="2400">
        <v>0</v>
      </c>
      <c r="V189" s="2401" t="s">
        <v>5</v>
      </c>
      <c r="W189" s="4035">
        <f t="shared" si="83"/>
        <v>9436.5769999999993</v>
      </c>
    </row>
    <row r="190" spans="1:23" ht="20.100000000000001" customHeight="1" x14ac:dyDescent="0.25">
      <c r="A190" s="2402" t="s">
        <v>42</v>
      </c>
      <c r="B190" s="2403">
        <v>26.241</v>
      </c>
      <c r="C190" s="2404">
        <v>13.047000000000001</v>
      </c>
      <c r="D190" s="2405">
        <v>760.96</v>
      </c>
      <c r="E190" s="2406">
        <v>15.13</v>
      </c>
      <c r="F190" s="2407">
        <v>54.31</v>
      </c>
      <c r="G190" s="2408">
        <v>302.83999999999997</v>
      </c>
      <c r="H190" s="2409">
        <v>743.30799999999999</v>
      </c>
      <c r="I190" s="2410">
        <v>170.63800000000001</v>
      </c>
      <c r="J190" s="2411">
        <v>110.991</v>
      </c>
      <c r="K190" s="2412">
        <v>249.988</v>
      </c>
      <c r="L190" s="2413">
        <v>279.69200000000001</v>
      </c>
      <c r="M190" s="2414">
        <v>43.518000000000001</v>
      </c>
      <c r="N190" s="2415">
        <v>2198.3539999999998</v>
      </c>
      <c r="O190" s="2416">
        <v>270.53199999999998</v>
      </c>
      <c r="P190" s="2417">
        <v>87.846000000000004</v>
      </c>
      <c r="Q190" s="2418">
        <v>5142</v>
      </c>
      <c r="R190" s="2419">
        <v>141.19</v>
      </c>
      <c r="S190" s="2420">
        <v>108.55</v>
      </c>
      <c r="T190" s="2421">
        <v>35.747</v>
      </c>
      <c r="U190" s="2422">
        <v>0</v>
      </c>
      <c r="V190" s="2423" t="s">
        <v>5</v>
      </c>
      <c r="W190" s="4035">
        <f t="shared" si="83"/>
        <v>10754.882</v>
      </c>
    </row>
    <row r="191" spans="1:23" ht="20.100000000000001" customHeight="1" x14ac:dyDescent="0.25">
      <c r="A191" s="2424" t="s">
        <v>43</v>
      </c>
      <c r="B191" s="2425">
        <v>42.661999999999999</v>
      </c>
      <c r="C191" s="2426">
        <v>15.125999999999999</v>
      </c>
      <c r="D191" s="2427">
        <v>649.24400000000003</v>
      </c>
      <c r="E191" s="2428">
        <v>30.015000000000001</v>
      </c>
      <c r="F191" s="2429">
        <v>43.776000000000003</v>
      </c>
      <c r="G191" s="2430">
        <v>156.39400000000001</v>
      </c>
      <c r="H191" s="2431">
        <v>336.75599999999997</v>
      </c>
      <c r="I191" s="2432">
        <v>246.18100000000001</v>
      </c>
      <c r="J191" s="2433">
        <v>128.10599999999999</v>
      </c>
      <c r="K191" s="2434">
        <v>232.214</v>
      </c>
      <c r="L191" s="2435">
        <v>58.124000000000002</v>
      </c>
      <c r="M191" s="2436">
        <v>30.701000000000001</v>
      </c>
      <c r="N191" s="2437">
        <v>600.69299999999998</v>
      </c>
      <c r="O191" s="2438">
        <v>175.584</v>
      </c>
      <c r="P191" s="2439">
        <v>321.69200000000001</v>
      </c>
      <c r="Q191" s="2440">
        <v>94.8</v>
      </c>
      <c r="R191" s="2441">
        <v>28584.258999999998</v>
      </c>
      <c r="S191" s="2442">
        <v>79.480999999999995</v>
      </c>
      <c r="T191" s="2443">
        <v>22.044</v>
      </c>
      <c r="U191" s="2444">
        <v>0</v>
      </c>
      <c r="V191" s="2445" t="s">
        <v>5</v>
      </c>
      <c r="W191" s="4035">
        <f t="shared" si="83"/>
        <v>31847.851999999999</v>
      </c>
    </row>
    <row r="192" spans="1:23" ht="20.100000000000001" customHeight="1" x14ac:dyDescent="0.25">
      <c r="A192" s="2446" t="s">
        <v>44</v>
      </c>
      <c r="B192" s="2447">
        <v>11.198</v>
      </c>
      <c r="C192" s="2448">
        <v>8.5709999999999997</v>
      </c>
      <c r="D192" s="2449">
        <v>293.81299999999999</v>
      </c>
      <c r="E192" s="2450">
        <v>5.6769999999999996</v>
      </c>
      <c r="F192" s="2451">
        <v>19.670999999999999</v>
      </c>
      <c r="G192" s="2452">
        <v>92.356999999999999</v>
      </c>
      <c r="H192" s="2453">
        <v>164.50899999999999</v>
      </c>
      <c r="I192" s="2454">
        <v>47.091999999999999</v>
      </c>
      <c r="J192" s="2455">
        <v>76.775999999999996</v>
      </c>
      <c r="K192" s="2456">
        <v>219.32599999999999</v>
      </c>
      <c r="L192" s="2457">
        <v>25.196999999999999</v>
      </c>
      <c r="M192" s="2458">
        <v>41.430999999999997</v>
      </c>
      <c r="N192" s="2459">
        <v>183.82499999999999</v>
      </c>
      <c r="O192" s="2460">
        <v>84.617999999999995</v>
      </c>
      <c r="P192" s="2461">
        <v>119.571</v>
      </c>
      <c r="Q192" s="2462">
        <v>67.19</v>
      </c>
      <c r="R192" s="2463">
        <v>70.897999999999996</v>
      </c>
      <c r="S192" s="2464">
        <v>5730.0780000000004</v>
      </c>
      <c r="T192" s="2465">
        <v>273.88099999999997</v>
      </c>
      <c r="U192" s="2466">
        <v>0</v>
      </c>
      <c r="V192" s="2467" t="s">
        <v>5</v>
      </c>
      <c r="W192" s="4035">
        <f t="shared" si="83"/>
        <v>7535.679000000001</v>
      </c>
    </row>
    <row r="193" spans="1:23" ht="20.100000000000001" customHeight="1" x14ac:dyDescent="0.25">
      <c r="A193" s="2468" t="s">
        <v>45</v>
      </c>
      <c r="B193" s="2469">
        <v>141.80000000000001</v>
      </c>
      <c r="C193" s="2470">
        <v>134.739</v>
      </c>
      <c r="D193" s="2471">
        <v>4594.5330000000004</v>
      </c>
      <c r="E193" s="2472">
        <v>39.683999999999997</v>
      </c>
      <c r="F193" s="2473">
        <v>296.983</v>
      </c>
      <c r="G193" s="2474">
        <v>347.952</v>
      </c>
      <c r="H193" s="2475">
        <v>6605.29</v>
      </c>
      <c r="I193" s="2476">
        <v>469.51799999999997</v>
      </c>
      <c r="J193" s="2477">
        <v>470.13099999999997</v>
      </c>
      <c r="K193" s="2478">
        <v>1746.08</v>
      </c>
      <c r="L193" s="2479">
        <v>263.04199999999997</v>
      </c>
      <c r="M193" s="2480">
        <v>327.30799999999999</v>
      </c>
      <c r="N193" s="2481">
        <v>633.31299999999999</v>
      </c>
      <c r="O193" s="2482">
        <v>277.10500000000002</v>
      </c>
      <c r="P193" s="2483">
        <v>54.473999999999997</v>
      </c>
      <c r="Q193" s="2484">
        <v>138.99600000000001</v>
      </c>
      <c r="R193" s="2485">
        <v>1085.2080000000001</v>
      </c>
      <c r="S193" s="2486">
        <v>176.429</v>
      </c>
      <c r="T193" s="2487">
        <v>913.92100000000005</v>
      </c>
      <c r="U193" s="2488">
        <v>0</v>
      </c>
      <c r="V193" s="2489" t="s">
        <v>5</v>
      </c>
      <c r="W193" s="4035">
        <f t="shared" si="83"/>
        <v>18716.505999999994</v>
      </c>
    </row>
    <row r="194" spans="1:23" ht="20.100000000000001" customHeight="1" x14ac:dyDescent="0.25">
      <c r="A194" s="2490" t="s">
        <v>48</v>
      </c>
      <c r="B194" s="2491">
        <v>0</v>
      </c>
      <c r="C194" s="2492">
        <v>0</v>
      </c>
      <c r="D194" s="2493">
        <v>0</v>
      </c>
      <c r="E194" s="2494">
        <v>0</v>
      </c>
      <c r="F194" s="2495">
        <v>0</v>
      </c>
      <c r="G194" s="2496">
        <v>0</v>
      </c>
      <c r="H194" s="2497">
        <v>0</v>
      </c>
      <c r="I194" s="2498">
        <v>0</v>
      </c>
      <c r="J194" s="2499">
        <v>0</v>
      </c>
      <c r="K194" s="2500">
        <v>0</v>
      </c>
      <c r="L194" s="2501">
        <v>0</v>
      </c>
      <c r="M194" s="2502">
        <v>0</v>
      </c>
      <c r="N194" s="2503">
        <v>0</v>
      </c>
      <c r="O194" s="2504">
        <v>0</v>
      </c>
      <c r="P194" s="2505">
        <v>0</v>
      </c>
      <c r="Q194" s="2506">
        <v>0</v>
      </c>
      <c r="R194" s="2507">
        <v>0</v>
      </c>
      <c r="S194" s="2508">
        <v>0</v>
      </c>
      <c r="T194" s="2509">
        <v>0</v>
      </c>
      <c r="U194" s="2510">
        <v>0</v>
      </c>
      <c r="V194" s="2511" t="s">
        <v>5</v>
      </c>
      <c r="W194" s="4035">
        <f t="shared" si="83"/>
        <v>0</v>
      </c>
    </row>
    <row r="195" spans="1:23" ht="20.100000000000001" customHeight="1" x14ac:dyDescent="0.25">
      <c r="A195" s="4032" t="s">
        <v>108</v>
      </c>
      <c r="B195" s="4031">
        <f>SUM(B180:B194)</f>
        <v>10328.540999999999</v>
      </c>
      <c r="C195" s="4031">
        <f t="shared" ref="C195" si="124">SUM(C180:C194)</f>
        <v>5623.1080000000002</v>
      </c>
      <c r="D195" s="4031">
        <f t="shared" ref="D195" si="125">SUM(D180:D194)</f>
        <v>180144.182</v>
      </c>
      <c r="E195" s="4031">
        <f t="shared" ref="E195" si="126">SUM(E180:E194)</f>
        <v>32378.222999999998</v>
      </c>
      <c r="F195" s="4031">
        <f t="shared" ref="F195" si="127">SUM(F180:F194)</f>
        <v>10122.341</v>
      </c>
      <c r="G195" s="4031">
        <f t="shared" ref="G195" si="128">SUM(G180:G194)</f>
        <v>175278.80799999999</v>
      </c>
      <c r="H195" s="4031">
        <f t="shared" ref="H195" si="129">SUM(H180:H194)</f>
        <v>186136.44099999999</v>
      </c>
      <c r="I195" s="4031">
        <f t="shared" ref="I195" si="130">SUM(I180:I194)</f>
        <v>168273.77600000004</v>
      </c>
      <c r="J195" s="4031">
        <f t="shared" ref="J195" si="131">SUM(J180:J194)</f>
        <v>9053.6389999999992</v>
      </c>
      <c r="K195" s="4031">
        <f t="shared" ref="K195" si="132">SUM(K180:K194)</f>
        <v>81228.553000000014</v>
      </c>
      <c r="L195" s="4031">
        <f t="shared" ref="L195" si="133">SUM(L180:L194)</f>
        <v>52381.367000000013</v>
      </c>
      <c r="M195" s="4031">
        <f t="shared" ref="M195" si="134">SUM(M180:M194)</f>
        <v>53769.947999999997</v>
      </c>
      <c r="N195" s="4031">
        <f t="shared" ref="N195" si="135">SUM(N180:N194)</f>
        <v>90779.644</v>
      </c>
      <c r="O195" s="4031">
        <f t="shared" ref="O195" si="136">SUM(O180:O194)</f>
        <v>43991.358</v>
      </c>
      <c r="P195" s="4031">
        <f t="shared" ref="P195" si="137">SUM(P180:P194)</f>
        <v>22871.288</v>
      </c>
      <c r="Q195" s="4031">
        <f t="shared" ref="Q195" si="138">SUM(Q180:Q194)</f>
        <v>16423.087</v>
      </c>
      <c r="R195" s="4031">
        <f t="shared" ref="R195" si="139">SUM(R180:R194)</f>
        <v>53584.601999999999</v>
      </c>
      <c r="S195" s="4031">
        <f t="shared" ref="S195" si="140">SUM(S180:S194)</f>
        <v>14044.07</v>
      </c>
      <c r="T195" s="4031">
        <f t="shared" ref="T195" si="141">SUM(T180:T194)</f>
        <v>9721.909999999998</v>
      </c>
      <c r="U195" s="4031">
        <f t="shared" ref="U195" si="142">SUM(U180:U194)</f>
        <v>0</v>
      </c>
      <c r="V195" s="4031">
        <f t="shared" ref="V195" si="143">SUM(V180:V194)</f>
        <v>0</v>
      </c>
      <c r="W195" s="4035">
        <f t="shared" si="83"/>
        <v>1216134.8859999999</v>
      </c>
    </row>
    <row r="196" spans="1:23" ht="20.100000000000001" customHeight="1" x14ac:dyDescent="0.25">
      <c r="A196" s="2512" t="s">
        <v>60</v>
      </c>
      <c r="B196" s="2514"/>
      <c r="C196" s="2515"/>
      <c r="D196" s="2516"/>
      <c r="E196" s="2517"/>
      <c r="F196" s="2518"/>
      <c r="G196" s="2519"/>
      <c r="H196" s="2520"/>
      <c r="I196" s="2521"/>
      <c r="J196" s="2522"/>
      <c r="K196" s="2523"/>
      <c r="L196" s="2524"/>
      <c r="M196" s="2525"/>
      <c r="N196" s="2526"/>
      <c r="O196" s="2527"/>
      <c r="P196" s="2528"/>
      <c r="Q196" s="2529"/>
      <c r="R196" s="2530"/>
      <c r="S196" s="2531"/>
      <c r="T196" s="2532"/>
      <c r="U196" s="2533"/>
      <c r="V196" s="2534" t="s">
        <v>5</v>
      </c>
      <c r="W196" s="4035">
        <f t="shared" si="83"/>
        <v>0</v>
      </c>
    </row>
    <row r="197" spans="1:23" ht="20.100000000000001" customHeight="1" x14ac:dyDescent="0.25">
      <c r="A197" s="2513" t="s">
        <v>47</v>
      </c>
      <c r="B197" s="2536"/>
      <c r="C197" s="2537"/>
      <c r="D197" s="2538"/>
      <c r="E197" s="2539"/>
      <c r="F197" s="2540"/>
      <c r="G197" s="2541"/>
      <c r="H197" s="2542"/>
      <c r="I197" s="2543"/>
      <c r="J197" s="2544"/>
      <c r="K197" s="2545"/>
      <c r="L197" s="2546"/>
      <c r="M197" s="2547"/>
      <c r="N197" s="2548"/>
      <c r="O197" s="2549"/>
      <c r="P197" s="2550"/>
      <c r="Q197" s="2551"/>
      <c r="R197" s="2552"/>
      <c r="S197" s="2553"/>
      <c r="T197" s="2554"/>
      <c r="U197" s="2555"/>
      <c r="V197" s="2535"/>
      <c r="W197" s="4035">
        <f t="shared" si="83"/>
        <v>0</v>
      </c>
    </row>
    <row r="198" spans="1:23" ht="20.100000000000001" customHeight="1" x14ac:dyDescent="0.25">
      <c r="A198" s="2556" t="s">
        <v>28</v>
      </c>
      <c r="B198" s="2557">
        <v>3298.4</v>
      </c>
      <c r="C198" s="2558">
        <v>0.1</v>
      </c>
      <c r="D198" s="2559">
        <v>39725.9</v>
      </c>
      <c r="E198" s="2560">
        <v>1.4</v>
      </c>
      <c r="F198" s="2561">
        <v>27.3</v>
      </c>
      <c r="G198" s="2562">
        <v>7.1</v>
      </c>
      <c r="H198" s="2563">
        <v>1986.7</v>
      </c>
      <c r="I198" s="2564">
        <v>1.5</v>
      </c>
      <c r="J198" s="2565">
        <v>926.1</v>
      </c>
      <c r="K198" s="2566">
        <v>0</v>
      </c>
      <c r="L198" s="2567">
        <v>1.7</v>
      </c>
      <c r="M198" s="2568">
        <v>0</v>
      </c>
      <c r="N198" s="2569">
        <v>47.2</v>
      </c>
      <c r="O198" s="2570">
        <v>4.8</v>
      </c>
      <c r="P198" s="2571">
        <v>155.69999999999999</v>
      </c>
      <c r="Q198" s="2572">
        <v>150.80000000000001</v>
      </c>
      <c r="R198" s="2573">
        <v>206.6</v>
      </c>
      <c r="S198" s="2574">
        <v>20.9</v>
      </c>
      <c r="T198" s="2575">
        <v>0.4</v>
      </c>
      <c r="U198" s="2576">
        <v>0</v>
      </c>
      <c r="V198" s="2577">
        <v>0</v>
      </c>
      <c r="W198" s="4035">
        <f t="shared" si="83"/>
        <v>46562.6</v>
      </c>
    </row>
    <row r="199" spans="1:23" ht="20.100000000000001" customHeight="1" x14ac:dyDescent="0.25">
      <c r="A199" s="2578" t="s">
        <v>7</v>
      </c>
      <c r="B199" s="2579">
        <v>8.1</v>
      </c>
      <c r="C199" s="2580">
        <v>244.9</v>
      </c>
      <c r="D199" s="2581">
        <v>34874</v>
      </c>
      <c r="E199" s="2582">
        <v>7073.7</v>
      </c>
      <c r="F199" s="2583">
        <v>25.6</v>
      </c>
      <c r="G199" s="2584">
        <v>1741.4</v>
      </c>
      <c r="H199" s="2585">
        <v>23.6</v>
      </c>
      <c r="I199" s="2586">
        <v>4.3</v>
      </c>
      <c r="J199" s="2587">
        <v>0.6</v>
      </c>
      <c r="K199" s="2588">
        <v>0</v>
      </c>
      <c r="L199" s="2589">
        <v>1.4</v>
      </c>
      <c r="M199" s="2590">
        <v>71.900000000000006</v>
      </c>
      <c r="N199" s="2591">
        <v>97</v>
      </c>
      <c r="O199" s="2592">
        <v>0</v>
      </c>
      <c r="P199" s="2593">
        <v>64.3</v>
      </c>
      <c r="Q199" s="2594">
        <v>0.6</v>
      </c>
      <c r="R199" s="2595">
        <v>0</v>
      </c>
      <c r="S199" s="2596">
        <v>2.4</v>
      </c>
      <c r="T199" s="2597">
        <v>0</v>
      </c>
      <c r="U199" s="2598">
        <v>0</v>
      </c>
      <c r="V199" s="2599">
        <v>0</v>
      </c>
      <c r="W199" s="4035">
        <f t="shared" si="83"/>
        <v>44233.8</v>
      </c>
    </row>
    <row r="200" spans="1:23" ht="20.100000000000001" customHeight="1" x14ac:dyDescent="0.25">
      <c r="A200" s="2600" t="s">
        <v>29</v>
      </c>
      <c r="B200" s="2601">
        <v>21249</v>
      </c>
      <c r="C200" s="2602">
        <v>1182.7</v>
      </c>
      <c r="D200" s="2603">
        <v>262081.6</v>
      </c>
      <c r="E200" s="2604">
        <v>16568.2</v>
      </c>
      <c r="F200" s="2605">
        <v>5487.6</v>
      </c>
      <c r="G200" s="2606">
        <v>47873.9</v>
      </c>
      <c r="H200" s="2607">
        <v>19131.3</v>
      </c>
      <c r="I200" s="2608">
        <v>16165.1</v>
      </c>
      <c r="J200" s="2609">
        <v>22863.1</v>
      </c>
      <c r="K200" s="2610">
        <v>7271.9</v>
      </c>
      <c r="L200" s="2611">
        <v>1641.4</v>
      </c>
      <c r="M200" s="2612">
        <v>3007</v>
      </c>
      <c r="N200" s="2613">
        <v>9307.2000000000007</v>
      </c>
      <c r="O200" s="2614">
        <v>6768.6</v>
      </c>
      <c r="P200" s="2615">
        <v>5201.5</v>
      </c>
      <c r="Q200" s="2616">
        <v>1978.1</v>
      </c>
      <c r="R200" s="2617">
        <v>22423.200000000001</v>
      </c>
      <c r="S200" s="2618">
        <v>6176.4</v>
      </c>
      <c r="T200" s="2619">
        <v>3082.4</v>
      </c>
      <c r="U200" s="2620">
        <v>0</v>
      </c>
      <c r="V200" s="2621">
        <v>0</v>
      </c>
      <c r="W200" s="4035">
        <f t="shared" si="83"/>
        <v>479460.2</v>
      </c>
    </row>
    <row r="201" spans="1:23" ht="20.100000000000001" customHeight="1" x14ac:dyDescent="0.25">
      <c r="A201" s="2622" t="s">
        <v>30</v>
      </c>
      <c r="B201" s="2623">
        <v>1687.4</v>
      </c>
      <c r="C201" s="2624">
        <v>217.4</v>
      </c>
      <c r="D201" s="2625">
        <v>19573.2</v>
      </c>
      <c r="E201" s="2626">
        <v>5741.7</v>
      </c>
      <c r="F201" s="2627">
        <v>662.6</v>
      </c>
      <c r="G201" s="2628">
        <v>1094.2</v>
      </c>
      <c r="H201" s="2629">
        <v>3598.5</v>
      </c>
      <c r="I201" s="2630">
        <v>1377.2</v>
      </c>
      <c r="J201" s="2631">
        <v>2668.8</v>
      </c>
      <c r="K201" s="2632">
        <v>1858.3</v>
      </c>
      <c r="L201" s="2633">
        <v>24.4</v>
      </c>
      <c r="M201" s="2634">
        <v>464.7</v>
      </c>
      <c r="N201" s="2635">
        <v>903.4</v>
      </c>
      <c r="O201" s="2636">
        <v>362.3</v>
      </c>
      <c r="P201" s="2637">
        <v>1353</v>
      </c>
      <c r="Q201" s="2638">
        <v>583</v>
      </c>
      <c r="R201" s="2639">
        <v>1806.6</v>
      </c>
      <c r="S201" s="2640">
        <v>659.3</v>
      </c>
      <c r="T201" s="2641">
        <v>495.7</v>
      </c>
      <c r="U201" s="2642">
        <v>0</v>
      </c>
      <c r="V201" s="2643">
        <v>0</v>
      </c>
      <c r="W201" s="4035">
        <f t="shared" si="83"/>
        <v>45131.700000000004</v>
      </c>
    </row>
    <row r="202" spans="1:23" ht="20.100000000000001" customHeight="1" x14ac:dyDescent="0.25">
      <c r="A202" s="2644" t="s">
        <v>31</v>
      </c>
      <c r="B202" s="2645">
        <v>569.9</v>
      </c>
      <c r="C202" s="2646">
        <v>47.2</v>
      </c>
      <c r="D202" s="2647">
        <v>7939.4</v>
      </c>
      <c r="E202" s="2648">
        <v>854.8</v>
      </c>
      <c r="F202" s="2649">
        <v>8280.7999999999993</v>
      </c>
      <c r="G202" s="2650">
        <v>740.4</v>
      </c>
      <c r="H202" s="2651">
        <v>692.6</v>
      </c>
      <c r="I202" s="2652">
        <v>221.8</v>
      </c>
      <c r="J202" s="2653">
        <v>560.4</v>
      </c>
      <c r="K202" s="2654">
        <v>405.9</v>
      </c>
      <c r="L202" s="2655">
        <v>34.6</v>
      </c>
      <c r="M202" s="2656">
        <v>253</v>
      </c>
      <c r="N202" s="2657">
        <v>1140.2</v>
      </c>
      <c r="O202" s="2658">
        <v>330.2</v>
      </c>
      <c r="P202" s="2659">
        <v>249.5</v>
      </c>
      <c r="Q202" s="2660">
        <v>89.9</v>
      </c>
      <c r="R202" s="2661">
        <v>754.7</v>
      </c>
      <c r="S202" s="2662">
        <v>605.1</v>
      </c>
      <c r="T202" s="2663">
        <v>171.8</v>
      </c>
      <c r="U202" s="2664">
        <v>0</v>
      </c>
      <c r="V202" s="2665">
        <v>0</v>
      </c>
      <c r="W202" s="4035">
        <f t="shared" ref="W202:W265" si="144">SUM(B202:V202)</f>
        <v>23942.2</v>
      </c>
    </row>
    <row r="203" spans="1:23" ht="20.100000000000001" customHeight="1" x14ac:dyDescent="0.25">
      <c r="A203" s="2666" t="s">
        <v>32</v>
      </c>
      <c r="B203" s="2667">
        <v>661.3</v>
      </c>
      <c r="C203" s="2668">
        <v>68</v>
      </c>
      <c r="D203" s="2669">
        <v>1887.4</v>
      </c>
      <c r="E203" s="2670">
        <v>570.5</v>
      </c>
      <c r="F203" s="2671">
        <v>1217.9000000000001</v>
      </c>
      <c r="G203" s="2672">
        <v>30150.400000000001</v>
      </c>
      <c r="H203" s="2673">
        <v>880.2</v>
      </c>
      <c r="I203" s="2674">
        <v>549.4</v>
      </c>
      <c r="J203" s="2675">
        <v>1112.4000000000001</v>
      </c>
      <c r="K203" s="2676">
        <v>341.9</v>
      </c>
      <c r="L203" s="2677">
        <v>383.5</v>
      </c>
      <c r="M203" s="2678">
        <v>5656.5</v>
      </c>
      <c r="N203" s="2679">
        <v>407.5</v>
      </c>
      <c r="O203" s="2680">
        <v>322.2</v>
      </c>
      <c r="P203" s="2681">
        <v>1367.4</v>
      </c>
      <c r="Q203" s="2682">
        <v>578.70000000000005</v>
      </c>
      <c r="R203" s="2683">
        <v>1157.4000000000001</v>
      </c>
      <c r="S203" s="2684">
        <v>308.89999999999998</v>
      </c>
      <c r="T203" s="2685">
        <v>415.3</v>
      </c>
      <c r="U203" s="2686">
        <v>0</v>
      </c>
      <c r="V203" s="2687">
        <v>0</v>
      </c>
      <c r="W203" s="4035">
        <f t="shared" si="144"/>
        <v>48036.800000000003</v>
      </c>
    </row>
    <row r="204" spans="1:23" ht="20.100000000000001" customHeight="1" x14ac:dyDescent="0.25">
      <c r="A204" s="2688" t="s">
        <v>33</v>
      </c>
      <c r="B204" s="2689">
        <v>450.7</v>
      </c>
      <c r="C204" s="2690">
        <v>23.6</v>
      </c>
      <c r="D204" s="2691">
        <v>2762.5</v>
      </c>
      <c r="E204" s="2692">
        <v>688.4</v>
      </c>
      <c r="F204" s="2693">
        <v>226.9</v>
      </c>
      <c r="G204" s="2694">
        <v>28.6</v>
      </c>
      <c r="H204" s="2695">
        <v>7232.4</v>
      </c>
      <c r="I204" s="2696">
        <v>1594</v>
      </c>
      <c r="J204" s="2697">
        <v>37.9</v>
      </c>
      <c r="K204" s="2698">
        <v>217.9</v>
      </c>
      <c r="L204" s="2699">
        <v>316.5</v>
      </c>
      <c r="M204" s="2700">
        <v>26.3</v>
      </c>
      <c r="N204" s="2701">
        <v>36.299999999999997</v>
      </c>
      <c r="O204" s="2702">
        <v>370.8</v>
      </c>
      <c r="P204" s="2703">
        <v>209.5</v>
      </c>
      <c r="Q204" s="2704">
        <v>6.1</v>
      </c>
      <c r="R204" s="2705">
        <v>46.6</v>
      </c>
      <c r="S204" s="2706">
        <v>31.6</v>
      </c>
      <c r="T204" s="2707">
        <v>11.5</v>
      </c>
      <c r="U204" s="2708">
        <v>0</v>
      </c>
      <c r="V204" s="2709">
        <v>0</v>
      </c>
      <c r="W204" s="4035">
        <f t="shared" si="144"/>
        <v>14318.099999999999</v>
      </c>
    </row>
    <row r="205" spans="1:23" ht="20.100000000000001" customHeight="1" x14ac:dyDescent="0.25">
      <c r="A205" s="2710" t="s">
        <v>34</v>
      </c>
      <c r="B205" s="2711">
        <v>271.5</v>
      </c>
      <c r="C205" s="2712">
        <v>410.1</v>
      </c>
      <c r="D205" s="2713">
        <v>14571.4</v>
      </c>
      <c r="E205" s="2714">
        <v>944.6</v>
      </c>
      <c r="F205" s="2715">
        <v>791.8</v>
      </c>
      <c r="G205" s="2716">
        <v>853.1</v>
      </c>
      <c r="H205" s="2717">
        <v>17876.5</v>
      </c>
      <c r="I205" s="2718">
        <v>41140.400000000001</v>
      </c>
      <c r="J205" s="2719">
        <v>573.5</v>
      </c>
      <c r="K205" s="2720">
        <v>1668.4</v>
      </c>
      <c r="L205" s="2721">
        <v>589.9</v>
      </c>
      <c r="M205" s="2722">
        <v>247.8</v>
      </c>
      <c r="N205" s="2723">
        <v>1031.5999999999999</v>
      </c>
      <c r="O205" s="2724">
        <v>1620.7</v>
      </c>
      <c r="P205" s="2725">
        <v>3231</v>
      </c>
      <c r="Q205" s="2726">
        <v>194.9</v>
      </c>
      <c r="R205" s="2727">
        <v>400.7</v>
      </c>
      <c r="S205" s="2728">
        <v>237.3</v>
      </c>
      <c r="T205" s="2729">
        <v>401.9</v>
      </c>
      <c r="U205" s="2730">
        <v>0</v>
      </c>
      <c r="V205" s="2731">
        <v>0</v>
      </c>
      <c r="W205" s="4035">
        <f t="shared" si="144"/>
        <v>87057.099999999977</v>
      </c>
    </row>
    <row r="206" spans="1:23" ht="20.100000000000001" customHeight="1" x14ac:dyDescent="0.25">
      <c r="A206" s="2732" t="s">
        <v>35</v>
      </c>
      <c r="B206" s="2733">
        <v>8.9</v>
      </c>
      <c r="C206" s="2734">
        <v>45.2</v>
      </c>
      <c r="D206" s="2735">
        <v>1775.9</v>
      </c>
      <c r="E206" s="2736">
        <v>34.200000000000003</v>
      </c>
      <c r="F206" s="2737">
        <v>90.6</v>
      </c>
      <c r="G206" s="2738">
        <v>181</v>
      </c>
      <c r="H206" s="2739">
        <v>1734.8</v>
      </c>
      <c r="I206" s="2740">
        <v>822.9</v>
      </c>
      <c r="J206" s="2741">
        <v>355.9</v>
      </c>
      <c r="K206" s="2742">
        <v>1817.5</v>
      </c>
      <c r="L206" s="2743">
        <v>625</v>
      </c>
      <c r="M206" s="2744">
        <v>33.5</v>
      </c>
      <c r="N206" s="2745">
        <v>1028.2</v>
      </c>
      <c r="O206" s="2746">
        <v>2155.8000000000002</v>
      </c>
      <c r="P206" s="2747">
        <v>481.9</v>
      </c>
      <c r="Q206" s="2748">
        <v>254.1</v>
      </c>
      <c r="R206" s="2749">
        <v>738.4</v>
      </c>
      <c r="S206" s="2750">
        <v>165.2</v>
      </c>
      <c r="T206" s="2751">
        <v>945.9</v>
      </c>
      <c r="U206" s="2752">
        <v>0</v>
      </c>
      <c r="V206" s="2753">
        <v>0</v>
      </c>
      <c r="W206" s="4035">
        <f t="shared" si="144"/>
        <v>13294.900000000001</v>
      </c>
    </row>
    <row r="207" spans="1:23" ht="20.100000000000001" customHeight="1" x14ac:dyDescent="0.25">
      <c r="A207" s="2754" t="s">
        <v>36</v>
      </c>
      <c r="B207" s="2755">
        <v>43.9</v>
      </c>
      <c r="C207" s="2756">
        <v>75.099999999999994</v>
      </c>
      <c r="D207" s="2757">
        <v>3435.2</v>
      </c>
      <c r="E207" s="2758">
        <v>600.4</v>
      </c>
      <c r="F207" s="2759">
        <v>492.7</v>
      </c>
      <c r="G207" s="2760">
        <v>909.6</v>
      </c>
      <c r="H207" s="2761">
        <v>5743.5</v>
      </c>
      <c r="I207" s="2762">
        <v>1323.8</v>
      </c>
      <c r="J207" s="2763">
        <v>1070.8</v>
      </c>
      <c r="K207" s="2764">
        <v>19044.2</v>
      </c>
      <c r="L207" s="2765">
        <v>2943</v>
      </c>
      <c r="M207" s="2766">
        <v>624.20000000000005</v>
      </c>
      <c r="N207" s="2767">
        <v>3463.5</v>
      </c>
      <c r="O207" s="2768">
        <v>1590.4</v>
      </c>
      <c r="P207" s="2769">
        <v>2722.4</v>
      </c>
      <c r="Q207" s="2770">
        <v>2034.5</v>
      </c>
      <c r="R207" s="2771">
        <v>2738.8</v>
      </c>
      <c r="S207" s="2772">
        <v>622.20000000000005</v>
      </c>
      <c r="T207" s="2773">
        <v>1330.3</v>
      </c>
      <c r="U207" s="2774">
        <v>0</v>
      </c>
      <c r="V207" s="2775">
        <v>0</v>
      </c>
      <c r="W207" s="4035">
        <f t="shared" si="144"/>
        <v>50808.5</v>
      </c>
    </row>
    <row r="208" spans="1:23" ht="20.100000000000001" customHeight="1" x14ac:dyDescent="0.25">
      <c r="A208" s="2776" t="s">
        <v>37</v>
      </c>
      <c r="B208" s="2777">
        <v>1580.3</v>
      </c>
      <c r="C208" s="2778">
        <v>66.599999999999994</v>
      </c>
      <c r="D208" s="2779">
        <v>4631.8999999999996</v>
      </c>
      <c r="E208" s="2780">
        <v>950.6</v>
      </c>
      <c r="F208" s="2781">
        <v>328.9</v>
      </c>
      <c r="G208" s="2782">
        <v>1609.8</v>
      </c>
      <c r="H208" s="2783">
        <v>4986.2</v>
      </c>
      <c r="I208" s="2784">
        <v>1642.5</v>
      </c>
      <c r="J208" s="2785">
        <v>1022.5</v>
      </c>
      <c r="K208" s="2786">
        <v>918.6</v>
      </c>
      <c r="L208" s="2787">
        <v>18595.8</v>
      </c>
      <c r="M208" s="2788">
        <v>6974.5</v>
      </c>
      <c r="N208" s="2789">
        <v>1942.3</v>
      </c>
      <c r="O208" s="2790">
        <v>1244.7</v>
      </c>
      <c r="P208" s="2791">
        <v>1281.3</v>
      </c>
      <c r="Q208" s="2792">
        <v>286.8</v>
      </c>
      <c r="R208" s="2793">
        <v>693</v>
      </c>
      <c r="S208" s="2794">
        <v>602.9</v>
      </c>
      <c r="T208" s="2795">
        <v>581.9</v>
      </c>
      <c r="U208" s="2796">
        <v>0</v>
      </c>
      <c r="V208" s="2797">
        <v>0</v>
      </c>
      <c r="W208" s="4035">
        <f t="shared" si="144"/>
        <v>49941.100000000006</v>
      </c>
    </row>
    <row r="209" spans="1:23" ht="20.100000000000001" customHeight="1" x14ac:dyDescent="0.25">
      <c r="A209" s="2798" t="s">
        <v>38</v>
      </c>
      <c r="B209" s="2799">
        <v>7</v>
      </c>
      <c r="C209" s="2800">
        <v>46.4</v>
      </c>
      <c r="D209" s="2801">
        <v>4303.7</v>
      </c>
      <c r="E209" s="2802">
        <v>498.9</v>
      </c>
      <c r="F209" s="2803">
        <v>477</v>
      </c>
      <c r="G209" s="2804">
        <v>983.5</v>
      </c>
      <c r="H209" s="2805">
        <v>14053.6</v>
      </c>
      <c r="I209" s="2806">
        <v>2633.9</v>
      </c>
      <c r="J209" s="2807">
        <v>4968.3999999999996</v>
      </c>
      <c r="K209" s="2808">
        <v>1875.2</v>
      </c>
      <c r="L209" s="2809">
        <v>2208.9</v>
      </c>
      <c r="M209" s="2810">
        <v>1293.8</v>
      </c>
      <c r="N209" s="2811">
        <v>2748.7</v>
      </c>
      <c r="O209" s="2812">
        <v>1273.3</v>
      </c>
      <c r="P209" s="2813">
        <v>1825.7</v>
      </c>
      <c r="Q209" s="2814">
        <v>600.79999999999995</v>
      </c>
      <c r="R209" s="2815">
        <v>1840.2</v>
      </c>
      <c r="S209" s="2816">
        <v>1614</v>
      </c>
      <c r="T209" s="2817">
        <v>990.5</v>
      </c>
      <c r="U209" s="2818">
        <v>0</v>
      </c>
      <c r="V209" s="2819">
        <v>0</v>
      </c>
      <c r="W209" s="4035">
        <f t="shared" si="144"/>
        <v>44243.5</v>
      </c>
    </row>
    <row r="210" spans="1:23" ht="20.100000000000001" customHeight="1" x14ac:dyDescent="0.25">
      <c r="A210" s="2820" t="s">
        <v>39</v>
      </c>
      <c r="B210" s="2821">
        <v>725.1</v>
      </c>
      <c r="C210" s="2822">
        <v>281.8</v>
      </c>
      <c r="D210" s="2823">
        <v>12725.8</v>
      </c>
      <c r="E210" s="2824">
        <v>2030.2</v>
      </c>
      <c r="F210" s="2825">
        <v>1283.5999999999999</v>
      </c>
      <c r="G210" s="2826">
        <v>8317.7999999999993</v>
      </c>
      <c r="H210" s="2827">
        <v>11583.7</v>
      </c>
      <c r="I210" s="2828">
        <v>3762.8</v>
      </c>
      <c r="J210" s="2829">
        <v>2735.5</v>
      </c>
      <c r="K210" s="2830">
        <v>9475.2999999999993</v>
      </c>
      <c r="L210" s="2831">
        <v>4609</v>
      </c>
      <c r="M210" s="2832">
        <v>4140.7</v>
      </c>
      <c r="N210" s="2833">
        <v>22699.599999999999</v>
      </c>
      <c r="O210" s="2834">
        <v>4224</v>
      </c>
      <c r="P210" s="2835">
        <v>2569.6999999999998</v>
      </c>
      <c r="Q210" s="2836">
        <v>1419.4</v>
      </c>
      <c r="R210" s="2837">
        <v>3021.8</v>
      </c>
      <c r="S210" s="2838">
        <v>3880.7</v>
      </c>
      <c r="T210" s="2839">
        <v>2093.3000000000002</v>
      </c>
      <c r="U210" s="2840">
        <v>0</v>
      </c>
      <c r="V210" s="2841">
        <v>0</v>
      </c>
      <c r="W210" s="4035">
        <f t="shared" si="144"/>
        <v>101579.79999999999</v>
      </c>
    </row>
    <row r="211" spans="1:23" ht="20.100000000000001" customHeight="1" x14ac:dyDescent="0.25">
      <c r="A211" s="2842" t="s">
        <v>40</v>
      </c>
      <c r="B211" s="2843">
        <v>299.8</v>
      </c>
      <c r="C211" s="2844">
        <v>308.7</v>
      </c>
      <c r="D211" s="2845">
        <v>14416.1</v>
      </c>
      <c r="E211" s="2846">
        <v>3928.8</v>
      </c>
      <c r="F211" s="2847">
        <v>1384.5</v>
      </c>
      <c r="G211" s="2848">
        <v>3037.2</v>
      </c>
      <c r="H211" s="2849">
        <v>14283.4</v>
      </c>
      <c r="I211" s="2850">
        <v>6973.8</v>
      </c>
      <c r="J211" s="2851">
        <v>2393.5</v>
      </c>
      <c r="K211" s="2852">
        <v>6493.5</v>
      </c>
      <c r="L211" s="2853">
        <v>3393.1</v>
      </c>
      <c r="M211" s="2854">
        <v>846.1</v>
      </c>
      <c r="N211" s="2855">
        <v>5949.7</v>
      </c>
      <c r="O211" s="2856">
        <v>6846.1</v>
      </c>
      <c r="P211" s="2857">
        <v>3499.6</v>
      </c>
      <c r="Q211" s="2858">
        <v>1040.5</v>
      </c>
      <c r="R211" s="2859">
        <v>3667.1</v>
      </c>
      <c r="S211" s="2860">
        <v>1266.0999999999999</v>
      </c>
      <c r="T211" s="2861">
        <v>793.8</v>
      </c>
      <c r="U211" s="2862">
        <v>0</v>
      </c>
      <c r="V211" s="2863">
        <v>0</v>
      </c>
      <c r="W211" s="4035">
        <f t="shared" si="144"/>
        <v>80821.400000000023</v>
      </c>
    </row>
    <row r="212" spans="1:23" ht="20.100000000000001" customHeight="1" x14ac:dyDescent="0.25">
      <c r="A212" s="2864" t="s">
        <v>41</v>
      </c>
      <c r="B212" s="2865">
        <v>58.8</v>
      </c>
      <c r="C212" s="2866">
        <v>9.4</v>
      </c>
      <c r="D212" s="2867">
        <v>0</v>
      </c>
      <c r="E212" s="2868">
        <v>0</v>
      </c>
      <c r="F212" s="2869">
        <v>6.3</v>
      </c>
      <c r="G212" s="2870">
        <v>744.5</v>
      </c>
      <c r="H212" s="2871">
        <v>0</v>
      </c>
      <c r="I212" s="2872">
        <v>10.8</v>
      </c>
      <c r="J212" s="2873">
        <v>0</v>
      </c>
      <c r="K212" s="2874">
        <v>0.2</v>
      </c>
      <c r="L212" s="2875">
        <v>0</v>
      </c>
      <c r="M212" s="2876">
        <v>0</v>
      </c>
      <c r="N212" s="2877">
        <v>281.89999999999998</v>
      </c>
      <c r="O212" s="2878">
        <v>0</v>
      </c>
      <c r="P212" s="2879">
        <v>20.399999999999999</v>
      </c>
      <c r="Q212" s="2880">
        <v>837.5</v>
      </c>
      <c r="R212" s="2881">
        <v>155.6</v>
      </c>
      <c r="S212" s="2882">
        <v>9.9</v>
      </c>
      <c r="T212" s="2883">
        <v>9.9</v>
      </c>
      <c r="U212" s="2884">
        <v>0</v>
      </c>
      <c r="V212" s="2885">
        <v>0</v>
      </c>
      <c r="W212" s="4035">
        <f t="shared" si="144"/>
        <v>2145.2000000000003</v>
      </c>
    </row>
    <row r="213" spans="1:23" ht="20.100000000000001" customHeight="1" x14ac:dyDescent="0.25">
      <c r="A213" s="2886" t="s">
        <v>42</v>
      </c>
      <c r="B213" s="2887">
        <v>29.5</v>
      </c>
      <c r="C213" s="2888">
        <v>9.4</v>
      </c>
      <c r="D213" s="2889">
        <v>315.89999999999998</v>
      </c>
      <c r="E213" s="2890">
        <v>17.899999999999999</v>
      </c>
      <c r="F213" s="2891">
        <v>59.2</v>
      </c>
      <c r="G213" s="2892">
        <v>174.7</v>
      </c>
      <c r="H213" s="2893">
        <v>152.6</v>
      </c>
      <c r="I213" s="2894">
        <v>48.4</v>
      </c>
      <c r="J213" s="2895">
        <v>85.7</v>
      </c>
      <c r="K213" s="2896">
        <v>84.9</v>
      </c>
      <c r="L213" s="2897">
        <v>87</v>
      </c>
      <c r="M213" s="2898">
        <v>3.8</v>
      </c>
      <c r="N213" s="2899">
        <v>280.60000000000002</v>
      </c>
      <c r="O213" s="2900">
        <v>64.5</v>
      </c>
      <c r="P213" s="2901">
        <v>38.6</v>
      </c>
      <c r="Q213" s="2902">
        <v>718.4</v>
      </c>
      <c r="R213" s="2903">
        <v>239.9</v>
      </c>
      <c r="S213" s="2904">
        <v>11.7</v>
      </c>
      <c r="T213" s="2905">
        <v>385.8</v>
      </c>
      <c r="U213" s="2906">
        <v>0</v>
      </c>
      <c r="V213" s="2907">
        <v>0</v>
      </c>
      <c r="W213" s="4035">
        <f t="shared" si="144"/>
        <v>2808.5</v>
      </c>
    </row>
    <row r="214" spans="1:23" ht="20.100000000000001" customHeight="1" x14ac:dyDescent="0.25">
      <c r="A214" s="2908" t="s">
        <v>43</v>
      </c>
      <c r="B214" s="2909">
        <v>33.6</v>
      </c>
      <c r="C214" s="2910">
        <v>15.5</v>
      </c>
      <c r="D214" s="2911">
        <v>516.20000000000005</v>
      </c>
      <c r="E214" s="2912">
        <v>12.5</v>
      </c>
      <c r="F214" s="2913">
        <v>100</v>
      </c>
      <c r="G214" s="2914">
        <v>0</v>
      </c>
      <c r="H214" s="2915">
        <v>702.5</v>
      </c>
      <c r="I214" s="2916">
        <v>133.30000000000001</v>
      </c>
      <c r="J214" s="2917">
        <v>26</v>
      </c>
      <c r="K214" s="2918">
        <v>103.7</v>
      </c>
      <c r="L214" s="2919">
        <v>91.1</v>
      </c>
      <c r="M214" s="2920">
        <v>49.6</v>
      </c>
      <c r="N214" s="2921">
        <v>716.5</v>
      </c>
      <c r="O214" s="2922">
        <v>277</v>
      </c>
      <c r="P214" s="2923">
        <v>64</v>
      </c>
      <c r="Q214" s="2924">
        <v>354.6</v>
      </c>
      <c r="R214" s="2925">
        <v>7505.5</v>
      </c>
      <c r="S214" s="2926">
        <v>39.200000000000003</v>
      </c>
      <c r="T214" s="2927">
        <v>188</v>
      </c>
      <c r="U214" s="2928">
        <v>0</v>
      </c>
      <c r="V214" s="2929">
        <v>0</v>
      </c>
      <c r="W214" s="4035">
        <f t="shared" si="144"/>
        <v>10928.800000000001</v>
      </c>
    </row>
    <row r="215" spans="1:23" ht="20.100000000000001" customHeight="1" x14ac:dyDescent="0.25">
      <c r="A215" s="2930" t="s">
        <v>44</v>
      </c>
      <c r="B215" s="2931">
        <v>9.9</v>
      </c>
      <c r="C215" s="2932">
        <v>0</v>
      </c>
      <c r="D215" s="2933">
        <v>6.8</v>
      </c>
      <c r="E215" s="2934">
        <v>0</v>
      </c>
      <c r="F215" s="2935">
        <v>12.3</v>
      </c>
      <c r="G215" s="2936">
        <v>0</v>
      </c>
      <c r="H215" s="2937">
        <v>2107.1999999999998</v>
      </c>
      <c r="I215" s="2938">
        <v>0</v>
      </c>
      <c r="J215" s="2939">
        <v>472</v>
      </c>
      <c r="K215" s="2940">
        <v>353.4</v>
      </c>
      <c r="L215" s="2941">
        <v>245.6</v>
      </c>
      <c r="M215" s="2942">
        <v>0</v>
      </c>
      <c r="N215" s="2943">
        <v>6.7</v>
      </c>
      <c r="O215" s="2944">
        <v>93</v>
      </c>
      <c r="P215" s="2945">
        <v>110.1</v>
      </c>
      <c r="Q215" s="2946">
        <v>115.9</v>
      </c>
      <c r="R215" s="2947">
        <v>5.7</v>
      </c>
      <c r="S215" s="2948">
        <v>4215.7</v>
      </c>
      <c r="T215" s="2949">
        <v>141.5</v>
      </c>
      <c r="U215" s="2950">
        <v>0</v>
      </c>
      <c r="V215" s="2951">
        <v>0</v>
      </c>
      <c r="W215" s="4035">
        <f t="shared" si="144"/>
        <v>7895.7999999999993</v>
      </c>
    </row>
    <row r="216" spans="1:23" ht="20.100000000000001" customHeight="1" x14ac:dyDescent="0.25">
      <c r="A216" s="2952" t="s">
        <v>45</v>
      </c>
      <c r="B216" s="2953">
        <v>343.9</v>
      </c>
      <c r="C216" s="2954">
        <v>7.9</v>
      </c>
      <c r="D216" s="2955">
        <v>442.1</v>
      </c>
      <c r="E216" s="2956">
        <v>64.2</v>
      </c>
      <c r="F216" s="2957">
        <v>106.4</v>
      </c>
      <c r="G216" s="2958">
        <v>30.8</v>
      </c>
      <c r="H216" s="2959">
        <v>619.70000000000005</v>
      </c>
      <c r="I216" s="2960">
        <v>270.10000000000002</v>
      </c>
      <c r="J216" s="2961">
        <v>116.9</v>
      </c>
      <c r="K216" s="2962">
        <v>672.2</v>
      </c>
      <c r="L216" s="2963">
        <v>151.1</v>
      </c>
      <c r="M216" s="2964">
        <v>35.6</v>
      </c>
      <c r="N216" s="2965">
        <v>846.9</v>
      </c>
      <c r="O216" s="2966">
        <v>400.6</v>
      </c>
      <c r="P216" s="2967">
        <v>357.4</v>
      </c>
      <c r="Q216" s="2968">
        <v>690.4</v>
      </c>
      <c r="R216" s="2969">
        <v>1245.2</v>
      </c>
      <c r="S216" s="2970">
        <v>547.5</v>
      </c>
      <c r="T216" s="2971">
        <v>1882.1</v>
      </c>
      <c r="U216" s="2972">
        <v>0</v>
      </c>
      <c r="V216" s="2973">
        <v>0</v>
      </c>
      <c r="W216" s="4035">
        <f t="shared" si="144"/>
        <v>8830.9999999999982</v>
      </c>
    </row>
    <row r="217" spans="1:23" ht="20.100000000000001" customHeight="1" x14ac:dyDescent="0.25">
      <c r="A217" s="2974" t="s">
        <v>48</v>
      </c>
      <c r="B217" s="2975">
        <v>0</v>
      </c>
      <c r="C217" s="2976">
        <v>0</v>
      </c>
      <c r="D217" s="2977">
        <v>0</v>
      </c>
      <c r="E217" s="2978">
        <v>0</v>
      </c>
      <c r="F217" s="2979">
        <v>0</v>
      </c>
      <c r="G217" s="2980">
        <v>0</v>
      </c>
      <c r="H217" s="2981">
        <v>0</v>
      </c>
      <c r="I217" s="2982">
        <v>0</v>
      </c>
      <c r="J217" s="2983">
        <v>0</v>
      </c>
      <c r="K217" s="2984">
        <v>0</v>
      </c>
      <c r="L217" s="2985">
        <v>0</v>
      </c>
      <c r="M217" s="2986">
        <v>0</v>
      </c>
      <c r="N217" s="2987">
        <v>0</v>
      </c>
      <c r="O217" s="2988">
        <v>0</v>
      </c>
      <c r="P217" s="2989">
        <v>0</v>
      </c>
      <c r="Q217" s="2990">
        <v>0</v>
      </c>
      <c r="R217" s="2991">
        <v>0</v>
      </c>
      <c r="S217" s="2992">
        <v>0</v>
      </c>
      <c r="T217" s="2993">
        <v>0</v>
      </c>
      <c r="U217" s="2994">
        <v>0</v>
      </c>
      <c r="V217" s="2995">
        <v>0</v>
      </c>
      <c r="W217" s="4035">
        <f t="shared" si="144"/>
        <v>0</v>
      </c>
    </row>
    <row r="218" spans="1:23" ht="20.100000000000001" customHeight="1" x14ac:dyDescent="0.25">
      <c r="A218" s="2996" t="s">
        <v>49</v>
      </c>
      <c r="B218" s="2997">
        <v>0</v>
      </c>
      <c r="C218" s="2998">
        <v>0</v>
      </c>
      <c r="D218" s="2999">
        <v>0</v>
      </c>
      <c r="E218" s="3000">
        <v>0</v>
      </c>
      <c r="F218" s="3001">
        <v>0</v>
      </c>
      <c r="G218" s="3002">
        <v>0</v>
      </c>
      <c r="H218" s="3003">
        <v>0</v>
      </c>
      <c r="I218" s="3004">
        <v>0</v>
      </c>
      <c r="J218" s="3005">
        <v>0</v>
      </c>
      <c r="K218" s="3006">
        <v>0</v>
      </c>
      <c r="L218" s="3007">
        <v>0</v>
      </c>
      <c r="M218" s="3008">
        <v>0</v>
      </c>
      <c r="N218" s="3009">
        <v>0</v>
      </c>
      <c r="O218" s="3010">
        <v>0</v>
      </c>
      <c r="P218" s="3011">
        <v>0</v>
      </c>
      <c r="Q218" s="3012">
        <v>0</v>
      </c>
      <c r="R218" s="3013">
        <v>0</v>
      </c>
      <c r="S218" s="3014">
        <v>0</v>
      </c>
      <c r="T218" s="3015">
        <v>0</v>
      </c>
      <c r="U218" s="3016">
        <v>0</v>
      </c>
      <c r="V218" s="3017">
        <v>0</v>
      </c>
      <c r="W218" s="4035">
        <f t="shared" si="144"/>
        <v>0</v>
      </c>
    </row>
    <row r="219" spans="1:23" ht="20.100000000000001" customHeight="1" x14ac:dyDescent="0.25">
      <c r="A219" s="4032" t="s">
        <v>108</v>
      </c>
      <c r="B219" s="4031">
        <f>SUM(B204:B218)</f>
        <v>3862.9000000000005</v>
      </c>
      <c r="C219" s="4031">
        <f t="shared" ref="C219" si="145">SUM(C204:C218)</f>
        <v>1299.7000000000003</v>
      </c>
      <c r="D219" s="4031">
        <f t="shared" ref="D219" si="146">SUM(D204:D218)</f>
        <v>59903.5</v>
      </c>
      <c r="E219" s="4031">
        <f t="shared" ref="E219" si="147">SUM(E204:E218)</f>
        <v>9770.7000000000007</v>
      </c>
      <c r="F219" s="4031">
        <f t="shared" ref="F219" si="148">SUM(F204:F218)</f>
        <v>5360.2</v>
      </c>
      <c r="G219" s="4031">
        <f t="shared" ref="G219" si="149">SUM(G204:G218)</f>
        <v>16870.599999999999</v>
      </c>
      <c r="H219" s="4031">
        <f t="shared" ref="H219" si="150">SUM(H204:H218)</f>
        <v>81076.099999999991</v>
      </c>
      <c r="I219" s="4031">
        <f t="shared" ref="I219" si="151">SUM(I204:I218)</f>
        <v>60356.700000000019</v>
      </c>
      <c r="J219" s="4031">
        <f t="shared" ref="J219" si="152">SUM(J204:J218)</f>
        <v>13858.6</v>
      </c>
      <c r="K219" s="4031">
        <f t="shared" ref="K219" si="153">SUM(K204:K218)</f>
        <v>42724.999999999993</v>
      </c>
      <c r="L219" s="4031">
        <f t="shared" ref="L219" si="154">SUM(L204:L218)</f>
        <v>33855.999999999993</v>
      </c>
      <c r="M219" s="4031">
        <f t="shared" ref="M219" si="155">SUM(M204:M218)</f>
        <v>14275.9</v>
      </c>
      <c r="N219" s="4031">
        <f t="shared" ref="N219" si="156">SUM(N204:N218)</f>
        <v>41032.499999999993</v>
      </c>
      <c r="O219" s="4031">
        <f t="shared" ref="O219" si="157">SUM(O204:O218)</f>
        <v>20160.900000000001</v>
      </c>
      <c r="P219" s="4031">
        <f t="shared" ref="P219" si="158">SUM(P204:P218)</f>
        <v>16411.600000000002</v>
      </c>
      <c r="Q219" s="4031">
        <f t="shared" ref="Q219" si="159">SUM(Q204:Q218)</f>
        <v>8553.9</v>
      </c>
      <c r="R219" s="4031">
        <f t="shared" ref="R219" si="160">SUM(R204:R218)</f>
        <v>22298.5</v>
      </c>
      <c r="S219" s="4031">
        <f t="shared" ref="S219" si="161">SUM(S204:S218)</f>
        <v>13244</v>
      </c>
      <c r="T219" s="4031">
        <f t="shared" ref="T219" si="162">SUM(T204:T218)</f>
        <v>9756.4</v>
      </c>
      <c r="U219" s="4031">
        <f t="shared" ref="U219" si="163">SUM(U204:U218)</f>
        <v>0</v>
      </c>
      <c r="V219" s="4031">
        <f t="shared" ref="V219" si="164">SUM(V204:V218)</f>
        <v>0</v>
      </c>
      <c r="W219" s="4035">
        <f t="shared" si="144"/>
        <v>474673.70000000007</v>
      </c>
    </row>
    <row r="220" spans="1:23" ht="20.100000000000001" customHeight="1" x14ac:dyDescent="0.25">
      <c r="A220" s="3018" t="s">
        <v>61</v>
      </c>
      <c r="B220" s="3020"/>
      <c r="C220" s="3021"/>
      <c r="D220" s="3022"/>
      <c r="E220" s="3023"/>
      <c r="F220" s="3024"/>
      <c r="G220" s="3025"/>
      <c r="H220" s="3026"/>
      <c r="I220" s="3027"/>
      <c r="J220" s="3028"/>
      <c r="K220" s="3029"/>
      <c r="L220" s="3030"/>
      <c r="M220" s="3031"/>
      <c r="N220" s="3032"/>
      <c r="O220" s="3033"/>
      <c r="P220" s="3034"/>
      <c r="Q220" s="3035"/>
      <c r="R220" s="3036"/>
      <c r="S220" s="3037"/>
      <c r="T220" s="3038"/>
      <c r="U220" s="3039"/>
      <c r="V220" s="3040" t="s">
        <v>5</v>
      </c>
      <c r="W220" s="4035">
        <f t="shared" si="144"/>
        <v>0</v>
      </c>
    </row>
    <row r="221" spans="1:23" ht="20.100000000000001" customHeight="1" x14ac:dyDescent="0.25">
      <c r="A221" s="3019" t="s">
        <v>62</v>
      </c>
      <c r="B221" s="3042"/>
      <c r="C221" s="3043"/>
      <c r="D221" s="3044"/>
      <c r="E221" s="3045"/>
      <c r="F221" s="3046"/>
      <c r="G221" s="3047"/>
      <c r="H221" s="3048"/>
      <c r="I221" s="3049"/>
      <c r="J221" s="3050"/>
      <c r="K221" s="3051"/>
      <c r="L221" s="3052"/>
      <c r="M221" s="3053"/>
      <c r="N221" s="3054"/>
      <c r="O221" s="3055"/>
      <c r="P221" s="3056"/>
      <c r="Q221" s="3057"/>
      <c r="R221" s="3058"/>
      <c r="S221" s="3059"/>
      <c r="T221" s="3060"/>
      <c r="U221" s="3061"/>
      <c r="V221" s="3041"/>
      <c r="W221" s="4035">
        <f t="shared" si="144"/>
        <v>0</v>
      </c>
    </row>
    <row r="222" spans="1:23" ht="20.100000000000001" customHeight="1" x14ac:dyDescent="0.25">
      <c r="A222" s="3062" t="s">
        <v>28</v>
      </c>
      <c r="B222" s="3063">
        <v>61326</v>
      </c>
      <c r="C222" s="3064">
        <v>1</v>
      </c>
      <c r="D222" s="3065">
        <v>105351</v>
      </c>
      <c r="E222" s="3066">
        <v>4260</v>
      </c>
      <c r="F222" s="3067">
        <v>1</v>
      </c>
      <c r="G222" s="3068">
        <v>439</v>
      </c>
      <c r="H222" s="3069">
        <v>202</v>
      </c>
      <c r="I222" s="3070">
        <v>64</v>
      </c>
      <c r="J222" s="3071">
        <v>6934</v>
      </c>
      <c r="K222" s="3072">
        <v>44</v>
      </c>
      <c r="L222" s="3073">
        <v>16</v>
      </c>
      <c r="M222" s="3074">
        <v>82</v>
      </c>
      <c r="N222" s="3075">
        <v>117</v>
      </c>
      <c r="O222" s="3076">
        <v>270</v>
      </c>
      <c r="P222" s="3077">
        <v>85</v>
      </c>
      <c r="Q222" s="3078">
        <v>654</v>
      </c>
      <c r="R222" s="3079">
        <v>987</v>
      </c>
      <c r="S222" s="3080">
        <v>1542</v>
      </c>
      <c r="T222" s="3081">
        <v>438</v>
      </c>
      <c r="U222" s="3082">
        <v>0</v>
      </c>
      <c r="V222" s="3083">
        <v>0</v>
      </c>
      <c r="W222" s="4035">
        <f t="shared" si="144"/>
        <v>182813</v>
      </c>
    </row>
    <row r="223" spans="1:23" ht="20.100000000000001" customHeight="1" x14ac:dyDescent="0.25">
      <c r="A223" s="3084" t="s">
        <v>7</v>
      </c>
      <c r="B223" s="3085">
        <v>775</v>
      </c>
      <c r="C223" s="3086">
        <v>7036</v>
      </c>
      <c r="D223" s="3087">
        <v>130026</v>
      </c>
      <c r="E223" s="3088">
        <v>3609</v>
      </c>
      <c r="F223" s="3089">
        <v>821</v>
      </c>
      <c r="G223" s="3090">
        <v>15394</v>
      </c>
      <c r="H223" s="3091">
        <v>732</v>
      </c>
      <c r="I223" s="3092">
        <v>464</v>
      </c>
      <c r="J223" s="3093">
        <v>0</v>
      </c>
      <c r="K223" s="3094">
        <v>0</v>
      </c>
      <c r="L223" s="3095">
        <v>0</v>
      </c>
      <c r="M223" s="3096">
        <v>145</v>
      </c>
      <c r="N223" s="3097">
        <v>95</v>
      </c>
      <c r="O223" s="3098">
        <v>44</v>
      </c>
      <c r="P223" s="3099">
        <v>43</v>
      </c>
      <c r="Q223" s="3100">
        <v>29</v>
      </c>
      <c r="R223" s="3101">
        <v>41</v>
      </c>
      <c r="S223" s="3102">
        <v>138</v>
      </c>
      <c r="T223" s="3103">
        <v>40</v>
      </c>
      <c r="U223" s="3104">
        <v>0</v>
      </c>
      <c r="V223" s="3105">
        <v>0</v>
      </c>
      <c r="W223" s="4035">
        <f t="shared" si="144"/>
        <v>159432</v>
      </c>
    </row>
    <row r="224" spans="1:23" ht="20.100000000000001" customHeight="1" x14ac:dyDescent="0.25">
      <c r="A224" s="3106" t="s">
        <v>29</v>
      </c>
      <c r="B224" s="3107">
        <v>33097</v>
      </c>
      <c r="C224" s="3108">
        <v>11406</v>
      </c>
      <c r="D224" s="3109">
        <v>852260</v>
      </c>
      <c r="E224" s="3110">
        <v>24676</v>
      </c>
      <c r="F224" s="3111">
        <v>12176</v>
      </c>
      <c r="G224" s="3112">
        <v>164596</v>
      </c>
      <c r="H224" s="3113">
        <v>45539</v>
      </c>
      <c r="I224" s="3114">
        <v>66659</v>
      </c>
      <c r="J224" s="3115">
        <v>41115</v>
      </c>
      <c r="K224" s="3116">
        <v>32023</v>
      </c>
      <c r="L224" s="3117">
        <v>7413</v>
      </c>
      <c r="M224" s="3118">
        <v>10968</v>
      </c>
      <c r="N224" s="3119">
        <v>23976</v>
      </c>
      <c r="O224" s="3120">
        <v>22708</v>
      </c>
      <c r="P224" s="3121">
        <v>22725</v>
      </c>
      <c r="Q224" s="3122">
        <v>13050</v>
      </c>
      <c r="R224" s="3123">
        <v>67300</v>
      </c>
      <c r="S224" s="3124">
        <v>11105</v>
      </c>
      <c r="T224" s="3125">
        <v>8305</v>
      </c>
      <c r="U224" s="3126">
        <v>0</v>
      </c>
      <c r="V224" s="3127">
        <v>0</v>
      </c>
      <c r="W224" s="4035">
        <f t="shared" si="144"/>
        <v>1471097</v>
      </c>
    </row>
    <row r="225" spans="1:23" ht="20.100000000000001" customHeight="1" x14ac:dyDescent="0.25">
      <c r="A225" s="3128" t="s">
        <v>30</v>
      </c>
      <c r="B225" s="3129">
        <v>1711</v>
      </c>
      <c r="C225" s="3130">
        <v>2045</v>
      </c>
      <c r="D225" s="3131">
        <v>29935</v>
      </c>
      <c r="E225" s="3132">
        <v>22181</v>
      </c>
      <c r="F225" s="3133">
        <v>1498</v>
      </c>
      <c r="G225" s="3134">
        <v>1809</v>
      </c>
      <c r="H225" s="3135">
        <v>7330</v>
      </c>
      <c r="I225" s="3136">
        <v>6077</v>
      </c>
      <c r="J225" s="3137">
        <v>2772</v>
      </c>
      <c r="K225" s="3138">
        <v>1737</v>
      </c>
      <c r="L225" s="3139">
        <v>671</v>
      </c>
      <c r="M225" s="3140">
        <v>9882</v>
      </c>
      <c r="N225" s="3141">
        <v>1052</v>
      </c>
      <c r="O225" s="3142">
        <v>853</v>
      </c>
      <c r="P225" s="3143">
        <v>1865</v>
      </c>
      <c r="Q225" s="3144">
        <v>1635</v>
      </c>
      <c r="R225" s="3145">
        <v>4047</v>
      </c>
      <c r="S225" s="3146">
        <v>1747</v>
      </c>
      <c r="T225" s="3147">
        <v>1663</v>
      </c>
      <c r="U225" s="3148">
        <v>0</v>
      </c>
      <c r="V225" s="3149">
        <v>0</v>
      </c>
      <c r="W225" s="4035">
        <f t="shared" si="144"/>
        <v>100510</v>
      </c>
    </row>
    <row r="226" spans="1:23" ht="20.100000000000001" customHeight="1" x14ac:dyDescent="0.25">
      <c r="A226" s="3150" t="s">
        <v>31</v>
      </c>
      <c r="B226" s="3151">
        <v>714</v>
      </c>
      <c r="C226" s="3152">
        <v>142</v>
      </c>
      <c r="D226" s="3153">
        <v>21212</v>
      </c>
      <c r="E226" s="3154">
        <v>2893</v>
      </c>
      <c r="F226" s="3155">
        <v>13210</v>
      </c>
      <c r="G226" s="3156">
        <v>3871</v>
      </c>
      <c r="H226" s="3157">
        <v>9361</v>
      </c>
      <c r="I226" s="3158">
        <v>1139</v>
      </c>
      <c r="J226" s="3159">
        <v>1488</v>
      </c>
      <c r="K226" s="3160">
        <v>896</v>
      </c>
      <c r="L226" s="3161">
        <v>850</v>
      </c>
      <c r="M226" s="3162">
        <v>39550</v>
      </c>
      <c r="N226" s="3163">
        <v>957</v>
      </c>
      <c r="O226" s="3164">
        <v>346</v>
      </c>
      <c r="P226" s="3165">
        <v>2183</v>
      </c>
      <c r="Q226" s="3166">
        <v>832</v>
      </c>
      <c r="R226" s="3167">
        <v>2089</v>
      </c>
      <c r="S226" s="3168">
        <v>877</v>
      </c>
      <c r="T226" s="3169">
        <v>582</v>
      </c>
      <c r="U226" s="3170">
        <v>0</v>
      </c>
      <c r="V226" s="3171">
        <v>0</v>
      </c>
      <c r="W226" s="4035">
        <f t="shared" si="144"/>
        <v>103192</v>
      </c>
    </row>
    <row r="227" spans="1:23" ht="20.100000000000001" customHeight="1" x14ac:dyDescent="0.25">
      <c r="A227" s="3172" t="s">
        <v>32</v>
      </c>
      <c r="B227" s="3173">
        <v>3466</v>
      </c>
      <c r="C227" s="3174">
        <v>161</v>
      </c>
      <c r="D227" s="3175">
        <v>21025</v>
      </c>
      <c r="E227" s="3176">
        <v>6248</v>
      </c>
      <c r="F227" s="3177">
        <v>3019</v>
      </c>
      <c r="G227" s="3178">
        <v>82791</v>
      </c>
      <c r="H227" s="3179">
        <v>4984</v>
      </c>
      <c r="I227" s="3180">
        <v>18035</v>
      </c>
      <c r="J227" s="3181">
        <v>1232</v>
      </c>
      <c r="K227" s="3182">
        <v>2526</v>
      </c>
      <c r="L227" s="3183">
        <v>1977</v>
      </c>
      <c r="M227" s="3184">
        <v>128259</v>
      </c>
      <c r="N227" s="3185">
        <v>10217</v>
      </c>
      <c r="O227" s="3186">
        <v>3829</v>
      </c>
      <c r="P227" s="3187">
        <v>7465</v>
      </c>
      <c r="Q227" s="3188">
        <v>4331</v>
      </c>
      <c r="R227" s="3189">
        <v>2629</v>
      </c>
      <c r="S227" s="3190">
        <v>2707</v>
      </c>
      <c r="T227" s="3191">
        <v>3700</v>
      </c>
      <c r="U227" s="3192">
        <v>0</v>
      </c>
      <c r="V227" s="3193">
        <v>0</v>
      </c>
      <c r="W227" s="4035">
        <f t="shared" si="144"/>
        <v>308601</v>
      </c>
    </row>
    <row r="228" spans="1:23" ht="20.100000000000001" customHeight="1" x14ac:dyDescent="0.25">
      <c r="A228" s="3194" t="s">
        <v>33</v>
      </c>
      <c r="B228" s="3195">
        <v>937</v>
      </c>
      <c r="C228" s="3196">
        <v>228</v>
      </c>
      <c r="D228" s="3197">
        <v>11413</v>
      </c>
      <c r="E228" s="3198">
        <v>520</v>
      </c>
      <c r="F228" s="3199">
        <v>2380</v>
      </c>
      <c r="G228" s="3200">
        <v>3635</v>
      </c>
      <c r="H228" s="3201">
        <v>11838</v>
      </c>
      <c r="I228" s="3202">
        <v>9740</v>
      </c>
      <c r="J228" s="3203">
        <v>1670</v>
      </c>
      <c r="K228" s="3204">
        <v>3613</v>
      </c>
      <c r="L228" s="3205">
        <v>204</v>
      </c>
      <c r="M228" s="3206">
        <v>736</v>
      </c>
      <c r="N228" s="3207">
        <v>4082</v>
      </c>
      <c r="O228" s="3208">
        <v>2266</v>
      </c>
      <c r="P228" s="3209">
        <v>115</v>
      </c>
      <c r="Q228" s="3210">
        <v>253</v>
      </c>
      <c r="R228" s="3211">
        <v>515</v>
      </c>
      <c r="S228" s="3212">
        <v>2010</v>
      </c>
      <c r="T228" s="3213">
        <v>275</v>
      </c>
      <c r="U228" s="3214">
        <v>0</v>
      </c>
      <c r="V228" s="3215">
        <v>0</v>
      </c>
      <c r="W228" s="4035">
        <f t="shared" si="144"/>
        <v>56430</v>
      </c>
    </row>
    <row r="229" spans="1:23" ht="20.100000000000001" customHeight="1" x14ac:dyDescent="0.25">
      <c r="A229" s="3216" t="s">
        <v>34</v>
      </c>
      <c r="B229" s="3217">
        <v>19817</v>
      </c>
      <c r="C229" s="3218">
        <v>3170</v>
      </c>
      <c r="D229" s="3219">
        <v>78325</v>
      </c>
      <c r="E229" s="3220">
        <v>4151</v>
      </c>
      <c r="F229" s="3221">
        <v>6037</v>
      </c>
      <c r="G229" s="3222">
        <v>17132</v>
      </c>
      <c r="H229" s="3223">
        <v>64604</v>
      </c>
      <c r="I229" s="3224">
        <v>211827</v>
      </c>
      <c r="J229" s="3225">
        <v>300</v>
      </c>
      <c r="K229" s="3226">
        <v>7436</v>
      </c>
      <c r="L229" s="3227">
        <v>2689</v>
      </c>
      <c r="M229" s="3228">
        <v>560</v>
      </c>
      <c r="N229" s="3229">
        <v>7383</v>
      </c>
      <c r="O229" s="3230">
        <v>6184</v>
      </c>
      <c r="P229" s="3231">
        <v>6770</v>
      </c>
      <c r="Q229" s="3232">
        <v>7948</v>
      </c>
      <c r="R229" s="3233">
        <v>4979</v>
      </c>
      <c r="S229" s="3234">
        <v>1607</v>
      </c>
      <c r="T229" s="3235">
        <v>1788</v>
      </c>
      <c r="U229" s="3236">
        <v>0</v>
      </c>
      <c r="V229" s="3237">
        <v>0</v>
      </c>
      <c r="W229" s="4035">
        <f t="shared" si="144"/>
        <v>452707</v>
      </c>
    </row>
    <row r="230" spans="1:23" ht="20.100000000000001" customHeight="1" x14ac:dyDescent="0.25">
      <c r="A230" s="3238" t="s">
        <v>35</v>
      </c>
      <c r="B230" s="3239">
        <v>240</v>
      </c>
      <c r="C230" s="3240">
        <v>73</v>
      </c>
      <c r="D230" s="3241">
        <v>3484</v>
      </c>
      <c r="E230" s="3242">
        <v>1011</v>
      </c>
      <c r="F230" s="3243">
        <v>1703</v>
      </c>
      <c r="G230" s="3244">
        <v>1427</v>
      </c>
      <c r="H230" s="3245">
        <v>3940</v>
      </c>
      <c r="I230" s="3246">
        <v>2114</v>
      </c>
      <c r="J230" s="3247">
        <v>498</v>
      </c>
      <c r="K230" s="3248">
        <v>2987</v>
      </c>
      <c r="L230" s="3249">
        <v>2682</v>
      </c>
      <c r="M230" s="3250">
        <v>345</v>
      </c>
      <c r="N230" s="3251">
        <v>3849</v>
      </c>
      <c r="O230" s="3252">
        <v>3395</v>
      </c>
      <c r="P230" s="3253">
        <v>2552</v>
      </c>
      <c r="Q230" s="3254">
        <v>3657</v>
      </c>
      <c r="R230" s="3255">
        <v>5367</v>
      </c>
      <c r="S230" s="3256">
        <v>1167</v>
      </c>
      <c r="T230" s="3257">
        <v>770</v>
      </c>
      <c r="U230" s="3258">
        <v>0</v>
      </c>
      <c r="V230" s="3259">
        <v>0</v>
      </c>
      <c r="W230" s="4035">
        <f t="shared" si="144"/>
        <v>41261</v>
      </c>
    </row>
    <row r="231" spans="1:23" ht="20.100000000000001" customHeight="1" x14ac:dyDescent="0.25">
      <c r="A231" s="3260" t="s">
        <v>36</v>
      </c>
      <c r="B231" s="3261">
        <v>651</v>
      </c>
      <c r="C231" s="3262">
        <v>882</v>
      </c>
      <c r="D231" s="3263">
        <v>36312</v>
      </c>
      <c r="E231" s="3264">
        <v>8540</v>
      </c>
      <c r="F231" s="3265">
        <v>4097</v>
      </c>
      <c r="G231" s="3266">
        <v>7416</v>
      </c>
      <c r="H231" s="3267">
        <v>48436</v>
      </c>
      <c r="I231" s="3268">
        <v>10986</v>
      </c>
      <c r="J231" s="3269">
        <v>1811</v>
      </c>
      <c r="K231" s="3270">
        <v>225859</v>
      </c>
      <c r="L231" s="3271">
        <v>9021</v>
      </c>
      <c r="M231" s="3272">
        <v>6846</v>
      </c>
      <c r="N231" s="3273">
        <v>42044</v>
      </c>
      <c r="O231" s="3274">
        <v>16728</v>
      </c>
      <c r="P231" s="3275">
        <v>9274</v>
      </c>
      <c r="Q231" s="3276">
        <v>9360</v>
      </c>
      <c r="R231" s="3277">
        <v>16723</v>
      </c>
      <c r="S231" s="3278">
        <v>5336</v>
      </c>
      <c r="T231" s="3279">
        <v>3569</v>
      </c>
      <c r="U231" s="3280">
        <v>0</v>
      </c>
      <c r="V231" s="3281">
        <v>0</v>
      </c>
      <c r="W231" s="4035">
        <f t="shared" si="144"/>
        <v>463891</v>
      </c>
    </row>
    <row r="232" spans="1:23" ht="20.100000000000001" customHeight="1" x14ac:dyDescent="0.25">
      <c r="A232" s="3282" t="s">
        <v>37</v>
      </c>
      <c r="B232" s="3283">
        <v>6957</v>
      </c>
      <c r="C232" s="3284">
        <v>241</v>
      </c>
      <c r="D232" s="3285">
        <v>12285</v>
      </c>
      <c r="E232" s="3286">
        <v>2298</v>
      </c>
      <c r="F232" s="3287">
        <v>1711</v>
      </c>
      <c r="G232" s="3288">
        <v>4278</v>
      </c>
      <c r="H232" s="3289">
        <v>8855</v>
      </c>
      <c r="I232" s="3290">
        <v>3471</v>
      </c>
      <c r="J232" s="3291">
        <v>1583</v>
      </c>
      <c r="K232" s="3292">
        <v>4328</v>
      </c>
      <c r="L232" s="3293">
        <v>31776</v>
      </c>
      <c r="M232" s="3294">
        <v>63596</v>
      </c>
      <c r="N232" s="3295">
        <v>7679</v>
      </c>
      <c r="O232" s="3296">
        <v>2007</v>
      </c>
      <c r="P232" s="3297">
        <v>4906</v>
      </c>
      <c r="Q232" s="3298">
        <v>617</v>
      </c>
      <c r="R232" s="3299">
        <v>936</v>
      </c>
      <c r="S232" s="3300">
        <v>1479</v>
      </c>
      <c r="T232" s="3301">
        <v>1743</v>
      </c>
      <c r="U232" s="3302">
        <v>0</v>
      </c>
      <c r="V232" s="3303">
        <v>0</v>
      </c>
      <c r="W232" s="4035">
        <f t="shared" si="144"/>
        <v>160746</v>
      </c>
    </row>
    <row r="233" spans="1:23" ht="20.100000000000001" customHeight="1" x14ac:dyDescent="0.25">
      <c r="A233" s="3304" t="s">
        <v>38</v>
      </c>
      <c r="B233" s="3305">
        <v>42</v>
      </c>
      <c r="C233" s="3306">
        <v>81</v>
      </c>
      <c r="D233" s="3307">
        <v>20482</v>
      </c>
      <c r="E233" s="3308">
        <v>6040</v>
      </c>
      <c r="F233" s="3309">
        <v>1130</v>
      </c>
      <c r="G233" s="3310">
        <v>2891</v>
      </c>
      <c r="H233" s="3311">
        <v>63136</v>
      </c>
      <c r="I233" s="3312">
        <v>12317</v>
      </c>
      <c r="J233" s="3313">
        <v>18044</v>
      </c>
      <c r="K233" s="3314">
        <v>13622</v>
      </c>
      <c r="L233" s="3315">
        <v>7277</v>
      </c>
      <c r="M233" s="3316">
        <v>38081</v>
      </c>
      <c r="N233" s="3317">
        <v>27989</v>
      </c>
      <c r="O233" s="3318">
        <v>6791</v>
      </c>
      <c r="P233" s="3319">
        <v>17259</v>
      </c>
      <c r="Q233" s="3320">
        <v>34194</v>
      </c>
      <c r="R233" s="3321">
        <v>34037</v>
      </c>
      <c r="S233" s="3322">
        <v>12816</v>
      </c>
      <c r="T233" s="3323">
        <v>6158</v>
      </c>
      <c r="U233" s="3324">
        <v>0</v>
      </c>
      <c r="V233" s="3325">
        <v>0</v>
      </c>
      <c r="W233" s="4035">
        <f t="shared" si="144"/>
        <v>322387</v>
      </c>
    </row>
    <row r="234" spans="1:23" ht="20.100000000000001" customHeight="1" x14ac:dyDescent="0.25">
      <c r="A234" s="3326" t="s">
        <v>39</v>
      </c>
      <c r="B234" s="3327">
        <v>3799</v>
      </c>
      <c r="C234" s="3328">
        <v>3606</v>
      </c>
      <c r="D234" s="3329">
        <v>97496</v>
      </c>
      <c r="E234" s="3330">
        <v>16220</v>
      </c>
      <c r="F234" s="3331">
        <v>9034</v>
      </c>
      <c r="G234" s="3332">
        <v>125901</v>
      </c>
      <c r="H234" s="3333">
        <v>106516</v>
      </c>
      <c r="I234" s="3334">
        <v>16221</v>
      </c>
      <c r="J234" s="3335">
        <v>4742</v>
      </c>
      <c r="K234" s="3336">
        <v>85360</v>
      </c>
      <c r="L234" s="3337">
        <v>19368</v>
      </c>
      <c r="M234" s="3338">
        <v>32557</v>
      </c>
      <c r="N234" s="3339">
        <v>158957</v>
      </c>
      <c r="O234" s="3340">
        <v>19850</v>
      </c>
      <c r="P234" s="3341">
        <v>12222</v>
      </c>
      <c r="Q234" s="3342">
        <v>6430</v>
      </c>
      <c r="R234" s="3343">
        <v>14693</v>
      </c>
      <c r="S234" s="3344">
        <v>8101</v>
      </c>
      <c r="T234" s="3345">
        <v>5797</v>
      </c>
      <c r="U234" s="3346">
        <v>0</v>
      </c>
      <c r="V234" s="3347">
        <v>0</v>
      </c>
      <c r="W234" s="4035">
        <f t="shared" si="144"/>
        <v>746870</v>
      </c>
    </row>
    <row r="235" spans="1:23" ht="20.100000000000001" customHeight="1" x14ac:dyDescent="0.25">
      <c r="A235" s="3348" t="s">
        <v>40</v>
      </c>
      <c r="B235" s="3349">
        <v>858</v>
      </c>
      <c r="C235" s="3350">
        <v>991</v>
      </c>
      <c r="D235" s="3351">
        <v>73262</v>
      </c>
      <c r="E235" s="3352">
        <v>6112</v>
      </c>
      <c r="F235" s="3353">
        <v>3761</v>
      </c>
      <c r="G235" s="3354">
        <v>10925</v>
      </c>
      <c r="H235" s="3355">
        <v>47498</v>
      </c>
      <c r="I235" s="3356">
        <v>19413</v>
      </c>
      <c r="J235" s="3357">
        <v>6738</v>
      </c>
      <c r="K235" s="3358">
        <v>36291</v>
      </c>
      <c r="L235" s="3359">
        <v>8969</v>
      </c>
      <c r="M235" s="3360">
        <v>29164</v>
      </c>
      <c r="N235" s="3361">
        <v>25482</v>
      </c>
      <c r="O235" s="3362">
        <v>25769</v>
      </c>
      <c r="P235" s="3363">
        <v>6365</v>
      </c>
      <c r="Q235" s="3364">
        <v>13719</v>
      </c>
      <c r="R235" s="3365">
        <v>30135</v>
      </c>
      <c r="S235" s="3366">
        <v>8053</v>
      </c>
      <c r="T235" s="3367">
        <v>2934</v>
      </c>
      <c r="U235" s="3368">
        <v>0</v>
      </c>
      <c r="V235" s="3369">
        <v>0</v>
      </c>
      <c r="W235" s="4035">
        <f t="shared" si="144"/>
        <v>356439</v>
      </c>
    </row>
    <row r="236" spans="1:23" ht="20.100000000000001" customHeight="1" x14ac:dyDescent="0.25">
      <c r="A236" s="3370" t="s">
        <v>41</v>
      </c>
      <c r="B236" s="3371">
        <v>438</v>
      </c>
      <c r="C236" s="3372">
        <v>67</v>
      </c>
      <c r="D236" s="3373">
        <v>1725</v>
      </c>
      <c r="E236" s="3374">
        <v>2149</v>
      </c>
      <c r="F236" s="3375">
        <v>458</v>
      </c>
      <c r="G236" s="3376">
        <v>2045</v>
      </c>
      <c r="H236" s="3377">
        <v>2379</v>
      </c>
      <c r="I236" s="3378">
        <v>1901</v>
      </c>
      <c r="J236" s="3379">
        <v>326</v>
      </c>
      <c r="K236" s="3380">
        <v>1069</v>
      </c>
      <c r="L236" s="3381">
        <v>840</v>
      </c>
      <c r="M236" s="3382">
        <v>153</v>
      </c>
      <c r="N236" s="3383">
        <v>2279</v>
      </c>
      <c r="O236" s="3384">
        <v>735</v>
      </c>
      <c r="P236" s="3385">
        <v>213</v>
      </c>
      <c r="Q236" s="3386">
        <v>636</v>
      </c>
      <c r="R236" s="3387">
        <v>1782</v>
      </c>
      <c r="S236" s="3388">
        <v>408</v>
      </c>
      <c r="T236" s="3389">
        <v>170</v>
      </c>
      <c r="U236" s="3390">
        <v>0</v>
      </c>
      <c r="V236" s="3391">
        <v>0</v>
      </c>
      <c r="W236" s="4035">
        <f t="shared" si="144"/>
        <v>19773</v>
      </c>
    </row>
    <row r="237" spans="1:23" ht="20.100000000000001" customHeight="1" x14ac:dyDescent="0.25">
      <c r="A237" s="3392" t="s">
        <v>42</v>
      </c>
      <c r="B237" s="3393">
        <v>0</v>
      </c>
      <c r="C237" s="3394">
        <v>64</v>
      </c>
      <c r="D237" s="3395">
        <v>1539</v>
      </c>
      <c r="E237" s="3396">
        <v>49</v>
      </c>
      <c r="F237" s="3397">
        <v>73</v>
      </c>
      <c r="G237" s="3398">
        <v>229</v>
      </c>
      <c r="H237" s="3399">
        <v>1497</v>
      </c>
      <c r="I237" s="3400">
        <v>1496</v>
      </c>
      <c r="J237" s="3401">
        <v>122</v>
      </c>
      <c r="K237" s="3402">
        <v>613</v>
      </c>
      <c r="L237" s="3403">
        <v>430</v>
      </c>
      <c r="M237" s="3404">
        <v>351</v>
      </c>
      <c r="N237" s="3405">
        <v>1599</v>
      </c>
      <c r="O237" s="3406">
        <v>450</v>
      </c>
      <c r="P237" s="3407">
        <v>1462</v>
      </c>
      <c r="Q237" s="3408">
        <v>5294</v>
      </c>
      <c r="R237" s="3409">
        <v>5802</v>
      </c>
      <c r="S237" s="3410">
        <v>909</v>
      </c>
      <c r="T237" s="3411">
        <v>362</v>
      </c>
      <c r="U237" s="3412">
        <v>0</v>
      </c>
      <c r="V237" s="3413">
        <v>0</v>
      </c>
      <c r="W237" s="4035">
        <f t="shared" si="144"/>
        <v>22341</v>
      </c>
    </row>
    <row r="238" spans="1:23" ht="20.100000000000001" customHeight="1" x14ac:dyDescent="0.25">
      <c r="A238" s="3414" t="s">
        <v>43</v>
      </c>
      <c r="B238" s="3415">
        <v>167</v>
      </c>
      <c r="C238" s="3416">
        <v>63</v>
      </c>
      <c r="D238" s="3417">
        <v>1660</v>
      </c>
      <c r="E238" s="3418">
        <v>256</v>
      </c>
      <c r="F238" s="3419">
        <v>123</v>
      </c>
      <c r="G238" s="3420">
        <v>536</v>
      </c>
      <c r="H238" s="3421">
        <v>709</v>
      </c>
      <c r="I238" s="3422">
        <v>603</v>
      </c>
      <c r="J238" s="3423">
        <v>51</v>
      </c>
      <c r="K238" s="3424">
        <v>293</v>
      </c>
      <c r="L238" s="3425">
        <v>199</v>
      </c>
      <c r="M238" s="3426">
        <v>152</v>
      </c>
      <c r="N238" s="3427">
        <v>1653</v>
      </c>
      <c r="O238" s="3428">
        <v>1803</v>
      </c>
      <c r="P238" s="3429">
        <v>843</v>
      </c>
      <c r="Q238" s="3430">
        <v>764</v>
      </c>
      <c r="R238" s="3431">
        <v>21019</v>
      </c>
      <c r="S238" s="3432">
        <v>142</v>
      </c>
      <c r="T238" s="3433">
        <v>77</v>
      </c>
      <c r="U238" s="3434">
        <v>0</v>
      </c>
      <c r="V238" s="3435">
        <v>0</v>
      </c>
      <c r="W238" s="4035">
        <f t="shared" si="144"/>
        <v>31113</v>
      </c>
    </row>
    <row r="239" spans="1:23" ht="20.100000000000001" customHeight="1" x14ac:dyDescent="0.25">
      <c r="A239" s="3436" t="s">
        <v>44</v>
      </c>
      <c r="B239" s="3437">
        <v>0</v>
      </c>
      <c r="C239" s="3438">
        <v>12</v>
      </c>
      <c r="D239" s="3439">
        <v>653</v>
      </c>
      <c r="E239" s="3440">
        <v>356</v>
      </c>
      <c r="F239" s="3441">
        <v>97</v>
      </c>
      <c r="G239" s="3442">
        <v>2243</v>
      </c>
      <c r="H239" s="3443">
        <v>352</v>
      </c>
      <c r="I239" s="3444">
        <v>536</v>
      </c>
      <c r="J239" s="3445">
        <v>173</v>
      </c>
      <c r="K239" s="3446">
        <v>1955</v>
      </c>
      <c r="L239" s="3447">
        <v>511</v>
      </c>
      <c r="M239" s="3448">
        <v>65</v>
      </c>
      <c r="N239" s="3449">
        <v>2020</v>
      </c>
      <c r="O239" s="3450">
        <v>1076</v>
      </c>
      <c r="P239" s="3451">
        <v>1740</v>
      </c>
      <c r="Q239" s="3452">
        <v>460</v>
      </c>
      <c r="R239" s="3453">
        <v>1323</v>
      </c>
      <c r="S239" s="3454">
        <v>3629</v>
      </c>
      <c r="T239" s="3455">
        <v>97</v>
      </c>
      <c r="U239" s="3456">
        <v>0</v>
      </c>
      <c r="V239" s="3457">
        <v>0</v>
      </c>
      <c r="W239" s="4035">
        <f t="shared" si="144"/>
        <v>17298</v>
      </c>
    </row>
    <row r="240" spans="1:23" ht="20.100000000000001" customHeight="1" x14ac:dyDescent="0.25">
      <c r="A240" s="3458" t="s">
        <v>45</v>
      </c>
      <c r="B240" s="3459">
        <v>232</v>
      </c>
      <c r="C240" s="3460">
        <v>183</v>
      </c>
      <c r="D240" s="3461">
        <v>3261</v>
      </c>
      <c r="E240" s="3462">
        <v>347</v>
      </c>
      <c r="F240" s="3463">
        <v>1054</v>
      </c>
      <c r="G240" s="3464">
        <v>531</v>
      </c>
      <c r="H240" s="3465">
        <v>1890</v>
      </c>
      <c r="I240" s="3466">
        <v>1024</v>
      </c>
      <c r="J240" s="3467">
        <v>1121</v>
      </c>
      <c r="K240" s="3468">
        <v>1353</v>
      </c>
      <c r="L240" s="3469">
        <v>656</v>
      </c>
      <c r="M240" s="3470">
        <v>2138</v>
      </c>
      <c r="N240" s="3471">
        <v>1146</v>
      </c>
      <c r="O240" s="3472">
        <v>917</v>
      </c>
      <c r="P240" s="3473">
        <v>1556</v>
      </c>
      <c r="Q240" s="3474">
        <v>1520</v>
      </c>
      <c r="R240" s="3475">
        <v>2222</v>
      </c>
      <c r="S240" s="3476">
        <v>339</v>
      </c>
      <c r="T240" s="3477">
        <v>451</v>
      </c>
      <c r="U240" s="3478">
        <v>0</v>
      </c>
      <c r="V240" s="3479">
        <v>0</v>
      </c>
      <c r="W240" s="4035">
        <f t="shared" si="144"/>
        <v>21941</v>
      </c>
    </row>
    <row r="241" spans="1:23" ht="20.100000000000001" customHeight="1" x14ac:dyDescent="0.25">
      <c r="A241" s="3480" t="s">
        <v>48</v>
      </c>
      <c r="B241" s="3481">
        <v>0</v>
      </c>
      <c r="C241" s="3482">
        <v>0</v>
      </c>
      <c r="D241" s="3483">
        <v>0</v>
      </c>
      <c r="E241" s="3484">
        <v>0</v>
      </c>
      <c r="F241" s="3485">
        <v>0</v>
      </c>
      <c r="G241" s="3486">
        <v>0</v>
      </c>
      <c r="H241" s="3487">
        <v>0</v>
      </c>
      <c r="I241" s="3488">
        <v>0</v>
      </c>
      <c r="J241" s="3489">
        <v>0</v>
      </c>
      <c r="K241" s="3490">
        <v>0</v>
      </c>
      <c r="L241" s="3491">
        <v>0</v>
      </c>
      <c r="M241" s="3492">
        <v>0</v>
      </c>
      <c r="N241" s="3493">
        <v>0</v>
      </c>
      <c r="O241" s="3494">
        <v>0</v>
      </c>
      <c r="P241" s="3495">
        <v>0</v>
      </c>
      <c r="Q241" s="3496">
        <v>0</v>
      </c>
      <c r="R241" s="3497">
        <v>0</v>
      </c>
      <c r="S241" s="3498">
        <v>0</v>
      </c>
      <c r="T241" s="3499">
        <v>0</v>
      </c>
      <c r="U241" s="3500">
        <v>0</v>
      </c>
      <c r="V241" s="3501">
        <v>0</v>
      </c>
      <c r="W241" s="4035">
        <f t="shared" si="144"/>
        <v>0</v>
      </c>
    </row>
    <row r="242" spans="1:23" ht="20.100000000000001" customHeight="1" x14ac:dyDescent="0.25">
      <c r="A242" s="3502" t="s">
        <v>49</v>
      </c>
      <c r="B242" s="3503">
        <v>0</v>
      </c>
      <c r="C242" s="3504">
        <v>0</v>
      </c>
      <c r="D242" s="3505">
        <v>0</v>
      </c>
      <c r="E242" s="3506">
        <v>0</v>
      </c>
      <c r="F242" s="3507">
        <v>0</v>
      </c>
      <c r="G242" s="3508">
        <v>0</v>
      </c>
      <c r="H242" s="3509">
        <v>0</v>
      </c>
      <c r="I242" s="3510">
        <v>0</v>
      </c>
      <c r="J242" s="3511">
        <v>0</v>
      </c>
      <c r="K242" s="3512">
        <v>0</v>
      </c>
      <c r="L242" s="3513">
        <v>0</v>
      </c>
      <c r="M242" s="3514">
        <v>0</v>
      </c>
      <c r="N242" s="3515">
        <v>0</v>
      </c>
      <c r="O242" s="3516">
        <v>0</v>
      </c>
      <c r="P242" s="3517">
        <v>0</v>
      </c>
      <c r="Q242" s="3518">
        <v>0</v>
      </c>
      <c r="R242" s="3519">
        <v>0</v>
      </c>
      <c r="S242" s="3520">
        <v>0</v>
      </c>
      <c r="T242" s="3521">
        <v>0</v>
      </c>
      <c r="U242" s="3522">
        <v>0</v>
      </c>
      <c r="V242" s="3523">
        <v>0</v>
      </c>
      <c r="W242" s="4035">
        <f t="shared" si="144"/>
        <v>0</v>
      </c>
    </row>
    <row r="243" spans="1:23" ht="20.100000000000001" customHeight="1" x14ac:dyDescent="0.25">
      <c r="A243" s="4032" t="s">
        <v>108</v>
      </c>
      <c r="B243" s="4031">
        <f>SUM(B228:B242)</f>
        <v>34138</v>
      </c>
      <c r="C243" s="4031">
        <f t="shared" ref="C243" si="165">SUM(C228:C242)</f>
        <v>9661</v>
      </c>
      <c r="D243" s="4031">
        <f t="shared" ref="D243" si="166">SUM(D228:D242)</f>
        <v>341897</v>
      </c>
      <c r="E243" s="4031">
        <f t="shared" ref="E243" si="167">SUM(E228:E242)</f>
        <v>48049</v>
      </c>
      <c r="F243" s="4031">
        <f t="shared" ref="F243" si="168">SUM(F228:F242)</f>
        <v>31658</v>
      </c>
      <c r="G243" s="4031">
        <f t="shared" ref="G243" si="169">SUM(G228:G242)</f>
        <v>179189</v>
      </c>
      <c r="H243" s="4031">
        <f t="shared" ref="H243" si="170">SUM(H228:H242)</f>
        <v>361650</v>
      </c>
      <c r="I243" s="4031">
        <f t="shared" ref="I243" si="171">SUM(I228:I242)</f>
        <v>291649</v>
      </c>
      <c r="J243" s="4031">
        <f t="shared" ref="J243" si="172">SUM(J228:J242)</f>
        <v>37179</v>
      </c>
      <c r="K243" s="4031">
        <f t="shared" ref="K243" si="173">SUM(K228:K242)</f>
        <v>384779</v>
      </c>
      <c r="L243" s="4031">
        <f t="shared" ref="L243" si="174">SUM(L228:L242)</f>
        <v>84622</v>
      </c>
      <c r="M243" s="4031">
        <f t="shared" ref="M243" si="175">SUM(M228:M242)</f>
        <v>174744</v>
      </c>
      <c r="N243" s="4031">
        <f t="shared" ref="N243" si="176">SUM(N228:N242)</f>
        <v>286162</v>
      </c>
      <c r="O243" s="4031">
        <f t="shared" ref="O243" si="177">SUM(O228:O242)</f>
        <v>87971</v>
      </c>
      <c r="P243" s="4031">
        <f t="shared" ref="P243" si="178">SUM(P228:P242)</f>
        <v>65277</v>
      </c>
      <c r="Q243" s="4031">
        <f t="shared" ref="Q243" si="179">SUM(Q228:Q242)</f>
        <v>84852</v>
      </c>
      <c r="R243" s="4031">
        <f t="shared" ref="R243" si="180">SUM(R228:R242)</f>
        <v>139533</v>
      </c>
      <c r="S243" s="4031">
        <f t="shared" ref="S243" si="181">SUM(S228:S242)</f>
        <v>45996</v>
      </c>
      <c r="T243" s="4031">
        <f t="shared" ref="T243" si="182">SUM(T228:T242)</f>
        <v>24191</v>
      </c>
      <c r="U243" s="4031">
        <f t="shared" ref="U243" si="183">SUM(U228:U242)</f>
        <v>0</v>
      </c>
      <c r="V243" s="4031">
        <f t="shared" ref="V243" si="184">SUM(V228:V242)</f>
        <v>0</v>
      </c>
      <c r="W243" s="4035">
        <f t="shared" si="144"/>
        <v>2713197</v>
      </c>
    </row>
    <row r="244" spans="1:23" ht="20.100000000000001" customHeight="1" x14ac:dyDescent="0.25">
      <c r="A244" s="3524" t="s">
        <v>63</v>
      </c>
      <c r="B244" s="3526"/>
      <c r="C244" s="3527"/>
      <c r="D244" s="3528"/>
      <c r="E244" s="3529"/>
      <c r="F244" s="3530"/>
      <c r="G244" s="3531"/>
      <c r="H244" s="3532"/>
      <c r="I244" s="3533"/>
      <c r="J244" s="3534"/>
      <c r="K244" s="3535"/>
      <c r="L244" s="3536"/>
      <c r="M244" s="3537"/>
      <c r="N244" s="3538"/>
      <c r="O244" s="3539"/>
      <c r="P244" s="3540"/>
      <c r="Q244" s="3541"/>
      <c r="R244" s="3542"/>
      <c r="S244" s="3543"/>
      <c r="T244" s="3544"/>
      <c r="U244" s="3545"/>
      <c r="V244" s="3546" t="s">
        <v>5</v>
      </c>
      <c r="W244" s="4035">
        <f t="shared" si="144"/>
        <v>0</v>
      </c>
    </row>
    <row r="245" spans="1:23" ht="20.100000000000001" customHeight="1" x14ac:dyDescent="0.25">
      <c r="A245" s="3525" t="s">
        <v>64</v>
      </c>
      <c r="B245" s="3548"/>
      <c r="C245" s="3549"/>
      <c r="D245" s="3550"/>
      <c r="E245" s="3551"/>
      <c r="F245" s="3552"/>
      <c r="G245" s="3553"/>
      <c r="H245" s="3554"/>
      <c r="I245" s="3555"/>
      <c r="J245" s="3556"/>
      <c r="K245" s="3557"/>
      <c r="L245" s="3558"/>
      <c r="M245" s="3559"/>
      <c r="N245" s="3560"/>
      <c r="O245" s="3561"/>
      <c r="P245" s="3562"/>
      <c r="Q245" s="3563"/>
      <c r="R245" s="3564"/>
      <c r="S245" s="3565"/>
      <c r="T245" s="3566"/>
      <c r="U245" s="3567"/>
      <c r="V245" s="3547"/>
      <c r="W245" s="4035">
        <f t="shared" si="144"/>
        <v>0</v>
      </c>
    </row>
    <row r="246" spans="1:23" ht="20.100000000000001" customHeight="1" x14ac:dyDescent="0.25">
      <c r="A246" s="3568" t="s">
        <v>28</v>
      </c>
      <c r="B246" s="3569">
        <v>131951.32</v>
      </c>
      <c r="C246" s="3570">
        <v>204.9</v>
      </c>
      <c r="D246" s="3571">
        <v>361144.69</v>
      </c>
      <c r="E246" s="3572" t="s">
        <v>5</v>
      </c>
      <c r="F246" s="3573" t="s">
        <v>5</v>
      </c>
      <c r="G246" s="3574">
        <v>4938.1499999999996</v>
      </c>
      <c r="H246" s="3575">
        <v>6334.86</v>
      </c>
      <c r="I246" s="3576">
        <v>165.01</v>
      </c>
      <c r="J246" s="3577">
        <v>12511.71</v>
      </c>
      <c r="K246" s="3578">
        <v>0.42</v>
      </c>
      <c r="L246" s="3579">
        <v>0.19</v>
      </c>
      <c r="M246" s="3580">
        <v>6.64</v>
      </c>
      <c r="N246" s="3581">
        <v>1927.92</v>
      </c>
      <c r="O246" s="3582">
        <v>1232.47</v>
      </c>
      <c r="P246" s="3583">
        <v>8287.3799999999992</v>
      </c>
      <c r="Q246" s="3584">
        <v>926.36</v>
      </c>
      <c r="R246" s="3585" t="s">
        <v>5</v>
      </c>
      <c r="S246" s="3586">
        <v>998.77</v>
      </c>
      <c r="T246" s="3587">
        <v>305.43</v>
      </c>
      <c r="U246" s="3588" t="s">
        <v>5</v>
      </c>
      <c r="V246" s="3589" t="s">
        <v>5</v>
      </c>
      <c r="W246" s="4035">
        <f t="shared" si="144"/>
        <v>530936.22000000009</v>
      </c>
    </row>
    <row r="247" spans="1:23" ht="20.100000000000001" customHeight="1" x14ac:dyDescent="0.25">
      <c r="A247" s="3590" t="s">
        <v>7</v>
      </c>
      <c r="B247" s="3591">
        <v>2294.89</v>
      </c>
      <c r="C247" s="3592">
        <v>82369.41</v>
      </c>
      <c r="D247" s="3593">
        <v>414907.42</v>
      </c>
      <c r="E247" s="3594">
        <v>53875.71</v>
      </c>
      <c r="F247" s="3595">
        <v>394.54</v>
      </c>
      <c r="G247" s="3596">
        <v>33376.199999999997</v>
      </c>
      <c r="H247" s="3597">
        <v>111.67</v>
      </c>
      <c r="I247" s="3598">
        <v>246.91</v>
      </c>
      <c r="J247" s="3599">
        <v>629.78</v>
      </c>
      <c r="K247" s="3600">
        <v>1733.52</v>
      </c>
      <c r="L247" s="3601" t="s">
        <v>5</v>
      </c>
      <c r="M247" s="3602">
        <v>622.12</v>
      </c>
      <c r="N247" s="3603">
        <v>1916.45</v>
      </c>
      <c r="O247" s="3604">
        <v>877.83</v>
      </c>
      <c r="P247" s="3605">
        <v>35700.78</v>
      </c>
      <c r="Q247" s="3606">
        <v>770.68</v>
      </c>
      <c r="R247" s="3607">
        <v>132.26</v>
      </c>
      <c r="S247" s="3608">
        <v>831.14</v>
      </c>
      <c r="T247" s="3609">
        <v>884.78</v>
      </c>
      <c r="U247" s="3610" t="s">
        <v>5</v>
      </c>
      <c r="V247" s="3611" t="s">
        <v>5</v>
      </c>
      <c r="W247" s="4035">
        <f t="shared" si="144"/>
        <v>631676.09000000008</v>
      </c>
    </row>
    <row r="248" spans="1:23" ht="20.100000000000001" customHeight="1" x14ac:dyDescent="0.25">
      <c r="A248" s="3612" t="s">
        <v>29</v>
      </c>
      <c r="B248" s="3613">
        <v>133831.88</v>
      </c>
      <c r="C248" s="3614">
        <v>96014.2</v>
      </c>
      <c r="D248" s="3615">
        <v>2403412.61</v>
      </c>
      <c r="E248" s="3616">
        <v>46222.7</v>
      </c>
      <c r="F248" s="3617">
        <v>20582.38</v>
      </c>
      <c r="G248" s="3618">
        <v>737830.52</v>
      </c>
      <c r="H248" s="3619">
        <v>287476.46999999997</v>
      </c>
      <c r="I248" s="3620">
        <v>168977.32</v>
      </c>
      <c r="J248" s="3621">
        <v>167931.62</v>
      </c>
      <c r="K248" s="3622">
        <v>141960.32000000001</v>
      </c>
      <c r="L248" s="3623">
        <v>33074.69</v>
      </c>
      <c r="M248" s="3624">
        <v>74600.570000000007</v>
      </c>
      <c r="N248" s="3625">
        <v>167700.24</v>
      </c>
      <c r="O248" s="3626">
        <v>94155.53</v>
      </c>
      <c r="P248" s="3627">
        <v>446110.37</v>
      </c>
      <c r="Q248" s="3628">
        <v>159659.37</v>
      </c>
      <c r="R248" s="3629">
        <v>264245.8</v>
      </c>
      <c r="S248" s="3630">
        <v>14327.53</v>
      </c>
      <c r="T248" s="3631">
        <v>34100.65</v>
      </c>
      <c r="U248" s="3632" t="s">
        <v>5</v>
      </c>
      <c r="V248" s="3633" t="s">
        <v>5</v>
      </c>
      <c r="W248" s="4035">
        <f t="shared" si="144"/>
        <v>5492214.7700000014</v>
      </c>
    </row>
    <row r="249" spans="1:23" ht="20.100000000000001" customHeight="1" x14ac:dyDescent="0.25">
      <c r="A249" s="3634" t="s">
        <v>30</v>
      </c>
      <c r="B249" s="3635">
        <v>3321.98</v>
      </c>
      <c r="C249" s="3636">
        <v>8187.24</v>
      </c>
      <c r="D249" s="3637">
        <v>55795.61</v>
      </c>
      <c r="E249" s="3638">
        <v>28135.360000000001</v>
      </c>
      <c r="F249" s="3639">
        <v>633.32000000000005</v>
      </c>
      <c r="G249" s="3640">
        <v>6652.8</v>
      </c>
      <c r="H249" s="3641">
        <v>72394.2</v>
      </c>
      <c r="I249" s="3642">
        <v>20301.09</v>
      </c>
      <c r="J249" s="3643">
        <v>35087.660000000003</v>
      </c>
      <c r="K249" s="3644">
        <v>6558.11</v>
      </c>
      <c r="L249" s="3645">
        <v>4551.5200000000004</v>
      </c>
      <c r="M249" s="3646">
        <v>141509.69</v>
      </c>
      <c r="N249" s="3647">
        <v>17922.96</v>
      </c>
      <c r="O249" s="3648">
        <v>5077.51</v>
      </c>
      <c r="P249" s="3649">
        <v>13941.97</v>
      </c>
      <c r="Q249" s="3650">
        <v>17811.62</v>
      </c>
      <c r="R249" s="3651">
        <v>13193.12</v>
      </c>
      <c r="S249" s="3652">
        <v>1704.37</v>
      </c>
      <c r="T249" s="3653">
        <v>2517.61</v>
      </c>
      <c r="U249" s="3654" t="s">
        <v>5</v>
      </c>
      <c r="V249" s="3655" t="s">
        <v>5</v>
      </c>
      <c r="W249" s="4035">
        <f t="shared" si="144"/>
        <v>455297.73999999993</v>
      </c>
    </row>
    <row r="250" spans="1:23" ht="20.100000000000001" customHeight="1" x14ac:dyDescent="0.25">
      <c r="A250" s="3656" t="s">
        <v>31</v>
      </c>
      <c r="B250" s="3657">
        <v>2006.13</v>
      </c>
      <c r="C250" s="3658">
        <v>4742.93</v>
      </c>
      <c r="D250" s="3659">
        <v>11094.55</v>
      </c>
      <c r="E250" s="3660">
        <v>19044.669999999998</v>
      </c>
      <c r="F250" s="3661">
        <v>13538.99</v>
      </c>
      <c r="G250" s="3662">
        <v>5002.24</v>
      </c>
      <c r="H250" s="3663">
        <v>15130.04</v>
      </c>
      <c r="I250" s="3664">
        <v>6263.11</v>
      </c>
      <c r="J250" s="3665">
        <v>8882.27</v>
      </c>
      <c r="K250" s="3666">
        <v>2363.25</v>
      </c>
      <c r="L250" s="3667">
        <v>3984.03</v>
      </c>
      <c r="M250" s="3668">
        <v>18163.2</v>
      </c>
      <c r="N250" s="3669">
        <v>6237.34</v>
      </c>
      <c r="O250" s="3670">
        <v>6150.19</v>
      </c>
      <c r="P250" s="3671">
        <v>36692.080000000002</v>
      </c>
      <c r="Q250" s="3672">
        <v>10708.77</v>
      </c>
      <c r="R250" s="3673">
        <v>13597.64</v>
      </c>
      <c r="S250" s="3674">
        <v>1566.46</v>
      </c>
      <c r="T250" s="3675">
        <v>2612.6</v>
      </c>
      <c r="U250" s="3676" t="s">
        <v>5</v>
      </c>
      <c r="V250" s="3677" t="s">
        <v>5</v>
      </c>
      <c r="W250" s="4035">
        <f t="shared" si="144"/>
        <v>187780.49</v>
      </c>
    </row>
    <row r="251" spans="1:23" ht="20.100000000000001" customHeight="1" x14ac:dyDescent="0.25">
      <c r="A251" s="3678" t="s">
        <v>32</v>
      </c>
      <c r="B251" s="3679">
        <v>1685.32</v>
      </c>
      <c r="C251" s="3680">
        <v>3236.44</v>
      </c>
      <c r="D251" s="3681">
        <v>12523.96</v>
      </c>
      <c r="E251" s="3682">
        <v>8022.59</v>
      </c>
      <c r="F251" s="3683">
        <v>105.81</v>
      </c>
      <c r="G251" s="3684">
        <v>275.5</v>
      </c>
      <c r="H251" s="3685">
        <v>7822.9</v>
      </c>
      <c r="I251" s="3686">
        <v>7579.51</v>
      </c>
      <c r="J251" s="3687">
        <v>2518.6999999999998</v>
      </c>
      <c r="K251" s="3688">
        <v>2767.29</v>
      </c>
      <c r="L251" s="3689">
        <v>5927.24</v>
      </c>
      <c r="M251" s="3690">
        <v>177938.52</v>
      </c>
      <c r="N251" s="3691">
        <v>1490.23</v>
      </c>
      <c r="O251" s="3692">
        <v>847.36</v>
      </c>
      <c r="P251" s="3693">
        <v>95227.86</v>
      </c>
      <c r="Q251" s="3694">
        <v>11406.8</v>
      </c>
      <c r="R251" s="3695">
        <v>1171.71</v>
      </c>
      <c r="S251" s="3696">
        <v>473.48</v>
      </c>
      <c r="T251" s="3697">
        <v>3547.39</v>
      </c>
      <c r="U251" s="3698" t="s">
        <v>5</v>
      </c>
      <c r="V251" s="3699" t="s">
        <v>5</v>
      </c>
      <c r="W251" s="4035">
        <f t="shared" si="144"/>
        <v>344568.61</v>
      </c>
    </row>
    <row r="252" spans="1:23" ht="20.100000000000001" customHeight="1" x14ac:dyDescent="0.25">
      <c r="A252" s="3700" t="s">
        <v>33</v>
      </c>
      <c r="B252" s="3701">
        <v>1731.1</v>
      </c>
      <c r="C252" s="3702">
        <v>383.16</v>
      </c>
      <c r="D252" s="3703">
        <v>33118.1</v>
      </c>
      <c r="E252" s="3704">
        <v>1691.74</v>
      </c>
      <c r="F252" s="3705">
        <v>1111.04</v>
      </c>
      <c r="G252" s="3706">
        <v>3947.32</v>
      </c>
      <c r="H252" s="3707">
        <v>113576.39</v>
      </c>
      <c r="I252" s="3708">
        <v>12640.81</v>
      </c>
      <c r="J252" s="3709">
        <v>6326.05</v>
      </c>
      <c r="K252" s="3710">
        <v>7034.01</v>
      </c>
      <c r="L252" s="3711">
        <v>3878.84</v>
      </c>
      <c r="M252" s="3712">
        <v>2790.1</v>
      </c>
      <c r="N252" s="3713">
        <v>5737.71</v>
      </c>
      <c r="O252" s="3714">
        <v>18067.509999999998</v>
      </c>
      <c r="P252" s="3715">
        <v>1971.9</v>
      </c>
      <c r="Q252" s="3716">
        <v>4499.08</v>
      </c>
      <c r="R252" s="3717">
        <v>8045.64</v>
      </c>
      <c r="S252" s="3718">
        <v>342.94</v>
      </c>
      <c r="T252" s="3719">
        <v>326.69</v>
      </c>
      <c r="U252" s="3720" t="s">
        <v>5</v>
      </c>
      <c r="V252" s="3721" t="s">
        <v>5</v>
      </c>
      <c r="W252" s="4035">
        <f t="shared" si="144"/>
        <v>227220.13</v>
      </c>
    </row>
    <row r="253" spans="1:23" ht="20.100000000000001" customHeight="1" x14ac:dyDescent="0.25">
      <c r="A253" s="3722" t="s">
        <v>34</v>
      </c>
      <c r="B253" s="3723">
        <v>619.36</v>
      </c>
      <c r="C253" s="3724">
        <v>2883.61</v>
      </c>
      <c r="D253" s="3725">
        <v>51828.800000000003</v>
      </c>
      <c r="E253" s="3726">
        <v>14739.32</v>
      </c>
      <c r="F253" s="3727">
        <v>3412.64</v>
      </c>
      <c r="G253" s="3728">
        <v>704.01</v>
      </c>
      <c r="H253" s="3729">
        <v>221457.92000000001</v>
      </c>
      <c r="I253" s="3730">
        <v>205132.87</v>
      </c>
      <c r="J253" s="3731">
        <v>8400.2000000000007</v>
      </c>
      <c r="K253" s="3732">
        <v>26313.64</v>
      </c>
      <c r="L253" s="3733">
        <v>13168.13</v>
      </c>
      <c r="M253" s="3734">
        <v>9201.27</v>
      </c>
      <c r="N253" s="3735">
        <v>40047.21</v>
      </c>
      <c r="O253" s="3736">
        <v>24442.23</v>
      </c>
      <c r="P253" s="3737">
        <v>23063.78</v>
      </c>
      <c r="Q253" s="3738">
        <v>18715.259999999998</v>
      </c>
      <c r="R253" s="3739">
        <v>19129.37</v>
      </c>
      <c r="S253" s="3740">
        <v>3558.02</v>
      </c>
      <c r="T253" s="3741">
        <v>4393.58</v>
      </c>
      <c r="U253" s="3742" t="s">
        <v>5</v>
      </c>
      <c r="V253" s="3743" t="s">
        <v>5</v>
      </c>
      <c r="W253" s="4035">
        <f t="shared" si="144"/>
        <v>691211.22</v>
      </c>
    </row>
    <row r="254" spans="1:23" ht="20.100000000000001" customHeight="1" x14ac:dyDescent="0.25">
      <c r="A254" s="3744" t="s">
        <v>35</v>
      </c>
      <c r="B254" s="3745">
        <v>502.95</v>
      </c>
      <c r="C254" s="3746">
        <v>494.44</v>
      </c>
      <c r="D254" s="3747">
        <v>7679.05</v>
      </c>
      <c r="E254" s="3748">
        <v>3905.09</v>
      </c>
      <c r="F254" s="3749">
        <v>1284.92</v>
      </c>
      <c r="G254" s="3750">
        <v>888.25</v>
      </c>
      <c r="H254" s="3751">
        <v>19320.87</v>
      </c>
      <c r="I254" s="3752">
        <v>24419.03</v>
      </c>
      <c r="J254" s="3753">
        <v>13590.81</v>
      </c>
      <c r="K254" s="3754">
        <v>17083.919999999998</v>
      </c>
      <c r="L254" s="3755">
        <v>20417.75</v>
      </c>
      <c r="M254" s="3756">
        <v>52146.3</v>
      </c>
      <c r="N254" s="3757">
        <v>41154.050000000003</v>
      </c>
      <c r="O254" s="3758">
        <v>33561.74</v>
      </c>
      <c r="P254" s="3759">
        <v>13597.59</v>
      </c>
      <c r="Q254" s="3760">
        <v>8973.8700000000008</v>
      </c>
      <c r="R254" s="3761">
        <v>55131.3</v>
      </c>
      <c r="S254" s="3762">
        <v>2884.33</v>
      </c>
      <c r="T254" s="3763">
        <v>4330.6899999999996</v>
      </c>
      <c r="U254" s="3764" t="s">
        <v>5</v>
      </c>
      <c r="V254" s="3765" t="s">
        <v>5</v>
      </c>
      <c r="W254" s="4035">
        <f t="shared" si="144"/>
        <v>321366.95</v>
      </c>
    </row>
    <row r="255" spans="1:23" ht="20.100000000000001" customHeight="1" x14ac:dyDescent="0.25">
      <c r="A255" s="3766" t="s">
        <v>36</v>
      </c>
      <c r="B255" s="3767">
        <v>765.83</v>
      </c>
      <c r="C255" s="3768">
        <v>8608.6299999999992</v>
      </c>
      <c r="D255" s="3769">
        <v>29678.02</v>
      </c>
      <c r="E255" s="3770">
        <v>6700.5</v>
      </c>
      <c r="F255" s="3771">
        <v>2575.9899999999998</v>
      </c>
      <c r="G255" s="3772">
        <v>15620.47</v>
      </c>
      <c r="H255" s="3773">
        <v>93010.15</v>
      </c>
      <c r="I255" s="3774">
        <v>24664.52</v>
      </c>
      <c r="J255" s="3775">
        <v>24372.33</v>
      </c>
      <c r="K255" s="3776">
        <v>308520.37</v>
      </c>
      <c r="L255" s="3777">
        <v>51373.13</v>
      </c>
      <c r="M255" s="3778">
        <v>25169.82</v>
      </c>
      <c r="N255" s="3779">
        <v>135358.69</v>
      </c>
      <c r="O255" s="3780">
        <v>86946.559999999998</v>
      </c>
      <c r="P255" s="3781">
        <v>144363.01999999999</v>
      </c>
      <c r="Q255" s="3782">
        <v>47937.27</v>
      </c>
      <c r="R255" s="3783">
        <v>51179.75</v>
      </c>
      <c r="S255" s="3784">
        <v>4614.18</v>
      </c>
      <c r="T255" s="3785">
        <v>16240.72</v>
      </c>
      <c r="U255" s="3786" t="s">
        <v>5</v>
      </c>
      <c r="V255" s="3787" t="s">
        <v>5</v>
      </c>
      <c r="W255" s="4035">
        <f t="shared" si="144"/>
        <v>1077699.95</v>
      </c>
    </row>
    <row r="256" spans="1:23" ht="20.100000000000001" customHeight="1" x14ac:dyDescent="0.25">
      <c r="A256" s="3788" t="s">
        <v>37</v>
      </c>
      <c r="B256" s="3789">
        <v>4800.58</v>
      </c>
      <c r="C256" s="3790">
        <v>25057.31</v>
      </c>
      <c r="D256" s="3791">
        <v>37899.06</v>
      </c>
      <c r="E256" s="3792">
        <v>14036.47</v>
      </c>
      <c r="F256" s="3793">
        <v>2210.06</v>
      </c>
      <c r="G256" s="3794">
        <v>14656.48</v>
      </c>
      <c r="H256" s="3795">
        <v>112492.74</v>
      </c>
      <c r="I256" s="3796">
        <v>74621.63</v>
      </c>
      <c r="J256" s="3797">
        <v>17721.73</v>
      </c>
      <c r="K256" s="3798">
        <v>27622.080000000002</v>
      </c>
      <c r="L256" s="3799">
        <v>891336.83</v>
      </c>
      <c r="M256" s="3800">
        <v>287099.15999999997</v>
      </c>
      <c r="N256" s="3801">
        <v>89702</v>
      </c>
      <c r="O256" s="3802">
        <v>70952.62</v>
      </c>
      <c r="P256" s="3803">
        <v>166700.85999999999</v>
      </c>
      <c r="Q256" s="3804">
        <v>8149.05</v>
      </c>
      <c r="R256" s="3805">
        <v>121950.56</v>
      </c>
      <c r="S256" s="3806">
        <v>5701.67</v>
      </c>
      <c r="T256" s="3807">
        <v>35477.99</v>
      </c>
      <c r="U256" s="3808" t="s">
        <v>5</v>
      </c>
      <c r="V256" s="3809" t="s">
        <v>5</v>
      </c>
      <c r="W256" s="4035">
        <f t="shared" si="144"/>
        <v>2008188.88</v>
      </c>
    </row>
    <row r="257" spans="1:23" ht="20.100000000000001" customHeight="1" x14ac:dyDescent="0.25">
      <c r="A257" s="3810" t="s">
        <v>38</v>
      </c>
      <c r="B257" s="3811">
        <v>28045.69</v>
      </c>
      <c r="C257" s="3812">
        <v>2039.59</v>
      </c>
      <c r="D257" s="3813">
        <v>35102.42</v>
      </c>
      <c r="E257" s="3814">
        <v>6052.11</v>
      </c>
      <c r="F257" s="3815">
        <v>2077.25</v>
      </c>
      <c r="G257" s="3816">
        <v>26219.21</v>
      </c>
      <c r="H257" s="3817">
        <v>295268.69</v>
      </c>
      <c r="I257" s="3818">
        <v>38511.68</v>
      </c>
      <c r="J257" s="3819">
        <v>97528</v>
      </c>
      <c r="K257" s="3820">
        <v>60957.13</v>
      </c>
      <c r="L257" s="3821">
        <v>137190.29999999999</v>
      </c>
      <c r="M257" s="3822">
        <v>155363.32999999999</v>
      </c>
      <c r="N257" s="3823">
        <v>146182.12</v>
      </c>
      <c r="O257" s="3824">
        <v>36275.01</v>
      </c>
      <c r="P257" s="3825">
        <v>46373.57</v>
      </c>
      <c r="Q257" s="3826">
        <v>57742.54</v>
      </c>
      <c r="R257" s="3827">
        <v>152227.15</v>
      </c>
      <c r="S257" s="3828">
        <v>20533.71</v>
      </c>
      <c r="T257" s="3829">
        <v>38326.75</v>
      </c>
      <c r="U257" s="3830" t="s">
        <v>5</v>
      </c>
      <c r="V257" s="3831" t="s">
        <v>5</v>
      </c>
      <c r="W257" s="4035">
        <f t="shared" si="144"/>
        <v>1382016.2499999998</v>
      </c>
    </row>
    <row r="258" spans="1:23" ht="20.100000000000001" customHeight="1" x14ac:dyDescent="0.25">
      <c r="A258" s="3832" t="s">
        <v>39</v>
      </c>
      <c r="B258" s="3833">
        <v>2429.35</v>
      </c>
      <c r="C258" s="3834">
        <v>42923.24</v>
      </c>
      <c r="D258" s="3835">
        <v>258586.06</v>
      </c>
      <c r="E258" s="3836">
        <v>23521.01</v>
      </c>
      <c r="F258" s="3837">
        <v>10601.86</v>
      </c>
      <c r="G258" s="3838">
        <v>118553.85</v>
      </c>
      <c r="H258" s="3839">
        <v>487294.52</v>
      </c>
      <c r="I258" s="3840">
        <v>66983.97</v>
      </c>
      <c r="J258" s="3841">
        <v>161180.67000000001</v>
      </c>
      <c r="K258" s="3842">
        <v>267300.87</v>
      </c>
      <c r="L258" s="3843">
        <v>191527.67999999999</v>
      </c>
      <c r="M258" s="3844">
        <v>156132.79</v>
      </c>
      <c r="N258" s="3845">
        <v>326926.33</v>
      </c>
      <c r="O258" s="3846">
        <v>174405.41</v>
      </c>
      <c r="P258" s="3847">
        <v>136058.10999999999</v>
      </c>
      <c r="Q258" s="3848">
        <v>30765.69</v>
      </c>
      <c r="R258" s="3849">
        <v>170533.83</v>
      </c>
      <c r="S258" s="3850">
        <v>16496.009999999998</v>
      </c>
      <c r="T258" s="3851">
        <v>28244.1</v>
      </c>
      <c r="U258" s="3852" t="s">
        <v>5</v>
      </c>
      <c r="V258" s="3853" t="s">
        <v>5</v>
      </c>
      <c r="W258" s="4035">
        <f t="shared" si="144"/>
        <v>2670465.3499999996</v>
      </c>
    </row>
    <row r="259" spans="1:23" ht="20.100000000000001" customHeight="1" x14ac:dyDescent="0.25">
      <c r="A259" s="3854" t="s">
        <v>40</v>
      </c>
      <c r="B259" s="3855">
        <v>4317.08</v>
      </c>
      <c r="C259" s="3856">
        <v>13519.43</v>
      </c>
      <c r="D259" s="3857">
        <v>67774.52</v>
      </c>
      <c r="E259" s="3858">
        <v>22122.51</v>
      </c>
      <c r="F259" s="3859">
        <v>6466.08</v>
      </c>
      <c r="G259" s="3860">
        <v>41341.599999999999</v>
      </c>
      <c r="H259" s="3861">
        <v>230735.25</v>
      </c>
      <c r="I259" s="3862">
        <v>102600.89</v>
      </c>
      <c r="J259" s="3863">
        <v>41165.379999999997</v>
      </c>
      <c r="K259" s="3864">
        <v>157753.20000000001</v>
      </c>
      <c r="L259" s="3865">
        <v>64822.34</v>
      </c>
      <c r="M259" s="3866">
        <v>176124.65</v>
      </c>
      <c r="N259" s="3867">
        <v>155036.6</v>
      </c>
      <c r="O259" s="3868">
        <v>135030.32999999999</v>
      </c>
      <c r="P259" s="3869">
        <v>82629.98</v>
      </c>
      <c r="Q259" s="3870">
        <v>19117.02</v>
      </c>
      <c r="R259" s="3871">
        <v>121193.56</v>
      </c>
      <c r="S259" s="3872">
        <v>8442.2099999999991</v>
      </c>
      <c r="T259" s="3873">
        <v>16087.04</v>
      </c>
      <c r="U259" s="3874" t="s">
        <v>5</v>
      </c>
      <c r="V259" s="3875" t="s">
        <v>5</v>
      </c>
      <c r="W259" s="4035">
        <f t="shared" si="144"/>
        <v>1466279.6700000002</v>
      </c>
    </row>
    <row r="260" spans="1:23" ht="20.100000000000001" customHeight="1" x14ac:dyDescent="0.25">
      <c r="A260" s="3876" t="s">
        <v>41</v>
      </c>
      <c r="B260" s="3877" t="s">
        <v>5</v>
      </c>
      <c r="C260" s="3878" t="s">
        <v>5</v>
      </c>
      <c r="D260" s="3879">
        <v>47.33</v>
      </c>
      <c r="E260" s="3880">
        <v>55.23</v>
      </c>
      <c r="F260" s="3881">
        <v>2.52</v>
      </c>
      <c r="G260" s="3882" t="s">
        <v>5</v>
      </c>
      <c r="H260" s="3883">
        <v>89.71</v>
      </c>
      <c r="I260" s="3884" t="s">
        <v>5</v>
      </c>
      <c r="J260" s="3885">
        <v>23.93</v>
      </c>
      <c r="K260" s="3886">
        <v>134.65</v>
      </c>
      <c r="L260" s="3887">
        <v>12641.58</v>
      </c>
      <c r="M260" s="3888">
        <v>600.58000000000004</v>
      </c>
      <c r="N260" s="3889">
        <v>867.18</v>
      </c>
      <c r="O260" s="3890">
        <v>1487.92</v>
      </c>
      <c r="P260" s="3891">
        <v>481.71</v>
      </c>
      <c r="Q260" s="3892">
        <v>317.27</v>
      </c>
      <c r="R260" s="3893">
        <v>290.05</v>
      </c>
      <c r="S260" s="3894">
        <v>1.21</v>
      </c>
      <c r="T260" s="3895">
        <v>109.59</v>
      </c>
      <c r="U260" s="3896" t="s">
        <v>5</v>
      </c>
      <c r="V260" s="3897" t="s">
        <v>5</v>
      </c>
      <c r="W260" s="4035">
        <f t="shared" si="144"/>
        <v>17150.46</v>
      </c>
    </row>
    <row r="261" spans="1:23" ht="20.100000000000001" customHeight="1" x14ac:dyDescent="0.25">
      <c r="A261" s="3898" t="s">
        <v>42</v>
      </c>
      <c r="B261" s="3899">
        <v>17.95</v>
      </c>
      <c r="C261" s="3900" t="s">
        <v>5</v>
      </c>
      <c r="D261" s="3901">
        <v>50.96</v>
      </c>
      <c r="E261" s="3902">
        <v>174.36</v>
      </c>
      <c r="F261" s="3903" t="s">
        <v>5</v>
      </c>
      <c r="G261" s="3904">
        <v>4.87</v>
      </c>
      <c r="H261" s="3905">
        <v>9142.02</v>
      </c>
      <c r="I261" s="3906">
        <v>257.94</v>
      </c>
      <c r="J261" s="3907" t="s">
        <v>5</v>
      </c>
      <c r="K261" s="3908">
        <v>281.75</v>
      </c>
      <c r="L261" s="3909">
        <v>67.03</v>
      </c>
      <c r="M261" s="3910" t="s">
        <v>5</v>
      </c>
      <c r="N261" s="3911">
        <v>63.76</v>
      </c>
      <c r="O261" s="3912">
        <v>2289.9899999999998</v>
      </c>
      <c r="P261" s="3913">
        <v>13114.26</v>
      </c>
      <c r="Q261" s="3914">
        <v>18817.89</v>
      </c>
      <c r="R261" s="3915">
        <v>31.03</v>
      </c>
      <c r="S261" s="3916">
        <v>5055.8500000000004</v>
      </c>
      <c r="T261" s="3917">
        <v>6998.11</v>
      </c>
      <c r="U261" s="3918" t="s">
        <v>5</v>
      </c>
      <c r="V261" s="3919" t="s">
        <v>5</v>
      </c>
      <c r="W261" s="4035">
        <f t="shared" si="144"/>
        <v>56367.77</v>
      </c>
    </row>
    <row r="262" spans="1:23" ht="20.100000000000001" customHeight="1" x14ac:dyDescent="0.25">
      <c r="A262" s="3920" t="s">
        <v>43</v>
      </c>
      <c r="B262" s="3921" t="s">
        <v>5</v>
      </c>
      <c r="C262" s="3922" t="s">
        <v>5</v>
      </c>
      <c r="D262" s="3923" t="s">
        <v>5</v>
      </c>
      <c r="E262" s="3924" t="s">
        <v>5</v>
      </c>
      <c r="F262" s="3925" t="s">
        <v>5</v>
      </c>
      <c r="G262" s="3926" t="s">
        <v>5</v>
      </c>
      <c r="H262" s="3927" t="s">
        <v>5</v>
      </c>
      <c r="I262" s="3928" t="s">
        <v>5</v>
      </c>
      <c r="J262" s="3929" t="s">
        <v>5</v>
      </c>
      <c r="K262" s="3930" t="s">
        <v>5</v>
      </c>
      <c r="L262" s="3931" t="s">
        <v>5</v>
      </c>
      <c r="M262" s="3932" t="s">
        <v>5</v>
      </c>
      <c r="N262" s="3933">
        <v>163.38999999999999</v>
      </c>
      <c r="O262" s="3934">
        <v>81.069999999999993</v>
      </c>
      <c r="P262" s="3935">
        <v>22036.16</v>
      </c>
      <c r="Q262" s="3936" t="s">
        <v>5</v>
      </c>
      <c r="R262" s="3937">
        <v>42753.1</v>
      </c>
      <c r="S262" s="3938">
        <v>98.64</v>
      </c>
      <c r="T262" s="3939">
        <v>134.12</v>
      </c>
      <c r="U262" s="3940" t="s">
        <v>5</v>
      </c>
      <c r="V262" s="3941" t="s">
        <v>5</v>
      </c>
      <c r="W262" s="4035">
        <f t="shared" si="144"/>
        <v>65266.48</v>
      </c>
    </row>
    <row r="263" spans="1:23" ht="20.100000000000001" customHeight="1" x14ac:dyDescent="0.25">
      <c r="A263" s="3942" t="s">
        <v>44</v>
      </c>
      <c r="B263" s="3943">
        <v>130.52000000000001</v>
      </c>
      <c r="C263" s="3944">
        <v>37.44</v>
      </c>
      <c r="D263" s="3945">
        <v>1392.85</v>
      </c>
      <c r="E263" s="3946">
        <v>262.14999999999998</v>
      </c>
      <c r="F263" s="3947">
        <v>232.21</v>
      </c>
      <c r="G263" s="3948">
        <v>416.39</v>
      </c>
      <c r="H263" s="3949">
        <v>7782.48</v>
      </c>
      <c r="I263" s="3950">
        <v>1269.73</v>
      </c>
      <c r="J263" s="3951">
        <v>2953.9</v>
      </c>
      <c r="K263" s="3952">
        <v>26493.21</v>
      </c>
      <c r="L263" s="3953">
        <v>3730.2</v>
      </c>
      <c r="M263" s="3954">
        <v>9956.81</v>
      </c>
      <c r="N263" s="3955">
        <v>15176.8</v>
      </c>
      <c r="O263" s="3956">
        <v>6166.46</v>
      </c>
      <c r="P263" s="3957">
        <v>3803.82</v>
      </c>
      <c r="Q263" s="3958">
        <v>3363.88</v>
      </c>
      <c r="R263" s="3959">
        <v>3559.32</v>
      </c>
      <c r="S263" s="3960">
        <v>25738.57</v>
      </c>
      <c r="T263" s="3961">
        <v>3626.06</v>
      </c>
      <c r="U263" s="3962" t="s">
        <v>5</v>
      </c>
      <c r="V263" s="3963" t="s">
        <v>5</v>
      </c>
      <c r="W263" s="4035">
        <f t="shared" si="144"/>
        <v>116092.80000000002</v>
      </c>
    </row>
    <row r="264" spans="1:23" ht="20.100000000000001" customHeight="1" x14ac:dyDescent="0.25">
      <c r="A264" s="3964" t="s">
        <v>45</v>
      </c>
      <c r="B264" s="3965">
        <v>209.78</v>
      </c>
      <c r="C264" s="3966">
        <v>533.49</v>
      </c>
      <c r="D264" s="3967">
        <v>2896.15</v>
      </c>
      <c r="E264" s="3968">
        <v>479.39</v>
      </c>
      <c r="F264" s="3969">
        <v>995.95</v>
      </c>
      <c r="G264" s="3970">
        <v>3000.71</v>
      </c>
      <c r="H264" s="3971">
        <v>19375.89</v>
      </c>
      <c r="I264" s="3972">
        <v>6523.7</v>
      </c>
      <c r="J264" s="3973">
        <v>6060.35</v>
      </c>
      <c r="K264" s="3974">
        <v>4468.1499999999996</v>
      </c>
      <c r="L264" s="3975">
        <v>12343.4</v>
      </c>
      <c r="M264" s="3976">
        <v>6540.34</v>
      </c>
      <c r="N264" s="3977">
        <v>11399.44</v>
      </c>
      <c r="O264" s="3978">
        <v>9808.06</v>
      </c>
      <c r="P264" s="3979">
        <v>32524.89</v>
      </c>
      <c r="Q264" s="3980">
        <v>9447.83</v>
      </c>
      <c r="R264" s="3981">
        <v>12320.58</v>
      </c>
      <c r="S264" s="3982">
        <v>1199.72</v>
      </c>
      <c r="T264" s="3983">
        <v>6556.98</v>
      </c>
      <c r="U264" s="3984" t="s">
        <v>5</v>
      </c>
      <c r="V264" s="3985" t="s">
        <v>5</v>
      </c>
      <c r="W264" s="4035">
        <f t="shared" si="144"/>
        <v>146684.80000000002</v>
      </c>
    </row>
    <row r="265" spans="1:23" ht="20.100000000000001" customHeight="1" x14ac:dyDescent="0.25">
      <c r="A265" s="4032" t="s">
        <v>108</v>
      </c>
      <c r="B265" s="4031">
        <f>SUM(B250:B264)</f>
        <v>47261.639999999992</v>
      </c>
      <c r="C265" s="4031">
        <f t="shared" ref="C265" si="185">SUM(C250:C264)</f>
        <v>104459.71</v>
      </c>
      <c r="D265" s="4031">
        <f t="shared" ref="D265" si="186">SUM(D250:D264)</f>
        <v>549671.82999999996</v>
      </c>
      <c r="E265" s="4031">
        <f t="shared" ref="E265" si="187">SUM(E250:E264)</f>
        <v>120807.13999999998</v>
      </c>
      <c r="F265" s="4031">
        <f t="shared" ref="F265" si="188">SUM(F250:F264)</f>
        <v>44615.319999999992</v>
      </c>
      <c r="G265" s="4031">
        <f t="shared" ref="G265" si="189">SUM(G250:G264)</f>
        <v>230630.90000000002</v>
      </c>
      <c r="H265" s="4031">
        <f t="shared" ref="H265" si="190">SUM(H250:H264)</f>
        <v>1632499.5699999998</v>
      </c>
      <c r="I265" s="4031">
        <f t="shared" ref="I265" si="191">SUM(I250:I264)</f>
        <v>571469.3899999999</v>
      </c>
      <c r="J265" s="4031">
        <f t="shared" ref="J265" si="192">SUM(J250:J264)</f>
        <v>390724.32</v>
      </c>
      <c r="K265" s="4031">
        <f t="shared" ref="K265" si="193">SUM(K250:K264)</f>
        <v>909093.52</v>
      </c>
      <c r="L265" s="4031">
        <f t="shared" ref="L265" si="194">SUM(L250:L264)</f>
        <v>1412408.48</v>
      </c>
      <c r="M265" s="4031">
        <f t="shared" ref="M265" si="195">SUM(M250:M264)</f>
        <v>1077226.8700000001</v>
      </c>
      <c r="N265" s="4031">
        <f t="shared" ref="N265" si="196">SUM(N250:N264)</f>
        <v>975542.85</v>
      </c>
      <c r="O265" s="4031">
        <f t="shared" ref="O265" si="197">SUM(O250:O264)</f>
        <v>606512.46</v>
      </c>
      <c r="P265" s="4031">
        <f t="shared" ref="P265" si="198">SUM(P250:P264)</f>
        <v>818639.58999999985</v>
      </c>
      <c r="Q265" s="4031">
        <f t="shared" ref="Q265" si="199">SUM(Q250:Q264)</f>
        <v>249962.22</v>
      </c>
      <c r="R265" s="4031">
        <f t="shared" ref="R265" si="200">SUM(R250:R264)</f>
        <v>773114.59</v>
      </c>
      <c r="S265" s="4031">
        <f t="shared" ref="S265" si="201">SUM(S250:S264)</f>
        <v>96707</v>
      </c>
      <c r="T265" s="4031">
        <f t="shared" ref="T265" si="202">SUM(T250:T264)</f>
        <v>167012.41</v>
      </c>
      <c r="U265" s="4031">
        <f t="shared" ref="U265" si="203">SUM(U250:U264)</f>
        <v>0</v>
      </c>
      <c r="V265" s="4031">
        <f t="shared" ref="V265" si="204">SUM(V250:V264)</f>
        <v>0</v>
      </c>
      <c r="W265" s="4035">
        <f t="shared" si="144"/>
        <v>10778359.810000001</v>
      </c>
    </row>
    <row r="266" spans="1:23" ht="20.100000000000001" customHeight="1" x14ac:dyDescent="0.25">
      <c r="A266" s="4001" t="s">
        <v>80</v>
      </c>
      <c r="B266" s="4000"/>
      <c r="C266" s="4000"/>
      <c r="D266" s="4000"/>
      <c r="E266" s="4000"/>
      <c r="F266" s="4000"/>
      <c r="G266" s="4000"/>
      <c r="H266" s="4000"/>
      <c r="I266" s="4000"/>
      <c r="J266" s="4000"/>
      <c r="K266" s="4000"/>
      <c r="L266" s="4000"/>
      <c r="M266" s="4000"/>
      <c r="N266" s="4000"/>
      <c r="O266" s="4000"/>
      <c r="P266" s="4000"/>
      <c r="Q266" s="4000"/>
      <c r="R266" s="4000"/>
      <c r="S266" s="4000"/>
      <c r="T266" s="4000"/>
      <c r="U266" s="4000"/>
      <c r="V266" s="4000"/>
      <c r="W266" s="4035">
        <f t="shared" ref="W266:W292" si="205">SUM(B266:V266)</f>
        <v>0</v>
      </c>
    </row>
    <row r="267" spans="1:23" ht="20.100000000000001" customHeight="1" x14ac:dyDescent="0.25">
      <c r="A267" s="4001" t="s">
        <v>81</v>
      </c>
      <c r="B267" s="4000"/>
      <c r="C267" s="4000"/>
      <c r="D267" s="4000"/>
      <c r="E267" s="4000"/>
      <c r="F267" s="4000"/>
      <c r="G267" s="4000"/>
      <c r="H267" s="4000"/>
      <c r="I267" s="4000"/>
      <c r="J267" s="4000"/>
      <c r="K267" s="4000"/>
      <c r="L267" s="4000"/>
      <c r="M267" s="4000"/>
      <c r="N267" s="4000"/>
      <c r="O267" s="4000"/>
      <c r="P267" s="4000"/>
      <c r="Q267" s="4000"/>
      <c r="R267" s="4000"/>
      <c r="S267" s="4000"/>
      <c r="T267" s="4000"/>
      <c r="U267" s="4000"/>
      <c r="V267" s="4000"/>
      <c r="W267" s="4035">
        <f t="shared" si="205"/>
        <v>0</v>
      </c>
    </row>
    <row r="268" spans="1:23" ht="20.100000000000001" customHeight="1" x14ac:dyDescent="0.25">
      <c r="A268" s="4001" t="s">
        <v>82</v>
      </c>
      <c r="B268" s="4000"/>
      <c r="C268" s="4000"/>
      <c r="D268" s="4000"/>
      <c r="E268" s="4000"/>
      <c r="F268" s="4000"/>
      <c r="G268" s="4000"/>
      <c r="H268" s="4000"/>
      <c r="I268" s="4000"/>
      <c r="J268" s="4000"/>
      <c r="K268" s="4000"/>
      <c r="L268" s="4000"/>
      <c r="M268" s="4000"/>
      <c r="N268" s="4000"/>
      <c r="O268" s="4000"/>
      <c r="P268" s="4000"/>
      <c r="Q268" s="4000"/>
      <c r="R268" s="4000"/>
      <c r="S268" s="4000"/>
      <c r="T268" s="4000"/>
      <c r="U268" s="4000"/>
      <c r="V268" s="4000"/>
      <c r="W268" s="4035">
        <f t="shared" si="205"/>
        <v>0</v>
      </c>
    </row>
    <row r="269" spans="1:23" ht="20.100000000000001" customHeight="1" x14ac:dyDescent="0.25">
      <c r="A269" s="4000"/>
      <c r="B269" s="4000"/>
      <c r="C269" s="4000"/>
      <c r="D269" s="4000"/>
      <c r="E269" s="4000"/>
      <c r="F269" s="4000"/>
      <c r="G269" s="4000"/>
      <c r="H269" s="4000"/>
      <c r="I269" s="4000"/>
      <c r="J269" s="4000"/>
      <c r="K269" s="4000"/>
      <c r="L269" s="4000"/>
      <c r="M269" s="4000"/>
      <c r="N269" s="4000"/>
      <c r="O269" s="4000"/>
      <c r="P269" s="4000"/>
      <c r="Q269" s="4000"/>
      <c r="R269" s="4000"/>
      <c r="S269" s="4000"/>
      <c r="T269" s="4000"/>
      <c r="U269" s="4000"/>
      <c r="V269" s="4000"/>
      <c r="W269" s="4035">
        <f t="shared" si="205"/>
        <v>0</v>
      </c>
    </row>
    <row r="270" spans="1:23" ht="20.100000000000001" customHeight="1" x14ac:dyDescent="0.25">
      <c r="A270" s="4002" t="s">
        <v>2</v>
      </c>
      <c r="B270" s="4003" t="s">
        <v>3</v>
      </c>
      <c r="C270" s="4003" t="s">
        <v>3</v>
      </c>
      <c r="D270" s="4003" t="s">
        <v>3</v>
      </c>
      <c r="E270" s="4003" t="s">
        <v>3</v>
      </c>
      <c r="F270" s="4003" t="s">
        <v>3</v>
      </c>
      <c r="G270" s="4003" t="s">
        <v>3</v>
      </c>
      <c r="H270" s="4003" t="s">
        <v>3</v>
      </c>
      <c r="I270" s="4003" t="s">
        <v>3</v>
      </c>
      <c r="J270" s="4003" t="s">
        <v>3</v>
      </c>
      <c r="K270" s="4003" t="s">
        <v>3</v>
      </c>
      <c r="L270" s="4003" t="s">
        <v>3</v>
      </c>
      <c r="M270" s="4003" t="s">
        <v>3</v>
      </c>
      <c r="N270" s="4003" t="s">
        <v>3</v>
      </c>
      <c r="O270" s="4003" t="s">
        <v>3</v>
      </c>
      <c r="P270" s="4003" t="s">
        <v>3</v>
      </c>
      <c r="Q270" s="4003" t="s">
        <v>3</v>
      </c>
      <c r="R270" s="4003" t="s">
        <v>3</v>
      </c>
      <c r="S270" s="4003" t="s">
        <v>3</v>
      </c>
      <c r="T270" s="4003" t="s">
        <v>3</v>
      </c>
      <c r="U270" s="4003" t="s">
        <v>3</v>
      </c>
      <c r="V270" s="4003" t="s">
        <v>3</v>
      </c>
      <c r="W270" s="4035">
        <f t="shared" si="205"/>
        <v>0</v>
      </c>
    </row>
    <row r="271" spans="1:23" ht="20.100000000000001" customHeight="1" x14ac:dyDescent="0.25">
      <c r="A271" s="4002" t="s">
        <v>4</v>
      </c>
      <c r="B271" s="4003" t="s">
        <v>6</v>
      </c>
      <c r="C271" s="4003" t="s">
        <v>7</v>
      </c>
      <c r="D271" s="4003" t="s">
        <v>8</v>
      </c>
      <c r="E271" s="4003" t="s">
        <v>9</v>
      </c>
      <c r="F271" s="4003" t="s">
        <v>10</v>
      </c>
      <c r="G271" s="4003" t="s">
        <v>11</v>
      </c>
      <c r="H271" s="4003" t="s">
        <v>12</v>
      </c>
      <c r="I271" s="4003" t="s">
        <v>13</v>
      </c>
      <c r="J271" s="4003" t="s">
        <v>14</v>
      </c>
      <c r="K271" s="4003" t="s">
        <v>15</v>
      </c>
      <c r="L271" s="4003" t="s">
        <v>16</v>
      </c>
      <c r="M271" s="4003" t="s">
        <v>17</v>
      </c>
      <c r="N271" s="4003" t="s">
        <v>18</v>
      </c>
      <c r="O271" s="4003" t="s">
        <v>19</v>
      </c>
      <c r="P271" s="4003" t="s">
        <v>20</v>
      </c>
      <c r="Q271" s="4003" t="s">
        <v>21</v>
      </c>
      <c r="R271" s="4003" t="s">
        <v>22</v>
      </c>
      <c r="S271" s="4003" t="s">
        <v>23</v>
      </c>
      <c r="T271" s="4003" t="s">
        <v>24</v>
      </c>
      <c r="U271" s="4003" t="s">
        <v>25</v>
      </c>
      <c r="V271" s="4003" t="s">
        <v>26</v>
      </c>
      <c r="W271" s="4035">
        <f t="shared" si="205"/>
        <v>0</v>
      </c>
    </row>
    <row r="272" spans="1:23" ht="20.100000000000001" customHeight="1" x14ac:dyDescent="0.25">
      <c r="A272" s="4006" t="s">
        <v>28</v>
      </c>
      <c r="B272" s="4007">
        <v>4198</v>
      </c>
      <c r="C272" s="4007">
        <v>8</v>
      </c>
      <c r="D272" s="4007">
        <v>19082</v>
      </c>
      <c r="E272" s="4007">
        <v>1020</v>
      </c>
      <c r="F272" s="4007">
        <v>2</v>
      </c>
      <c r="G272" s="4007">
        <v>0</v>
      </c>
      <c r="H272" s="4007">
        <v>291</v>
      </c>
      <c r="I272" s="4007">
        <v>0</v>
      </c>
      <c r="J272" s="4007">
        <v>202</v>
      </c>
      <c r="K272" s="4007">
        <v>0</v>
      </c>
      <c r="L272" s="4007">
        <v>3</v>
      </c>
      <c r="M272" s="4007">
        <v>19</v>
      </c>
      <c r="N272" s="4007">
        <v>0</v>
      </c>
      <c r="O272" s="4007">
        <v>0</v>
      </c>
      <c r="P272" s="4007">
        <v>0</v>
      </c>
      <c r="Q272" s="4007">
        <v>0</v>
      </c>
      <c r="R272" s="4007">
        <v>81</v>
      </c>
      <c r="S272" s="4007">
        <v>22</v>
      </c>
      <c r="T272" s="4007">
        <v>4</v>
      </c>
      <c r="U272" s="4007">
        <v>0</v>
      </c>
      <c r="V272" s="4007">
        <v>0</v>
      </c>
      <c r="W272" s="4035">
        <f t="shared" si="205"/>
        <v>24932</v>
      </c>
    </row>
    <row r="273" spans="1:23" ht="20.100000000000001" customHeight="1" x14ac:dyDescent="0.25">
      <c r="A273" s="4006" t="s">
        <v>7</v>
      </c>
      <c r="B273" s="4007">
        <v>1</v>
      </c>
      <c r="C273" s="4007">
        <v>4491</v>
      </c>
      <c r="D273" s="4007">
        <v>15657</v>
      </c>
      <c r="E273" s="4007">
        <v>6088</v>
      </c>
      <c r="F273" s="4007">
        <v>1</v>
      </c>
      <c r="G273" s="4007">
        <v>2582</v>
      </c>
      <c r="H273" s="4007">
        <v>4</v>
      </c>
      <c r="I273" s="4007">
        <v>10</v>
      </c>
      <c r="J273" s="4007">
        <v>0</v>
      </c>
      <c r="K273" s="4007">
        <v>0</v>
      </c>
      <c r="L273" s="4007">
        <v>3</v>
      </c>
      <c r="M273" s="4007">
        <v>66</v>
      </c>
      <c r="N273" s="4007">
        <v>100</v>
      </c>
      <c r="O273" s="4007">
        <v>35</v>
      </c>
      <c r="P273" s="4007">
        <v>4</v>
      </c>
      <c r="Q273" s="4007">
        <v>4</v>
      </c>
      <c r="R273" s="4007">
        <v>0</v>
      </c>
      <c r="S273" s="4007">
        <v>3</v>
      </c>
      <c r="T273" s="4007">
        <v>74</v>
      </c>
      <c r="U273" s="4007">
        <v>0</v>
      </c>
      <c r="V273" s="4007">
        <v>0</v>
      </c>
      <c r="W273" s="4035">
        <f t="shared" si="205"/>
        <v>29123</v>
      </c>
    </row>
    <row r="274" spans="1:23" ht="20.100000000000001" customHeight="1" x14ac:dyDescent="0.25">
      <c r="A274" s="4006" t="s">
        <v>29</v>
      </c>
      <c r="B274" s="4007">
        <v>10641</v>
      </c>
      <c r="C274" s="4007">
        <v>5418</v>
      </c>
      <c r="D274" s="4007">
        <v>197151</v>
      </c>
      <c r="E274" s="4007">
        <v>6940</v>
      </c>
      <c r="F274" s="4007">
        <v>3777</v>
      </c>
      <c r="G274" s="4007">
        <v>54983</v>
      </c>
      <c r="H274" s="4007">
        <v>36903</v>
      </c>
      <c r="I274" s="4007">
        <v>21494</v>
      </c>
      <c r="J274" s="4007">
        <v>16891</v>
      </c>
      <c r="K274" s="4007">
        <v>14939</v>
      </c>
      <c r="L274" s="4007">
        <v>5385</v>
      </c>
      <c r="M274" s="4007">
        <v>3370</v>
      </c>
      <c r="N274" s="4007">
        <v>10563</v>
      </c>
      <c r="O274" s="4007">
        <v>9251</v>
      </c>
      <c r="P274" s="4007">
        <v>25118</v>
      </c>
      <c r="Q274" s="4007">
        <v>9499</v>
      </c>
      <c r="R274" s="4007">
        <v>50586</v>
      </c>
      <c r="S274" s="4007">
        <v>3601</v>
      </c>
      <c r="T274" s="4007">
        <v>2641</v>
      </c>
      <c r="U274" s="4007">
        <v>0</v>
      </c>
      <c r="V274" s="4007">
        <v>0</v>
      </c>
      <c r="W274" s="4035">
        <f t="shared" si="205"/>
        <v>489151</v>
      </c>
    </row>
    <row r="275" spans="1:23" ht="20.100000000000001" customHeight="1" x14ac:dyDescent="0.25">
      <c r="A275" s="4006" t="s">
        <v>30</v>
      </c>
      <c r="B275" s="4007">
        <v>246</v>
      </c>
      <c r="C275" s="4007">
        <v>507</v>
      </c>
      <c r="D275" s="4007">
        <v>7317</v>
      </c>
      <c r="E275" s="4007">
        <v>62076</v>
      </c>
      <c r="F275" s="4007">
        <v>761</v>
      </c>
      <c r="G275" s="4007">
        <v>1078</v>
      </c>
      <c r="H275" s="4007">
        <v>4993</v>
      </c>
      <c r="I275" s="4007">
        <v>1175</v>
      </c>
      <c r="J275" s="4007">
        <v>1943</v>
      </c>
      <c r="K275" s="4007">
        <v>1509</v>
      </c>
      <c r="L275" s="4007">
        <v>1096</v>
      </c>
      <c r="M275" s="4007">
        <v>1913</v>
      </c>
      <c r="N275" s="4007">
        <v>1074</v>
      </c>
      <c r="O275" s="4007">
        <v>818</v>
      </c>
      <c r="P275" s="4007">
        <v>1144</v>
      </c>
      <c r="Q275" s="4007">
        <v>1088</v>
      </c>
      <c r="R275" s="4007">
        <v>3023</v>
      </c>
      <c r="S275" s="4007">
        <v>751</v>
      </c>
      <c r="T275" s="4007">
        <v>342</v>
      </c>
      <c r="U275" s="4007">
        <v>0</v>
      </c>
      <c r="V275" s="4007">
        <v>0</v>
      </c>
      <c r="W275" s="4035">
        <f t="shared" si="205"/>
        <v>92854</v>
      </c>
    </row>
    <row r="276" spans="1:23" ht="20.100000000000001" customHeight="1" x14ac:dyDescent="0.25">
      <c r="A276" s="4006" t="s">
        <v>31</v>
      </c>
      <c r="B276" s="4007">
        <v>199</v>
      </c>
      <c r="C276" s="4007">
        <v>91</v>
      </c>
      <c r="D276" s="4007">
        <v>2584</v>
      </c>
      <c r="E276" s="4007">
        <v>528</v>
      </c>
      <c r="F276" s="4007">
        <v>10098</v>
      </c>
      <c r="G276" s="4007">
        <v>1012</v>
      </c>
      <c r="H276" s="4007">
        <v>1852</v>
      </c>
      <c r="I276" s="4007">
        <v>472</v>
      </c>
      <c r="J276" s="4007">
        <v>932</v>
      </c>
      <c r="K276" s="4007">
        <v>114</v>
      </c>
      <c r="L276" s="4007">
        <v>334</v>
      </c>
      <c r="M276" s="4007">
        <v>293</v>
      </c>
      <c r="N276" s="4007">
        <v>450</v>
      </c>
      <c r="O276" s="4007">
        <v>415</v>
      </c>
      <c r="P276" s="4007">
        <v>2631</v>
      </c>
      <c r="Q276" s="4007">
        <v>450</v>
      </c>
      <c r="R276" s="4007">
        <v>2554</v>
      </c>
      <c r="S276" s="4007">
        <v>393</v>
      </c>
      <c r="T276" s="4007">
        <v>211</v>
      </c>
      <c r="U276" s="4007">
        <v>0</v>
      </c>
      <c r="V276" s="4007">
        <v>0</v>
      </c>
      <c r="W276" s="4035">
        <f t="shared" si="205"/>
        <v>25613</v>
      </c>
    </row>
    <row r="277" spans="1:23" ht="20.100000000000001" customHeight="1" x14ac:dyDescent="0.25">
      <c r="A277" s="4006" t="s">
        <v>32</v>
      </c>
      <c r="B277" s="4007">
        <v>345</v>
      </c>
      <c r="C277" s="4007">
        <v>240</v>
      </c>
      <c r="D277" s="4007">
        <v>2119</v>
      </c>
      <c r="E277" s="4007">
        <v>3104</v>
      </c>
      <c r="F277" s="4007">
        <v>772</v>
      </c>
      <c r="G277" s="4007">
        <v>100740</v>
      </c>
      <c r="H277" s="4007">
        <v>4954</v>
      </c>
      <c r="I277" s="4007">
        <v>463</v>
      </c>
      <c r="J277" s="4007">
        <v>63</v>
      </c>
      <c r="K277" s="4007">
        <v>184</v>
      </c>
      <c r="L277" s="4007">
        <v>2751</v>
      </c>
      <c r="M277" s="4007">
        <v>19105</v>
      </c>
      <c r="N277" s="4007">
        <v>2389</v>
      </c>
      <c r="O277" s="4007">
        <v>612</v>
      </c>
      <c r="P277" s="4007">
        <v>5806</v>
      </c>
      <c r="Q277" s="4007">
        <v>529</v>
      </c>
      <c r="R277" s="4007">
        <v>1593</v>
      </c>
      <c r="S277" s="4007">
        <v>297</v>
      </c>
      <c r="T277" s="4007">
        <v>25</v>
      </c>
      <c r="U277" s="4007">
        <v>0</v>
      </c>
      <c r="V277" s="4007">
        <v>0</v>
      </c>
      <c r="W277" s="4035">
        <f t="shared" si="205"/>
        <v>146091</v>
      </c>
    </row>
    <row r="278" spans="1:23" ht="20.100000000000001" customHeight="1" x14ac:dyDescent="0.25">
      <c r="A278" s="4006" t="s">
        <v>33</v>
      </c>
      <c r="B278" s="4007">
        <v>658</v>
      </c>
      <c r="C278" s="4007">
        <v>1</v>
      </c>
      <c r="D278" s="4007">
        <v>0</v>
      </c>
      <c r="E278" s="4007">
        <v>0</v>
      </c>
      <c r="F278" s="4007">
        <v>193</v>
      </c>
      <c r="G278" s="4007">
        <v>224</v>
      </c>
      <c r="H278" s="4007">
        <v>3901</v>
      </c>
      <c r="I278" s="4007">
        <v>1980</v>
      </c>
      <c r="J278" s="4007">
        <v>107</v>
      </c>
      <c r="K278" s="4007">
        <v>57</v>
      </c>
      <c r="L278" s="4007">
        <v>727</v>
      </c>
      <c r="M278" s="4007">
        <v>0</v>
      </c>
      <c r="N278" s="4007">
        <v>75</v>
      </c>
      <c r="O278" s="4007">
        <v>1376</v>
      </c>
      <c r="P278" s="4007">
        <v>276</v>
      </c>
      <c r="Q278" s="4007">
        <v>158</v>
      </c>
      <c r="R278" s="4007">
        <v>416</v>
      </c>
      <c r="S278" s="4007">
        <v>8</v>
      </c>
      <c r="T278" s="4007">
        <v>71</v>
      </c>
      <c r="U278" s="4007">
        <v>0</v>
      </c>
      <c r="V278" s="4007">
        <v>0</v>
      </c>
      <c r="W278" s="4035">
        <f t="shared" si="205"/>
        <v>10228</v>
      </c>
    </row>
    <row r="279" spans="1:23" ht="20.100000000000001" customHeight="1" x14ac:dyDescent="0.25">
      <c r="A279" s="4006" t="s">
        <v>34</v>
      </c>
      <c r="B279" s="4007">
        <v>731</v>
      </c>
      <c r="C279" s="4007">
        <v>1163</v>
      </c>
      <c r="D279" s="4007">
        <v>14539</v>
      </c>
      <c r="E279" s="4007">
        <v>214</v>
      </c>
      <c r="F279" s="4007">
        <v>777</v>
      </c>
      <c r="G279" s="4007">
        <v>975</v>
      </c>
      <c r="H279" s="4007">
        <v>35852</v>
      </c>
      <c r="I279" s="4007">
        <v>32981</v>
      </c>
      <c r="J279" s="4007">
        <v>430</v>
      </c>
      <c r="K279" s="4007">
        <v>2439</v>
      </c>
      <c r="L279" s="4007">
        <v>11129</v>
      </c>
      <c r="M279" s="4007">
        <v>239</v>
      </c>
      <c r="N279" s="4007">
        <v>2824</v>
      </c>
      <c r="O279" s="4007">
        <v>3464</v>
      </c>
      <c r="P279" s="4007">
        <v>3545</v>
      </c>
      <c r="Q279" s="4007">
        <v>1587</v>
      </c>
      <c r="R279" s="4007">
        <v>4982</v>
      </c>
      <c r="S279" s="4007">
        <v>409</v>
      </c>
      <c r="T279" s="4007">
        <v>580</v>
      </c>
      <c r="U279" s="4007">
        <v>0</v>
      </c>
      <c r="V279" s="4007">
        <v>0</v>
      </c>
      <c r="W279" s="4035">
        <f t="shared" si="205"/>
        <v>118860</v>
      </c>
    </row>
    <row r="280" spans="1:23" ht="20.100000000000001" customHeight="1" x14ac:dyDescent="0.25">
      <c r="A280" s="4006" t="s">
        <v>35</v>
      </c>
      <c r="B280" s="4007">
        <v>8</v>
      </c>
      <c r="C280" s="4007">
        <v>68</v>
      </c>
      <c r="D280" s="4007">
        <v>1415</v>
      </c>
      <c r="E280" s="4007">
        <v>86</v>
      </c>
      <c r="F280" s="4007">
        <v>8</v>
      </c>
      <c r="G280" s="4007">
        <v>60</v>
      </c>
      <c r="H280" s="4007">
        <v>824</v>
      </c>
      <c r="I280" s="4007">
        <v>717</v>
      </c>
      <c r="J280" s="4007">
        <v>1910</v>
      </c>
      <c r="K280" s="4007">
        <v>1357</v>
      </c>
      <c r="L280" s="4007">
        <v>2495</v>
      </c>
      <c r="M280" s="4007">
        <v>160</v>
      </c>
      <c r="N280" s="4007">
        <v>1915</v>
      </c>
      <c r="O280" s="4007">
        <v>1291</v>
      </c>
      <c r="P280" s="4007">
        <v>1656</v>
      </c>
      <c r="Q280" s="4007">
        <v>909</v>
      </c>
      <c r="R280" s="4007">
        <v>2869</v>
      </c>
      <c r="S280" s="4007">
        <v>473</v>
      </c>
      <c r="T280" s="4007">
        <v>123</v>
      </c>
      <c r="U280" s="4007">
        <v>0</v>
      </c>
      <c r="V280" s="4007">
        <v>0</v>
      </c>
      <c r="W280" s="4035">
        <f t="shared" si="205"/>
        <v>18344</v>
      </c>
    </row>
    <row r="281" spans="1:23" ht="20.100000000000001" customHeight="1" x14ac:dyDescent="0.25">
      <c r="A281" s="4006" t="s">
        <v>36</v>
      </c>
      <c r="B281" s="4007">
        <v>534</v>
      </c>
      <c r="C281" s="4007">
        <v>356</v>
      </c>
      <c r="D281" s="4007">
        <v>5372</v>
      </c>
      <c r="E281" s="4007">
        <v>1626</v>
      </c>
      <c r="F281" s="4007">
        <v>507</v>
      </c>
      <c r="G281" s="4007">
        <v>3272</v>
      </c>
      <c r="H281" s="4007">
        <v>10464</v>
      </c>
      <c r="I281" s="4007">
        <v>2470</v>
      </c>
      <c r="J281" s="4007">
        <v>1020</v>
      </c>
      <c r="K281" s="4007">
        <v>43833</v>
      </c>
      <c r="L281" s="4007">
        <v>19093</v>
      </c>
      <c r="M281" s="4007">
        <v>2507</v>
      </c>
      <c r="N281" s="4007">
        <v>10279</v>
      </c>
      <c r="O281" s="4007">
        <v>3708</v>
      </c>
      <c r="P281" s="4007">
        <v>5363</v>
      </c>
      <c r="Q281" s="4007">
        <v>2353</v>
      </c>
      <c r="R281" s="4007">
        <v>5259</v>
      </c>
      <c r="S281" s="4007">
        <v>2012</v>
      </c>
      <c r="T281" s="4007">
        <v>1747</v>
      </c>
      <c r="U281" s="4007">
        <v>0</v>
      </c>
      <c r="V281" s="4007">
        <v>0</v>
      </c>
      <c r="W281" s="4035">
        <f t="shared" si="205"/>
        <v>121775</v>
      </c>
    </row>
    <row r="282" spans="1:23" ht="20.100000000000001" customHeight="1" x14ac:dyDescent="0.25">
      <c r="A282" s="4006" t="s">
        <v>37</v>
      </c>
      <c r="B282" s="4007">
        <v>1197</v>
      </c>
      <c r="C282" s="4007">
        <v>1829</v>
      </c>
      <c r="D282" s="4007">
        <v>15166</v>
      </c>
      <c r="E282" s="4007">
        <v>1786</v>
      </c>
      <c r="F282" s="4007">
        <v>1074</v>
      </c>
      <c r="G282" s="4007">
        <v>5464</v>
      </c>
      <c r="H282" s="4007">
        <v>9381</v>
      </c>
      <c r="I282" s="4007">
        <v>4954</v>
      </c>
      <c r="J282" s="4007">
        <v>1820</v>
      </c>
      <c r="K282" s="4007">
        <v>4258</v>
      </c>
      <c r="L282" s="4007">
        <v>63562</v>
      </c>
      <c r="M282" s="4007">
        <v>30435</v>
      </c>
      <c r="N282" s="4007">
        <v>9122</v>
      </c>
      <c r="O282" s="4007">
        <v>5764</v>
      </c>
      <c r="P282" s="4007">
        <v>4191</v>
      </c>
      <c r="Q282" s="4007">
        <v>1464</v>
      </c>
      <c r="R282" s="4007">
        <v>1802</v>
      </c>
      <c r="S282" s="4007">
        <v>666</v>
      </c>
      <c r="T282" s="4007">
        <v>953</v>
      </c>
      <c r="U282" s="4007">
        <v>0</v>
      </c>
      <c r="V282" s="4007">
        <v>0</v>
      </c>
      <c r="W282" s="4035">
        <f t="shared" si="205"/>
        <v>164888</v>
      </c>
    </row>
    <row r="283" spans="1:23" ht="20.100000000000001" customHeight="1" x14ac:dyDescent="0.25">
      <c r="A283" s="4006" t="s">
        <v>38</v>
      </c>
      <c r="B283" s="4007">
        <v>0</v>
      </c>
      <c r="C283" s="4007">
        <v>0</v>
      </c>
      <c r="D283" s="4007">
        <v>819</v>
      </c>
      <c r="E283" s="4007">
        <v>255</v>
      </c>
      <c r="F283" s="4007">
        <v>139</v>
      </c>
      <c r="G283" s="4007">
        <v>390</v>
      </c>
      <c r="H283" s="4007">
        <v>9793</v>
      </c>
      <c r="I283" s="4007">
        <v>1705</v>
      </c>
      <c r="J283" s="4007">
        <v>2715</v>
      </c>
      <c r="K283" s="4007">
        <v>5291</v>
      </c>
      <c r="L283" s="4007">
        <v>2710</v>
      </c>
      <c r="M283" s="4007">
        <v>4877</v>
      </c>
      <c r="N283" s="4007">
        <v>5091</v>
      </c>
      <c r="O283" s="4007">
        <v>1370</v>
      </c>
      <c r="P283" s="4007">
        <v>3296</v>
      </c>
      <c r="Q283" s="4007">
        <v>1580</v>
      </c>
      <c r="R283" s="4007">
        <v>4818</v>
      </c>
      <c r="S283" s="4007">
        <v>761</v>
      </c>
      <c r="T283" s="4007">
        <v>583</v>
      </c>
      <c r="U283" s="4007">
        <v>0</v>
      </c>
      <c r="V283" s="4007">
        <v>0</v>
      </c>
      <c r="W283" s="4035">
        <f t="shared" si="205"/>
        <v>46193</v>
      </c>
    </row>
    <row r="284" spans="1:23" ht="20.100000000000001" customHeight="1" x14ac:dyDescent="0.25">
      <c r="A284" s="4006" t="s">
        <v>39</v>
      </c>
      <c r="B284" s="4007">
        <v>1138</v>
      </c>
      <c r="C284" s="4007">
        <v>1309</v>
      </c>
      <c r="D284" s="4007">
        <v>17005</v>
      </c>
      <c r="E284" s="4007">
        <v>4451</v>
      </c>
      <c r="F284" s="4007">
        <v>986</v>
      </c>
      <c r="G284" s="4007">
        <v>8457</v>
      </c>
      <c r="H284" s="4007">
        <v>21035</v>
      </c>
      <c r="I284" s="4007">
        <v>3233</v>
      </c>
      <c r="J284" s="4007">
        <v>1739</v>
      </c>
      <c r="K284" s="4007">
        <v>21355</v>
      </c>
      <c r="L284" s="4007">
        <v>26216</v>
      </c>
      <c r="M284" s="4007">
        <v>5239</v>
      </c>
      <c r="N284" s="4007">
        <v>63556</v>
      </c>
      <c r="O284" s="4007">
        <v>6770</v>
      </c>
      <c r="P284" s="4007">
        <v>8475</v>
      </c>
      <c r="Q284" s="4007">
        <v>4677</v>
      </c>
      <c r="R284" s="4007">
        <v>10477</v>
      </c>
      <c r="S284" s="4007">
        <v>3740</v>
      </c>
      <c r="T284" s="4007">
        <v>1693</v>
      </c>
      <c r="U284" s="4007">
        <v>0</v>
      </c>
      <c r="V284" s="4007">
        <v>0</v>
      </c>
      <c r="W284" s="4035">
        <f t="shared" si="205"/>
        <v>211551</v>
      </c>
    </row>
    <row r="285" spans="1:23" ht="20.100000000000001" customHeight="1" x14ac:dyDescent="0.25">
      <c r="A285" s="4006" t="s">
        <v>40</v>
      </c>
      <c r="B285" s="4007">
        <v>850</v>
      </c>
      <c r="C285" s="4007">
        <v>1206</v>
      </c>
      <c r="D285" s="4007">
        <v>7880</v>
      </c>
      <c r="E285" s="4007">
        <v>1342</v>
      </c>
      <c r="F285" s="4007">
        <v>1770</v>
      </c>
      <c r="G285" s="4007">
        <v>8935</v>
      </c>
      <c r="H285" s="4007">
        <v>10855</v>
      </c>
      <c r="I285" s="4007">
        <v>13579</v>
      </c>
      <c r="J285" s="4007">
        <v>1426</v>
      </c>
      <c r="K285" s="4007">
        <v>8315</v>
      </c>
      <c r="L285" s="4007">
        <v>13756</v>
      </c>
      <c r="M285" s="4007">
        <v>5430</v>
      </c>
      <c r="N285" s="4007">
        <v>9948</v>
      </c>
      <c r="O285" s="4007">
        <v>29084</v>
      </c>
      <c r="P285" s="4007">
        <v>3968</v>
      </c>
      <c r="Q285" s="4007">
        <v>5028</v>
      </c>
      <c r="R285" s="4007">
        <v>13221</v>
      </c>
      <c r="S285" s="4007">
        <v>2045</v>
      </c>
      <c r="T285" s="4007">
        <v>1072</v>
      </c>
      <c r="U285" s="4007">
        <v>0</v>
      </c>
      <c r="V285" s="4007">
        <v>0</v>
      </c>
      <c r="W285" s="4035">
        <f t="shared" si="205"/>
        <v>139710</v>
      </c>
    </row>
    <row r="286" spans="1:23" ht="20.100000000000001" customHeight="1" x14ac:dyDescent="0.25">
      <c r="A286" s="4006" t="s">
        <v>41</v>
      </c>
      <c r="B286" s="4007">
        <v>16</v>
      </c>
      <c r="C286" s="4007">
        <v>1</v>
      </c>
      <c r="D286" s="4007">
        <v>701</v>
      </c>
      <c r="E286" s="4007">
        <v>31</v>
      </c>
      <c r="F286" s="4007">
        <v>76</v>
      </c>
      <c r="G286" s="4007">
        <v>1637</v>
      </c>
      <c r="H286" s="4007">
        <v>607</v>
      </c>
      <c r="I286" s="4007">
        <v>2411</v>
      </c>
      <c r="J286" s="4007">
        <v>51</v>
      </c>
      <c r="K286" s="4007">
        <v>56</v>
      </c>
      <c r="L286" s="4007">
        <v>151</v>
      </c>
      <c r="M286" s="4007">
        <v>5220</v>
      </c>
      <c r="N286" s="4007">
        <v>4297</v>
      </c>
      <c r="O286" s="4007">
        <v>196</v>
      </c>
      <c r="P286" s="4007">
        <v>293</v>
      </c>
      <c r="Q286" s="4007">
        <v>4</v>
      </c>
      <c r="R286" s="4007">
        <v>230</v>
      </c>
      <c r="S286" s="4007">
        <v>25</v>
      </c>
      <c r="T286" s="4007">
        <v>18</v>
      </c>
      <c r="U286" s="4007">
        <v>0</v>
      </c>
      <c r="V286" s="4007">
        <v>0</v>
      </c>
      <c r="W286" s="4035">
        <f t="shared" si="205"/>
        <v>16021</v>
      </c>
    </row>
    <row r="287" spans="1:23" ht="20.100000000000001" customHeight="1" x14ac:dyDescent="0.25">
      <c r="A287" s="4006" t="s">
        <v>42</v>
      </c>
      <c r="B287" s="4007">
        <v>0</v>
      </c>
      <c r="C287" s="4007">
        <v>0</v>
      </c>
      <c r="D287" s="4007">
        <v>225</v>
      </c>
      <c r="E287" s="4007">
        <v>0</v>
      </c>
      <c r="F287" s="4007">
        <v>17</v>
      </c>
      <c r="G287" s="4007">
        <v>0</v>
      </c>
      <c r="H287" s="4007">
        <v>0</v>
      </c>
      <c r="I287" s="4007">
        <v>107</v>
      </c>
      <c r="J287" s="4007">
        <v>66</v>
      </c>
      <c r="K287" s="4007">
        <v>716</v>
      </c>
      <c r="L287" s="4007">
        <v>1511</v>
      </c>
      <c r="M287" s="4007">
        <v>102</v>
      </c>
      <c r="N287" s="4007">
        <v>1132</v>
      </c>
      <c r="O287" s="4007">
        <v>440</v>
      </c>
      <c r="P287" s="4007">
        <v>5477</v>
      </c>
      <c r="Q287" s="4007">
        <v>12573</v>
      </c>
      <c r="R287" s="4007">
        <v>924</v>
      </c>
      <c r="S287" s="4007">
        <v>10</v>
      </c>
      <c r="T287" s="4007">
        <v>40</v>
      </c>
      <c r="U287" s="4007">
        <v>0</v>
      </c>
      <c r="V287" s="4007">
        <v>0</v>
      </c>
      <c r="W287" s="4035">
        <f t="shared" si="205"/>
        <v>23340</v>
      </c>
    </row>
    <row r="288" spans="1:23" ht="20.100000000000001" customHeight="1" x14ac:dyDescent="0.25">
      <c r="A288" s="4006" t="s">
        <v>43</v>
      </c>
      <c r="B288" s="4007">
        <v>0</v>
      </c>
      <c r="C288" s="4007">
        <v>10</v>
      </c>
      <c r="D288" s="4007">
        <v>175</v>
      </c>
      <c r="E288" s="4007">
        <v>0</v>
      </c>
      <c r="F288" s="4007">
        <v>20</v>
      </c>
      <c r="G288" s="4007">
        <v>0</v>
      </c>
      <c r="H288" s="4007">
        <v>0</v>
      </c>
      <c r="I288" s="4007">
        <v>0</v>
      </c>
      <c r="J288" s="4007">
        <v>0</v>
      </c>
      <c r="K288" s="4007">
        <v>6</v>
      </c>
      <c r="L288" s="4007">
        <v>188</v>
      </c>
      <c r="M288" s="4007">
        <v>0</v>
      </c>
      <c r="N288" s="4007">
        <v>0</v>
      </c>
      <c r="O288" s="4007">
        <v>52</v>
      </c>
      <c r="P288" s="4007">
        <v>220</v>
      </c>
      <c r="Q288" s="4007">
        <v>0</v>
      </c>
      <c r="R288" s="4007">
        <v>16354</v>
      </c>
      <c r="S288" s="4007">
        <v>40</v>
      </c>
      <c r="T288" s="4007">
        <v>0</v>
      </c>
      <c r="U288" s="4007">
        <v>0</v>
      </c>
      <c r="V288" s="4007">
        <v>0</v>
      </c>
      <c r="W288" s="4035">
        <f t="shared" si="205"/>
        <v>17065</v>
      </c>
    </row>
    <row r="289" spans="1:23" ht="20.100000000000001" customHeight="1" x14ac:dyDescent="0.25">
      <c r="A289" s="4006" t="s">
        <v>44</v>
      </c>
      <c r="B289" s="4007">
        <v>0</v>
      </c>
      <c r="C289" s="4007">
        <v>0</v>
      </c>
      <c r="D289" s="4007">
        <v>13</v>
      </c>
      <c r="E289" s="4007">
        <v>0</v>
      </c>
      <c r="F289" s="4007">
        <v>59</v>
      </c>
      <c r="G289" s="4007">
        <v>0</v>
      </c>
      <c r="H289" s="4007">
        <v>0</v>
      </c>
      <c r="I289" s="4007">
        <v>0</v>
      </c>
      <c r="J289" s="4007">
        <v>10</v>
      </c>
      <c r="K289" s="4007">
        <v>1359</v>
      </c>
      <c r="L289" s="4007">
        <v>610</v>
      </c>
      <c r="M289" s="4007">
        <v>18</v>
      </c>
      <c r="N289" s="4007">
        <v>0</v>
      </c>
      <c r="O289" s="4007">
        <v>177</v>
      </c>
      <c r="P289" s="4007">
        <v>738</v>
      </c>
      <c r="Q289" s="4007">
        <v>175</v>
      </c>
      <c r="R289" s="4007">
        <v>272</v>
      </c>
      <c r="S289" s="4007">
        <v>3886</v>
      </c>
      <c r="T289" s="4007">
        <v>4</v>
      </c>
      <c r="U289" s="4007">
        <v>0</v>
      </c>
      <c r="V289" s="4007">
        <v>0</v>
      </c>
      <c r="W289" s="4035">
        <f t="shared" si="205"/>
        <v>7321</v>
      </c>
    </row>
    <row r="290" spans="1:23" ht="20.100000000000001" customHeight="1" x14ac:dyDescent="0.25">
      <c r="A290" s="4006" t="s">
        <v>45</v>
      </c>
      <c r="B290" s="4007">
        <v>24</v>
      </c>
      <c r="C290" s="4007">
        <v>0</v>
      </c>
      <c r="D290" s="4007">
        <v>44</v>
      </c>
      <c r="E290" s="4007">
        <v>0</v>
      </c>
      <c r="F290" s="4007">
        <v>28</v>
      </c>
      <c r="G290" s="4007">
        <v>0</v>
      </c>
      <c r="H290" s="4007">
        <v>6</v>
      </c>
      <c r="I290" s="4007">
        <v>20</v>
      </c>
      <c r="J290" s="4007">
        <v>122</v>
      </c>
      <c r="K290" s="4007">
        <v>725</v>
      </c>
      <c r="L290" s="4007">
        <v>831</v>
      </c>
      <c r="M290" s="4007">
        <v>14</v>
      </c>
      <c r="N290" s="4007">
        <v>147</v>
      </c>
      <c r="O290" s="4007">
        <v>164</v>
      </c>
      <c r="P290" s="4007">
        <v>1849</v>
      </c>
      <c r="Q290" s="4007">
        <v>177</v>
      </c>
      <c r="R290" s="4007">
        <v>1895</v>
      </c>
      <c r="S290" s="4007">
        <v>127</v>
      </c>
      <c r="T290" s="4007">
        <v>1918</v>
      </c>
      <c r="U290" s="4007">
        <v>0</v>
      </c>
      <c r="V290" s="4007">
        <v>0</v>
      </c>
      <c r="W290" s="4035">
        <f t="shared" si="205"/>
        <v>8091</v>
      </c>
    </row>
    <row r="291" spans="1:23" ht="20.100000000000001" customHeight="1" x14ac:dyDescent="0.25">
      <c r="A291" s="4006" t="s">
        <v>48</v>
      </c>
      <c r="B291" s="4007">
        <v>0</v>
      </c>
      <c r="C291" s="4007">
        <v>0</v>
      </c>
      <c r="D291" s="4007">
        <v>0</v>
      </c>
      <c r="E291" s="4007">
        <v>0</v>
      </c>
      <c r="F291" s="4007">
        <v>0</v>
      </c>
      <c r="G291" s="4007">
        <v>0</v>
      </c>
      <c r="H291" s="4007">
        <v>0</v>
      </c>
      <c r="I291" s="4007">
        <v>0</v>
      </c>
      <c r="J291" s="4007">
        <v>0</v>
      </c>
      <c r="K291" s="4007">
        <v>0</v>
      </c>
      <c r="L291" s="4007">
        <v>0</v>
      </c>
      <c r="M291" s="4007">
        <v>0</v>
      </c>
      <c r="N291" s="4007">
        <v>0</v>
      </c>
      <c r="O291" s="4007">
        <v>0</v>
      </c>
      <c r="P291" s="4007">
        <v>0</v>
      </c>
      <c r="Q291" s="4007">
        <v>0</v>
      </c>
      <c r="R291" s="4007">
        <v>0</v>
      </c>
      <c r="S291" s="4007">
        <v>0</v>
      </c>
      <c r="T291" s="4007">
        <v>0</v>
      </c>
      <c r="U291" s="4007">
        <v>0</v>
      </c>
      <c r="V291" s="4007">
        <v>0</v>
      </c>
      <c r="W291" s="4035">
        <f t="shared" si="205"/>
        <v>0</v>
      </c>
    </row>
    <row r="292" spans="1:23" ht="20.100000000000001" customHeight="1" x14ac:dyDescent="0.25">
      <c r="A292" s="4006" t="s">
        <v>49</v>
      </c>
      <c r="B292" s="4007">
        <v>0</v>
      </c>
      <c r="C292" s="4007">
        <v>0</v>
      </c>
      <c r="D292" s="4007">
        <v>0</v>
      </c>
      <c r="E292" s="4007">
        <v>0</v>
      </c>
      <c r="F292" s="4007">
        <v>0</v>
      </c>
      <c r="G292" s="4007">
        <v>0</v>
      </c>
      <c r="H292" s="4007">
        <v>0</v>
      </c>
      <c r="I292" s="4007">
        <v>0</v>
      </c>
      <c r="J292" s="4007">
        <v>0</v>
      </c>
      <c r="K292" s="4007">
        <v>0</v>
      </c>
      <c r="L292" s="4007">
        <v>0</v>
      </c>
      <c r="M292" s="4007">
        <v>0</v>
      </c>
      <c r="N292" s="4007">
        <v>0</v>
      </c>
      <c r="O292" s="4007">
        <v>0</v>
      </c>
      <c r="P292" s="4007">
        <v>0</v>
      </c>
      <c r="Q292" s="4007">
        <v>0</v>
      </c>
      <c r="R292" s="4007">
        <v>0</v>
      </c>
      <c r="S292" s="4007">
        <v>0</v>
      </c>
      <c r="T292" s="4007">
        <v>0</v>
      </c>
      <c r="U292" s="4007">
        <v>0</v>
      </c>
      <c r="V292" s="4007">
        <v>0</v>
      </c>
      <c r="W292" s="4035">
        <f t="shared" si="205"/>
        <v>0</v>
      </c>
    </row>
    <row r="293" spans="1:23" ht="20.100000000000001" customHeight="1" x14ac:dyDescent="0.25">
      <c r="A293" s="4032" t="s">
        <v>108</v>
      </c>
      <c r="B293" s="4031">
        <f>SUM(B278:B292)</f>
        <v>5156</v>
      </c>
      <c r="C293" s="4031">
        <f t="shared" ref="C293" si="206">SUM(C278:C292)</f>
        <v>5943</v>
      </c>
      <c r="D293" s="4031">
        <f t="shared" ref="D293" si="207">SUM(D278:D292)</f>
        <v>63354</v>
      </c>
      <c r="E293" s="4031">
        <f t="shared" ref="E293" si="208">SUM(E278:E292)</f>
        <v>9791</v>
      </c>
      <c r="F293" s="4031">
        <f t="shared" ref="F293" si="209">SUM(F278:F292)</f>
        <v>5654</v>
      </c>
      <c r="G293" s="4031">
        <f t="shared" ref="G293" si="210">SUM(G278:G292)</f>
        <v>29414</v>
      </c>
      <c r="H293" s="4031">
        <f t="shared" ref="H293" si="211">SUM(H278:H292)</f>
        <v>102718</v>
      </c>
      <c r="I293" s="4031">
        <f t="shared" ref="I293" si="212">SUM(I278:I292)</f>
        <v>64157</v>
      </c>
      <c r="J293" s="4031">
        <f t="shared" ref="J293" si="213">SUM(J278:J292)</f>
        <v>11416</v>
      </c>
      <c r="K293" s="4031">
        <f t="shared" ref="K293" si="214">SUM(K278:K292)</f>
        <v>89767</v>
      </c>
      <c r="L293" s="4031">
        <f t="shared" ref="L293" si="215">SUM(L278:L292)</f>
        <v>142979</v>
      </c>
      <c r="M293" s="4031">
        <f t="shared" ref="M293" si="216">SUM(M278:M292)</f>
        <v>54241</v>
      </c>
      <c r="N293" s="4031">
        <f t="shared" ref="N293" si="217">SUM(N278:N292)</f>
        <v>108386</v>
      </c>
      <c r="O293" s="4031">
        <f t="shared" ref="O293" si="218">SUM(O278:O292)</f>
        <v>53856</v>
      </c>
      <c r="P293" s="4031">
        <f t="shared" ref="P293" si="219">SUM(P278:P292)</f>
        <v>39347</v>
      </c>
      <c r="Q293" s="4031">
        <f t="shared" ref="Q293" si="220">SUM(Q278:Q292)</f>
        <v>30685</v>
      </c>
      <c r="R293" s="4031">
        <f t="shared" ref="R293" si="221">SUM(R278:R292)</f>
        <v>63519</v>
      </c>
      <c r="S293" s="4031">
        <f t="shared" ref="S293" si="222">SUM(S278:S292)</f>
        <v>14202</v>
      </c>
      <c r="T293" s="4031">
        <f t="shared" ref="T293" si="223">SUM(T278:T292)</f>
        <v>8802</v>
      </c>
      <c r="U293" s="4031">
        <f t="shared" ref="U293" si="224">SUM(U278:U292)</f>
        <v>0</v>
      </c>
      <c r="V293" s="4031">
        <f t="shared" ref="V293" si="225">SUM(V278:V292)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98"/>
  <sheetViews>
    <sheetView topLeftCell="C1" workbookViewId="0">
      <selection activeCell="C14" sqref="C14"/>
    </sheetView>
  </sheetViews>
  <sheetFormatPr baseColWidth="10" defaultColWidth="9.140625" defaultRowHeight="20.100000000000001" customHeight="1" x14ac:dyDescent="0.25"/>
  <cols>
    <col min="1" max="1" width="32" customWidth="1"/>
    <col min="2" max="22" width="20" customWidth="1"/>
    <col min="23" max="23" width="12.7109375" style="4019" customWidth="1"/>
  </cols>
  <sheetData>
    <row r="1" spans="1:23" ht="20.100000000000001" customHeight="1" x14ac:dyDescent="0.25">
      <c r="A1" s="3999" t="s">
        <v>74</v>
      </c>
    </row>
    <row r="2" spans="1:23" ht="20.100000000000001" customHeight="1" x14ac:dyDescent="0.25">
      <c r="A2" s="4001" t="s">
        <v>85</v>
      </c>
    </row>
    <row r="3" spans="1:23" ht="20.100000000000001" customHeight="1" x14ac:dyDescent="0.25">
      <c r="A3" s="4001" t="s">
        <v>83</v>
      </c>
    </row>
    <row r="4" spans="1:23" ht="20.100000000000001" customHeight="1" x14ac:dyDescent="0.25">
      <c r="A4" s="4001" t="s">
        <v>1</v>
      </c>
    </row>
    <row r="6" spans="1:23" ht="20.100000000000001" customHeight="1" x14ac:dyDescent="0.25">
      <c r="A6" s="4002" t="s">
        <v>27</v>
      </c>
      <c r="B6" s="4003" t="s">
        <v>28</v>
      </c>
      <c r="C6" s="4003" t="s">
        <v>7</v>
      </c>
      <c r="D6" s="4003" t="s">
        <v>29</v>
      </c>
      <c r="E6" s="4003" t="s">
        <v>30</v>
      </c>
      <c r="F6" s="4003" t="s">
        <v>31</v>
      </c>
      <c r="G6" s="4003" t="s">
        <v>32</v>
      </c>
      <c r="H6" s="4003" t="s">
        <v>33</v>
      </c>
      <c r="I6" s="4003" t="s">
        <v>34</v>
      </c>
      <c r="J6" s="4003" t="s">
        <v>35</v>
      </c>
      <c r="K6" s="4003" t="s">
        <v>36</v>
      </c>
      <c r="L6" s="4003" t="s">
        <v>37</v>
      </c>
      <c r="M6" s="4003" t="s">
        <v>38</v>
      </c>
      <c r="N6" s="4003" t="s">
        <v>39</v>
      </c>
      <c r="O6" s="4003" t="s">
        <v>40</v>
      </c>
      <c r="P6" s="4003" t="s">
        <v>41</v>
      </c>
      <c r="Q6" s="4003" t="s">
        <v>42</v>
      </c>
      <c r="R6" s="4003" t="s">
        <v>43</v>
      </c>
      <c r="S6" s="4003" t="s">
        <v>44</v>
      </c>
      <c r="T6" s="4003" t="s">
        <v>45</v>
      </c>
      <c r="U6" s="4003" t="s">
        <v>48</v>
      </c>
      <c r="V6" s="4003" t="s">
        <v>49</v>
      </c>
      <c r="W6" s="4024" t="s">
        <v>107</v>
      </c>
    </row>
    <row r="7" spans="1:23" ht="20.100000000000001" customHeight="1" x14ac:dyDescent="0.25">
      <c r="A7" s="4004" t="s">
        <v>4</v>
      </c>
      <c r="B7" s="4005" t="s">
        <v>5</v>
      </c>
      <c r="C7" s="4005" t="s">
        <v>5</v>
      </c>
      <c r="D7" s="4005" t="s">
        <v>5</v>
      </c>
      <c r="E7" s="4005" t="s">
        <v>5</v>
      </c>
      <c r="F7" s="4005" t="s">
        <v>5</v>
      </c>
      <c r="G7" s="4005" t="s">
        <v>5</v>
      </c>
      <c r="H7" s="4005" t="s">
        <v>5</v>
      </c>
      <c r="I7" s="4005" t="s">
        <v>5</v>
      </c>
      <c r="J7" s="4005" t="s">
        <v>5</v>
      </c>
      <c r="K7" s="4005" t="s">
        <v>5</v>
      </c>
      <c r="L7" s="4005" t="s">
        <v>5</v>
      </c>
      <c r="M7" s="4005" t="s">
        <v>5</v>
      </c>
      <c r="N7" s="4005" t="s">
        <v>5</v>
      </c>
      <c r="O7" s="4005" t="s">
        <v>5</v>
      </c>
      <c r="P7" s="4005" t="s">
        <v>5</v>
      </c>
      <c r="Q7" s="4005" t="s">
        <v>5</v>
      </c>
      <c r="R7" s="4005" t="s">
        <v>5</v>
      </c>
      <c r="S7" s="4005" t="s">
        <v>5</v>
      </c>
      <c r="T7" s="4005" t="s">
        <v>5</v>
      </c>
      <c r="U7" s="4005" t="s">
        <v>5</v>
      </c>
      <c r="V7" s="4005" t="s">
        <v>5</v>
      </c>
    </row>
    <row r="8" spans="1:23" ht="20.100000000000001" customHeight="1" x14ac:dyDescent="0.25">
      <c r="A8" s="4100" t="s">
        <v>46</v>
      </c>
      <c r="B8" s="4101"/>
      <c r="C8" s="4101"/>
      <c r="D8" s="4101"/>
      <c r="E8" s="4101"/>
      <c r="F8" s="4101"/>
      <c r="G8" s="4101"/>
      <c r="H8" s="4101"/>
      <c r="I8" s="4101"/>
      <c r="J8" s="4101"/>
      <c r="K8" s="4101"/>
      <c r="L8" s="4101"/>
      <c r="M8" s="4101"/>
      <c r="N8" s="4101"/>
      <c r="O8" s="4101"/>
      <c r="P8" s="4101"/>
      <c r="Q8" s="4101"/>
      <c r="R8" s="4101"/>
      <c r="S8" s="4101"/>
      <c r="T8" s="4101"/>
      <c r="U8" s="4101"/>
      <c r="V8" s="4102" t="s">
        <v>5</v>
      </c>
      <c r="W8" s="4025">
        <f t="shared" ref="W8:W31" si="0">SUM(B8:T8)</f>
        <v>0</v>
      </c>
    </row>
    <row r="9" spans="1:23" ht="20.100000000000001" customHeight="1" x14ac:dyDescent="0.25">
      <c r="A9" s="4100" t="s">
        <v>47</v>
      </c>
      <c r="B9" s="4101"/>
      <c r="C9" s="4101"/>
      <c r="D9" s="4101"/>
      <c r="E9" s="4101"/>
      <c r="F9" s="4101"/>
      <c r="G9" s="4101"/>
      <c r="H9" s="4101"/>
      <c r="I9" s="4101"/>
      <c r="J9" s="4101"/>
      <c r="K9" s="4101"/>
      <c r="L9" s="4101"/>
      <c r="M9" s="4101"/>
      <c r="N9" s="4101"/>
      <c r="O9" s="4101"/>
      <c r="P9" s="4101"/>
      <c r="Q9" s="4101"/>
      <c r="R9" s="4101"/>
      <c r="S9" s="4101"/>
      <c r="T9" s="4101"/>
      <c r="U9" s="4101"/>
      <c r="V9" s="4103"/>
      <c r="W9" s="4025">
        <f t="shared" si="0"/>
        <v>0</v>
      </c>
    </row>
    <row r="10" spans="1:23" ht="20.100000000000001" customHeight="1" x14ac:dyDescent="0.25">
      <c r="A10" s="4006" t="s">
        <v>86</v>
      </c>
      <c r="B10" s="4007">
        <v>12558.2</v>
      </c>
      <c r="C10" s="4007">
        <v>1286.5999999999999</v>
      </c>
      <c r="D10" s="4007">
        <v>266448</v>
      </c>
      <c r="E10" s="4007">
        <v>18311.8</v>
      </c>
      <c r="F10" s="4007">
        <v>13966.5</v>
      </c>
      <c r="G10" s="4007">
        <v>92219.6</v>
      </c>
      <c r="H10" s="4007">
        <v>99163.199999999997</v>
      </c>
      <c r="I10" s="4007">
        <v>69903.899999999994</v>
      </c>
      <c r="J10" s="4007">
        <v>17494.2</v>
      </c>
      <c r="K10" s="4007">
        <v>49684.800000000003</v>
      </c>
      <c r="L10" s="4007">
        <v>61452.2</v>
      </c>
      <c r="M10" s="4007">
        <v>61397.8</v>
      </c>
      <c r="N10" s="4007">
        <v>128135.7</v>
      </c>
      <c r="O10" s="4007">
        <v>49306.1</v>
      </c>
      <c r="P10" s="4007">
        <v>40485.4</v>
      </c>
      <c r="Q10" s="4007">
        <v>31906.5</v>
      </c>
      <c r="R10" s="4007">
        <v>60068.5</v>
      </c>
      <c r="S10" s="4007">
        <v>8718.2000000000007</v>
      </c>
      <c r="T10" s="4007">
        <v>10426.4</v>
      </c>
      <c r="U10" s="4007">
        <v>255.8</v>
      </c>
      <c r="V10" s="4007">
        <v>0</v>
      </c>
      <c r="W10" s="4025">
        <f t="shared" si="0"/>
        <v>1092933.5999999999</v>
      </c>
    </row>
    <row r="11" spans="1:23" ht="20.100000000000001" customHeight="1" x14ac:dyDescent="0.25">
      <c r="A11" s="4006" t="s">
        <v>87</v>
      </c>
      <c r="B11" s="4007">
        <v>12320.1</v>
      </c>
      <c r="C11" s="4007">
        <v>0.9</v>
      </c>
      <c r="D11" s="4007">
        <v>113</v>
      </c>
      <c r="E11" s="4007">
        <v>93.2</v>
      </c>
      <c r="F11" s="4007">
        <v>0</v>
      </c>
      <c r="G11" s="4007">
        <v>0</v>
      </c>
      <c r="H11" s="4007">
        <v>0</v>
      </c>
      <c r="I11" s="4007">
        <v>1.5</v>
      </c>
      <c r="J11" s="4007">
        <v>0</v>
      </c>
      <c r="K11" s="4007">
        <v>18.100000000000001</v>
      </c>
      <c r="L11" s="4007">
        <v>0</v>
      </c>
      <c r="M11" s="4007">
        <v>0</v>
      </c>
      <c r="N11" s="4007">
        <v>28.6</v>
      </c>
      <c r="O11" s="4007">
        <v>0</v>
      </c>
      <c r="P11" s="4007">
        <v>0</v>
      </c>
      <c r="Q11" s="4007">
        <v>0</v>
      </c>
      <c r="R11" s="4007">
        <v>0</v>
      </c>
      <c r="S11" s="4007">
        <v>0</v>
      </c>
      <c r="T11" s="4007">
        <v>0</v>
      </c>
      <c r="U11" s="4007">
        <v>0</v>
      </c>
      <c r="V11" s="4007">
        <v>0</v>
      </c>
      <c r="W11" s="4025">
        <f t="shared" si="0"/>
        <v>12575.400000000001</v>
      </c>
    </row>
    <row r="12" spans="1:23" ht="20.100000000000001" customHeight="1" x14ac:dyDescent="0.25">
      <c r="A12" s="4006" t="s">
        <v>84</v>
      </c>
      <c r="B12" s="4007">
        <v>0</v>
      </c>
      <c r="C12" s="4007">
        <v>701</v>
      </c>
      <c r="D12" s="4007">
        <v>73.599999999999994</v>
      </c>
      <c r="E12" s="4007">
        <v>0</v>
      </c>
      <c r="F12" s="4007">
        <v>0</v>
      </c>
      <c r="G12" s="4007">
        <v>0</v>
      </c>
      <c r="H12" s="4007">
        <v>9.4</v>
      </c>
      <c r="I12" s="4007">
        <v>0</v>
      </c>
      <c r="J12" s="4007">
        <v>0</v>
      </c>
      <c r="K12" s="4007">
        <v>2.6</v>
      </c>
      <c r="L12" s="4007">
        <v>0</v>
      </c>
      <c r="M12" s="4007">
        <v>0</v>
      </c>
      <c r="N12" s="4007">
        <v>86.3</v>
      </c>
      <c r="O12" s="4007">
        <v>0</v>
      </c>
      <c r="P12" s="4007">
        <v>0</v>
      </c>
      <c r="Q12" s="4007">
        <v>0</v>
      </c>
      <c r="R12" s="4007">
        <v>0</v>
      </c>
      <c r="S12" s="4007">
        <v>0</v>
      </c>
      <c r="T12" s="4007">
        <v>0</v>
      </c>
      <c r="U12" s="4007">
        <v>0</v>
      </c>
      <c r="V12" s="4007">
        <v>0</v>
      </c>
      <c r="W12" s="4025">
        <f t="shared" si="0"/>
        <v>872.9</v>
      </c>
    </row>
    <row r="13" spans="1:23" ht="20.100000000000001" customHeight="1" x14ac:dyDescent="0.25">
      <c r="A13" s="4006" t="s">
        <v>88</v>
      </c>
      <c r="B13" s="4007">
        <v>102</v>
      </c>
      <c r="C13" s="4007">
        <v>553.70000000000005</v>
      </c>
      <c r="D13" s="4007">
        <v>233068</v>
      </c>
      <c r="E13" s="4007">
        <v>393.7</v>
      </c>
      <c r="F13" s="4007">
        <v>481.3</v>
      </c>
      <c r="G13" s="4007">
        <v>310.89999999999998</v>
      </c>
      <c r="H13" s="4007">
        <v>10669.8</v>
      </c>
      <c r="I13" s="4007">
        <v>512</v>
      </c>
      <c r="J13" s="4007">
        <v>0</v>
      </c>
      <c r="K13" s="4007">
        <v>962.4</v>
      </c>
      <c r="L13" s="4007">
        <v>0</v>
      </c>
      <c r="M13" s="4007">
        <v>77</v>
      </c>
      <c r="N13" s="4007">
        <v>13741.8</v>
      </c>
      <c r="O13" s="4007">
        <v>1521</v>
      </c>
      <c r="P13" s="4007">
        <v>0</v>
      </c>
      <c r="Q13" s="4007">
        <v>0</v>
      </c>
      <c r="R13" s="4007">
        <v>0</v>
      </c>
      <c r="S13" s="4007">
        <v>0</v>
      </c>
      <c r="T13" s="4007">
        <v>69.2</v>
      </c>
      <c r="U13" s="4007">
        <v>0</v>
      </c>
      <c r="V13" s="4007">
        <v>0</v>
      </c>
      <c r="W13" s="4025">
        <f t="shared" si="0"/>
        <v>262462.8</v>
      </c>
    </row>
    <row r="14" spans="1:23" ht="20.100000000000001" customHeight="1" x14ac:dyDescent="0.25">
      <c r="A14" s="4006" t="s">
        <v>89</v>
      </c>
      <c r="B14" s="4007">
        <v>0</v>
      </c>
      <c r="C14" s="4007">
        <v>0</v>
      </c>
      <c r="D14" s="4007">
        <v>0</v>
      </c>
      <c r="E14" s="4007">
        <v>17698.5</v>
      </c>
      <c r="F14" s="4007">
        <v>13</v>
      </c>
      <c r="G14" s="4007">
        <v>0</v>
      </c>
      <c r="H14" s="4007">
        <v>0</v>
      </c>
      <c r="I14" s="4007">
        <v>18.7</v>
      </c>
      <c r="J14" s="4007">
        <v>0</v>
      </c>
      <c r="K14" s="4007">
        <v>126.8</v>
      </c>
      <c r="L14" s="4007">
        <v>0</v>
      </c>
      <c r="M14" s="4007">
        <v>0</v>
      </c>
      <c r="N14" s="4007">
        <v>63.9</v>
      </c>
      <c r="O14" s="4007">
        <v>0.1</v>
      </c>
      <c r="P14" s="4007">
        <v>0</v>
      </c>
      <c r="Q14" s="4007">
        <v>0</v>
      </c>
      <c r="R14" s="4007">
        <v>0</v>
      </c>
      <c r="S14" s="4007">
        <v>0</v>
      </c>
      <c r="T14" s="4007">
        <v>0</v>
      </c>
      <c r="U14" s="4007">
        <v>0</v>
      </c>
      <c r="V14" s="4007">
        <v>0</v>
      </c>
      <c r="W14" s="4025">
        <f t="shared" si="0"/>
        <v>17921</v>
      </c>
    </row>
    <row r="15" spans="1:23" ht="20.100000000000001" customHeight="1" x14ac:dyDescent="0.25">
      <c r="A15" s="4006" t="s">
        <v>90</v>
      </c>
      <c r="B15" s="4007">
        <v>0</v>
      </c>
      <c r="C15" s="4007">
        <v>7.2</v>
      </c>
      <c r="D15" s="4007">
        <v>66.5</v>
      </c>
      <c r="E15" s="4007">
        <v>84.7</v>
      </c>
      <c r="F15" s="4007">
        <v>12650.2</v>
      </c>
      <c r="G15" s="4007">
        <v>81.2</v>
      </c>
      <c r="H15" s="4007">
        <v>59.8</v>
      </c>
      <c r="I15" s="4007">
        <v>14.3</v>
      </c>
      <c r="J15" s="4007">
        <v>0</v>
      </c>
      <c r="K15" s="4007">
        <v>52.1</v>
      </c>
      <c r="L15" s="4007">
        <v>0</v>
      </c>
      <c r="M15" s="4007">
        <v>0</v>
      </c>
      <c r="N15" s="4007">
        <v>210.5</v>
      </c>
      <c r="O15" s="4007">
        <v>10.5</v>
      </c>
      <c r="P15" s="4007">
        <v>0</v>
      </c>
      <c r="Q15" s="4007">
        <v>0</v>
      </c>
      <c r="R15" s="4007">
        <v>0</v>
      </c>
      <c r="S15" s="4007">
        <v>58.9</v>
      </c>
      <c r="T15" s="4007">
        <v>0</v>
      </c>
      <c r="U15" s="4007">
        <v>0</v>
      </c>
      <c r="V15" s="4007">
        <v>0</v>
      </c>
      <c r="W15" s="4025">
        <f t="shared" si="0"/>
        <v>13295.9</v>
      </c>
    </row>
    <row r="16" spans="1:23" ht="20.100000000000001" customHeight="1" x14ac:dyDescent="0.25">
      <c r="A16" s="4006" t="s">
        <v>91</v>
      </c>
      <c r="B16" s="4007">
        <v>0</v>
      </c>
      <c r="C16" s="4007">
        <v>0</v>
      </c>
      <c r="D16" s="4007">
        <v>1589.7</v>
      </c>
      <c r="E16" s="4007">
        <v>0</v>
      </c>
      <c r="F16" s="4007">
        <v>0</v>
      </c>
      <c r="G16" s="4007">
        <v>91388.5</v>
      </c>
      <c r="H16" s="4007">
        <v>810</v>
      </c>
      <c r="I16" s="4007">
        <v>20.6</v>
      </c>
      <c r="J16" s="4007">
        <v>0</v>
      </c>
      <c r="K16" s="4007">
        <v>281.39999999999998</v>
      </c>
      <c r="L16" s="4007">
        <v>0</v>
      </c>
      <c r="M16" s="4007">
        <v>4.5999999999999996</v>
      </c>
      <c r="N16" s="4007">
        <v>903.2</v>
      </c>
      <c r="O16" s="4007">
        <v>878.4</v>
      </c>
      <c r="P16" s="4007">
        <v>0</v>
      </c>
      <c r="Q16" s="4007">
        <v>0</v>
      </c>
      <c r="R16" s="4007">
        <v>0</v>
      </c>
      <c r="S16" s="4007">
        <v>0</v>
      </c>
      <c r="T16" s="4007">
        <v>0</v>
      </c>
      <c r="U16" s="4007">
        <v>0</v>
      </c>
      <c r="V16" s="4007">
        <v>0</v>
      </c>
      <c r="W16" s="4025">
        <f t="shared" si="0"/>
        <v>95876.4</v>
      </c>
    </row>
    <row r="17" spans="1:23" ht="20.100000000000001" customHeight="1" x14ac:dyDescent="0.25">
      <c r="A17" s="4006" t="s">
        <v>92</v>
      </c>
      <c r="B17" s="4007">
        <v>0</v>
      </c>
      <c r="C17" s="4007">
        <v>23.8</v>
      </c>
      <c r="D17" s="4007">
        <v>29943.599999999999</v>
      </c>
      <c r="E17" s="4007">
        <v>32.6</v>
      </c>
      <c r="F17" s="4007">
        <v>0.8</v>
      </c>
      <c r="G17" s="4007">
        <v>18.8</v>
      </c>
      <c r="H17" s="4007">
        <v>84169.5</v>
      </c>
      <c r="I17" s="4007">
        <v>948</v>
      </c>
      <c r="J17" s="4007">
        <v>18.899999999999999</v>
      </c>
      <c r="K17" s="4007">
        <v>1025.4000000000001</v>
      </c>
      <c r="L17" s="4007">
        <v>12.1</v>
      </c>
      <c r="M17" s="4007">
        <v>0</v>
      </c>
      <c r="N17" s="4007">
        <v>3952.1</v>
      </c>
      <c r="O17" s="4007">
        <v>907.2</v>
      </c>
      <c r="P17" s="4007">
        <v>0</v>
      </c>
      <c r="Q17" s="4007">
        <v>1.6</v>
      </c>
      <c r="R17" s="4007">
        <v>0</v>
      </c>
      <c r="S17" s="4007">
        <v>0</v>
      </c>
      <c r="T17" s="4007">
        <v>46.3</v>
      </c>
      <c r="U17" s="4007">
        <v>0</v>
      </c>
      <c r="V17" s="4007">
        <v>0</v>
      </c>
      <c r="W17" s="4025">
        <f t="shared" si="0"/>
        <v>121100.7</v>
      </c>
    </row>
    <row r="18" spans="1:23" ht="20.100000000000001" customHeight="1" x14ac:dyDescent="0.25">
      <c r="A18" s="4006" t="s">
        <v>93</v>
      </c>
      <c r="B18" s="4007">
        <v>0</v>
      </c>
      <c r="C18" s="4007">
        <v>0</v>
      </c>
      <c r="D18" s="4007">
        <v>340</v>
      </c>
      <c r="E18" s="4007">
        <v>1.4</v>
      </c>
      <c r="F18" s="4007">
        <v>0</v>
      </c>
      <c r="G18" s="4007">
        <v>52.8</v>
      </c>
      <c r="H18" s="4007">
        <v>395.1</v>
      </c>
      <c r="I18" s="4007">
        <v>68184.600000000006</v>
      </c>
      <c r="J18" s="4007">
        <v>5.3</v>
      </c>
      <c r="K18" s="4007">
        <v>240.1</v>
      </c>
      <c r="L18" s="4007">
        <v>0</v>
      </c>
      <c r="M18" s="4007">
        <v>237.3</v>
      </c>
      <c r="N18" s="4007">
        <v>52.2</v>
      </c>
      <c r="O18" s="4007">
        <v>871.1</v>
      </c>
      <c r="P18" s="4007">
        <v>0</v>
      </c>
      <c r="Q18" s="4007">
        <v>0</v>
      </c>
      <c r="R18" s="4007">
        <v>0</v>
      </c>
      <c r="S18" s="4007">
        <v>0</v>
      </c>
      <c r="T18" s="4007">
        <v>0</v>
      </c>
      <c r="U18" s="4007">
        <v>0</v>
      </c>
      <c r="V18" s="4007">
        <v>0</v>
      </c>
      <c r="W18" s="4025">
        <f t="shared" si="0"/>
        <v>70379.900000000023</v>
      </c>
    </row>
    <row r="19" spans="1:23" ht="20.100000000000001" customHeight="1" x14ac:dyDescent="0.25">
      <c r="A19" s="4006" t="s">
        <v>94</v>
      </c>
      <c r="B19" s="4007">
        <v>4.3</v>
      </c>
      <c r="C19" s="4007">
        <v>0</v>
      </c>
      <c r="D19" s="4007">
        <v>41.9</v>
      </c>
      <c r="E19" s="4007">
        <v>0</v>
      </c>
      <c r="F19" s="4007">
        <v>0</v>
      </c>
      <c r="G19" s="4007">
        <v>0</v>
      </c>
      <c r="H19" s="4007">
        <v>18.7</v>
      </c>
      <c r="I19" s="4007">
        <v>0</v>
      </c>
      <c r="J19" s="4007">
        <v>16933</v>
      </c>
      <c r="K19" s="4007">
        <v>8.6</v>
      </c>
      <c r="L19" s="4007">
        <v>0</v>
      </c>
      <c r="M19" s="4007">
        <v>46.6</v>
      </c>
      <c r="N19" s="4007">
        <v>2.1</v>
      </c>
      <c r="O19" s="4007">
        <v>56</v>
      </c>
      <c r="P19" s="4007">
        <v>0</v>
      </c>
      <c r="Q19" s="4007">
        <v>0</v>
      </c>
      <c r="R19" s="4007">
        <v>0</v>
      </c>
      <c r="S19" s="4007">
        <v>0.1</v>
      </c>
      <c r="T19" s="4007">
        <v>4.5999999999999996</v>
      </c>
      <c r="U19" s="4007">
        <v>0</v>
      </c>
      <c r="V19" s="4007">
        <v>0</v>
      </c>
      <c r="W19" s="4025">
        <f t="shared" si="0"/>
        <v>17115.899999999994</v>
      </c>
    </row>
    <row r="20" spans="1:23" ht="20.100000000000001" customHeight="1" x14ac:dyDescent="0.25">
      <c r="A20" s="4006" t="s">
        <v>95</v>
      </c>
      <c r="B20" s="4007">
        <v>0</v>
      </c>
      <c r="C20" s="4007">
        <v>0</v>
      </c>
      <c r="D20" s="4007">
        <v>241.5</v>
      </c>
      <c r="E20" s="4007">
        <v>0</v>
      </c>
      <c r="F20" s="4007">
        <v>0</v>
      </c>
      <c r="G20" s="4007">
        <v>0</v>
      </c>
      <c r="H20" s="4007">
        <v>1140.9000000000001</v>
      </c>
      <c r="I20" s="4007">
        <v>56</v>
      </c>
      <c r="J20" s="4007">
        <v>0</v>
      </c>
      <c r="K20" s="4007">
        <v>43479</v>
      </c>
      <c r="L20" s="4007">
        <v>0</v>
      </c>
      <c r="M20" s="4007">
        <v>7.1</v>
      </c>
      <c r="N20" s="4007">
        <v>2095.1999999999998</v>
      </c>
      <c r="O20" s="4007">
        <v>364.9</v>
      </c>
      <c r="P20" s="4007">
        <v>0</v>
      </c>
      <c r="Q20" s="4007">
        <v>3.1</v>
      </c>
      <c r="R20" s="4007">
        <v>0</v>
      </c>
      <c r="S20" s="4007">
        <v>0</v>
      </c>
      <c r="T20" s="4007">
        <v>77</v>
      </c>
      <c r="U20" s="4007">
        <v>0</v>
      </c>
      <c r="V20" s="4007">
        <v>0</v>
      </c>
      <c r="W20" s="4025">
        <f t="shared" si="0"/>
        <v>47464.7</v>
      </c>
    </row>
    <row r="21" spans="1:23" ht="20.100000000000001" customHeight="1" x14ac:dyDescent="0.25">
      <c r="A21" s="4006" t="s">
        <v>96</v>
      </c>
      <c r="B21" s="4007">
        <v>0</v>
      </c>
      <c r="C21" s="4007">
        <v>0</v>
      </c>
      <c r="D21" s="4007">
        <v>0</v>
      </c>
      <c r="E21" s="4007">
        <v>0</v>
      </c>
      <c r="F21" s="4007">
        <v>0</v>
      </c>
      <c r="G21" s="4007">
        <v>0</v>
      </c>
      <c r="H21" s="4007">
        <v>0</v>
      </c>
      <c r="I21" s="4007">
        <v>0</v>
      </c>
      <c r="J21" s="4007">
        <v>0</v>
      </c>
      <c r="K21" s="4007">
        <v>863.9</v>
      </c>
      <c r="L21" s="4007">
        <v>61362.3</v>
      </c>
      <c r="M21" s="4007">
        <v>1317.9</v>
      </c>
      <c r="N21" s="4007">
        <v>971.2</v>
      </c>
      <c r="O21" s="4007">
        <v>338.4</v>
      </c>
      <c r="P21" s="4007">
        <v>0</v>
      </c>
      <c r="Q21" s="4007">
        <v>0</v>
      </c>
      <c r="R21" s="4007">
        <v>0</v>
      </c>
      <c r="S21" s="4007">
        <v>0</v>
      </c>
      <c r="T21" s="4007">
        <v>0</v>
      </c>
      <c r="U21" s="4007">
        <v>0</v>
      </c>
      <c r="V21" s="4007">
        <v>0</v>
      </c>
      <c r="W21" s="4025">
        <f t="shared" si="0"/>
        <v>64853.700000000004</v>
      </c>
    </row>
    <row r="22" spans="1:23" ht="20.100000000000001" customHeight="1" x14ac:dyDescent="0.25">
      <c r="A22" s="4006" t="s">
        <v>97</v>
      </c>
      <c r="B22" s="4007">
        <v>0</v>
      </c>
      <c r="C22" s="4007">
        <v>0</v>
      </c>
      <c r="D22" s="4007">
        <v>15.8</v>
      </c>
      <c r="E22" s="4007">
        <v>0</v>
      </c>
      <c r="F22" s="4007">
        <v>0</v>
      </c>
      <c r="G22" s="4007">
        <v>0</v>
      </c>
      <c r="H22" s="4007">
        <v>92.7</v>
      </c>
      <c r="I22" s="4007">
        <v>0</v>
      </c>
      <c r="J22" s="4007">
        <v>0</v>
      </c>
      <c r="K22" s="4007">
        <v>24.8</v>
      </c>
      <c r="L22" s="4007">
        <v>0</v>
      </c>
      <c r="M22" s="4007">
        <v>58743.9</v>
      </c>
      <c r="N22" s="4007">
        <v>1.8</v>
      </c>
      <c r="O22" s="4007">
        <v>0</v>
      </c>
      <c r="P22" s="4007">
        <v>0</v>
      </c>
      <c r="Q22" s="4007">
        <v>0</v>
      </c>
      <c r="R22" s="4007">
        <v>0</v>
      </c>
      <c r="S22" s="4007">
        <v>0</v>
      </c>
      <c r="T22" s="4007">
        <v>0</v>
      </c>
      <c r="U22" s="4007">
        <v>0</v>
      </c>
      <c r="V22" s="4007">
        <v>0</v>
      </c>
      <c r="W22" s="4025">
        <f t="shared" si="0"/>
        <v>58879.000000000007</v>
      </c>
    </row>
    <row r="23" spans="1:23" ht="20.100000000000001" customHeight="1" x14ac:dyDescent="0.25">
      <c r="A23" s="4006" t="s">
        <v>98</v>
      </c>
      <c r="B23" s="4007">
        <v>73.400000000000006</v>
      </c>
      <c r="C23" s="4007">
        <v>0</v>
      </c>
      <c r="D23" s="4007">
        <v>262.5</v>
      </c>
      <c r="E23" s="4007">
        <v>7.7</v>
      </c>
      <c r="F23" s="4007">
        <v>46.1</v>
      </c>
      <c r="G23" s="4007">
        <v>14.6</v>
      </c>
      <c r="H23" s="4007">
        <v>1267.0999999999999</v>
      </c>
      <c r="I23" s="4007">
        <v>13.9</v>
      </c>
      <c r="J23" s="4007">
        <v>12.9</v>
      </c>
      <c r="K23" s="4007">
        <v>1009.9</v>
      </c>
      <c r="L23" s="4007">
        <v>77.8</v>
      </c>
      <c r="M23" s="4007">
        <v>13.8</v>
      </c>
      <c r="N23" s="4007">
        <v>98705.1</v>
      </c>
      <c r="O23" s="4007">
        <v>1380.7</v>
      </c>
      <c r="P23" s="4007">
        <v>0</v>
      </c>
      <c r="Q23" s="4007">
        <v>66.3</v>
      </c>
      <c r="R23" s="4007">
        <v>0</v>
      </c>
      <c r="S23" s="4007">
        <v>0</v>
      </c>
      <c r="T23" s="4007">
        <v>0</v>
      </c>
      <c r="U23" s="4007">
        <v>0</v>
      </c>
      <c r="V23" s="4007">
        <v>0</v>
      </c>
      <c r="W23" s="4025">
        <f t="shared" si="0"/>
        <v>102951.8</v>
      </c>
    </row>
    <row r="24" spans="1:23" ht="20.100000000000001" customHeight="1" x14ac:dyDescent="0.25">
      <c r="A24" s="4006" t="s">
        <v>99</v>
      </c>
      <c r="B24" s="4007">
        <v>0</v>
      </c>
      <c r="C24" s="4007">
        <v>0</v>
      </c>
      <c r="D24" s="4007">
        <v>686</v>
      </c>
      <c r="E24" s="4007">
        <v>0</v>
      </c>
      <c r="F24" s="4007">
        <v>0</v>
      </c>
      <c r="G24" s="4007">
        <v>351.2</v>
      </c>
      <c r="H24" s="4007">
        <v>459.8</v>
      </c>
      <c r="I24" s="4007">
        <v>7</v>
      </c>
      <c r="J24" s="4007">
        <v>0</v>
      </c>
      <c r="K24" s="4007">
        <v>425.6</v>
      </c>
      <c r="L24" s="4007">
        <v>0</v>
      </c>
      <c r="M24" s="4007">
        <v>0</v>
      </c>
      <c r="N24" s="4007">
        <v>901.7</v>
      </c>
      <c r="O24" s="4007">
        <v>42547.8</v>
      </c>
      <c r="P24" s="4007">
        <v>0</v>
      </c>
      <c r="Q24" s="4007">
        <v>0</v>
      </c>
      <c r="R24" s="4007">
        <v>102</v>
      </c>
      <c r="S24" s="4007">
        <v>0</v>
      </c>
      <c r="T24" s="4007">
        <v>0</v>
      </c>
      <c r="U24" s="4007">
        <v>0</v>
      </c>
      <c r="V24" s="4007">
        <v>0</v>
      </c>
      <c r="W24" s="4025">
        <f t="shared" si="0"/>
        <v>45481.100000000006</v>
      </c>
    </row>
    <row r="25" spans="1:23" ht="20.100000000000001" customHeight="1" x14ac:dyDescent="0.25">
      <c r="A25" s="4006" t="s">
        <v>100</v>
      </c>
      <c r="B25" s="4007">
        <v>58.4</v>
      </c>
      <c r="C25" s="4007">
        <v>0</v>
      </c>
      <c r="D25" s="4007">
        <v>0</v>
      </c>
      <c r="E25" s="4007">
        <v>0</v>
      </c>
      <c r="F25" s="4007">
        <v>676.4</v>
      </c>
      <c r="G25" s="4007">
        <v>0</v>
      </c>
      <c r="H25" s="4007">
        <v>0</v>
      </c>
      <c r="I25" s="4007">
        <v>90</v>
      </c>
      <c r="J25" s="4007">
        <v>0</v>
      </c>
      <c r="K25" s="4007">
        <v>485.4</v>
      </c>
      <c r="L25" s="4007">
        <v>0</v>
      </c>
      <c r="M25" s="4007">
        <v>844.4</v>
      </c>
      <c r="N25" s="4007">
        <v>1508.3</v>
      </c>
      <c r="O25" s="4007">
        <v>0</v>
      </c>
      <c r="P25" s="4007">
        <v>40485.4</v>
      </c>
      <c r="Q25" s="4007">
        <v>0</v>
      </c>
      <c r="R25" s="4007">
        <v>125</v>
      </c>
      <c r="S25" s="4007">
        <v>2004</v>
      </c>
      <c r="T25" s="4007">
        <v>0</v>
      </c>
      <c r="U25" s="4007">
        <v>0</v>
      </c>
      <c r="V25" s="4007">
        <v>0</v>
      </c>
      <c r="W25" s="4025">
        <f t="shared" si="0"/>
        <v>46277.3</v>
      </c>
    </row>
    <row r="26" spans="1:23" ht="20.100000000000001" customHeight="1" x14ac:dyDescent="0.25">
      <c r="A26" s="4006" t="s">
        <v>101</v>
      </c>
      <c r="B26" s="4007">
        <v>0</v>
      </c>
      <c r="C26" s="4007">
        <v>0</v>
      </c>
      <c r="D26" s="4007">
        <v>0</v>
      </c>
      <c r="E26" s="4007">
        <v>0</v>
      </c>
      <c r="F26" s="4007">
        <v>0</v>
      </c>
      <c r="G26" s="4007">
        <v>0</v>
      </c>
      <c r="H26" s="4007">
        <v>9.1</v>
      </c>
      <c r="I26" s="4007">
        <v>0</v>
      </c>
      <c r="J26" s="4007">
        <v>194.8</v>
      </c>
      <c r="K26" s="4007">
        <v>207.3</v>
      </c>
      <c r="L26" s="4007">
        <v>0</v>
      </c>
      <c r="M26" s="4007">
        <v>1.7</v>
      </c>
      <c r="N26" s="4007">
        <v>4714.6000000000004</v>
      </c>
      <c r="O26" s="4007">
        <v>0</v>
      </c>
      <c r="P26" s="4007">
        <v>0</v>
      </c>
      <c r="Q26" s="4007">
        <v>31768.6</v>
      </c>
      <c r="R26" s="4007">
        <v>0</v>
      </c>
      <c r="S26" s="4007">
        <v>0</v>
      </c>
      <c r="T26" s="4007">
        <v>0</v>
      </c>
      <c r="U26" s="4007">
        <v>0</v>
      </c>
      <c r="V26" s="4007">
        <v>0</v>
      </c>
      <c r="W26" s="4025">
        <f t="shared" si="0"/>
        <v>36896.1</v>
      </c>
    </row>
    <row r="27" spans="1:23" ht="20.100000000000001" customHeight="1" x14ac:dyDescent="0.25">
      <c r="A27" s="4006" t="s">
        <v>102</v>
      </c>
      <c r="B27" s="4007">
        <v>0</v>
      </c>
      <c r="C27" s="4007">
        <v>0</v>
      </c>
      <c r="D27" s="4007">
        <v>0</v>
      </c>
      <c r="E27" s="4007">
        <v>0</v>
      </c>
      <c r="F27" s="4007">
        <v>0</v>
      </c>
      <c r="G27" s="4007">
        <v>0</v>
      </c>
      <c r="H27" s="4007">
        <v>0</v>
      </c>
      <c r="I27" s="4007">
        <v>0</v>
      </c>
      <c r="J27" s="4007">
        <v>15.2</v>
      </c>
      <c r="K27" s="4007">
        <v>262.3</v>
      </c>
      <c r="L27" s="4007">
        <v>0</v>
      </c>
      <c r="M27" s="4007">
        <v>10.1</v>
      </c>
      <c r="N27" s="4007">
        <v>153.30000000000001</v>
      </c>
      <c r="O27" s="4007">
        <v>35.200000000000003</v>
      </c>
      <c r="P27" s="4007">
        <v>0</v>
      </c>
      <c r="Q27" s="4007">
        <v>0.1</v>
      </c>
      <c r="R27" s="4007">
        <v>59841.5</v>
      </c>
      <c r="S27" s="4007">
        <v>0</v>
      </c>
      <c r="T27" s="4007">
        <v>1.7</v>
      </c>
      <c r="U27" s="4007">
        <v>0</v>
      </c>
      <c r="V27" s="4007">
        <v>0</v>
      </c>
      <c r="W27" s="4025">
        <f t="shared" si="0"/>
        <v>60319.399999999994</v>
      </c>
    </row>
    <row r="28" spans="1:23" ht="20.100000000000001" customHeight="1" x14ac:dyDescent="0.25">
      <c r="A28" s="4006" t="s">
        <v>103</v>
      </c>
      <c r="B28" s="4007">
        <v>0</v>
      </c>
      <c r="C28" s="4007">
        <v>0</v>
      </c>
      <c r="D28" s="4007">
        <v>0</v>
      </c>
      <c r="E28" s="4007">
        <v>0</v>
      </c>
      <c r="F28" s="4007">
        <v>0</v>
      </c>
      <c r="G28" s="4007">
        <v>0</v>
      </c>
      <c r="H28" s="4007">
        <v>46.5</v>
      </c>
      <c r="I28" s="4007">
        <v>0.3</v>
      </c>
      <c r="J28" s="4007">
        <v>201</v>
      </c>
      <c r="K28" s="4007">
        <v>59.5</v>
      </c>
      <c r="L28" s="4007">
        <v>0</v>
      </c>
      <c r="M28" s="4007">
        <v>2.8</v>
      </c>
      <c r="N28" s="4007">
        <v>22</v>
      </c>
      <c r="O28" s="4007">
        <v>281.10000000000002</v>
      </c>
      <c r="P28" s="4007">
        <v>0</v>
      </c>
      <c r="Q28" s="4007">
        <v>0</v>
      </c>
      <c r="R28" s="4007">
        <v>0</v>
      </c>
      <c r="S28" s="4007">
        <v>6648.4</v>
      </c>
      <c r="T28" s="4007">
        <v>1.1000000000000001</v>
      </c>
      <c r="U28" s="4007">
        <v>0</v>
      </c>
      <c r="V28" s="4007">
        <v>0</v>
      </c>
      <c r="W28" s="4025">
        <f t="shared" si="0"/>
        <v>7262.7</v>
      </c>
    </row>
    <row r="29" spans="1:23" ht="20.100000000000001" customHeight="1" x14ac:dyDescent="0.25">
      <c r="A29" s="4006" t="s">
        <v>104</v>
      </c>
      <c r="B29" s="4007">
        <v>0</v>
      </c>
      <c r="C29" s="4007">
        <v>0</v>
      </c>
      <c r="D29" s="4007">
        <v>5.9</v>
      </c>
      <c r="E29" s="4007">
        <v>0</v>
      </c>
      <c r="F29" s="4007">
        <v>98.7</v>
      </c>
      <c r="G29" s="4007">
        <v>1.6</v>
      </c>
      <c r="H29" s="4007">
        <v>15</v>
      </c>
      <c r="I29" s="4007">
        <v>37</v>
      </c>
      <c r="J29" s="4007">
        <v>113.1</v>
      </c>
      <c r="K29" s="4007">
        <v>149.6</v>
      </c>
      <c r="L29" s="4007">
        <v>0</v>
      </c>
      <c r="M29" s="4007">
        <v>90.6</v>
      </c>
      <c r="N29" s="4007">
        <v>21.8</v>
      </c>
      <c r="O29" s="4007">
        <v>113.7</v>
      </c>
      <c r="P29" s="4007">
        <v>0</v>
      </c>
      <c r="Q29" s="4007">
        <v>66.8</v>
      </c>
      <c r="R29" s="4007">
        <v>0</v>
      </c>
      <c r="S29" s="4007">
        <v>6.8</v>
      </c>
      <c r="T29" s="4007">
        <v>10226.5</v>
      </c>
      <c r="U29" s="4007">
        <v>0</v>
      </c>
      <c r="V29" s="4007">
        <v>0</v>
      </c>
      <c r="W29" s="4025">
        <f t="shared" si="0"/>
        <v>10947.1</v>
      </c>
    </row>
    <row r="30" spans="1:23" ht="20.100000000000001" customHeight="1" x14ac:dyDescent="0.25">
      <c r="A30" s="4006" t="s">
        <v>105</v>
      </c>
      <c r="B30" s="4007">
        <v>0</v>
      </c>
      <c r="C30" s="4007">
        <v>0</v>
      </c>
      <c r="D30" s="4007">
        <v>0</v>
      </c>
      <c r="E30" s="4007">
        <v>0</v>
      </c>
      <c r="F30" s="4007">
        <v>0</v>
      </c>
      <c r="G30" s="4007">
        <v>0</v>
      </c>
      <c r="H30" s="4007">
        <v>0</v>
      </c>
      <c r="I30" s="4007">
        <v>0</v>
      </c>
      <c r="J30" s="4007">
        <v>0</v>
      </c>
      <c r="K30" s="4007">
        <v>0</v>
      </c>
      <c r="L30" s="4007">
        <v>0</v>
      </c>
      <c r="M30" s="4007">
        <v>0</v>
      </c>
      <c r="N30" s="4007">
        <v>0</v>
      </c>
      <c r="O30" s="4007">
        <v>0</v>
      </c>
      <c r="P30" s="4007">
        <v>0</v>
      </c>
      <c r="Q30" s="4007">
        <v>0</v>
      </c>
      <c r="R30" s="4007">
        <v>0</v>
      </c>
      <c r="S30" s="4007">
        <v>0</v>
      </c>
      <c r="T30" s="4007">
        <v>0</v>
      </c>
      <c r="U30" s="4007">
        <v>255.8</v>
      </c>
      <c r="V30" s="4007">
        <v>0</v>
      </c>
      <c r="W30" s="4025">
        <f t="shared" si="0"/>
        <v>0</v>
      </c>
    </row>
    <row r="31" spans="1:23" ht="20.100000000000001" customHeight="1" x14ac:dyDescent="0.25">
      <c r="A31" s="4006" t="s">
        <v>106</v>
      </c>
      <c r="B31" s="4007">
        <v>0</v>
      </c>
      <c r="C31" s="4007">
        <v>0</v>
      </c>
      <c r="D31" s="4007">
        <v>0</v>
      </c>
      <c r="E31" s="4007">
        <v>0</v>
      </c>
      <c r="F31" s="4007">
        <v>0</v>
      </c>
      <c r="G31" s="4007">
        <v>0</v>
      </c>
      <c r="H31" s="4007">
        <v>0</v>
      </c>
      <c r="I31" s="4007">
        <v>0</v>
      </c>
      <c r="J31" s="4007">
        <v>0</v>
      </c>
      <c r="K31" s="4007">
        <v>0</v>
      </c>
      <c r="L31" s="4007">
        <v>0</v>
      </c>
      <c r="M31" s="4007">
        <v>0</v>
      </c>
      <c r="N31" s="4007">
        <v>0</v>
      </c>
      <c r="O31" s="4007">
        <v>0</v>
      </c>
      <c r="P31" s="4007">
        <v>0</v>
      </c>
      <c r="Q31" s="4007">
        <v>0</v>
      </c>
      <c r="R31" s="4007">
        <v>0</v>
      </c>
      <c r="S31" s="4007">
        <v>0</v>
      </c>
      <c r="T31" s="4007">
        <v>0</v>
      </c>
      <c r="U31" s="4007">
        <v>0</v>
      </c>
      <c r="V31" s="4007">
        <v>0</v>
      </c>
      <c r="W31" s="4025">
        <f t="shared" si="0"/>
        <v>0</v>
      </c>
    </row>
    <row r="32" spans="1:23" ht="20.100000000000001" customHeight="1" x14ac:dyDescent="0.25">
      <c r="A32" s="4100" t="s">
        <v>50</v>
      </c>
      <c r="B32" s="4101"/>
      <c r="C32" s="4101"/>
      <c r="D32" s="4101"/>
      <c r="E32" s="4101"/>
      <c r="F32" s="4101"/>
      <c r="G32" s="4101"/>
      <c r="H32" s="4101"/>
      <c r="I32" s="4101"/>
      <c r="J32" s="4101"/>
      <c r="K32" s="4101"/>
      <c r="L32" s="4101"/>
      <c r="M32" s="4101"/>
      <c r="N32" s="4101"/>
      <c r="O32" s="4101"/>
      <c r="P32" s="4101"/>
      <c r="Q32" s="4101"/>
      <c r="R32" s="4101"/>
      <c r="S32" s="4101"/>
      <c r="T32" s="4101"/>
      <c r="U32" s="4101"/>
      <c r="V32" s="4102" t="s">
        <v>5</v>
      </c>
    </row>
    <row r="33" spans="1:23" ht="20.100000000000001" customHeight="1" x14ac:dyDescent="0.25">
      <c r="A33" s="4100" t="s">
        <v>51</v>
      </c>
      <c r="B33" s="4101"/>
      <c r="C33" s="4101"/>
      <c r="D33" s="4101"/>
      <c r="E33" s="4101"/>
      <c r="F33" s="4101"/>
      <c r="G33" s="4101"/>
      <c r="H33" s="4101"/>
      <c r="I33" s="4101"/>
      <c r="J33" s="4101"/>
      <c r="K33" s="4101"/>
      <c r="L33" s="4101"/>
      <c r="M33" s="4101"/>
      <c r="N33" s="4101"/>
      <c r="O33" s="4101"/>
      <c r="P33" s="4101"/>
      <c r="Q33" s="4101"/>
      <c r="R33" s="4101"/>
      <c r="S33" s="4101"/>
      <c r="T33" s="4101"/>
      <c r="U33" s="4101"/>
      <c r="V33" s="4103"/>
    </row>
    <row r="34" spans="1:23" ht="20.100000000000001" customHeight="1" x14ac:dyDescent="0.25">
      <c r="A34" s="4006" t="s">
        <v>86</v>
      </c>
      <c r="B34" s="4007">
        <v>103395</v>
      </c>
      <c r="C34" s="4007">
        <v>217789</v>
      </c>
      <c r="D34" s="4007">
        <v>813102</v>
      </c>
      <c r="E34" s="4007">
        <v>63264</v>
      </c>
      <c r="F34" s="4007">
        <v>31177</v>
      </c>
      <c r="G34" s="4007">
        <v>404612</v>
      </c>
      <c r="H34" s="4007">
        <v>397980</v>
      </c>
      <c r="I34" s="4007">
        <v>220955</v>
      </c>
      <c r="J34" s="4007">
        <v>91142</v>
      </c>
      <c r="K34" s="4007">
        <v>214900</v>
      </c>
      <c r="L34" s="4007">
        <v>296698</v>
      </c>
      <c r="M34" s="4007">
        <v>407959</v>
      </c>
      <c r="N34" s="4007">
        <v>224237</v>
      </c>
      <c r="O34" s="4007">
        <v>143278</v>
      </c>
      <c r="P34" s="4007">
        <v>330303</v>
      </c>
      <c r="Q34" s="4007">
        <v>133728</v>
      </c>
      <c r="R34" s="4007">
        <v>253442</v>
      </c>
      <c r="S34" s="4007">
        <v>25914</v>
      </c>
      <c r="T34" s="4007">
        <v>63793</v>
      </c>
      <c r="U34" s="4007">
        <v>2617</v>
      </c>
      <c r="V34" s="4008" t="s">
        <v>5</v>
      </c>
      <c r="W34" s="4025">
        <f t="shared" ref="W34:W55" si="1">SUM(B34:T34)</f>
        <v>4437668</v>
      </c>
    </row>
    <row r="35" spans="1:23" ht="20.100000000000001" customHeight="1" x14ac:dyDescent="0.25">
      <c r="A35" s="4006" t="s">
        <v>87</v>
      </c>
      <c r="B35" s="4007">
        <v>101174</v>
      </c>
      <c r="C35" s="4008" t="s">
        <v>5</v>
      </c>
      <c r="D35" s="4007">
        <v>6698</v>
      </c>
      <c r="E35" s="4008" t="s">
        <v>5</v>
      </c>
      <c r="F35" s="4008" t="s">
        <v>5</v>
      </c>
      <c r="G35" s="4008" t="s">
        <v>5</v>
      </c>
      <c r="H35" s="4007">
        <v>30</v>
      </c>
      <c r="I35" s="4007">
        <v>674</v>
      </c>
      <c r="J35" s="4007">
        <v>13</v>
      </c>
      <c r="K35" s="4007">
        <v>26</v>
      </c>
      <c r="L35" s="4008" t="s">
        <v>5</v>
      </c>
      <c r="M35" s="4007">
        <v>4</v>
      </c>
      <c r="N35" s="4007">
        <v>207</v>
      </c>
      <c r="O35" s="4007">
        <v>33</v>
      </c>
      <c r="P35" s="4008" t="s">
        <v>5</v>
      </c>
      <c r="Q35" s="4008" t="s">
        <v>5</v>
      </c>
      <c r="R35" s="4008" t="s">
        <v>5</v>
      </c>
      <c r="S35" s="4008" t="s">
        <v>5</v>
      </c>
      <c r="T35" s="4007">
        <v>46</v>
      </c>
      <c r="U35" s="4008" t="s">
        <v>5</v>
      </c>
      <c r="V35" s="4008" t="s">
        <v>5</v>
      </c>
      <c r="W35" s="4025">
        <f t="shared" si="1"/>
        <v>108905</v>
      </c>
    </row>
    <row r="36" spans="1:23" ht="20.100000000000001" customHeight="1" x14ac:dyDescent="0.25">
      <c r="A36" s="4006" t="s">
        <v>84</v>
      </c>
      <c r="B36" s="4008" t="s">
        <v>5</v>
      </c>
      <c r="C36" s="4007">
        <v>216360</v>
      </c>
      <c r="D36" s="4007">
        <v>29968</v>
      </c>
      <c r="E36" s="4007">
        <v>127</v>
      </c>
      <c r="F36" s="4008" t="s">
        <v>5</v>
      </c>
      <c r="G36" s="4008" t="s">
        <v>5</v>
      </c>
      <c r="H36" s="4007">
        <v>100</v>
      </c>
      <c r="I36" s="4008" t="s">
        <v>5</v>
      </c>
      <c r="J36" s="4007">
        <v>3</v>
      </c>
      <c r="K36" s="4007">
        <v>250</v>
      </c>
      <c r="L36" s="4008" t="s">
        <v>5</v>
      </c>
      <c r="M36" s="4007">
        <v>21</v>
      </c>
      <c r="N36" s="4007">
        <v>4389</v>
      </c>
      <c r="O36" s="4007">
        <v>430</v>
      </c>
      <c r="P36" s="4008" t="s">
        <v>5</v>
      </c>
      <c r="Q36" s="4008" t="s">
        <v>5</v>
      </c>
      <c r="R36" s="4008" t="s">
        <v>5</v>
      </c>
      <c r="S36" s="4008" t="s">
        <v>5</v>
      </c>
      <c r="T36" s="4008" t="s">
        <v>5</v>
      </c>
      <c r="U36" s="4008" t="s">
        <v>5</v>
      </c>
      <c r="V36" s="4008" t="s">
        <v>5</v>
      </c>
      <c r="W36" s="4025">
        <f t="shared" si="1"/>
        <v>251648</v>
      </c>
    </row>
    <row r="37" spans="1:23" ht="20.100000000000001" customHeight="1" x14ac:dyDescent="0.25">
      <c r="A37" s="4006" t="s">
        <v>88</v>
      </c>
      <c r="B37" s="4007">
        <v>2208</v>
      </c>
      <c r="C37" s="4007">
        <v>678</v>
      </c>
      <c r="D37" s="4007">
        <v>772924</v>
      </c>
      <c r="E37" s="4007">
        <v>370</v>
      </c>
      <c r="F37" s="4008" t="s">
        <v>5</v>
      </c>
      <c r="G37" s="4008" t="s">
        <v>5</v>
      </c>
      <c r="H37" s="4007">
        <v>10512</v>
      </c>
      <c r="I37" s="4007">
        <v>541</v>
      </c>
      <c r="J37" s="4007">
        <v>36</v>
      </c>
      <c r="K37" s="4007">
        <v>913</v>
      </c>
      <c r="L37" s="4008" t="s">
        <v>5</v>
      </c>
      <c r="M37" s="4007">
        <v>151</v>
      </c>
      <c r="N37" s="4007">
        <v>12407</v>
      </c>
      <c r="O37" s="4007">
        <v>3520</v>
      </c>
      <c r="P37" s="4008" t="s">
        <v>5</v>
      </c>
      <c r="Q37" s="4008" t="s">
        <v>5</v>
      </c>
      <c r="R37" s="4008" t="s">
        <v>5</v>
      </c>
      <c r="S37" s="4008" t="s">
        <v>5</v>
      </c>
      <c r="T37" s="4007">
        <v>2481</v>
      </c>
      <c r="U37" s="4008" t="s">
        <v>5</v>
      </c>
      <c r="V37" s="4008" t="s">
        <v>5</v>
      </c>
      <c r="W37" s="4025">
        <f t="shared" si="1"/>
        <v>806741</v>
      </c>
    </row>
    <row r="38" spans="1:23" ht="20.100000000000001" customHeight="1" x14ac:dyDescent="0.25">
      <c r="A38" s="4006" t="s">
        <v>89</v>
      </c>
      <c r="B38" s="4008" t="s">
        <v>5</v>
      </c>
      <c r="C38" s="4007">
        <v>11</v>
      </c>
      <c r="D38" s="4007">
        <v>168</v>
      </c>
      <c r="E38" s="4007">
        <v>62302</v>
      </c>
      <c r="F38" s="4008" t="s">
        <v>5</v>
      </c>
      <c r="G38" s="4008" t="s">
        <v>5</v>
      </c>
      <c r="H38" s="4008" t="s">
        <v>5</v>
      </c>
      <c r="I38" s="4008" t="s">
        <v>5</v>
      </c>
      <c r="J38" s="4008" t="s">
        <v>5</v>
      </c>
      <c r="K38" s="4007">
        <v>644</v>
      </c>
      <c r="L38" s="4008" t="s">
        <v>5</v>
      </c>
      <c r="M38" s="4007">
        <v>279</v>
      </c>
      <c r="N38" s="4007">
        <v>2669</v>
      </c>
      <c r="O38" s="4007">
        <v>663</v>
      </c>
      <c r="P38" s="4008" t="s">
        <v>5</v>
      </c>
      <c r="Q38" s="4008" t="s">
        <v>5</v>
      </c>
      <c r="R38" s="4008" t="s">
        <v>5</v>
      </c>
      <c r="S38" s="4008" t="s">
        <v>5</v>
      </c>
      <c r="T38" s="4008" t="s">
        <v>5</v>
      </c>
      <c r="U38" s="4008" t="s">
        <v>5</v>
      </c>
      <c r="V38" s="4008" t="s">
        <v>5</v>
      </c>
      <c r="W38" s="4025">
        <f t="shared" si="1"/>
        <v>66736</v>
      </c>
    </row>
    <row r="39" spans="1:23" ht="20.100000000000001" customHeight="1" x14ac:dyDescent="0.25">
      <c r="A39" s="4006" t="s">
        <v>90</v>
      </c>
      <c r="B39" s="4008" t="s">
        <v>5</v>
      </c>
      <c r="C39" s="4008" t="s">
        <v>5</v>
      </c>
      <c r="D39" s="4008" t="s">
        <v>5</v>
      </c>
      <c r="E39" s="4007">
        <v>264</v>
      </c>
      <c r="F39" s="4007">
        <v>13758</v>
      </c>
      <c r="G39" s="4008" t="s">
        <v>5</v>
      </c>
      <c r="H39" s="4007">
        <v>1262</v>
      </c>
      <c r="I39" s="4008" t="s">
        <v>5</v>
      </c>
      <c r="J39" s="4008" t="s">
        <v>5</v>
      </c>
      <c r="K39" s="4007">
        <v>13</v>
      </c>
      <c r="L39" s="4008" t="s">
        <v>5</v>
      </c>
      <c r="M39" s="4008" t="s">
        <v>5</v>
      </c>
      <c r="N39" s="4007">
        <v>186</v>
      </c>
      <c r="O39" s="4008" t="s">
        <v>5</v>
      </c>
      <c r="P39" s="4008" t="s">
        <v>5</v>
      </c>
      <c r="Q39" s="4008" t="s">
        <v>5</v>
      </c>
      <c r="R39" s="4008" t="s">
        <v>5</v>
      </c>
      <c r="S39" s="4008" t="s">
        <v>5</v>
      </c>
      <c r="T39" s="4008" t="s">
        <v>5</v>
      </c>
      <c r="U39" s="4008" t="s">
        <v>5</v>
      </c>
      <c r="V39" s="4008" t="s">
        <v>5</v>
      </c>
      <c r="W39" s="4025">
        <f t="shared" si="1"/>
        <v>15483</v>
      </c>
    </row>
    <row r="40" spans="1:23" ht="20.100000000000001" customHeight="1" x14ac:dyDescent="0.25">
      <c r="A40" s="4006" t="s">
        <v>91</v>
      </c>
      <c r="B40" s="4008" t="s">
        <v>5</v>
      </c>
      <c r="C40" s="4007">
        <v>717</v>
      </c>
      <c r="D40" s="4008" t="s">
        <v>5</v>
      </c>
      <c r="E40" s="4008" t="s">
        <v>5</v>
      </c>
      <c r="F40" s="4008" t="s">
        <v>5</v>
      </c>
      <c r="G40" s="4007">
        <v>404612</v>
      </c>
      <c r="H40" s="4008" t="s">
        <v>5</v>
      </c>
      <c r="I40" s="4008" t="s">
        <v>5</v>
      </c>
      <c r="J40" s="4008" t="s">
        <v>5</v>
      </c>
      <c r="K40" s="4007">
        <v>77</v>
      </c>
      <c r="L40" s="4008" t="s">
        <v>5</v>
      </c>
      <c r="M40" s="4007">
        <v>1204</v>
      </c>
      <c r="N40" s="4007">
        <v>361</v>
      </c>
      <c r="O40" s="4007">
        <v>2220</v>
      </c>
      <c r="P40" s="4008" t="s">
        <v>5</v>
      </c>
      <c r="Q40" s="4008" t="s">
        <v>5</v>
      </c>
      <c r="R40" s="4008" t="s">
        <v>5</v>
      </c>
      <c r="S40" s="4008" t="s">
        <v>5</v>
      </c>
      <c r="T40" s="4008" t="s">
        <v>5</v>
      </c>
      <c r="U40" s="4008" t="s">
        <v>5</v>
      </c>
      <c r="V40" s="4008" t="s">
        <v>5</v>
      </c>
      <c r="W40" s="4025">
        <f t="shared" si="1"/>
        <v>409191</v>
      </c>
    </row>
    <row r="41" spans="1:23" ht="20.100000000000001" customHeight="1" x14ac:dyDescent="0.25">
      <c r="A41" s="4006" t="s">
        <v>92</v>
      </c>
      <c r="B41" s="4008" t="s">
        <v>5</v>
      </c>
      <c r="C41" s="4008" t="s">
        <v>5</v>
      </c>
      <c r="D41" s="4007">
        <v>976</v>
      </c>
      <c r="E41" s="4008" t="s">
        <v>5</v>
      </c>
      <c r="F41" s="4008" t="s">
        <v>5</v>
      </c>
      <c r="G41" s="4008" t="s">
        <v>5</v>
      </c>
      <c r="H41" s="4007">
        <v>377323</v>
      </c>
      <c r="I41" s="4007">
        <v>233</v>
      </c>
      <c r="J41" s="4007">
        <v>2980</v>
      </c>
      <c r="K41" s="4007">
        <v>1963</v>
      </c>
      <c r="L41" s="4008" t="s">
        <v>5</v>
      </c>
      <c r="M41" s="4007">
        <v>1082</v>
      </c>
      <c r="N41" s="4007">
        <v>11061</v>
      </c>
      <c r="O41" s="4007">
        <v>7047</v>
      </c>
      <c r="P41" s="4008" t="s">
        <v>5</v>
      </c>
      <c r="Q41" s="4008" t="s">
        <v>5</v>
      </c>
      <c r="R41" s="4008" t="s">
        <v>5</v>
      </c>
      <c r="S41" s="4008" t="s">
        <v>5</v>
      </c>
      <c r="T41" s="4007">
        <v>16974</v>
      </c>
      <c r="U41" s="4008" t="s">
        <v>5</v>
      </c>
      <c r="V41" s="4008" t="s">
        <v>5</v>
      </c>
      <c r="W41" s="4025">
        <f t="shared" si="1"/>
        <v>419639</v>
      </c>
    </row>
    <row r="42" spans="1:23" ht="20.100000000000001" customHeight="1" x14ac:dyDescent="0.25">
      <c r="A42" s="4006" t="s">
        <v>93</v>
      </c>
      <c r="B42" s="4008" t="s">
        <v>5</v>
      </c>
      <c r="C42" s="4008" t="s">
        <v>5</v>
      </c>
      <c r="D42" s="4007">
        <v>1564</v>
      </c>
      <c r="E42" s="4008" t="s">
        <v>5</v>
      </c>
      <c r="F42" s="4008" t="s">
        <v>5</v>
      </c>
      <c r="G42" s="4008" t="s">
        <v>5</v>
      </c>
      <c r="H42" s="4007">
        <v>681</v>
      </c>
      <c r="I42" s="4007">
        <v>213005</v>
      </c>
      <c r="J42" s="4007">
        <v>89</v>
      </c>
      <c r="K42" s="4007">
        <v>1030</v>
      </c>
      <c r="L42" s="4008" t="s">
        <v>5</v>
      </c>
      <c r="M42" s="4007">
        <v>2443</v>
      </c>
      <c r="N42" s="4007">
        <v>355</v>
      </c>
      <c r="O42" s="4007">
        <v>1025</v>
      </c>
      <c r="P42" s="4008" t="s">
        <v>5</v>
      </c>
      <c r="Q42" s="4008" t="s">
        <v>5</v>
      </c>
      <c r="R42" s="4008" t="s">
        <v>5</v>
      </c>
      <c r="S42" s="4008" t="s">
        <v>5</v>
      </c>
      <c r="T42" s="4007">
        <v>1</v>
      </c>
      <c r="U42" s="4008" t="s">
        <v>5</v>
      </c>
      <c r="V42" s="4008" t="s">
        <v>5</v>
      </c>
      <c r="W42" s="4025">
        <f t="shared" si="1"/>
        <v>220193</v>
      </c>
    </row>
    <row r="43" spans="1:23" ht="20.100000000000001" customHeight="1" x14ac:dyDescent="0.25">
      <c r="A43" s="4006" t="s">
        <v>94</v>
      </c>
      <c r="B43" s="4008" t="s">
        <v>5</v>
      </c>
      <c r="C43" s="4008" t="s">
        <v>5</v>
      </c>
      <c r="D43" s="4008" t="s">
        <v>5</v>
      </c>
      <c r="E43" s="4008" t="s">
        <v>5</v>
      </c>
      <c r="F43" s="4008" t="s">
        <v>5</v>
      </c>
      <c r="G43" s="4008" t="s">
        <v>5</v>
      </c>
      <c r="H43" s="4007">
        <v>1186</v>
      </c>
      <c r="I43" s="4008" t="s">
        <v>5</v>
      </c>
      <c r="J43" s="4007">
        <v>81513</v>
      </c>
      <c r="K43" s="4007">
        <v>42</v>
      </c>
      <c r="L43" s="4008" t="s">
        <v>5</v>
      </c>
      <c r="M43" s="4007">
        <v>1701</v>
      </c>
      <c r="N43" s="4007">
        <v>195</v>
      </c>
      <c r="O43" s="4007">
        <v>1156</v>
      </c>
      <c r="P43" s="4008" t="s">
        <v>5</v>
      </c>
      <c r="Q43" s="4008" t="s">
        <v>5</v>
      </c>
      <c r="R43" s="4008" t="s">
        <v>5</v>
      </c>
      <c r="S43" s="4007">
        <v>592</v>
      </c>
      <c r="T43" s="4007">
        <v>599</v>
      </c>
      <c r="U43" s="4008" t="s">
        <v>5</v>
      </c>
      <c r="V43" s="4008" t="s">
        <v>5</v>
      </c>
      <c r="W43" s="4025">
        <f t="shared" si="1"/>
        <v>86984</v>
      </c>
    </row>
    <row r="44" spans="1:23" ht="20.100000000000001" customHeight="1" x14ac:dyDescent="0.25">
      <c r="A44" s="4006" t="s">
        <v>95</v>
      </c>
      <c r="B44" s="4008" t="s">
        <v>5</v>
      </c>
      <c r="C44" s="4008" t="s">
        <v>5</v>
      </c>
      <c r="D44" s="4007">
        <v>77</v>
      </c>
      <c r="E44" s="4008" t="s">
        <v>5</v>
      </c>
      <c r="F44" s="4008" t="s">
        <v>5</v>
      </c>
      <c r="G44" s="4008" t="s">
        <v>5</v>
      </c>
      <c r="H44" s="4007">
        <v>3950</v>
      </c>
      <c r="I44" s="4007">
        <v>1</v>
      </c>
      <c r="J44" s="4007">
        <v>116</v>
      </c>
      <c r="K44" s="4007">
        <v>196004</v>
      </c>
      <c r="L44" s="4008" t="s">
        <v>5</v>
      </c>
      <c r="M44" s="4007">
        <v>121</v>
      </c>
      <c r="N44" s="4007">
        <v>7275</v>
      </c>
      <c r="O44" s="4007">
        <v>2246</v>
      </c>
      <c r="P44" s="4008" t="s">
        <v>5</v>
      </c>
      <c r="Q44" s="4007">
        <v>238</v>
      </c>
      <c r="R44" s="4008" t="s">
        <v>5</v>
      </c>
      <c r="S44" s="4007">
        <v>37</v>
      </c>
      <c r="T44" s="4008" t="s">
        <v>5</v>
      </c>
      <c r="U44" s="4008" t="s">
        <v>5</v>
      </c>
      <c r="V44" s="4008" t="s">
        <v>5</v>
      </c>
      <c r="W44" s="4025">
        <f t="shared" si="1"/>
        <v>210065</v>
      </c>
    </row>
    <row r="45" spans="1:23" ht="20.100000000000001" customHeight="1" x14ac:dyDescent="0.25">
      <c r="A45" s="4006" t="s">
        <v>96</v>
      </c>
      <c r="B45" s="4008" t="s">
        <v>5</v>
      </c>
      <c r="C45" s="4008" t="s">
        <v>5</v>
      </c>
      <c r="D45" s="4008" t="s">
        <v>5</v>
      </c>
      <c r="E45" s="4008" t="s">
        <v>5</v>
      </c>
      <c r="F45" s="4008" t="s">
        <v>5</v>
      </c>
      <c r="G45" s="4008" t="s">
        <v>5</v>
      </c>
      <c r="H45" s="4008" t="s">
        <v>5</v>
      </c>
      <c r="I45" s="4008" t="s">
        <v>5</v>
      </c>
      <c r="J45" s="4008" t="s">
        <v>5</v>
      </c>
      <c r="K45" s="4007">
        <v>4179</v>
      </c>
      <c r="L45" s="4007">
        <v>293710</v>
      </c>
      <c r="M45" s="4007">
        <v>2847</v>
      </c>
      <c r="N45" s="4007">
        <v>136</v>
      </c>
      <c r="O45" s="4007">
        <v>4236</v>
      </c>
      <c r="P45" s="4008" t="s">
        <v>5</v>
      </c>
      <c r="Q45" s="4008" t="s">
        <v>5</v>
      </c>
      <c r="R45" s="4008" t="s">
        <v>5</v>
      </c>
      <c r="S45" s="4008" t="s">
        <v>5</v>
      </c>
      <c r="T45" s="4008" t="s">
        <v>5</v>
      </c>
      <c r="U45" s="4008" t="s">
        <v>5</v>
      </c>
      <c r="V45" s="4008" t="s">
        <v>5</v>
      </c>
      <c r="W45" s="4025">
        <f t="shared" si="1"/>
        <v>305108</v>
      </c>
    </row>
    <row r="46" spans="1:23" ht="20.100000000000001" customHeight="1" x14ac:dyDescent="0.25">
      <c r="A46" s="4006" t="s">
        <v>97</v>
      </c>
      <c r="B46" s="4008" t="s">
        <v>5</v>
      </c>
      <c r="C46" s="4008" t="s">
        <v>5</v>
      </c>
      <c r="D46" s="4008" t="s">
        <v>5</v>
      </c>
      <c r="E46" s="4008" t="s">
        <v>5</v>
      </c>
      <c r="F46" s="4008" t="s">
        <v>5</v>
      </c>
      <c r="G46" s="4008" t="s">
        <v>5</v>
      </c>
      <c r="H46" s="4007">
        <v>343</v>
      </c>
      <c r="I46" s="4007">
        <v>442</v>
      </c>
      <c r="J46" s="4007">
        <v>99</v>
      </c>
      <c r="K46" s="4007">
        <v>244</v>
      </c>
      <c r="L46" s="4008" t="s">
        <v>5</v>
      </c>
      <c r="M46" s="4007">
        <v>390353</v>
      </c>
      <c r="N46" s="4007">
        <v>187</v>
      </c>
      <c r="O46" s="4007">
        <v>531</v>
      </c>
      <c r="P46" s="4008" t="s">
        <v>5</v>
      </c>
      <c r="Q46" s="4008" t="s">
        <v>5</v>
      </c>
      <c r="R46" s="4008" t="s">
        <v>5</v>
      </c>
      <c r="S46" s="4007">
        <v>221</v>
      </c>
      <c r="T46" s="4007">
        <v>1969</v>
      </c>
      <c r="U46" s="4008" t="s">
        <v>5</v>
      </c>
      <c r="V46" s="4008" t="s">
        <v>5</v>
      </c>
      <c r="W46" s="4025">
        <f t="shared" si="1"/>
        <v>394389</v>
      </c>
    </row>
    <row r="47" spans="1:23" ht="20.100000000000001" customHeight="1" x14ac:dyDescent="0.25">
      <c r="A47" s="4006" t="s">
        <v>98</v>
      </c>
      <c r="B47" s="4008" t="s">
        <v>5</v>
      </c>
      <c r="C47" s="4008" t="s">
        <v>5</v>
      </c>
      <c r="D47" s="4007">
        <v>88</v>
      </c>
      <c r="E47" s="4008" t="s">
        <v>5</v>
      </c>
      <c r="F47" s="4008" t="s">
        <v>5</v>
      </c>
      <c r="G47" s="4008" t="s">
        <v>5</v>
      </c>
      <c r="H47" s="4007">
        <v>489</v>
      </c>
      <c r="I47" s="4008" t="s">
        <v>5</v>
      </c>
      <c r="J47" s="4007">
        <v>1</v>
      </c>
      <c r="K47" s="4007">
        <v>1285</v>
      </c>
      <c r="L47" s="4007">
        <v>237</v>
      </c>
      <c r="M47" s="4007">
        <v>242</v>
      </c>
      <c r="N47" s="4007">
        <v>165844</v>
      </c>
      <c r="O47" s="4007">
        <v>1221</v>
      </c>
      <c r="P47" s="4008" t="s">
        <v>5</v>
      </c>
      <c r="Q47" s="4007">
        <v>234</v>
      </c>
      <c r="R47" s="4008" t="s">
        <v>5</v>
      </c>
      <c r="S47" s="4008" t="s">
        <v>5</v>
      </c>
      <c r="T47" s="4008" t="s">
        <v>5</v>
      </c>
      <c r="U47" s="4008" t="s">
        <v>5</v>
      </c>
      <c r="V47" s="4008" t="s">
        <v>5</v>
      </c>
      <c r="W47" s="4025">
        <f t="shared" si="1"/>
        <v>169641</v>
      </c>
    </row>
    <row r="48" spans="1:23" ht="20.100000000000001" customHeight="1" x14ac:dyDescent="0.25">
      <c r="A48" s="4006" t="s">
        <v>99</v>
      </c>
      <c r="B48" s="4008" t="s">
        <v>5</v>
      </c>
      <c r="C48" s="4008" t="s">
        <v>5</v>
      </c>
      <c r="D48" s="4008" t="s">
        <v>5</v>
      </c>
      <c r="E48" s="4008" t="s">
        <v>5</v>
      </c>
      <c r="F48" s="4008" t="s">
        <v>5</v>
      </c>
      <c r="G48" s="4008" t="s">
        <v>5</v>
      </c>
      <c r="H48" s="4007">
        <v>411</v>
      </c>
      <c r="I48" s="4008" t="s">
        <v>5</v>
      </c>
      <c r="J48" s="4007">
        <v>12</v>
      </c>
      <c r="K48" s="4007">
        <v>392</v>
      </c>
      <c r="L48" s="4007">
        <v>136</v>
      </c>
      <c r="M48" s="4007">
        <v>38</v>
      </c>
      <c r="N48" s="4007">
        <v>397</v>
      </c>
      <c r="O48" s="4007">
        <v>111736</v>
      </c>
      <c r="P48" s="4008" t="s">
        <v>5</v>
      </c>
      <c r="Q48" s="4008" t="s">
        <v>5</v>
      </c>
      <c r="R48" s="4008" t="s">
        <v>5</v>
      </c>
      <c r="S48" s="4007">
        <v>10</v>
      </c>
      <c r="T48" s="4007">
        <v>1228</v>
      </c>
      <c r="U48" s="4008" t="s">
        <v>5</v>
      </c>
      <c r="V48" s="4008" t="s">
        <v>5</v>
      </c>
      <c r="W48" s="4025">
        <f t="shared" si="1"/>
        <v>114360</v>
      </c>
    </row>
    <row r="49" spans="1:23" ht="20.100000000000001" customHeight="1" x14ac:dyDescent="0.25">
      <c r="A49" s="4006" t="s">
        <v>100</v>
      </c>
      <c r="B49" s="4007">
        <v>14</v>
      </c>
      <c r="C49" s="4007">
        <v>24</v>
      </c>
      <c r="D49" s="4007">
        <v>212</v>
      </c>
      <c r="E49" s="4007">
        <v>171</v>
      </c>
      <c r="F49" s="4007">
        <v>17369</v>
      </c>
      <c r="G49" s="4008" t="s">
        <v>5</v>
      </c>
      <c r="H49" s="4008" t="s">
        <v>5</v>
      </c>
      <c r="I49" s="4007">
        <v>2170</v>
      </c>
      <c r="J49" s="4007">
        <v>438</v>
      </c>
      <c r="K49" s="4007">
        <v>5553</v>
      </c>
      <c r="L49" s="4007">
        <v>2615</v>
      </c>
      <c r="M49" s="4007">
        <v>4794</v>
      </c>
      <c r="N49" s="4007">
        <v>3737</v>
      </c>
      <c r="O49" s="4007">
        <v>3552</v>
      </c>
      <c r="P49" s="4007">
        <v>328589</v>
      </c>
      <c r="Q49" s="4007">
        <v>36</v>
      </c>
      <c r="R49" s="4007">
        <v>1652</v>
      </c>
      <c r="S49" s="4007">
        <v>2927</v>
      </c>
      <c r="T49" s="4008" t="s">
        <v>5</v>
      </c>
      <c r="U49" s="4008" t="s">
        <v>5</v>
      </c>
      <c r="V49" s="4008" t="s">
        <v>5</v>
      </c>
      <c r="W49" s="4025">
        <f t="shared" si="1"/>
        <v>373853</v>
      </c>
    </row>
    <row r="50" spans="1:23" ht="20.100000000000001" customHeight="1" x14ac:dyDescent="0.25">
      <c r="A50" s="4006" t="s">
        <v>101</v>
      </c>
      <c r="B50" s="4008" t="s">
        <v>5</v>
      </c>
      <c r="C50" s="4008" t="s">
        <v>5</v>
      </c>
      <c r="D50" s="4007">
        <v>23</v>
      </c>
      <c r="E50" s="4007">
        <v>30</v>
      </c>
      <c r="F50" s="4007">
        <v>46</v>
      </c>
      <c r="G50" s="4008" t="s">
        <v>5</v>
      </c>
      <c r="H50" s="4007">
        <v>268</v>
      </c>
      <c r="I50" s="4007">
        <v>524</v>
      </c>
      <c r="J50" s="4007">
        <v>1734</v>
      </c>
      <c r="K50" s="4007">
        <v>1104</v>
      </c>
      <c r="L50" s="4008" t="s">
        <v>5</v>
      </c>
      <c r="M50" s="4007">
        <v>561</v>
      </c>
      <c r="N50" s="4007">
        <v>13605</v>
      </c>
      <c r="O50" s="4007">
        <v>137</v>
      </c>
      <c r="P50" s="4008" t="s">
        <v>5</v>
      </c>
      <c r="Q50" s="4007">
        <v>133221</v>
      </c>
      <c r="R50" s="4007">
        <v>133</v>
      </c>
      <c r="S50" s="4007">
        <v>148</v>
      </c>
      <c r="T50" s="4007">
        <v>97</v>
      </c>
      <c r="U50" s="4008" t="s">
        <v>5</v>
      </c>
      <c r="V50" s="4008" t="s">
        <v>5</v>
      </c>
      <c r="W50" s="4025">
        <f t="shared" si="1"/>
        <v>151631</v>
      </c>
    </row>
    <row r="51" spans="1:23" ht="20.100000000000001" customHeight="1" x14ac:dyDescent="0.25">
      <c r="A51" s="4006" t="s">
        <v>102</v>
      </c>
      <c r="B51" s="4008" t="s">
        <v>5</v>
      </c>
      <c r="C51" s="4008" t="s">
        <v>5</v>
      </c>
      <c r="D51" s="4007">
        <v>93</v>
      </c>
      <c r="E51" s="4008" t="s">
        <v>5</v>
      </c>
      <c r="F51" s="4007">
        <v>4</v>
      </c>
      <c r="G51" s="4008" t="s">
        <v>5</v>
      </c>
      <c r="H51" s="4008" t="s">
        <v>5</v>
      </c>
      <c r="I51" s="4007">
        <v>926</v>
      </c>
      <c r="J51" s="4007">
        <v>1559</v>
      </c>
      <c r="K51" s="4007">
        <v>735</v>
      </c>
      <c r="L51" s="4008" t="s">
        <v>5</v>
      </c>
      <c r="M51" s="4007">
        <v>1201</v>
      </c>
      <c r="N51" s="4007">
        <v>352</v>
      </c>
      <c r="O51" s="4007">
        <v>1162</v>
      </c>
      <c r="P51" s="4007">
        <v>1714</v>
      </c>
      <c r="Q51" s="4008" t="s">
        <v>5</v>
      </c>
      <c r="R51" s="4007">
        <v>251656</v>
      </c>
      <c r="S51" s="4007">
        <v>106</v>
      </c>
      <c r="T51" s="4007">
        <v>291</v>
      </c>
      <c r="U51" s="4008" t="s">
        <v>5</v>
      </c>
      <c r="V51" s="4008" t="s">
        <v>5</v>
      </c>
      <c r="W51" s="4025">
        <f t="shared" si="1"/>
        <v>259799</v>
      </c>
    </row>
    <row r="52" spans="1:23" ht="20.100000000000001" customHeight="1" x14ac:dyDescent="0.25">
      <c r="A52" s="4006" t="s">
        <v>103</v>
      </c>
      <c r="B52" s="4008" t="s">
        <v>5</v>
      </c>
      <c r="C52" s="4008" t="s">
        <v>5</v>
      </c>
      <c r="D52" s="4007">
        <v>311</v>
      </c>
      <c r="E52" s="4008" t="s">
        <v>5</v>
      </c>
      <c r="F52" s="4008" t="s">
        <v>5</v>
      </c>
      <c r="G52" s="4008" t="s">
        <v>5</v>
      </c>
      <c r="H52" s="4007">
        <v>221</v>
      </c>
      <c r="I52" s="4007">
        <v>46</v>
      </c>
      <c r="J52" s="4007">
        <v>1822</v>
      </c>
      <c r="K52" s="4007">
        <v>333</v>
      </c>
      <c r="L52" s="4008" t="s">
        <v>5</v>
      </c>
      <c r="M52" s="4007">
        <v>760</v>
      </c>
      <c r="N52" s="4007">
        <v>696</v>
      </c>
      <c r="O52" s="4007">
        <v>2028</v>
      </c>
      <c r="P52" s="4008" t="s">
        <v>5</v>
      </c>
      <c r="Q52" s="4008" t="s">
        <v>5</v>
      </c>
      <c r="R52" s="4008" t="s">
        <v>5</v>
      </c>
      <c r="S52" s="4007">
        <v>21187</v>
      </c>
      <c r="T52" s="4007">
        <v>73</v>
      </c>
      <c r="U52" s="4008" t="s">
        <v>5</v>
      </c>
      <c r="V52" s="4008" t="s">
        <v>5</v>
      </c>
      <c r="W52" s="4025">
        <f t="shared" si="1"/>
        <v>27477</v>
      </c>
    </row>
    <row r="53" spans="1:23" ht="20.100000000000001" customHeight="1" x14ac:dyDescent="0.25">
      <c r="A53" s="4006" t="s">
        <v>104</v>
      </c>
      <c r="B53" s="4008" t="s">
        <v>5</v>
      </c>
      <c r="C53" s="4008" t="s">
        <v>5</v>
      </c>
      <c r="D53" s="4008" t="s">
        <v>5</v>
      </c>
      <c r="E53" s="4008" t="s">
        <v>5</v>
      </c>
      <c r="F53" s="4008" t="s">
        <v>5</v>
      </c>
      <c r="G53" s="4008" t="s">
        <v>5</v>
      </c>
      <c r="H53" s="4007">
        <v>1204</v>
      </c>
      <c r="I53" s="4007">
        <v>2393</v>
      </c>
      <c r="J53" s="4007">
        <v>725</v>
      </c>
      <c r="K53" s="4007">
        <v>114</v>
      </c>
      <c r="L53" s="4008" t="s">
        <v>5</v>
      </c>
      <c r="M53" s="4007">
        <v>158</v>
      </c>
      <c r="N53" s="4007">
        <v>178</v>
      </c>
      <c r="O53" s="4007">
        <v>334</v>
      </c>
      <c r="P53" s="4008" t="s">
        <v>5</v>
      </c>
      <c r="Q53" s="4008" t="s">
        <v>5</v>
      </c>
      <c r="R53" s="4008" t="s">
        <v>5</v>
      </c>
      <c r="S53" s="4007">
        <v>686</v>
      </c>
      <c r="T53" s="4007">
        <v>40035</v>
      </c>
      <c r="U53" s="4008" t="s">
        <v>5</v>
      </c>
      <c r="V53" s="4008" t="s">
        <v>5</v>
      </c>
      <c r="W53" s="4025">
        <f t="shared" si="1"/>
        <v>45827</v>
      </c>
    </row>
    <row r="54" spans="1:23" ht="20.100000000000001" customHeight="1" x14ac:dyDescent="0.25">
      <c r="A54" s="4006" t="s">
        <v>105</v>
      </c>
      <c r="B54" s="4008" t="s">
        <v>5</v>
      </c>
      <c r="C54" s="4008" t="s">
        <v>5</v>
      </c>
      <c r="D54" s="4008" t="s">
        <v>5</v>
      </c>
      <c r="E54" s="4008" t="s">
        <v>5</v>
      </c>
      <c r="F54" s="4008" t="s">
        <v>5</v>
      </c>
      <c r="G54" s="4008" t="s">
        <v>5</v>
      </c>
      <c r="H54" s="4008" t="s">
        <v>5</v>
      </c>
      <c r="I54" s="4008" t="s">
        <v>5</v>
      </c>
      <c r="J54" s="4008" t="s">
        <v>5</v>
      </c>
      <c r="K54" s="4008" t="s">
        <v>5</v>
      </c>
      <c r="L54" s="4008" t="s">
        <v>5</v>
      </c>
      <c r="M54" s="4008" t="s">
        <v>5</v>
      </c>
      <c r="N54" s="4008" t="s">
        <v>5</v>
      </c>
      <c r="O54" s="4008" t="s">
        <v>5</v>
      </c>
      <c r="P54" s="4008" t="s">
        <v>5</v>
      </c>
      <c r="Q54" s="4008" t="s">
        <v>5</v>
      </c>
      <c r="R54" s="4008" t="s">
        <v>5</v>
      </c>
      <c r="S54" s="4008" t="s">
        <v>5</v>
      </c>
      <c r="T54" s="4008" t="s">
        <v>5</v>
      </c>
      <c r="U54" s="4007">
        <v>2617</v>
      </c>
      <c r="V54" s="4008" t="s">
        <v>5</v>
      </c>
      <c r="W54" s="4025">
        <f t="shared" si="1"/>
        <v>0</v>
      </c>
    </row>
    <row r="55" spans="1:23" ht="20.100000000000001" customHeight="1" x14ac:dyDescent="0.25">
      <c r="A55" s="4100" t="s">
        <v>52</v>
      </c>
      <c r="B55" s="4101"/>
      <c r="C55" s="4101"/>
      <c r="D55" s="4101"/>
      <c r="E55" s="4101"/>
      <c r="F55" s="4101"/>
      <c r="G55" s="4101"/>
      <c r="H55" s="4101"/>
      <c r="I55" s="4101"/>
      <c r="J55" s="4101"/>
      <c r="K55" s="4101"/>
      <c r="L55" s="4101"/>
      <c r="M55" s="4101"/>
      <c r="N55" s="4101"/>
      <c r="O55" s="4101"/>
      <c r="P55" s="4101"/>
      <c r="Q55" s="4101"/>
      <c r="R55" s="4101"/>
      <c r="S55" s="4101"/>
      <c r="T55" s="4101"/>
      <c r="U55" s="4101"/>
      <c r="V55" s="4102" t="s">
        <v>5</v>
      </c>
      <c r="W55" s="4025">
        <f t="shared" si="1"/>
        <v>0</v>
      </c>
    </row>
    <row r="56" spans="1:23" ht="20.100000000000001" customHeight="1" x14ac:dyDescent="0.25">
      <c r="A56" s="4100" t="s">
        <v>53</v>
      </c>
      <c r="B56" s="4101"/>
      <c r="C56" s="4101"/>
      <c r="D56" s="4101"/>
      <c r="E56" s="4101"/>
      <c r="F56" s="4101"/>
      <c r="G56" s="4101"/>
      <c r="H56" s="4101"/>
      <c r="I56" s="4101"/>
      <c r="J56" s="4101"/>
      <c r="K56" s="4101"/>
      <c r="L56" s="4101"/>
      <c r="M56" s="4101"/>
      <c r="N56" s="4101"/>
      <c r="O56" s="4101"/>
      <c r="P56" s="4101"/>
      <c r="Q56" s="4101"/>
      <c r="R56" s="4101"/>
      <c r="S56" s="4101"/>
      <c r="T56" s="4101"/>
      <c r="U56" s="4101"/>
      <c r="V56" s="4103"/>
    </row>
    <row r="57" spans="1:23" ht="20.100000000000001" customHeight="1" x14ac:dyDescent="0.25">
      <c r="A57" s="4006" t="s">
        <v>86</v>
      </c>
      <c r="B57" s="4007">
        <v>288584</v>
      </c>
      <c r="C57" s="4007">
        <v>56295</v>
      </c>
      <c r="D57" s="4007">
        <v>4799059</v>
      </c>
      <c r="E57" s="4007">
        <v>412990</v>
      </c>
      <c r="F57" s="4007">
        <v>151021</v>
      </c>
      <c r="G57" s="4007">
        <v>1354598</v>
      </c>
      <c r="H57" s="4007">
        <v>1213897</v>
      </c>
      <c r="I57" s="4007">
        <v>831795</v>
      </c>
      <c r="J57" s="4007">
        <v>184887</v>
      </c>
      <c r="K57" s="4007">
        <v>690586</v>
      </c>
      <c r="L57" s="4007">
        <v>453273</v>
      </c>
      <c r="M57" s="4007">
        <v>1045480</v>
      </c>
      <c r="N57" s="4007">
        <v>778477</v>
      </c>
      <c r="O57" s="4007">
        <v>305381</v>
      </c>
      <c r="P57" s="4007">
        <v>442429</v>
      </c>
      <c r="Q57" s="4007">
        <v>311625</v>
      </c>
      <c r="R57" s="4007">
        <v>492907</v>
      </c>
      <c r="S57" s="4007">
        <v>113683</v>
      </c>
      <c r="T57" s="4007">
        <v>86296</v>
      </c>
      <c r="U57" s="4007">
        <v>6067</v>
      </c>
      <c r="V57" s="4007">
        <v>0</v>
      </c>
      <c r="W57" s="4025">
        <f t="shared" ref="W57:W78" si="2">SUM(B57:T57)</f>
        <v>14013263</v>
      </c>
    </row>
    <row r="58" spans="1:23" ht="20.100000000000001" customHeight="1" x14ac:dyDescent="0.25">
      <c r="A58" s="4006" t="s">
        <v>87</v>
      </c>
      <c r="B58" s="4007">
        <v>275301</v>
      </c>
      <c r="C58" s="4007">
        <v>1372</v>
      </c>
      <c r="D58" s="4007">
        <v>22642</v>
      </c>
      <c r="E58" s="4007">
        <v>10</v>
      </c>
      <c r="F58" s="4007">
        <v>0</v>
      </c>
      <c r="G58" s="4007">
        <v>577</v>
      </c>
      <c r="H58" s="4007">
        <v>4881</v>
      </c>
      <c r="I58" s="4007">
        <v>2999</v>
      </c>
      <c r="J58" s="4007">
        <v>1703</v>
      </c>
      <c r="K58" s="4007">
        <v>44</v>
      </c>
      <c r="L58" s="4007">
        <v>0</v>
      </c>
      <c r="M58" s="4007">
        <v>1786</v>
      </c>
      <c r="N58" s="4007">
        <v>239</v>
      </c>
      <c r="O58" s="4007">
        <v>1321</v>
      </c>
      <c r="P58" s="4007">
        <v>11</v>
      </c>
      <c r="Q58" s="4007">
        <v>0</v>
      </c>
      <c r="R58" s="4007">
        <v>0</v>
      </c>
      <c r="S58" s="4007">
        <v>27</v>
      </c>
      <c r="T58" s="4007">
        <v>7</v>
      </c>
      <c r="U58" s="4007">
        <v>0</v>
      </c>
      <c r="V58" s="4007">
        <v>0</v>
      </c>
      <c r="W58" s="4025">
        <f t="shared" si="2"/>
        <v>312920</v>
      </c>
    </row>
    <row r="59" spans="1:23" ht="20.100000000000001" customHeight="1" x14ac:dyDescent="0.25">
      <c r="A59" s="4006" t="s">
        <v>84</v>
      </c>
      <c r="B59" s="4007">
        <v>0</v>
      </c>
      <c r="C59" s="4007">
        <v>49814</v>
      </c>
      <c r="D59" s="4007">
        <v>886</v>
      </c>
      <c r="E59" s="4007">
        <v>2612</v>
      </c>
      <c r="F59" s="4007">
        <v>707</v>
      </c>
      <c r="G59" s="4007">
        <v>715</v>
      </c>
      <c r="H59" s="4007">
        <v>468</v>
      </c>
      <c r="I59" s="4007">
        <v>3171</v>
      </c>
      <c r="J59" s="4007">
        <v>105</v>
      </c>
      <c r="K59" s="4007">
        <v>98</v>
      </c>
      <c r="L59" s="4007">
        <v>2</v>
      </c>
      <c r="M59" s="4007">
        <v>2110</v>
      </c>
      <c r="N59" s="4007">
        <v>581</v>
      </c>
      <c r="O59" s="4007">
        <v>639</v>
      </c>
      <c r="P59" s="4007">
        <v>17</v>
      </c>
      <c r="Q59" s="4007">
        <v>7</v>
      </c>
      <c r="R59" s="4007">
        <v>32</v>
      </c>
      <c r="S59" s="4007">
        <v>11</v>
      </c>
      <c r="T59" s="4007">
        <v>31</v>
      </c>
      <c r="U59" s="4007">
        <v>0</v>
      </c>
      <c r="V59" s="4007">
        <v>0</v>
      </c>
      <c r="W59" s="4025">
        <f t="shared" si="2"/>
        <v>62006</v>
      </c>
    </row>
    <row r="60" spans="1:23" ht="20.100000000000001" customHeight="1" x14ac:dyDescent="0.25">
      <c r="A60" s="4006" t="s">
        <v>88</v>
      </c>
      <c r="B60" s="4007">
        <v>6795</v>
      </c>
      <c r="C60" s="4007">
        <v>2031</v>
      </c>
      <c r="D60" s="4007">
        <v>4695012</v>
      </c>
      <c r="E60" s="4007">
        <v>5360</v>
      </c>
      <c r="F60" s="4007">
        <v>6403</v>
      </c>
      <c r="G60" s="4007">
        <v>17614</v>
      </c>
      <c r="H60" s="4007">
        <v>92298</v>
      </c>
      <c r="I60" s="4007">
        <v>23467</v>
      </c>
      <c r="J60" s="4007">
        <v>3187</v>
      </c>
      <c r="K60" s="4007">
        <v>9718</v>
      </c>
      <c r="L60" s="4007">
        <v>975</v>
      </c>
      <c r="M60" s="4007">
        <v>10284</v>
      </c>
      <c r="N60" s="4007">
        <v>82199</v>
      </c>
      <c r="O60" s="4007">
        <v>22674</v>
      </c>
      <c r="P60" s="4007">
        <v>21</v>
      </c>
      <c r="Q60" s="4007">
        <v>63</v>
      </c>
      <c r="R60" s="4007">
        <v>356</v>
      </c>
      <c r="S60" s="4007">
        <v>120</v>
      </c>
      <c r="T60" s="4007">
        <v>1036</v>
      </c>
      <c r="U60" s="4007">
        <v>0</v>
      </c>
      <c r="V60" s="4007">
        <v>0</v>
      </c>
      <c r="W60" s="4025">
        <f t="shared" si="2"/>
        <v>4979613</v>
      </c>
    </row>
    <row r="61" spans="1:23" ht="20.100000000000001" customHeight="1" x14ac:dyDescent="0.25">
      <c r="A61" s="4006" t="s">
        <v>89</v>
      </c>
      <c r="B61" s="4007">
        <v>81</v>
      </c>
      <c r="C61" s="4007">
        <v>446</v>
      </c>
      <c r="D61" s="4007">
        <v>1157</v>
      </c>
      <c r="E61" s="4007">
        <v>402034</v>
      </c>
      <c r="F61" s="4007">
        <v>2636</v>
      </c>
      <c r="G61" s="4007">
        <v>3820</v>
      </c>
      <c r="H61" s="4007">
        <v>2573</v>
      </c>
      <c r="I61" s="4007">
        <v>1764</v>
      </c>
      <c r="J61" s="4007">
        <v>236</v>
      </c>
      <c r="K61" s="4007">
        <v>2164</v>
      </c>
      <c r="L61" s="4007">
        <v>1074</v>
      </c>
      <c r="M61" s="4007">
        <v>4852</v>
      </c>
      <c r="N61" s="4007">
        <v>4129</v>
      </c>
      <c r="O61" s="4007">
        <v>3314</v>
      </c>
      <c r="P61" s="4007">
        <v>15</v>
      </c>
      <c r="Q61" s="4007">
        <v>4</v>
      </c>
      <c r="R61" s="4007">
        <v>0</v>
      </c>
      <c r="S61" s="4007">
        <v>71</v>
      </c>
      <c r="T61" s="4007">
        <v>82</v>
      </c>
      <c r="U61" s="4007">
        <v>0</v>
      </c>
      <c r="V61" s="4007">
        <v>0</v>
      </c>
      <c r="W61" s="4025">
        <f t="shared" si="2"/>
        <v>430452</v>
      </c>
    </row>
    <row r="62" spans="1:23" ht="20.100000000000001" customHeight="1" x14ac:dyDescent="0.25">
      <c r="A62" s="4006" t="s">
        <v>90</v>
      </c>
      <c r="B62" s="4007">
        <v>189</v>
      </c>
      <c r="C62" s="4007">
        <v>55</v>
      </c>
      <c r="D62" s="4007">
        <v>566</v>
      </c>
      <c r="E62" s="4007">
        <v>1604</v>
      </c>
      <c r="F62" s="4007">
        <v>133259</v>
      </c>
      <c r="G62" s="4007">
        <v>7795</v>
      </c>
      <c r="H62" s="4007">
        <v>2453</v>
      </c>
      <c r="I62" s="4007">
        <v>1230</v>
      </c>
      <c r="J62" s="4007">
        <v>122</v>
      </c>
      <c r="K62" s="4007">
        <v>298</v>
      </c>
      <c r="L62" s="4007">
        <v>185</v>
      </c>
      <c r="M62" s="4007">
        <v>1810</v>
      </c>
      <c r="N62" s="4007">
        <v>1940</v>
      </c>
      <c r="O62" s="4007">
        <v>11511</v>
      </c>
      <c r="P62" s="4007">
        <v>0</v>
      </c>
      <c r="Q62" s="4007">
        <v>0</v>
      </c>
      <c r="R62" s="4007">
        <v>12</v>
      </c>
      <c r="S62" s="4007">
        <v>175</v>
      </c>
      <c r="T62" s="4007">
        <v>288</v>
      </c>
      <c r="U62" s="4007">
        <v>0</v>
      </c>
      <c r="V62" s="4007">
        <v>0</v>
      </c>
      <c r="W62" s="4025">
        <f t="shared" si="2"/>
        <v>163492</v>
      </c>
    </row>
    <row r="63" spans="1:23" ht="20.100000000000001" customHeight="1" x14ac:dyDescent="0.25">
      <c r="A63" s="4006" t="s">
        <v>91</v>
      </c>
      <c r="B63" s="4007">
        <v>1</v>
      </c>
      <c r="C63" s="4007">
        <v>1280</v>
      </c>
      <c r="D63" s="4007">
        <v>6078</v>
      </c>
      <c r="E63" s="4007">
        <v>362</v>
      </c>
      <c r="F63" s="4007">
        <v>1722</v>
      </c>
      <c r="G63" s="4007">
        <v>1016094</v>
      </c>
      <c r="H63" s="4007">
        <v>6445</v>
      </c>
      <c r="I63" s="4007">
        <v>5659</v>
      </c>
      <c r="J63" s="4007">
        <v>326</v>
      </c>
      <c r="K63" s="4007">
        <v>364</v>
      </c>
      <c r="L63" s="4007">
        <v>15</v>
      </c>
      <c r="M63" s="4007">
        <v>2980</v>
      </c>
      <c r="N63" s="4007">
        <v>4378</v>
      </c>
      <c r="O63" s="4007">
        <v>2239</v>
      </c>
      <c r="P63" s="4007">
        <v>15</v>
      </c>
      <c r="Q63" s="4007">
        <v>0</v>
      </c>
      <c r="R63" s="4007">
        <v>0</v>
      </c>
      <c r="S63" s="4007">
        <v>0</v>
      </c>
      <c r="T63" s="4007">
        <v>14</v>
      </c>
      <c r="U63" s="4007">
        <v>0</v>
      </c>
      <c r="V63" s="4007">
        <v>0</v>
      </c>
      <c r="W63" s="4025">
        <f t="shared" si="2"/>
        <v>1047972</v>
      </c>
    </row>
    <row r="64" spans="1:23" ht="20.100000000000001" customHeight="1" x14ac:dyDescent="0.25">
      <c r="A64" s="4006" t="s">
        <v>92</v>
      </c>
      <c r="B64" s="4007">
        <v>5559</v>
      </c>
      <c r="C64" s="4007">
        <v>35</v>
      </c>
      <c r="D64" s="4007">
        <v>44722</v>
      </c>
      <c r="E64" s="4007">
        <v>287</v>
      </c>
      <c r="F64" s="4007">
        <v>411</v>
      </c>
      <c r="G64" s="4007">
        <v>3929</v>
      </c>
      <c r="H64" s="4007">
        <v>1067862</v>
      </c>
      <c r="I64" s="4007">
        <v>21825</v>
      </c>
      <c r="J64" s="4007">
        <v>3283</v>
      </c>
      <c r="K64" s="4007">
        <v>10008</v>
      </c>
      <c r="L64" s="4007">
        <v>4490</v>
      </c>
      <c r="M64" s="4007">
        <v>20762</v>
      </c>
      <c r="N64" s="4007">
        <v>34582</v>
      </c>
      <c r="O64" s="4007">
        <v>11932</v>
      </c>
      <c r="P64" s="4007">
        <v>3</v>
      </c>
      <c r="Q64" s="4007">
        <v>122</v>
      </c>
      <c r="R64" s="4007">
        <v>388</v>
      </c>
      <c r="S64" s="4007">
        <v>54</v>
      </c>
      <c r="T64" s="4007">
        <v>4872</v>
      </c>
      <c r="U64" s="4007">
        <v>0</v>
      </c>
      <c r="V64" s="4007">
        <v>0</v>
      </c>
      <c r="W64" s="4025">
        <f t="shared" si="2"/>
        <v>1235126</v>
      </c>
    </row>
    <row r="65" spans="1:23" ht="20.100000000000001" customHeight="1" x14ac:dyDescent="0.25">
      <c r="A65" s="4006" t="s">
        <v>93</v>
      </c>
      <c r="B65" s="4007">
        <v>18</v>
      </c>
      <c r="C65" s="4007">
        <v>265</v>
      </c>
      <c r="D65" s="4007">
        <v>6959</v>
      </c>
      <c r="E65" s="4007">
        <v>379</v>
      </c>
      <c r="F65" s="4007">
        <v>115</v>
      </c>
      <c r="G65" s="4007">
        <v>944</v>
      </c>
      <c r="H65" s="4007">
        <v>5574</v>
      </c>
      <c r="I65" s="4007">
        <v>749929</v>
      </c>
      <c r="J65" s="4007">
        <v>540</v>
      </c>
      <c r="K65" s="4007">
        <v>5380</v>
      </c>
      <c r="L65" s="4007">
        <v>1201</v>
      </c>
      <c r="M65" s="4007">
        <v>4233</v>
      </c>
      <c r="N65" s="4007">
        <v>604</v>
      </c>
      <c r="O65" s="4007">
        <v>1100</v>
      </c>
      <c r="P65" s="4007">
        <v>1937</v>
      </c>
      <c r="Q65" s="4007">
        <v>22</v>
      </c>
      <c r="R65" s="4007">
        <v>33</v>
      </c>
      <c r="S65" s="4007">
        <v>163</v>
      </c>
      <c r="T65" s="4007">
        <v>382</v>
      </c>
      <c r="U65" s="4007">
        <v>0</v>
      </c>
      <c r="V65" s="4007">
        <v>0</v>
      </c>
      <c r="W65" s="4025">
        <f t="shared" si="2"/>
        <v>779778</v>
      </c>
    </row>
    <row r="66" spans="1:23" ht="20.100000000000001" customHeight="1" x14ac:dyDescent="0.25">
      <c r="A66" s="4006" t="s">
        <v>94</v>
      </c>
      <c r="B66" s="4007">
        <v>10</v>
      </c>
      <c r="C66" s="4007">
        <v>0</v>
      </c>
      <c r="D66" s="4007">
        <v>45</v>
      </c>
      <c r="E66" s="4007">
        <v>8</v>
      </c>
      <c r="F66" s="4007">
        <v>1</v>
      </c>
      <c r="G66" s="4007">
        <v>321</v>
      </c>
      <c r="H66" s="4007">
        <v>5648</v>
      </c>
      <c r="I66" s="4007">
        <v>18</v>
      </c>
      <c r="J66" s="4007">
        <v>158768</v>
      </c>
      <c r="K66" s="4007">
        <v>293</v>
      </c>
      <c r="L66" s="4007">
        <v>0</v>
      </c>
      <c r="M66" s="4007">
        <v>4410</v>
      </c>
      <c r="N66" s="4007">
        <v>11</v>
      </c>
      <c r="O66" s="4007">
        <v>285</v>
      </c>
      <c r="P66" s="4007">
        <v>0</v>
      </c>
      <c r="Q66" s="4007">
        <v>0</v>
      </c>
      <c r="R66" s="4007">
        <v>43</v>
      </c>
      <c r="S66" s="4007">
        <v>63</v>
      </c>
      <c r="T66" s="4007">
        <v>27</v>
      </c>
      <c r="U66" s="4007">
        <v>0</v>
      </c>
      <c r="V66" s="4007">
        <v>0</v>
      </c>
      <c r="W66" s="4025">
        <f t="shared" si="2"/>
        <v>169951</v>
      </c>
    </row>
    <row r="67" spans="1:23" ht="20.100000000000001" customHeight="1" x14ac:dyDescent="0.25">
      <c r="A67" s="4006" t="s">
        <v>95</v>
      </c>
      <c r="B67" s="4007">
        <v>3</v>
      </c>
      <c r="C67" s="4007">
        <v>0</v>
      </c>
      <c r="D67" s="4007">
        <v>5242</v>
      </c>
      <c r="E67" s="4007">
        <v>0</v>
      </c>
      <c r="F67" s="4007">
        <v>0</v>
      </c>
      <c r="G67" s="4007">
        <v>488</v>
      </c>
      <c r="H67" s="4007">
        <v>8360</v>
      </c>
      <c r="I67" s="4007">
        <v>10</v>
      </c>
      <c r="J67" s="4007">
        <v>502</v>
      </c>
      <c r="K67" s="4007">
        <v>640260</v>
      </c>
      <c r="L67" s="4007">
        <v>27</v>
      </c>
      <c r="M67" s="4007">
        <v>1958</v>
      </c>
      <c r="N67" s="4007">
        <v>7034</v>
      </c>
      <c r="O67" s="4007">
        <v>531</v>
      </c>
      <c r="P67" s="4007">
        <v>0</v>
      </c>
      <c r="Q67" s="4007">
        <v>165</v>
      </c>
      <c r="R67" s="4007">
        <v>0</v>
      </c>
      <c r="S67" s="4007">
        <v>30</v>
      </c>
      <c r="T67" s="4007">
        <v>467</v>
      </c>
      <c r="U67" s="4007">
        <v>0</v>
      </c>
      <c r="V67" s="4007">
        <v>0</v>
      </c>
      <c r="W67" s="4025">
        <f t="shared" si="2"/>
        <v>665077</v>
      </c>
    </row>
    <row r="68" spans="1:23" ht="20.100000000000001" customHeight="1" x14ac:dyDescent="0.25">
      <c r="A68" s="4006" t="s">
        <v>96</v>
      </c>
      <c r="B68" s="4007">
        <v>0</v>
      </c>
      <c r="C68" s="4007">
        <v>0</v>
      </c>
      <c r="D68" s="4007">
        <v>0</v>
      </c>
      <c r="E68" s="4007">
        <v>0</v>
      </c>
      <c r="F68" s="4007">
        <v>0</v>
      </c>
      <c r="G68" s="4007">
        <v>0</v>
      </c>
      <c r="H68" s="4007">
        <v>553</v>
      </c>
      <c r="I68" s="4007">
        <v>0</v>
      </c>
      <c r="J68" s="4007">
        <v>4</v>
      </c>
      <c r="K68" s="4007">
        <v>6614</v>
      </c>
      <c r="L68" s="4007">
        <v>443951</v>
      </c>
      <c r="M68" s="4007">
        <v>1018</v>
      </c>
      <c r="N68" s="4007">
        <v>1122</v>
      </c>
      <c r="O68" s="4007">
        <v>0</v>
      </c>
      <c r="P68" s="4007">
        <v>0</v>
      </c>
      <c r="Q68" s="4007">
        <v>0</v>
      </c>
      <c r="R68" s="4007">
        <v>0</v>
      </c>
      <c r="S68" s="4007">
        <v>0</v>
      </c>
      <c r="T68" s="4007">
        <v>0</v>
      </c>
      <c r="U68" s="4007">
        <v>0</v>
      </c>
      <c r="V68" s="4007">
        <v>0</v>
      </c>
      <c r="W68" s="4025">
        <f t="shared" si="2"/>
        <v>453262</v>
      </c>
    </row>
    <row r="69" spans="1:23" ht="20.100000000000001" customHeight="1" x14ac:dyDescent="0.25">
      <c r="A69" s="4006" t="s">
        <v>97</v>
      </c>
      <c r="B69" s="4007">
        <v>33</v>
      </c>
      <c r="C69" s="4007">
        <v>0</v>
      </c>
      <c r="D69" s="4007">
        <v>354</v>
      </c>
      <c r="E69" s="4007">
        <v>198</v>
      </c>
      <c r="F69" s="4007">
        <v>19</v>
      </c>
      <c r="G69" s="4007">
        <v>298628</v>
      </c>
      <c r="H69" s="4007">
        <v>441</v>
      </c>
      <c r="I69" s="4007">
        <v>80</v>
      </c>
      <c r="J69" s="4007">
        <v>399</v>
      </c>
      <c r="K69" s="4007">
        <v>121</v>
      </c>
      <c r="L69" s="4007">
        <v>25</v>
      </c>
      <c r="M69" s="4007">
        <v>954648</v>
      </c>
      <c r="N69" s="4007">
        <v>1124</v>
      </c>
      <c r="O69" s="4007">
        <v>1043</v>
      </c>
      <c r="P69" s="4007">
        <v>0</v>
      </c>
      <c r="Q69" s="4007">
        <v>7</v>
      </c>
      <c r="R69" s="4007">
        <v>2</v>
      </c>
      <c r="S69" s="4007">
        <v>50</v>
      </c>
      <c r="T69" s="4007">
        <v>94</v>
      </c>
      <c r="U69" s="4007">
        <v>0</v>
      </c>
      <c r="V69" s="4007">
        <v>0</v>
      </c>
      <c r="W69" s="4025">
        <f t="shared" si="2"/>
        <v>1257266</v>
      </c>
    </row>
    <row r="70" spans="1:23" ht="20.100000000000001" customHeight="1" x14ac:dyDescent="0.25">
      <c r="A70" s="4006" t="s">
        <v>98</v>
      </c>
      <c r="B70" s="4007">
        <v>72</v>
      </c>
      <c r="C70" s="4007">
        <v>42</v>
      </c>
      <c r="D70" s="4007">
        <v>10717</v>
      </c>
      <c r="E70" s="4007">
        <v>36</v>
      </c>
      <c r="F70" s="4007">
        <v>7</v>
      </c>
      <c r="G70" s="4007">
        <v>1890</v>
      </c>
      <c r="H70" s="4007">
        <v>6347</v>
      </c>
      <c r="I70" s="4007">
        <v>973</v>
      </c>
      <c r="J70" s="4007">
        <v>335</v>
      </c>
      <c r="K70" s="4007">
        <v>6237</v>
      </c>
      <c r="L70" s="4007">
        <v>30</v>
      </c>
      <c r="M70" s="4007">
        <v>5032</v>
      </c>
      <c r="N70" s="4007">
        <v>608732</v>
      </c>
      <c r="O70" s="4007">
        <v>1002</v>
      </c>
      <c r="P70" s="4007">
        <v>72</v>
      </c>
      <c r="Q70" s="4007">
        <v>241</v>
      </c>
      <c r="R70" s="4007">
        <v>12</v>
      </c>
      <c r="S70" s="4007">
        <v>51</v>
      </c>
      <c r="T70" s="4007">
        <v>84</v>
      </c>
      <c r="U70" s="4007">
        <v>0</v>
      </c>
      <c r="V70" s="4007">
        <v>0</v>
      </c>
      <c r="W70" s="4025">
        <f t="shared" si="2"/>
        <v>641912</v>
      </c>
    </row>
    <row r="71" spans="1:23" ht="20.100000000000001" customHeight="1" x14ac:dyDescent="0.25">
      <c r="A71" s="4006" t="s">
        <v>99</v>
      </c>
      <c r="B71" s="4007">
        <v>108</v>
      </c>
      <c r="C71" s="4007">
        <v>941</v>
      </c>
      <c r="D71" s="4007">
        <v>3028</v>
      </c>
      <c r="E71" s="4007">
        <v>74</v>
      </c>
      <c r="F71" s="4007">
        <v>796</v>
      </c>
      <c r="G71" s="4007">
        <v>1606</v>
      </c>
      <c r="H71" s="4007">
        <v>3464</v>
      </c>
      <c r="I71" s="4007">
        <v>1025</v>
      </c>
      <c r="J71" s="4007">
        <v>316</v>
      </c>
      <c r="K71" s="4007">
        <v>2360</v>
      </c>
      <c r="L71" s="4007">
        <v>23</v>
      </c>
      <c r="M71" s="4007">
        <v>2444</v>
      </c>
      <c r="N71" s="4007">
        <v>4361</v>
      </c>
      <c r="O71" s="4007">
        <v>246587</v>
      </c>
      <c r="P71" s="4007">
        <v>0</v>
      </c>
      <c r="Q71" s="4007">
        <v>18</v>
      </c>
      <c r="R71" s="4007">
        <v>46</v>
      </c>
      <c r="S71" s="4007">
        <v>79</v>
      </c>
      <c r="T71" s="4007">
        <v>648</v>
      </c>
      <c r="U71" s="4007">
        <v>0</v>
      </c>
      <c r="V71" s="4007">
        <v>0</v>
      </c>
      <c r="W71" s="4025">
        <f t="shared" si="2"/>
        <v>267924</v>
      </c>
    </row>
    <row r="72" spans="1:23" ht="20.100000000000001" customHeight="1" x14ac:dyDescent="0.25">
      <c r="A72" s="4006" t="s">
        <v>100</v>
      </c>
      <c r="B72" s="4007">
        <v>403</v>
      </c>
      <c r="C72" s="4007">
        <v>14</v>
      </c>
      <c r="D72" s="4007">
        <v>196</v>
      </c>
      <c r="E72" s="4007">
        <v>0</v>
      </c>
      <c r="F72" s="4007">
        <v>4830</v>
      </c>
      <c r="G72" s="4007">
        <v>44</v>
      </c>
      <c r="H72" s="4007">
        <v>179</v>
      </c>
      <c r="I72" s="4007">
        <v>19530</v>
      </c>
      <c r="J72" s="4007">
        <v>1447</v>
      </c>
      <c r="K72" s="4007">
        <v>3014</v>
      </c>
      <c r="L72" s="4007">
        <v>1168</v>
      </c>
      <c r="M72" s="4007">
        <v>18048</v>
      </c>
      <c r="N72" s="4007">
        <v>1055</v>
      </c>
      <c r="O72" s="4007">
        <v>48</v>
      </c>
      <c r="P72" s="4007">
        <v>439918</v>
      </c>
      <c r="Q72" s="4007">
        <v>153</v>
      </c>
      <c r="R72" s="4007">
        <v>410</v>
      </c>
      <c r="S72" s="4007">
        <v>316</v>
      </c>
      <c r="T72" s="4007">
        <v>50</v>
      </c>
      <c r="U72" s="4007">
        <v>0</v>
      </c>
      <c r="V72" s="4007">
        <v>0</v>
      </c>
      <c r="W72" s="4025">
        <f t="shared" si="2"/>
        <v>490823</v>
      </c>
    </row>
    <row r="73" spans="1:23" ht="20.100000000000001" customHeight="1" x14ac:dyDescent="0.25">
      <c r="A73" s="4006" t="s">
        <v>101</v>
      </c>
      <c r="B73" s="4007">
        <v>0</v>
      </c>
      <c r="C73" s="4007">
        <v>0</v>
      </c>
      <c r="D73" s="4007">
        <v>362</v>
      </c>
      <c r="E73" s="4007">
        <v>0</v>
      </c>
      <c r="F73" s="4007">
        <v>0</v>
      </c>
      <c r="G73" s="4007">
        <v>0</v>
      </c>
      <c r="H73" s="4007">
        <v>320</v>
      </c>
      <c r="I73" s="4007">
        <v>6</v>
      </c>
      <c r="J73" s="4007">
        <v>9046</v>
      </c>
      <c r="K73" s="4007">
        <v>805</v>
      </c>
      <c r="L73" s="4007">
        <v>0</v>
      </c>
      <c r="M73" s="4007">
        <v>1439</v>
      </c>
      <c r="N73" s="4007">
        <v>22337</v>
      </c>
      <c r="O73" s="4007">
        <v>6</v>
      </c>
      <c r="P73" s="4007">
        <v>0</v>
      </c>
      <c r="Q73" s="4007">
        <v>310030</v>
      </c>
      <c r="R73" s="4007">
        <v>1</v>
      </c>
      <c r="S73" s="4007">
        <v>135</v>
      </c>
      <c r="T73" s="4007">
        <v>97</v>
      </c>
      <c r="U73" s="4007">
        <v>0</v>
      </c>
      <c r="V73" s="4007">
        <v>0</v>
      </c>
      <c r="W73" s="4025">
        <f t="shared" si="2"/>
        <v>344584</v>
      </c>
    </row>
    <row r="74" spans="1:23" ht="20.100000000000001" customHeight="1" x14ac:dyDescent="0.25">
      <c r="A74" s="4006" t="s">
        <v>102</v>
      </c>
      <c r="B74" s="4007">
        <v>4</v>
      </c>
      <c r="C74" s="4007">
        <v>0</v>
      </c>
      <c r="D74" s="4007">
        <v>157</v>
      </c>
      <c r="E74" s="4007">
        <v>8</v>
      </c>
      <c r="F74" s="4007">
        <v>22</v>
      </c>
      <c r="G74" s="4007">
        <v>0</v>
      </c>
      <c r="H74" s="4007">
        <v>3775</v>
      </c>
      <c r="I74" s="4007">
        <v>36</v>
      </c>
      <c r="J74" s="4007">
        <v>3423</v>
      </c>
      <c r="K74" s="4007">
        <v>1948</v>
      </c>
      <c r="L74" s="4007">
        <v>4</v>
      </c>
      <c r="M74" s="4007">
        <v>2998</v>
      </c>
      <c r="N74" s="4007">
        <v>2044</v>
      </c>
      <c r="O74" s="4007">
        <v>425</v>
      </c>
      <c r="P74" s="4007">
        <v>360</v>
      </c>
      <c r="Q74" s="4007">
        <v>103</v>
      </c>
      <c r="R74" s="4007">
        <v>489399</v>
      </c>
      <c r="S74" s="4007">
        <v>474</v>
      </c>
      <c r="T74" s="4007">
        <v>144</v>
      </c>
      <c r="U74" s="4007">
        <v>0</v>
      </c>
      <c r="V74" s="4007">
        <v>0</v>
      </c>
      <c r="W74" s="4025">
        <f t="shared" si="2"/>
        <v>505324</v>
      </c>
    </row>
    <row r="75" spans="1:23" ht="20.100000000000001" customHeight="1" x14ac:dyDescent="0.25">
      <c r="A75" s="4006" t="s">
        <v>103</v>
      </c>
      <c r="B75" s="4007">
        <v>3</v>
      </c>
      <c r="C75" s="4007">
        <v>0</v>
      </c>
      <c r="D75" s="4007">
        <v>16</v>
      </c>
      <c r="E75" s="4007">
        <v>18</v>
      </c>
      <c r="F75" s="4007">
        <v>17</v>
      </c>
      <c r="G75" s="4007">
        <v>133</v>
      </c>
      <c r="H75" s="4007">
        <v>845</v>
      </c>
      <c r="I75" s="4007">
        <v>30</v>
      </c>
      <c r="J75" s="4007">
        <v>709</v>
      </c>
      <c r="K75" s="4007">
        <v>718</v>
      </c>
      <c r="L75" s="4007">
        <v>79</v>
      </c>
      <c r="M75" s="4007">
        <v>2120</v>
      </c>
      <c r="N75" s="4007">
        <v>1551</v>
      </c>
      <c r="O75" s="4007">
        <v>358</v>
      </c>
      <c r="P75" s="4007">
        <v>7</v>
      </c>
      <c r="Q75" s="4007">
        <v>127</v>
      </c>
      <c r="R75" s="4007">
        <v>18</v>
      </c>
      <c r="S75" s="4007">
        <v>111578</v>
      </c>
      <c r="T75" s="4007">
        <v>142</v>
      </c>
      <c r="U75" s="4007">
        <v>0</v>
      </c>
      <c r="V75" s="4007">
        <v>0</v>
      </c>
      <c r="W75" s="4025">
        <f t="shared" si="2"/>
        <v>118469</v>
      </c>
    </row>
    <row r="76" spans="1:23" ht="20.100000000000001" customHeight="1" x14ac:dyDescent="0.25">
      <c r="A76" s="4006" t="s">
        <v>104</v>
      </c>
      <c r="B76" s="4007">
        <v>4</v>
      </c>
      <c r="C76" s="4007">
        <v>0</v>
      </c>
      <c r="D76" s="4007">
        <v>920</v>
      </c>
      <c r="E76" s="4007">
        <v>0</v>
      </c>
      <c r="F76" s="4007">
        <v>76</v>
      </c>
      <c r="G76" s="4007">
        <v>0</v>
      </c>
      <c r="H76" s="4007">
        <v>1411</v>
      </c>
      <c r="I76" s="4007">
        <v>43</v>
      </c>
      <c r="J76" s="4007">
        <v>436</v>
      </c>
      <c r="K76" s="4007">
        <v>142</v>
      </c>
      <c r="L76" s="4007">
        <v>24</v>
      </c>
      <c r="M76" s="4007">
        <v>2548</v>
      </c>
      <c r="N76" s="4007">
        <v>454</v>
      </c>
      <c r="O76" s="4007">
        <v>366</v>
      </c>
      <c r="P76" s="4007">
        <v>53</v>
      </c>
      <c r="Q76" s="4007">
        <v>563</v>
      </c>
      <c r="R76" s="4007">
        <v>2155</v>
      </c>
      <c r="S76" s="4007">
        <v>286</v>
      </c>
      <c r="T76" s="4007">
        <v>77831</v>
      </c>
      <c r="U76" s="4007">
        <v>0</v>
      </c>
      <c r="V76" s="4007">
        <v>0</v>
      </c>
      <c r="W76" s="4025">
        <f t="shared" si="2"/>
        <v>87312</v>
      </c>
    </row>
    <row r="77" spans="1:23" ht="20.100000000000001" customHeight="1" x14ac:dyDescent="0.25">
      <c r="A77" s="4006" t="s">
        <v>105</v>
      </c>
      <c r="B77" s="4007">
        <v>0</v>
      </c>
      <c r="C77" s="4007">
        <v>0</v>
      </c>
      <c r="D77" s="4007">
        <v>0</v>
      </c>
      <c r="E77" s="4007">
        <v>0</v>
      </c>
      <c r="F77" s="4007">
        <v>0</v>
      </c>
      <c r="G77" s="4007">
        <v>0</v>
      </c>
      <c r="H77" s="4007">
        <v>0</v>
      </c>
      <c r="I77" s="4007">
        <v>0</v>
      </c>
      <c r="J77" s="4007">
        <v>0</v>
      </c>
      <c r="K77" s="4007">
        <v>0</v>
      </c>
      <c r="L77" s="4007">
        <v>0</v>
      </c>
      <c r="M77" s="4007">
        <v>0</v>
      </c>
      <c r="N77" s="4007">
        <v>0</v>
      </c>
      <c r="O77" s="4007">
        <v>0</v>
      </c>
      <c r="P77" s="4007">
        <v>0</v>
      </c>
      <c r="Q77" s="4007">
        <v>0</v>
      </c>
      <c r="R77" s="4007">
        <v>0</v>
      </c>
      <c r="S77" s="4007">
        <v>0</v>
      </c>
      <c r="T77" s="4007">
        <v>0</v>
      </c>
      <c r="U77" s="4007">
        <v>6067</v>
      </c>
      <c r="V77" s="4007">
        <v>0</v>
      </c>
      <c r="W77" s="4025">
        <f t="shared" si="2"/>
        <v>0</v>
      </c>
    </row>
    <row r="78" spans="1:23" ht="20.100000000000001" customHeight="1" x14ac:dyDescent="0.25">
      <c r="A78" s="4006" t="s">
        <v>106</v>
      </c>
      <c r="B78" s="4007">
        <v>0</v>
      </c>
      <c r="C78" s="4007">
        <v>0</v>
      </c>
      <c r="D78" s="4007">
        <v>0</v>
      </c>
      <c r="E78" s="4007">
        <v>0</v>
      </c>
      <c r="F78" s="4007">
        <v>0</v>
      </c>
      <c r="G78" s="4007">
        <v>0</v>
      </c>
      <c r="H78" s="4007">
        <v>0</v>
      </c>
      <c r="I78" s="4007">
        <v>0</v>
      </c>
      <c r="J78" s="4007">
        <v>0</v>
      </c>
      <c r="K78" s="4007">
        <v>0</v>
      </c>
      <c r="L78" s="4007">
        <v>0</v>
      </c>
      <c r="M78" s="4007">
        <v>0</v>
      </c>
      <c r="N78" s="4007">
        <v>0</v>
      </c>
      <c r="O78" s="4007">
        <v>0</v>
      </c>
      <c r="P78" s="4007">
        <v>0</v>
      </c>
      <c r="Q78" s="4007">
        <v>0</v>
      </c>
      <c r="R78" s="4007">
        <v>0</v>
      </c>
      <c r="S78" s="4007">
        <v>0</v>
      </c>
      <c r="T78" s="4007">
        <v>0</v>
      </c>
      <c r="U78" s="4007">
        <v>0</v>
      </c>
      <c r="V78" s="4007">
        <v>0</v>
      </c>
      <c r="W78" s="4025">
        <f t="shared" si="2"/>
        <v>0</v>
      </c>
    </row>
    <row r="79" spans="1:23" ht="20.100000000000001" customHeight="1" x14ac:dyDescent="0.25">
      <c r="A79" s="4100" t="s">
        <v>54</v>
      </c>
      <c r="B79" s="4101"/>
      <c r="C79" s="4101"/>
      <c r="D79" s="4101"/>
      <c r="E79" s="4101"/>
      <c r="F79" s="4101"/>
      <c r="G79" s="4101"/>
      <c r="H79" s="4101"/>
      <c r="I79" s="4101"/>
      <c r="J79" s="4101"/>
      <c r="K79" s="4101"/>
      <c r="L79" s="4101"/>
      <c r="M79" s="4101"/>
      <c r="N79" s="4101"/>
      <c r="O79" s="4101"/>
      <c r="P79" s="4101"/>
      <c r="Q79" s="4101"/>
      <c r="R79" s="4101"/>
      <c r="S79" s="4101"/>
      <c r="T79" s="4101"/>
      <c r="U79" s="4101"/>
      <c r="V79" s="4102" t="s">
        <v>5</v>
      </c>
    </row>
    <row r="80" spans="1:23" ht="20.100000000000001" customHeight="1" x14ac:dyDescent="0.25">
      <c r="A80" s="4100" t="s">
        <v>47</v>
      </c>
      <c r="B80" s="4101"/>
      <c r="C80" s="4101"/>
      <c r="D80" s="4101"/>
      <c r="E80" s="4101"/>
      <c r="F80" s="4101"/>
      <c r="G80" s="4101"/>
      <c r="H80" s="4101"/>
      <c r="I80" s="4101"/>
      <c r="J80" s="4101"/>
      <c r="K80" s="4101"/>
      <c r="L80" s="4101"/>
      <c r="M80" s="4101"/>
      <c r="N80" s="4101"/>
      <c r="O80" s="4101"/>
      <c r="P80" s="4101"/>
      <c r="Q80" s="4101"/>
      <c r="R80" s="4101"/>
      <c r="S80" s="4101"/>
      <c r="T80" s="4101"/>
      <c r="U80" s="4101"/>
      <c r="V80" s="4103"/>
    </row>
    <row r="81" spans="1:23" ht="20.100000000000001" customHeight="1" x14ac:dyDescent="0.25">
      <c r="A81" s="4006" t="s">
        <v>86</v>
      </c>
      <c r="B81" s="4007">
        <v>84098.1</v>
      </c>
      <c r="C81" s="4007">
        <v>5994.8</v>
      </c>
      <c r="D81" s="4007">
        <v>818913.6</v>
      </c>
      <c r="E81" s="4007">
        <v>148008.70000000001</v>
      </c>
      <c r="F81" s="4007">
        <v>58203.1</v>
      </c>
      <c r="G81" s="4007">
        <v>358531.7</v>
      </c>
      <c r="H81" s="4007">
        <v>455896.1</v>
      </c>
      <c r="I81" s="4007">
        <v>241150.2</v>
      </c>
      <c r="J81" s="4007">
        <v>89118.3</v>
      </c>
      <c r="K81" s="4007">
        <v>253355.6</v>
      </c>
      <c r="L81" s="4007">
        <v>253802.5</v>
      </c>
      <c r="M81" s="4007">
        <v>381007.7</v>
      </c>
      <c r="N81" s="4007">
        <v>380681.2</v>
      </c>
      <c r="O81" s="4007">
        <v>239044.1</v>
      </c>
      <c r="P81" s="4007">
        <v>211449</v>
      </c>
      <c r="Q81" s="4007">
        <v>144659.29999999999</v>
      </c>
      <c r="R81" s="4007">
        <v>292484.7</v>
      </c>
      <c r="S81" s="4007">
        <v>47806.3</v>
      </c>
      <c r="T81" s="4007">
        <v>53653.3</v>
      </c>
      <c r="U81" s="4007">
        <v>3023.1</v>
      </c>
      <c r="V81" s="4007">
        <v>0</v>
      </c>
      <c r="W81" s="4025">
        <f t="shared" ref="W81:W102" si="3">SUM(B81:T81)</f>
        <v>4517858.3</v>
      </c>
    </row>
    <row r="82" spans="1:23" ht="20.100000000000001" customHeight="1" x14ac:dyDescent="0.25">
      <c r="A82" s="4006" t="s">
        <v>87</v>
      </c>
      <c r="B82" s="4007">
        <v>83765.8</v>
      </c>
      <c r="C82" s="4007">
        <v>0</v>
      </c>
      <c r="D82" s="4007">
        <v>10544.8</v>
      </c>
      <c r="E82" s="4007">
        <v>0</v>
      </c>
      <c r="F82" s="4007">
        <v>0</v>
      </c>
      <c r="G82" s="4007">
        <v>0</v>
      </c>
      <c r="H82" s="4007">
        <v>0</v>
      </c>
      <c r="I82" s="4007">
        <v>0</v>
      </c>
      <c r="J82" s="4007">
        <v>0</v>
      </c>
      <c r="K82" s="4007">
        <v>0</v>
      </c>
      <c r="L82" s="4007">
        <v>0</v>
      </c>
      <c r="M82" s="4007">
        <v>0</v>
      </c>
      <c r="N82" s="4007">
        <v>0</v>
      </c>
      <c r="O82" s="4007">
        <v>0</v>
      </c>
      <c r="P82" s="4007">
        <v>0</v>
      </c>
      <c r="Q82" s="4007">
        <v>0</v>
      </c>
      <c r="R82" s="4007">
        <v>0</v>
      </c>
      <c r="S82" s="4007">
        <v>0</v>
      </c>
      <c r="T82" s="4007">
        <v>0</v>
      </c>
      <c r="U82" s="4007">
        <v>0</v>
      </c>
      <c r="V82" s="4007">
        <v>0</v>
      </c>
      <c r="W82" s="4025">
        <f t="shared" si="3"/>
        <v>94310.6</v>
      </c>
    </row>
    <row r="83" spans="1:23" ht="20.100000000000001" customHeight="1" x14ac:dyDescent="0.25">
      <c r="A83" s="4006" t="s">
        <v>84</v>
      </c>
      <c r="B83" s="4007">
        <v>0</v>
      </c>
      <c r="C83" s="4007">
        <v>5992.8</v>
      </c>
      <c r="D83" s="4007">
        <v>0</v>
      </c>
      <c r="E83" s="4007">
        <v>0</v>
      </c>
      <c r="F83" s="4007">
        <v>0</v>
      </c>
      <c r="G83" s="4007">
        <v>0</v>
      </c>
      <c r="H83" s="4007">
        <v>0</v>
      </c>
      <c r="I83" s="4007">
        <v>0</v>
      </c>
      <c r="J83" s="4007">
        <v>0</v>
      </c>
      <c r="K83" s="4007">
        <v>0</v>
      </c>
      <c r="L83" s="4007">
        <v>0</v>
      </c>
      <c r="M83" s="4007">
        <v>0</v>
      </c>
      <c r="N83" s="4007">
        <v>0</v>
      </c>
      <c r="O83" s="4007">
        <v>0</v>
      </c>
      <c r="P83" s="4007">
        <v>0</v>
      </c>
      <c r="Q83" s="4007">
        <v>0</v>
      </c>
      <c r="R83" s="4007">
        <v>0</v>
      </c>
      <c r="S83" s="4007">
        <v>0</v>
      </c>
      <c r="T83" s="4007">
        <v>0</v>
      </c>
      <c r="U83" s="4007">
        <v>0</v>
      </c>
      <c r="V83" s="4007">
        <v>0</v>
      </c>
      <c r="W83" s="4025">
        <f t="shared" si="3"/>
        <v>5992.8</v>
      </c>
    </row>
    <row r="84" spans="1:23" ht="20.100000000000001" customHeight="1" x14ac:dyDescent="0.25">
      <c r="A84" s="4006" t="s">
        <v>88</v>
      </c>
      <c r="B84" s="4007">
        <v>0</v>
      </c>
      <c r="C84" s="4007">
        <v>0</v>
      </c>
      <c r="D84" s="4007">
        <v>807436.6</v>
      </c>
      <c r="E84" s="4007">
        <v>0</v>
      </c>
      <c r="F84" s="4007">
        <v>0</v>
      </c>
      <c r="G84" s="4007">
        <v>0</v>
      </c>
      <c r="H84" s="4007">
        <v>0</v>
      </c>
      <c r="I84" s="4007">
        <v>0</v>
      </c>
      <c r="J84" s="4007">
        <v>0</v>
      </c>
      <c r="K84" s="4007">
        <v>0</v>
      </c>
      <c r="L84" s="4007">
        <v>0</v>
      </c>
      <c r="M84" s="4007">
        <v>0</v>
      </c>
      <c r="N84" s="4007">
        <v>0</v>
      </c>
      <c r="O84" s="4007">
        <v>0</v>
      </c>
      <c r="P84" s="4007">
        <v>0</v>
      </c>
      <c r="Q84" s="4007">
        <v>0</v>
      </c>
      <c r="R84" s="4007">
        <v>0</v>
      </c>
      <c r="S84" s="4007">
        <v>0</v>
      </c>
      <c r="T84" s="4007">
        <v>0</v>
      </c>
      <c r="U84" s="4007">
        <v>0</v>
      </c>
      <c r="V84" s="4007">
        <v>0</v>
      </c>
      <c r="W84" s="4025">
        <f t="shared" si="3"/>
        <v>807436.6</v>
      </c>
    </row>
    <row r="85" spans="1:23" ht="20.100000000000001" customHeight="1" x14ac:dyDescent="0.25">
      <c r="A85" s="4006" t="s">
        <v>89</v>
      </c>
      <c r="B85" s="4007">
        <v>0</v>
      </c>
      <c r="C85" s="4007">
        <v>0</v>
      </c>
      <c r="D85" s="4007">
        <v>0</v>
      </c>
      <c r="E85" s="4007">
        <v>147922.70000000001</v>
      </c>
      <c r="F85" s="4007">
        <v>0</v>
      </c>
      <c r="G85" s="4007">
        <v>0</v>
      </c>
      <c r="H85" s="4007">
        <v>0</v>
      </c>
      <c r="I85" s="4007">
        <v>0</v>
      </c>
      <c r="J85" s="4007">
        <v>0</v>
      </c>
      <c r="K85" s="4007">
        <v>0</v>
      </c>
      <c r="L85" s="4007">
        <v>0</v>
      </c>
      <c r="M85" s="4007">
        <v>0</v>
      </c>
      <c r="N85" s="4007">
        <v>0</v>
      </c>
      <c r="O85" s="4007">
        <v>0</v>
      </c>
      <c r="P85" s="4007">
        <v>0</v>
      </c>
      <c r="Q85" s="4007">
        <v>0</v>
      </c>
      <c r="R85" s="4007">
        <v>0</v>
      </c>
      <c r="S85" s="4007">
        <v>0</v>
      </c>
      <c r="T85" s="4007">
        <v>0</v>
      </c>
      <c r="U85" s="4007">
        <v>0</v>
      </c>
      <c r="V85" s="4007">
        <v>0</v>
      </c>
      <c r="W85" s="4025">
        <f t="shared" si="3"/>
        <v>147922.70000000001</v>
      </c>
    </row>
    <row r="86" spans="1:23" ht="20.100000000000001" customHeight="1" x14ac:dyDescent="0.25">
      <c r="A86" s="4006" t="s">
        <v>90</v>
      </c>
      <c r="B86" s="4007">
        <v>0</v>
      </c>
      <c r="C86" s="4007">
        <v>0</v>
      </c>
      <c r="D86" s="4007">
        <v>0</v>
      </c>
      <c r="E86" s="4007">
        <v>0</v>
      </c>
      <c r="F86" s="4007">
        <v>45240.1</v>
      </c>
      <c r="G86" s="4007">
        <v>0</v>
      </c>
      <c r="H86" s="4007">
        <v>0</v>
      </c>
      <c r="I86" s="4007">
        <v>0</v>
      </c>
      <c r="J86" s="4007">
        <v>0</v>
      </c>
      <c r="K86" s="4007">
        <v>0</v>
      </c>
      <c r="L86" s="4007">
        <v>0</v>
      </c>
      <c r="M86" s="4007">
        <v>0</v>
      </c>
      <c r="N86" s="4007">
        <v>0</v>
      </c>
      <c r="O86" s="4007">
        <v>0</v>
      </c>
      <c r="P86" s="4007">
        <v>0</v>
      </c>
      <c r="Q86" s="4007">
        <v>0</v>
      </c>
      <c r="R86" s="4007">
        <v>0</v>
      </c>
      <c r="S86" s="4007">
        <v>0</v>
      </c>
      <c r="T86" s="4007">
        <v>0</v>
      </c>
      <c r="U86" s="4007">
        <v>0</v>
      </c>
      <c r="V86" s="4007">
        <v>0</v>
      </c>
      <c r="W86" s="4025">
        <f t="shared" si="3"/>
        <v>45240.1</v>
      </c>
    </row>
    <row r="87" spans="1:23" ht="20.100000000000001" customHeight="1" x14ac:dyDescent="0.25">
      <c r="A87" s="4006" t="s">
        <v>91</v>
      </c>
      <c r="B87" s="4007">
        <v>0</v>
      </c>
      <c r="C87" s="4007">
        <v>0</v>
      </c>
      <c r="D87" s="4007">
        <v>0</v>
      </c>
      <c r="E87" s="4007">
        <v>0</v>
      </c>
      <c r="F87" s="4007">
        <v>0</v>
      </c>
      <c r="G87" s="4007">
        <v>357822.7</v>
      </c>
      <c r="H87" s="4007">
        <v>0</v>
      </c>
      <c r="I87" s="4007">
        <v>0</v>
      </c>
      <c r="J87" s="4007">
        <v>0</v>
      </c>
      <c r="K87" s="4007">
        <v>0</v>
      </c>
      <c r="L87" s="4007">
        <v>0</v>
      </c>
      <c r="M87" s="4007">
        <v>0</v>
      </c>
      <c r="N87" s="4007">
        <v>0</v>
      </c>
      <c r="O87" s="4007">
        <v>0</v>
      </c>
      <c r="P87" s="4007">
        <v>0</v>
      </c>
      <c r="Q87" s="4007">
        <v>0</v>
      </c>
      <c r="R87" s="4007">
        <v>0</v>
      </c>
      <c r="S87" s="4007">
        <v>0</v>
      </c>
      <c r="T87" s="4007">
        <v>0</v>
      </c>
      <c r="U87" s="4007">
        <v>0</v>
      </c>
      <c r="V87" s="4007">
        <v>0</v>
      </c>
      <c r="W87" s="4025">
        <f t="shared" si="3"/>
        <v>357822.7</v>
      </c>
    </row>
    <row r="88" spans="1:23" ht="20.100000000000001" customHeight="1" x14ac:dyDescent="0.25">
      <c r="A88" s="4006" t="s">
        <v>92</v>
      </c>
      <c r="B88" s="4007">
        <v>0</v>
      </c>
      <c r="C88" s="4007">
        <v>0</v>
      </c>
      <c r="D88" s="4007">
        <v>0</v>
      </c>
      <c r="E88" s="4007">
        <v>0</v>
      </c>
      <c r="F88" s="4007">
        <v>0</v>
      </c>
      <c r="G88" s="4007">
        <v>0</v>
      </c>
      <c r="H88" s="4007">
        <v>455896.1</v>
      </c>
      <c r="I88" s="4007">
        <v>0</v>
      </c>
      <c r="J88" s="4007">
        <v>0</v>
      </c>
      <c r="K88" s="4007">
        <v>0</v>
      </c>
      <c r="L88" s="4007">
        <v>0</v>
      </c>
      <c r="M88" s="4007">
        <v>0</v>
      </c>
      <c r="N88" s="4007">
        <v>0</v>
      </c>
      <c r="O88" s="4007">
        <v>0</v>
      </c>
      <c r="P88" s="4007">
        <v>0</v>
      </c>
      <c r="Q88" s="4007">
        <v>0</v>
      </c>
      <c r="R88" s="4007">
        <v>0</v>
      </c>
      <c r="S88" s="4007">
        <v>0</v>
      </c>
      <c r="T88" s="4007">
        <v>0</v>
      </c>
      <c r="U88" s="4007">
        <v>0</v>
      </c>
      <c r="V88" s="4007">
        <v>0</v>
      </c>
      <c r="W88" s="4025">
        <f t="shared" si="3"/>
        <v>455896.1</v>
      </c>
    </row>
    <row r="89" spans="1:23" ht="20.100000000000001" customHeight="1" x14ac:dyDescent="0.25">
      <c r="A89" s="4006" t="s">
        <v>93</v>
      </c>
      <c r="B89" s="4007">
        <v>0</v>
      </c>
      <c r="C89" s="4007">
        <v>0</v>
      </c>
      <c r="D89" s="4007">
        <v>0</v>
      </c>
      <c r="E89" s="4007">
        <v>0</v>
      </c>
      <c r="F89" s="4007">
        <v>0</v>
      </c>
      <c r="G89" s="4007">
        <v>86</v>
      </c>
      <c r="H89" s="4007">
        <v>0</v>
      </c>
      <c r="I89" s="4007">
        <v>240023.2</v>
      </c>
      <c r="J89" s="4007">
        <v>0</v>
      </c>
      <c r="K89" s="4007">
        <v>0</v>
      </c>
      <c r="L89" s="4007">
        <v>0</v>
      </c>
      <c r="M89" s="4007">
        <v>286</v>
      </c>
      <c r="N89" s="4007">
        <v>82</v>
      </c>
      <c r="O89" s="4007">
        <v>0</v>
      </c>
      <c r="P89" s="4007">
        <v>0</v>
      </c>
      <c r="Q89" s="4007">
        <v>0</v>
      </c>
      <c r="R89" s="4007">
        <v>0</v>
      </c>
      <c r="S89" s="4007">
        <v>0</v>
      </c>
      <c r="T89" s="4007">
        <v>0</v>
      </c>
      <c r="U89" s="4007">
        <v>0</v>
      </c>
      <c r="V89" s="4007">
        <v>0</v>
      </c>
      <c r="W89" s="4025">
        <f t="shared" si="3"/>
        <v>240477.2</v>
      </c>
    </row>
    <row r="90" spans="1:23" ht="20.100000000000001" customHeight="1" x14ac:dyDescent="0.25">
      <c r="A90" s="4006" t="s">
        <v>94</v>
      </c>
      <c r="B90" s="4007">
        <v>0</v>
      </c>
      <c r="C90" s="4007">
        <v>0</v>
      </c>
      <c r="D90" s="4007">
        <v>0</v>
      </c>
      <c r="E90" s="4007">
        <v>0</v>
      </c>
      <c r="F90" s="4007">
        <v>0</v>
      </c>
      <c r="G90" s="4007">
        <v>0</v>
      </c>
      <c r="H90" s="4007">
        <v>0</v>
      </c>
      <c r="I90" s="4007">
        <v>0</v>
      </c>
      <c r="J90" s="4007">
        <v>87816.7</v>
      </c>
      <c r="K90" s="4007">
        <v>0</v>
      </c>
      <c r="L90" s="4007">
        <v>0</v>
      </c>
      <c r="M90" s="4007">
        <v>0</v>
      </c>
      <c r="N90" s="4007">
        <v>0</v>
      </c>
      <c r="O90" s="4007">
        <v>0</v>
      </c>
      <c r="P90" s="4007">
        <v>0</v>
      </c>
      <c r="Q90" s="4007">
        <v>0</v>
      </c>
      <c r="R90" s="4007">
        <v>0</v>
      </c>
      <c r="S90" s="4007">
        <v>0</v>
      </c>
      <c r="T90" s="4007">
        <v>0</v>
      </c>
      <c r="U90" s="4007">
        <v>0</v>
      </c>
      <c r="V90" s="4007">
        <v>0</v>
      </c>
      <c r="W90" s="4025">
        <f t="shared" si="3"/>
        <v>87816.7</v>
      </c>
    </row>
    <row r="91" spans="1:23" ht="20.100000000000001" customHeight="1" x14ac:dyDescent="0.25">
      <c r="A91" s="4006" t="s">
        <v>95</v>
      </c>
      <c r="B91" s="4007">
        <v>0</v>
      </c>
      <c r="C91" s="4007">
        <v>0</v>
      </c>
      <c r="D91" s="4007">
        <v>0</v>
      </c>
      <c r="E91" s="4007">
        <v>0</v>
      </c>
      <c r="F91" s="4007">
        <v>0</v>
      </c>
      <c r="G91" s="4007">
        <v>0</v>
      </c>
      <c r="H91" s="4007">
        <v>0</v>
      </c>
      <c r="I91" s="4007">
        <v>0</v>
      </c>
      <c r="J91" s="4007">
        <v>0</v>
      </c>
      <c r="K91" s="4007">
        <v>251221.9</v>
      </c>
      <c r="L91" s="4007">
        <v>0</v>
      </c>
      <c r="M91" s="4007">
        <v>0</v>
      </c>
      <c r="N91" s="4007">
        <v>723</v>
      </c>
      <c r="O91" s="4007">
        <v>0</v>
      </c>
      <c r="P91" s="4007">
        <v>0</v>
      </c>
      <c r="Q91" s="4007">
        <v>0</v>
      </c>
      <c r="R91" s="4007">
        <v>0</v>
      </c>
      <c r="S91" s="4007">
        <v>0</v>
      </c>
      <c r="T91" s="4007">
        <v>0</v>
      </c>
      <c r="U91" s="4007">
        <v>0</v>
      </c>
      <c r="V91" s="4007">
        <v>0</v>
      </c>
      <c r="W91" s="4025">
        <f t="shared" si="3"/>
        <v>251944.9</v>
      </c>
    </row>
    <row r="92" spans="1:23" ht="20.100000000000001" customHeight="1" x14ac:dyDescent="0.25">
      <c r="A92" s="4006" t="s">
        <v>96</v>
      </c>
      <c r="B92" s="4007">
        <v>0</v>
      </c>
      <c r="C92" s="4007">
        <v>0</v>
      </c>
      <c r="D92" s="4007">
        <v>0</v>
      </c>
      <c r="E92" s="4007">
        <v>0</v>
      </c>
      <c r="F92" s="4007">
        <v>0</v>
      </c>
      <c r="G92" s="4007">
        <v>0</v>
      </c>
      <c r="H92" s="4007">
        <v>0</v>
      </c>
      <c r="I92" s="4007">
        <v>0</v>
      </c>
      <c r="J92" s="4007">
        <v>0</v>
      </c>
      <c r="K92" s="4007">
        <v>0</v>
      </c>
      <c r="L92" s="4007">
        <v>253802.5</v>
      </c>
      <c r="M92" s="4007">
        <v>0</v>
      </c>
      <c r="N92" s="4007">
        <v>0</v>
      </c>
      <c r="O92" s="4007">
        <v>0</v>
      </c>
      <c r="P92" s="4007">
        <v>0</v>
      </c>
      <c r="Q92" s="4007">
        <v>0</v>
      </c>
      <c r="R92" s="4007">
        <v>0</v>
      </c>
      <c r="S92" s="4007">
        <v>0</v>
      </c>
      <c r="T92" s="4007">
        <v>0</v>
      </c>
      <c r="U92" s="4007">
        <v>0</v>
      </c>
      <c r="V92" s="4007">
        <v>0</v>
      </c>
      <c r="W92" s="4025">
        <f t="shared" si="3"/>
        <v>253802.5</v>
      </c>
    </row>
    <row r="93" spans="1:23" ht="20.100000000000001" customHeight="1" x14ac:dyDescent="0.25">
      <c r="A93" s="4006" t="s">
        <v>97</v>
      </c>
      <c r="B93" s="4007">
        <v>0</v>
      </c>
      <c r="C93" s="4007">
        <v>0</v>
      </c>
      <c r="D93" s="4007">
        <v>0</v>
      </c>
      <c r="E93" s="4007">
        <v>0</v>
      </c>
      <c r="F93" s="4007">
        <v>0</v>
      </c>
      <c r="G93" s="4007">
        <v>0</v>
      </c>
      <c r="H93" s="4007">
        <v>0</v>
      </c>
      <c r="I93" s="4007">
        <v>0</v>
      </c>
      <c r="J93" s="4007">
        <v>0</v>
      </c>
      <c r="K93" s="4007">
        <v>0</v>
      </c>
      <c r="L93" s="4007">
        <v>0</v>
      </c>
      <c r="M93" s="4007">
        <v>375344.5</v>
      </c>
      <c r="N93" s="4007">
        <v>0</v>
      </c>
      <c r="O93" s="4007">
        <v>0</v>
      </c>
      <c r="P93" s="4007">
        <v>0</v>
      </c>
      <c r="Q93" s="4007">
        <v>0</v>
      </c>
      <c r="R93" s="4007">
        <v>0</v>
      </c>
      <c r="S93" s="4007">
        <v>0</v>
      </c>
      <c r="T93" s="4007">
        <v>0</v>
      </c>
      <c r="U93" s="4007">
        <v>0</v>
      </c>
      <c r="V93" s="4007">
        <v>0</v>
      </c>
      <c r="W93" s="4025">
        <f t="shared" si="3"/>
        <v>375344.5</v>
      </c>
    </row>
    <row r="94" spans="1:23" ht="20.100000000000001" customHeight="1" x14ac:dyDescent="0.25">
      <c r="A94" s="4006" t="s">
        <v>98</v>
      </c>
      <c r="B94" s="4007">
        <v>0</v>
      </c>
      <c r="C94" s="4007">
        <v>0</v>
      </c>
      <c r="D94" s="4007">
        <v>250</v>
      </c>
      <c r="E94" s="4007">
        <v>0</v>
      </c>
      <c r="F94" s="4007">
        <v>0</v>
      </c>
      <c r="G94" s="4007">
        <v>131</v>
      </c>
      <c r="H94" s="4007">
        <v>0</v>
      </c>
      <c r="I94" s="4007">
        <v>1</v>
      </c>
      <c r="J94" s="4007">
        <v>0</v>
      </c>
      <c r="K94" s="4007">
        <v>210</v>
      </c>
      <c r="L94" s="4007">
        <v>0</v>
      </c>
      <c r="M94" s="4007">
        <v>11</v>
      </c>
      <c r="N94" s="4007">
        <v>372810.4</v>
      </c>
      <c r="O94" s="4007">
        <v>1283</v>
      </c>
      <c r="P94" s="4007">
        <v>0</v>
      </c>
      <c r="Q94" s="4007">
        <v>7</v>
      </c>
      <c r="R94" s="4007">
        <v>0</v>
      </c>
      <c r="S94" s="4007">
        <v>0</v>
      </c>
      <c r="T94" s="4007">
        <v>0</v>
      </c>
      <c r="U94" s="4007">
        <v>0</v>
      </c>
      <c r="V94" s="4007">
        <v>0</v>
      </c>
      <c r="W94" s="4025">
        <f t="shared" si="3"/>
        <v>374703.4</v>
      </c>
    </row>
    <row r="95" spans="1:23" ht="20.100000000000001" customHeight="1" x14ac:dyDescent="0.25">
      <c r="A95" s="4006" t="s">
        <v>99</v>
      </c>
      <c r="B95" s="4007">
        <v>0</v>
      </c>
      <c r="C95" s="4007">
        <v>0</v>
      </c>
      <c r="D95" s="4007">
        <v>0</v>
      </c>
      <c r="E95" s="4007">
        <v>0</v>
      </c>
      <c r="F95" s="4007">
        <v>0</v>
      </c>
      <c r="G95" s="4007">
        <v>0</v>
      </c>
      <c r="H95" s="4007">
        <v>0</v>
      </c>
      <c r="I95" s="4007">
        <v>0</v>
      </c>
      <c r="J95" s="4007">
        <v>0</v>
      </c>
      <c r="K95" s="4007">
        <v>0</v>
      </c>
      <c r="L95" s="4007">
        <v>0</v>
      </c>
      <c r="M95" s="4007">
        <v>0</v>
      </c>
      <c r="N95" s="4007">
        <v>0</v>
      </c>
      <c r="O95" s="4007">
        <v>233189</v>
      </c>
      <c r="P95" s="4007">
        <v>0</v>
      </c>
      <c r="Q95" s="4007">
        <v>0</v>
      </c>
      <c r="R95" s="4007">
        <v>0</v>
      </c>
      <c r="S95" s="4007">
        <v>0</v>
      </c>
      <c r="T95" s="4007">
        <v>0</v>
      </c>
      <c r="U95" s="4007">
        <v>0</v>
      </c>
      <c r="V95" s="4007">
        <v>0</v>
      </c>
      <c r="W95" s="4025">
        <f t="shared" si="3"/>
        <v>233189</v>
      </c>
    </row>
    <row r="96" spans="1:23" ht="20.100000000000001" customHeight="1" x14ac:dyDescent="0.25">
      <c r="A96" s="4006" t="s">
        <v>100</v>
      </c>
      <c r="B96" s="4007">
        <v>236</v>
      </c>
      <c r="C96" s="4007">
        <v>2</v>
      </c>
      <c r="D96" s="4007">
        <v>120</v>
      </c>
      <c r="E96" s="4007">
        <v>69</v>
      </c>
      <c r="F96" s="4007">
        <v>12778</v>
      </c>
      <c r="G96" s="4007">
        <v>471</v>
      </c>
      <c r="H96" s="4007">
        <v>0</v>
      </c>
      <c r="I96" s="4007">
        <v>1103</v>
      </c>
      <c r="J96" s="4007">
        <v>31</v>
      </c>
      <c r="K96" s="4007">
        <v>1455</v>
      </c>
      <c r="L96" s="4007">
        <v>0</v>
      </c>
      <c r="M96" s="4007">
        <v>4270</v>
      </c>
      <c r="N96" s="4007">
        <v>4883</v>
      </c>
      <c r="O96" s="4007">
        <v>1937</v>
      </c>
      <c r="P96" s="4007">
        <v>211449</v>
      </c>
      <c r="Q96" s="4007">
        <v>686</v>
      </c>
      <c r="R96" s="4007">
        <v>1261</v>
      </c>
      <c r="S96" s="4007">
        <v>13</v>
      </c>
      <c r="T96" s="4007">
        <v>111</v>
      </c>
      <c r="U96" s="4007">
        <v>0</v>
      </c>
      <c r="V96" s="4007">
        <v>0</v>
      </c>
      <c r="W96" s="4025">
        <f t="shared" si="3"/>
        <v>240875</v>
      </c>
    </row>
    <row r="97" spans="1:23" ht="20.100000000000001" customHeight="1" x14ac:dyDescent="0.25">
      <c r="A97" s="4006" t="s">
        <v>101</v>
      </c>
      <c r="B97" s="4007">
        <v>25</v>
      </c>
      <c r="C97" s="4007">
        <v>0</v>
      </c>
      <c r="D97" s="4007">
        <v>117.7</v>
      </c>
      <c r="E97" s="4007">
        <v>17</v>
      </c>
      <c r="F97" s="4007">
        <v>20</v>
      </c>
      <c r="G97" s="4007">
        <v>0</v>
      </c>
      <c r="H97" s="4007">
        <v>0</v>
      </c>
      <c r="I97" s="4007">
        <v>23</v>
      </c>
      <c r="J97" s="4007">
        <v>1077.3</v>
      </c>
      <c r="K97" s="4007">
        <v>208.7</v>
      </c>
      <c r="L97" s="4007">
        <v>0</v>
      </c>
      <c r="M97" s="4007">
        <v>658.2</v>
      </c>
      <c r="N97" s="4007">
        <v>125.3</v>
      </c>
      <c r="O97" s="4007">
        <v>1101.0999999999999</v>
      </c>
      <c r="P97" s="4007">
        <v>0</v>
      </c>
      <c r="Q97" s="4007">
        <v>142214.29999999999</v>
      </c>
      <c r="R97" s="4007">
        <v>612</v>
      </c>
      <c r="S97" s="4007">
        <v>25</v>
      </c>
      <c r="T97" s="4007">
        <v>12</v>
      </c>
      <c r="U97" s="4007">
        <v>0</v>
      </c>
      <c r="V97" s="4007">
        <v>0</v>
      </c>
      <c r="W97" s="4025">
        <f t="shared" si="3"/>
        <v>146236.59999999998</v>
      </c>
    </row>
    <row r="98" spans="1:23" ht="20.100000000000001" customHeight="1" x14ac:dyDescent="0.25">
      <c r="A98" s="4006" t="s">
        <v>102</v>
      </c>
      <c r="B98" s="4007">
        <v>67.3</v>
      </c>
      <c r="C98" s="4007">
        <v>0</v>
      </c>
      <c r="D98" s="4007">
        <v>438.5</v>
      </c>
      <c r="E98" s="4007">
        <v>0</v>
      </c>
      <c r="F98" s="4007">
        <v>10</v>
      </c>
      <c r="G98" s="4007">
        <v>20</v>
      </c>
      <c r="H98" s="4007">
        <v>0</v>
      </c>
      <c r="I98" s="4007">
        <v>0</v>
      </c>
      <c r="J98" s="4007">
        <v>187.3</v>
      </c>
      <c r="K98" s="4007">
        <v>235</v>
      </c>
      <c r="L98" s="4007">
        <v>0</v>
      </c>
      <c r="M98" s="4007">
        <v>324</v>
      </c>
      <c r="N98" s="4007">
        <v>1402.5</v>
      </c>
      <c r="O98" s="4007">
        <v>1346</v>
      </c>
      <c r="P98" s="4007">
        <v>0</v>
      </c>
      <c r="Q98" s="4007">
        <v>1385</v>
      </c>
      <c r="R98" s="4007">
        <v>290611.7</v>
      </c>
      <c r="S98" s="4007">
        <v>0</v>
      </c>
      <c r="T98" s="4007">
        <v>89.3</v>
      </c>
      <c r="U98" s="4007">
        <v>0</v>
      </c>
      <c r="V98" s="4007">
        <v>0</v>
      </c>
      <c r="W98" s="4025">
        <f t="shared" si="3"/>
        <v>296116.59999999998</v>
      </c>
    </row>
    <row r="99" spans="1:23" ht="20.100000000000001" customHeight="1" x14ac:dyDescent="0.25">
      <c r="A99" s="4006" t="s">
        <v>103</v>
      </c>
      <c r="B99" s="4007">
        <v>4</v>
      </c>
      <c r="C99" s="4007">
        <v>0</v>
      </c>
      <c r="D99" s="4007">
        <v>6</v>
      </c>
      <c r="E99" s="4007">
        <v>0</v>
      </c>
      <c r="F99" s="4007">
        <v>155</v>
      </c>
      <c r="G99" s="4007">
        <v>1</v>
      </c>
      <c r="H99" s="4007">
        <v>0</v>
      </c>
      <c r="I99" s="4007">
        <v>0</v>
      </c>
      <c r="J99" s="4007">
        <v>6</v>
      </c>
      <c r="K99" s="4007">
        <v>25</v>
      </c>
      <c r="L99" s="4007">
        <v>0</v>
      </c>
      <c r="M99" s="4007">
        <v>108</v>
      </c>
      <c r="N99" s="4007">
        <v>76</v>
      </c>
      <c r="O99" s="4007">
        <v>175</v>
      </c>
      <c r="P99" s="4007">
        <v>0</v>
      </c>
      <c r="Q99" s="4007">
        <v>4</v>
      </c>
      <c r="R99" s="4007">
        <v>0</v>
      </c>
      <c r="S99" s="4007">
        <v>47768.3</v>
      </c>
      <c r="T99" s="4007">
        <v>0</v>
      </c>
      <c r="U99" s="4007">
        <v>0</v>
      </c>
      <c r="V99" s="4007">
        <v>0</v>
      </c>
      <c r="W99" s="4025">
        <f t="shared" si="3"/>
        <v>48328.3</v>
      </c>
    </row>
    <row r="100" spans="1:23" ht="20.100000000000001" customHeight="1" x14ac:dyDescent="0.25">
      <c r="A100" s="4006" t="s">
        <v>104</v>
      </c>
      <c r="B100" s="4007">
        <v>0</v>
      </c>
      <c r="C100" s="4007">
        <v>0</v>
      </c>
      <c r="D100" s="4007">
        <v>0</v>
      </c>
      <c r="E100" s="4007">
        <v>0</v>
      </c>
      <c r="F100" s="4007">
        <v>0</v>
      </c>
      <c r="G100" s="4007">
        <v>0</v>
      </c>
      <c r="H100" s="4007">
        <v>0</v>
      </c>
      <c r="I100" s="4007">
        <v>0</v>
      </c>
      <c r="J100" s="4007">
        <v>0</v>
      </c>
      <c r="K100" s="4007">
        <v>0</v>
      </c>
      <c r="L100" s="4007">
        <v>0</v>
      </c>
      <c r="M100" s="4007">
        <v>6</v>
      </c>
      <c r="N100" s="4007">
        <v>579</v>
      </c>
      <c r="O100" s="4007">
        <v>13</v>
      </c>
      <c r="P100" s="4007">
        <v>0</v>
      </c>
      <c r="Q100" s="4007">
        <v>363</v>
      </c>
      <c r="R100" s="4007">
        <v>0</v>
      </c>
      <c r="S100" s="4007">
        <v>0</v>
      </c>
      <c r="T100" s="4007">
        <v>53441</v>
      </c>
      <c r="U100" s="4007">
        <v>0</v>
      </c>
      <c r="V100" s="4007">
        <v>0</v>
      </c>
      <c r="W100" s="4025">
        <f t="shared" si="3"/>
        <v>54402</v>
      </c>
    </row>
    <row r="101" spans="1:23" ht="20.100000000000001" customHeight="1" x14ac:dyDescent="0.25">
      <c r="A101" s="4006" t="s">
        <v>105</v>
      </c>
      <c r="B101" s="4007">
        <v>0</v>
      </c>
      <c r="C101" s="4007">
        <v>0</v>
      </c>
      <c r="D101" s="4007">
        <v>0</v>
      </c>
      <c r="E101" s="4007">
        <v>0</v>
      </c>
      <c r="F101" s="4007">
        <v>0</v>
      </c>
      <c r="G101" s="4007">
        <v>0</v>
      </c>
      <c r="H101" s="4007">
        <v>0</v>
      </c>
      <c r="I101" s="4007">
        <v>0</v>
      </c>
      <c r="J101" s="4007">
        <v>0</v>
      </c>
      <c r="K101" s="4007">
        <v>0</v>
      </c>
      <c r="L101" s="4007">
        <v>0</v>
      </c>
      <c r="M101" s="4007">
        <v>0</v>
      </c>
      <c r="N101" s="4007">
        <v>0</v>
      </c>
      <c r="O101" s="4007">
        <v>0</v>
      </c>
      <c r="P101" s="4007">
        <v>0</v>
      </c>
      <c r="Q101" s="4007">
        <v>0</v>
      </c>
      <c r="R101" s="4007">
        <v>0</v>
      </c>
      <c r="S101" s="4007">
        <v>0</v>
      </c>
      <c r="T101" s="4007">
        <v>0</v>
      </c>
      <c r="U101" s="4007">
        <v>3023.1</v>
      </c>
      <c r="V101" s="4007">
        <v>0</v>
      </c>
      <c r="W101" s="4025">
        <f t="shared" si="3"/>
        <v>0</v>
      </c>
    </row>
    <row r="102" spans="1:23" ht="20.100000000000001" customHeight="1" x14ac:dyDescent="0.25">
      <c r="A102" s="4006" t="s">
        <v>106</v>
      </c>
      <c r="B102" s="4007">
        <v>0</v>
      </c>
      <c r="C102" s="4007">
        <v>0</v>
      </c>
      <c r="D102" s="4007">
        <v>0</v>
      </c>
      <c r="E102" s="4007">
        <v>0</v>
      </c>
      <c r="F102" s="4007">
        <v>0</v>
      </c>
      <c r="G102" s="4007">
        <v>0</v>
      </c>
      <c r="H102" s="4007">
        <v>0</v>
      </c>
      <c r="I102" s="4007">
        <v>0</v>
      </c>
      <c r="J102" s="4007">
        <v>0</v>
      </c>
      <c r="K102" s="4007">
        <v>0</v>
      </c>
      <c r="L102" s="4007">
        <v>0</v>
      </c>
      <c r="M102" s="4007">
        <v>0</v>
      </c>
      <c r="N102" s="4007">
        <v>0</v>
      </c>
      <c r="O102" s="4007">
        <v>0</v>
      </c>
      <c r="P102" s="4007">
        <v>0</v>
      </c>
      <c r="Q102" s="4007">
        <v>0</v>
      </c>
      <c r="R102" s="4007">
        <v>0</v>
      </c>
      <c r="S102" s="4007">
        <v>0</v>
      </c>
      <c r="T102" s="4007">
        <v>0</v>
      </c>
      <c r="U102" s="4007">
        <v>0</v>
      </c>
      <c r="V102" s="4007">
        <v>0</v>
      </c>
      <c r="W102" s="4025">
        <f t="shared" si="3"/>
        <v>0</v>
      </c>
    </row>
    <row r="103" spans="1:23" ht="20.100000000000001" customHeight="1" x14ac:dyDescent="0.25">
      <c r="A103" s="4100" t="s">
        <v>55</v>
      </c>
      <c r="B103" s="4101"/>
      <c r="C103" s="4101"/>
      <c r="D103" s="4101"/>
      <c r="E103" s="4101"/>
      <c r="F103" s="4101"/>
      <c r="G103" s="4101"/>
      <c r="H103" s="4101"/>
      <c r="I103" s="4101"/>
      <c r="J103" s="4101"/>
      <c r="K103" s="4101"/>
      <c r="L103" s="4101"/>
      <c r="M103" s="4101"/>
      <c r="N103" s="4101"/>
      <c r="O103" s="4101"/>
      <c r="P103" s="4101"/>
      <c r="Q103" s="4101"/>
      <c r="R103" s="4101"/>
      <c r="S103" s="4101"/>
      <c r="T103" s="4101"/>
      <c r="U103" s="4101"/>
      <c r="V103" s="4102" t="s">
        <v>5</v>
      </c>
    </row>
    <row r="104" spans="1:23" ht="20.100000000000001" customHeight="1" x14ac:dyDescent="0.25">
      <c r="A104" s="4100" t="s">
        <v>47</v>
      </c>
      <c r="B104" s="4101"/>
      <c r="C104" s="4101"/>
      <c r="D104" s="4101"/>
      <c r="E104" s="4101"/>
      <c r="F104" s="4101"/>
      <c r="G104" s="4101"/>
      <c r="H104" s="4101"/>
      <c r="I104" s="4101"/>
      <c r="J104" s="4101"/>
      <c r="K104" s="4101"/>
      <c r="L104" s="4101"/>
      <c r="M104" s="4101"/>
      <c r="N104" s="4101"/>
      <c r="O104" s="4101"/>
      <c r="P104" s="4101"/>
      <c r="Q104" s="4101"/>
      <c r="R104" s="4101"/>
      <c r="S104" s="4101"/>
      <c r="T104" s="4101"/>
      <c r="U104" s="4101"/>
      <c r="V104" s="4103"/>
    </row>
    <row r="105" spans="1:23" ht="20.100000000000001" customHeight="1" x14ac:dyDescent="0.25">
      <c r="A105" s="4006" t="s">
        <v>86</v>
      </c>
      <c r="B105" s="4007">
        <v>60282</v>
      </c>
      <c r="C105" s="4007">
        <v>11041</v>
      </c>
      <c r="D105" s="4007">
        <v>1875520</v>
      </c>
      <c r="E105" s="4007">
        <v>127230</v>
      </c>
      <c r="F105" s="4007">
        <v>86175</v>
      </c>
      <c r="G105" s="4007">
        <v>409991</v>
      </c>
      <c r="H105" s="4007">
        <v>709655</v>
      </c>
      <c r="I105" s="4007">
        <v>398458</v>
      </c>
      <c r="J105" s="4007">
        <v>80999</v>
      </c>
      <c r="K105" s="4007">
        <v>352570</v>
      </c>
      <c r="L105" s="4007">
        <v>284163</v>
      </c>
      <c r="M105" s="4007">
        <v>505926</v>
      </c>
      <c r="N105" s="4007">
        <v>520008</v>
      </c>
      <c r="O105" s="4007">
        <v>333578</v>
      </c>
      <c r="P105" s="4007">
        <v>342414</v>
      </c>
      <c r="Q105" s="4007">
        <v>210859</v>
      </c>
      <c r="R105" s="4007">
        <v>436290</v>
      </c>
      <c r="S105" s="4007">
        <v>54336</v>
      </c>
      <c r="T105" s="4007">
        <v>97414</v>
      </c>
      <c r="U105" s="4007">
        <v>8145</v>
      </c>
      <c r="V105" s="4007">
        <v>0</v>
      </c>
    </row>
    <row r="106" spans="1:23" ht="20.100000000000001" customHeight="1" x14ac:dyDescent="0.25">
      <c r="A106" s="4006" t="s">
        <v>87</v>
      </c>
      <c r="B106" s="4007">
        <v>60282</v>
      </c>
      <c r="C106" s="4007">
        <v>0</v>
      </c>
      <c r="D106" s="4007">
        <v>1493</v>
      </c>
      <c r="E106" s="4007">
        <v>998</v>
      </c>
      <c r="F106" s="4007">
        <v>0</v>
      </c>
      <c r="G106" s="4007">
        <v>682</v>
      </c>
      <c r="H106" s="4007">
        <v>0</v>
      </c>
      <c r="I106" s="4007">
        <v>0</v>
      </c>
      <c r="J106" s="4007">
        <v>798</v>
      </c>
      <c r="K106" s="4007">
        <v>12</v>
      </c>
      <c r="L106" s="4007">
        <v>0</v>
      </c>
      <c r="M106" s="4007">
        <v>0</v>
      </c>
      <c r="N106" s="4007">
        <v>223</v>
      </c>
      <c r="O106" s="4007">
        <v>19</v>
      </c>
      <c r="P106" s="4007">
        <v>0</v>
      </c>
      <c r="Q106" s="4007">
        <v>0</v>
      </c>
      <c r="R106" s="4007">
        <v>0</v>
      </c>
      <c r="S106" s="4007">
        <v>0</v>
      </c>
      <c r="T106" s="4007">
        <v>0</v>
      </c>
      <c r="U106" s="4007">
        <v>0</v>
      </c>
      <c r="V106" s="4007">
        <v>0</v>
      </c>
    </row>
    <row r="107" spans="1:23" ht="20.100000000000001" customHeight="1" x14ac:dyDescent="0.25">
      <c r="A107" s="4006" t="s">
        <v>84</v>
      </c>
      <c r="B107" s="4007">
        <v>0</v>
      </c>
      <c r="C107" s="4007">
        <v>9363</v>
      </c>
      <c r="D107" s="4007">
        <v>795</v>
      </c>
      <c r="E107" s="4007">
        <v>270</v>
      </c>
      <c r="F107" s="4007">
        <v>0</v>
      </c>
      <c r="G107" s="4007">
        <v>20</v>
      </c>
      <c r="H107" s="4007">
        <v>139</v>
      </c>
      <c r="I107" s="4007">
        <v>3</v>
      </c>
      <c r="J107" s="4007">
        <v>15</v>
      </c>
      <c r="K107" s="4007">
        <v>28</v>
      </c>
      <c r="L107" s="4007">
        <v>0</v>
      </c>
      <c r="M107" s="4007">
        <v>446</v>
      </c>
      <c r="N107" s="4007">
        <v>263</v>
      </c>
      <c r="O107" s="4007">
        <v>9</v>
      </c>
      <c r="P107" s="4007">
        <v>0</v>
      </c>
      <c r="Q107" s="4007">
        <v>0</v>
      </c>
      <c r="R107" s="4007">
        <v>0</v>
      </c>
      <c r="S107" s="4007">
        <v>0</v>
      </c>
      <c r="T107" s="4007">
        <v>0</v>
      </c>
      <c r="U107" s="4007">
        <v>0</v>
      </c>
      <c r="V107" s="4007">
        <v>0</v>
      </c>
    </row>
    <row r="108" spans="1:23" ht="20.100000000000001" customHeight="1" x14ac:dyDescent="0.25">
      <c r="A108" s="4006" t="s">
        <v>88</v>
      </c>
      <c r="B108" s="4007">
        <v>0</v>
      </c>
      <c r="C108" s="4007">
        <v>1505</v>
      </c>
      <c r="D108" s="4007">
        <v>1847475</v>
      </c>
      <c r="E108" s="4007">
        <v>3181</v>
      </c>
      <c r="F108" s="4007">
        <v>0</v>
      </c>
      <c r="G108" s="4007">
        <v>2731</v>
      </c>
      <c r="H108" s="4007">
        <v>82218</v>
      </c>
      <c r="I108" s="4007">
        <v>684</v>
      </c>
      <c r="J108" s="4007">
        <v>7373</v>
      </c>
      <c r="K108" s="4007">
        <v>10878</v>
      </c>
      <c r="L108" s="4007">
        <v>1484</v>
      </c>
      <c r="M108" s="4007">
        <v>20962</v>
      </c>
      <c r="N108" s="4007">
        <v>73736</v>
      </c>
      <c r="O108" s="4007">
        <v>24044</v>
      </c>
      <c r="P108" s="4007">
        <v>0</v>
      </c>
      <c r="Q108" s="4007">
        <v>0</v>
      </c>
      <c r="R108" s="4007">
        <v>0</v>
      </c>
      <c r="S108" s="4007">
        <v>17</v>
      </c>
      <c r="T108" s="4007">
        <v>299</v>
      </c>
      <c r="U108" s="4007">
        <v>0</v>
      </c>
      <c r="V108" s="4007">
        <v>0</v>
      </c>
    </row>
    <row r="109" spans="1:23" ht="20.100000000000001" customHeight="1" x14ac:dyDescent="0.25">
      <c r="A109" s="4006" t="s">
        <v>89</v>
      </c>
      <c r="B109" s="4007">
        <v>0</v>
      </c>
      <c r="C109" s="4007">
        <v>0</v>
      </c>
      <c r="D109" s="4007">
        <v>1929</v>
      </c>
      <c r="E109" s="4007">
        <v>121825</v>
      </c>
      <c r="F109" s="4007">
        <v>5745</v>
      </c>
      <c r="G109" s="4007">
        <v>12397</v>
      </c>
      <c r="H109" s="4007">
        <v>812</v>
      </c>
      <c r="I109" s="4007">
        <v>446</v>
      </c>
      <c r="J109" s="4007">
        <v>0</v>
      </c>
      <c r="K109" s="4007">
        <v>354</v>
      </c>
      <c r="L109" s="4007">
        <v>0</v>
      </c>
      <c r="M109" s="4007">
        <v>872</v>
      </c>
      <c r="N109" s="4007">
        <v>3609</v>
      </c>
      <c r="O109" s="4007">
        <v>2903</v>
      </c>
      <c r="P109" s="4007">
        <v>0</v>
      </c>
      <c r="Q109" s="4007">
        <v>0</v>
      </c>
      <c r="R109" s="4007">
        <v>0</v>
      </c>
      <c r="S109" s="4007">
        <v>654</v>
      </c>
      <c r="T109" s="4007">
        <v>0</v>
      </c>
      <c r="U109" s="4007">
        <v>0</v>
      </c>
      <c r="V109" s="4007">
        <v>0</v>
      </c>
    </row>
    <row r="110" spans="1:23" ht="20.100000000000001" customHeight="1" x14ac:dyDescent="0.25">
      <c r="A110" s="4006" t="s">
        <v>90</v>
      </c>
      <c r="B110" s="4007">
        <v>0</v>
      </c>
      <c r="C110" s="4007">
        <v>10</v>
      </c>
      <c r="D110" s="4007">
        <v>490</v>
      </c>
      <c r="E110" s="4007">
        <v>956</v>
      </c>
      <c r="F110" s="4007">
        <v>80430</v>
      </c>
      <c r="G110" s="4007">
        <v>2262</v>
      </c>
      <c r="H110" s="4007">
        <v>521</v>
      </c>
      <c r="I110" s="4007">
        <v>0</v>
      </c>
      <c r="J110" s="4007">
        <v>0</v>
      </c>
      <c r="K110" s="4007">
        <v>49</v>
      </c>
      <c r="L110" s="4007">
        <v>0</v>
      </c>
      <c r="M110" s="4007">
        <v>159</v>
      </c>
      <c r="N110" s="4007">
        <v>652</v>
      </c>
      <c r="O110" s="4007">
        <v>516</v>
      </c>
      <c r="P110" s="4007">
        <v>0</v>
      </c>
      <c r="Q110" s="4007">
        <v>0</v>
      </c>
      <c r="R110" s="4007">
        <v>0</v>
      </c>
      <c r="S110" s="4007">
        <v>120</v>
      </c>
      <c r="T110" s="4007">
        <v>0</v>
      </c>
      <c r="U110" s="4007">
        <v>0</v>
      </c>
      <c r="V110" s="4007">
        <v>0</v>
      </c>
    </row>
    <row r="111" spans="1:23" ht="20.100000000000001" customHeight="1" x14ac:dyDescent="0.25">
      <c r="A111" s="4006" t="s">
        <v>91</v>
      </c>
      <c r="B111" s="4007">
        <v>0</v>
      </c>
      <c r="C111" s="4007">
        <v>133</v>
      </c>
      <c r="D111" s="4007">
        <v>7455</v>
      </c>
      <c r="E111" s="4007">
        <v>0</v>
      </c>
      <c r="F111" s="4007">
        <v>0</v>
      </c>
      <c r="G111" s="4007">
        <v>385387</v>
      </c>
      <c r="H111" s="4007">
        <v>1309</v>
      </c>
      <c r="I111" s="4007">
        <v>255</v>
      </c>
      <c r="J111" s="4007">
        <v>580</v>
      </c>
      <c r="K111" s="4007">
        <v>191</v>
      </c>
      <c r="L111" s="4007">
        <v>0</v>
      </c>
      <c r="M111" s="4007">
        <v>142</v>
      </c>
      <c r="N111" s="4007">
        <v>461</v>
      </c>
      <c r="O111" s="4007">
        <v>101</v>
      </c>
      <c r="P111" s="4007">
        <v>0</v>
      </c>
      <c r="Q111" s="4007">
        <v>0</v>
      </c>
      <c r="R111" s="4007">
        <v>0</v>
      </c>
      <c r="S111" s="4007">
        <v>0</v>
      </c>
      <c r="T111" s="4007">
        <v>0</v>
      </c>
      <c r="U111" s="4007">
        <v>0</v>
      </c>
      <c r="V111" s="4007">
        <v>0</v>
      </c>
    </row>
    <row r="112" spans="1:23" ht="20.100000000000001" customHeight="1" x14ac:dyDescent="0.25">
      <c r="A112" s="4006" t="s">
        <v>92</v>
      </c>
      <c r="B112" s="4007">
        <v>0</v>
      </c>
      <c r="C112" s="4007">
        <v>7</v>
      </c>
      <c r="D112" s="4007">
        <v>6825</v>
      </c>
      <c r="E112" s="4007">
        <v>0</v>
      </c>
      <c r="F112" s="4007">
        <v>0</v>
      </c>
      <c r="G112" s="4007">
        <v>724</v>
      </c>
      <c r="H112" s="4007">
        <v>618228</v>
      </c>
      <c r="I112" s="4007">
        <v>3996</v>
      </c>
      <c r="J112" s="4007">
        <v>47</v>
      </c>
      <c r="K112" s="4007">
        <v>898</v>
      </c>
      <c r="L112" s="4007">
        <v>0</v>
      </c>
      <c r="M112" s="4007">
        <v>5619</v>
      </c>
      <c r="N112" s="4007">
        <v>3549</v>
      </c>
      <c r="O112" s="4007">
        <v>5204</v>
      </c>
      <c r="P112" s="4007">
        <v>0</v>
      </c>
      <c r="Q112" s="4007">
        <v>0</v>
      </c>
      <c r="R112" s="4007">
        <v>0</v>
      </c>
      <c r="S112" s="4007">
        <v>0</v>
      </c>
      <c r="T112" s="4007">
        <v>714</v>
      </c>
      <c r="U112" s="4007">
        <v>0</v>
      </c>
      <c r="V112" s="4007">
        <v>0</v>
      </c>
    </row>
    <row r="113" spans="1:22" ht="20.100000000000001" customHeight="1" x14ac:dyDescent="0.25">
      <c r="A113" s="4006" t="s">
        <v>93</v>
      </c>
      <c r="B113" s="4007">
        <v>0</v>
      </c>
      <c r="C113" s="4007">
        <v>19</v>
      </c>
      <c r="D113" s="4007">
        <v>1132</v>
      </c>
      <c r="E113" s="4007">
        <v>0</v>
      </c>
      <c r="F113" s="4007">
        <v>0</v>
      </c>
      <c r="G113" s="4007">
        <v>2659</v>
      </c>
      <c r="H113" s="4007">
        <v>2335</v>
      </c>
      <c r="I113" s="4007">
        <v>393040</v>
      </c>
      <c r="J113" s="4007">
        <v>20</v>
      </c>
      <c r="K113" s="4007">
        <v>341</v>
      </c>
      <c r="L113" s="4007">
        <v>0</v>
      </c>
      <c r="M113" s="4007">
        <v>1312</v>
      </c>
      <c r="N113" s="4007">
        <v>742</v>
      </c>
      <c r="O113" s="4007">
        <v>2117</v>
      </c>
      <c r="P113" s="4007">
        <v>0</v>
      </c>
      <c r="Q113" s="4007">
        <v>0</v>
      </c>
      <c r="R113" s="4007">
        <v>0</v>
      </c>
      <c r="S113" s="4007">
        <v>0</v>
      </c>
      <c r="T113" s="4007">
        <v>0</v>
      </c>
      <c r="U113" s="4007">
        <v>0</v>
      </c>
      <c r="V113" s="4007">
        <v>0</v>
      </c>
    </row>
    <row r="114" spans="1:22" ht="20.100000000000001" customHeight="1" x14ac:dyDescent="0.25">
      <c r="A114" s="4006" t="s">
        <v>94</v>
      </c>
      <c r="B114" s="4007">
        <v>0</v>
      </c>
      <c r="C114" s="4007">
        <v>0</v>
      </c>
      <c r="D114" s="4007">
        <v>215</v>
      </c>
      <c r="E114" s="4007">
        <v>0</v>
      </c>
      <c r="F114" s="4007">
        <v>0</v>
      </c>
      <c r="G114" s="4007">
        <v>68</v>
      </c>
      <c r="H114" s="4007">
        <v>479</v>
      </c>
      <c r="I114" s="4007">
        <v>0</v>
      </c>
      <c r="J114" s="4007">
        <v>71613</v>
      </c>
      <c r="K114" s="4007">
        <v>24</v>
      </c>
      <c r="L114" s="4007">
        <v>0</v>
      </c>
      <c r="M114" s="4007">
        <v>346</v>
      </c>
      <c r="N114" s="4007">
        <v>63</v>
      </c>
      <c r="O114" s="4007">
        <v>134</v>
      </c>
      <c r="P114" s="4007">
        <v>0</v>
      </c>
      <c r="Q114" s="4007">
        <v>0</v>
      </c>
      <c r="R114" s="4007">
        <v>0</v>
      </c>
      <c r="S114" s="4007">
        <v>139</v>
      </c>
      <c r="T114" s="4007">
        <v>0</v>
      </c>
      <c r="U114" s="4007">
        <v>0</v>
      </c>
      <c r="V114" s="4007">
        <v>0</v>
      </c>
    </row>
    <row r="115" spans="1:22" ht="20.100000000000001" customHeight="1" x14ac:dyDescent="0.25">
      <c r="A115" s="4006" t="s">
        <v>95</v>
      </c>
      <c r="B115" s="4007">
        <v>0</v>
      </c>
      <c r="C115" s="4007">
        <v>0</v>
      </c>
      <c r="D115" s="4007">
        <v>1175</v>
      </c>
      <c r="E115" s="4007">
        <v>0</v>
      </c>
      <c r="F115" s="4007">
        <v>0</v>
      </c>
      <c r="G115" s="4007">
        <v>663</v>
      </c>
      <c r="H115" s="4007">
        <v>1476</v>
      </c>
      <c r="I115" s="4007">
        <v>0</v>
      </c>
      <c r="J115" s="4007">
        <v>196</v>
      </c>
      <c r="K115" s="4007">
        <v>326788</v>
      </c>
      <c r="L115" s="4007">
        <v>0</v>
      </c>
      <c r="M115" s="4007">
        <v>226</v>
      </c>
      <c r="N115" s="4007">
        <v>5706</v>
      </c>
      <c r="O115" s="4007">
        <v>564</v>
      </c>
      <c r="P115" s="4007">
        <v>0</v>
      </c>
      <c r="Q115" s="4007">
        <v>0</v>
      </c>
      <c r="R115" s="4007">
        <v>0</v>
      </c>
      <c r="S115" s="4007">
        <v>0</v>
      </c>
      <c r="T115" s="4007">
        <v>0</v>
      </c>
      <c r="U115" s="4007">
        <v>0</v>
      </c>
      <c r="V115" s="4007">
        <v>0</v>
      </c>
    </row>
    <row r="116" spans="1:22" ht="20.100000000000001" customHeight="1" x14ac:dyDescent="0.25">
      <c r="A116" s="4006" t="s">
        <v>96</v>
      </c>
      <c r="B116" s="4007">
        <v>0</v>
      </c>
      <c r="C116" s="4007">
        <v>0</v>
      </c>
      <c r="D116" s="4007">
        <v>717</v>
      </c>
      <c r="E116" s="4007">
        <v>0</v>
      </c>
      <c r="F116" s="4007">
        <v>0</v>
      </c>
      <c r="G116" s="4007">
        <v>0</v>
      </c>
      <c r="H116" s="4007">
        <v>183</v>
      </c>
      <c r="I116" s="4007">
        <v>0</v>
      </c>
      <c r="J116" s="4007">
        <v>0</v>
      </c>
      <c r="K116" s="4007">
        <v>1237</v>
      </c>
      <c r="L116" s="4007">
        <v>282594</v>
      </c>
      <c r="M116" s="4007">
        <v>3420</v>
      </c>
      <c r="N116" s="4007">
        <v>266</v>
      </c>
      <c r="O116" s="4007">
        <v>10651</v>
      </c>
      <c r="P116" s="4007">
        <v>0</v>
      </c>
      <c r="Q116" s="4007">
        <v>0</v>
      </c>
      <c r="R116" s="4007">
        <v>0</v>
      </c>
      <c r="S116" s="4007">
        <v>0</v>
      </c>
      <c r="T116" s="4007">
        <v>0</v>
      </c>
      <c r="U116" s="4007">
        <v>0</v>
      </c>
      <c r="V116" s="4007">
        <v>0</v>
      </c>
    </row>
    <row r="117" spans="1:22" ht="20.100000000000001" customHeight="1" x14ac:dyDescent="0.25">
      <c r="A117" s="4006" t="s">
        <v>98</v>
      </c>
      <c r="B117" s="4007">
        <v>0</v>
      </c>
      <c r="C117" s="4007">
        <v>1</v>
      </c>
      <c r="D117" s="4007">
        <v>4180</v>
      </c>
      <c r="E117" s="4007">
        <v>0</v>
      </c>
      <c r="F117" s="4007">
        <v>0</v>
      </c>
      <c r="G117" s="4007">
        <v>257</v>
      </c>
      <c r="H117" s="4007">
        <v>118</v>
      </c>
      <c r="I117" s="4007">
        <v>0</v>
      </c>
      <c r="J117" s="4007">
        <v>37</v>
      </c>
      <c r="K117" s="4007">
        <v>8983</v>
      </c>
      <c r="L117" s="4007">
        <v>0</v>
      </c>
      <c r="M117" s="4007">
        <v>2263</v>
      </c>
      <c r="N117" s="4007">
        <v>410476</v>
      </c>
      <c r="O117" s="4007">
        <v>18121</v>
      </c>
      <c r="P117" s="4007">
        <v>0</v>
      </c>
      <c r="Q117" s="4007">
        <v>13511</v>
      </c>
      <c r="R117" s="4007">
        <v>0</v>
      </c>
      <c r="S117" s="4007">
        <v>0</v>
      </c>
      <c r="T117" s="4007">
        <v>0</v>
      </c>
      <c r="U117" s="4007">
        <v>0</v>
      </c>
      <c r="V117" s="4007">
        <v>0</v>
      </c>
    </row>
    <row r="118" spans="1:22" ht="20.100000000000001" customHeight="1" x14ac:dyDescent="0.25">
      <c r="A118" s="4006" t="s">
        <v>99</v>
      </c>
      <c r="B118" s="4007">
        <v>0</v>
      </c>
      <c r="C118" s="4007">
        <v>0</v>
      </c>
      <c r="D118" s="4007">
        <v>941</v>
      </c>
      <c r="E118" s="4007">
        <v>0</v>
      </c>
      <c r="F118" s="4007">
        <v>0</v>
      </c>
      <c r="G118" s="4007">
        <v>553</v>
      </c>
      <c r="H118" s="4007">
        <v>60</v>
      </c>
      <c r="I118" s="4007">
        <v>34</v>
      </c>
      <c r="J118" s="4007">
        <v>49</v>
      </c>
      <c r="K118" s="4007">
        <v>1200</v>
      </c>
      <c r="L118" s="4007">
        <v>85</v>
      </c>
      <c r="M118" s="4007">
        <v>1526</v>
      </c>
      <c r="N118" s="4007">
        <v>446</v>
      </c>
      <c r="O118" s="4007">
        <v>268403</v>
      </c>
      <c r="P118" s="4007">
        <v>0</v>
      </c>
      <c r="Q118" s="4007">
        <v>199</v>
      </c>
      <c r="R118" s="4007">
        <v>0</v>
      </c>
      <c r="S118" s="4007">
        <v>0</v>
      </c>
      <c r="T118" s="4007">
        <v>0</v>
      </c>
      <c r="U118" s="4007">
        <v>0</v>
      </c>
      <c r="V118" s="4007">
        <v>0</v>
      </c>
    </row>
    <row r="119" spans="1:22" ht="20.100000000000001" customHeight="1" x14ac:dyDescent="0.25">
      <c r="A119" s="4006" t="s">
        <v>100</v>
      </c>
      <c r="B119" s="4007">
        <v>0</v>
      </c>
      <c r="C119" s="4007">
        <v>0</v>
      </c>
      <c r="D119" s="4007">
        <v>0</v>
      </c>
      <c r="E119" s="4007">
        <v>0</v>
      </c>
      <c r="F119" s="4007">
        <v>0</v>
      </c>
      <c r="G119" s="4007">
        <v>221</v>
      </c>
      <c r="H119" s="4007">
        <v>0</v>
      </c>
      <c r="I119" s="4007">
        <v>0</v>
      </c>
      <c r="J119" s="4007">
        <v>0</v>
      </c>
      <c r="K119" s="4007">
        <v>665</v>
      </c>
      <c r="L119" s="4007">
        <v>0</v>
      </c>
      <c r="M119" s="4007">
        <v>0</v>
      </c>
      <c r="N119" s="4007">
        <v>990</v>
      </c>
      <c r="O119" s="4007">
        <v>0</v>
      </c>
      <c r="P119" s="4007">
        <v>342414</v>
      </c>
      <c r="Q119" s="4007">
        <v>0</v>
      </c>
      <c r="R119" s="4007">
        <v>0</v>
      </c>
      <c r="S119" s="4007">
        <v>0</v>
      </c>
      <c r="T119" s="4007">
        <v>0</v>
      </c>
      <c r="U119" s="4007">
        <v>0</v>
      </c>
      <c r="V119" s="4007">
        <v>0</v>
      </c>
    </row>
    <row r="120" spans="1:22" ht="20.100000000000001" customHeight="1" x14ac:dyDescent="0.25">
      <c r="A120" s="4006" t="s">
        <v>101</v>
      </c>
      <c r="B120" s="4007">
        <v>0</v>
      </c>
      <c r="C120" s="4007">
        <v>0</v>
      </c>
      <c r="D120" s="4007">
        <v>26</v>
      </c>
      <c r="E120" s="4007">
        <v>0</v>
      </c>
      <c r="F120" s="4007">
        <v>0</v>
      </c>
      <c r="G120" s="4007">
        <v>35</v>
      </c>
      <c r="H120" s="4007">
        <v>0</v>
      </c>
      <c r="I120" s="4007">
        <v>0</v>
      </c>
      <c r="J120" s="4007">
        <v>0</v>
      </c>
      <c r="K120" s="4007">
        <v>123</v>
      </c>
      <c r="L120" s="4007">
        <v>0</v>
      </c>
      <c r="M120" s="4007">
        <v>0</v>
      </c>
      <c r="N120" s="4007">
        <v>13650</v>
      </c>
      <c r="O120" s="4007">
        <v>1</v>
      </c>
      <c r="P120" s="4007">
        <v>0</v>
      </c>
      <c r="Q120" s="4007">
        <v>197149</v>
      </c>
      <c r="R120" s="4007">
        <v>0</v>
      </c>
      <c r="S120" s="4007">
        <v>0</v>
      </c>
      <c r="T120" s="4007">
        <v>0</v>
      </c>
      <c r="U120" s="4007">
        <v>0</v>
      </c>
      <c r="V120" s="4007">
        <v>0</v>
      </c>
    </row>
    <row r="121" spans="1:22" ht="20.100000000000001" customHeight="1" x14ac:dyDescent="0.25">
      <c r="A121" s="4006" t="s">
        <v>102</v>
      </c>
      <c r="B121" s="4007">
        <v>0</v>
      </c>
      <c r="C121" s="4007">
        <v>0</v>
      </c>
      <c r="D121" s="4007">
        <v>249</v>
      </c>
      <c r="E121" s="4007">
        <v>0</v>
      </c>
      <c r="F121" s="4007">
        <v>0</v>
      </c>
      <c r="G121" s="4007">
        <v>227</v>
      </c>
      <c r="H121" s="4007">
        <v>0</v>
      </c>
      <c r="I121" s="4007">
        <v>0</v>
      </c>
      <c r="J121" s="4007">
        <v>2</v>
      </c>
      <c r="K121" s="4007">
        <v>343</v>
      </c>
      <c r="L121" s="4007">
        <v>0</v>
      </c>
      <c r="M121" s="4007">
        <v>10</v>
      </c>
      <c r="N121" s="4007">
        <v>4351</v>
      </c>
      <c r="O121" s="4007">
        <v>3</v>
      </c>
      <c r="P121" s="4007">
        <v>0</v>
      </c>
      <c r="Q121" s="4007">
        <v>0</v>
      </c>
      <c r="R121" s="4007">
        <v>436290</v>
      </c>
      <c r="S121" s="4007">
        <v>0</v>
      </c>
      <c r="T121" s="4007">
        <v>0</v>
      </c>
      <c r="U121" s="4007">
        <v>0</v>
      </c>
      <c r="V121" s="4007">
        <v>0</v>
      </c>
    </row>
    <row r="122" spans="1:22" ht="20.100000000000001" customHeight="1" x14ac:dyDescent="0.25">
      <c r="A122" s="4006" t="s">
        <v>103</v>
      </c>
      <c r="B122" s="4007">
        <v>0</v>
      </c>
      <c r="C122" s="4007">
        <v>0</v>
      </c>
      <c r="D122" s="4007">
        <v>57</v>
      </c>
      <c r="E122" s="4007">
        <v>0</v>
      </c>
      <c r="F122" s="4007">
        <v>0</v>
      </c>
      <c r="G122" s="4007">
        <v>829</v>
      </c>
      <c r="H122" s="4007">
        <v>1249</v>
      </c>
      <c r="I122" s="4007">
        <v>0</v>
      </c>
      <c r="J122" s="4007">
        <v>259</v>
      </c>
      <c r="K122" s="4007">
        <v>60</v>
      </c>
      <c r="L122" s="4007">
        <v>0</v>
      </c>
      <c r="M122" s="4007">
        <v>3</v>
      </c>
      <c r="N122" s="4007">
        <v>376</v>
      </c>
      <c r="O122" s="4007">
        <v>33</v>
      </c>
      <c r="P122" s="4007">
        <v>0</v>
      </c>
      <c r="Q122" s="4007">
        <v>0</v>
      </c>
      <c r="R122" s="4007">
        <v>0</v>
      </c>
      <c r="S122" s="4007">
        <v>53406</v>
      </c>
      <c r="T122" s="4007">
        <v>0</v>
      </c>
      <c r="U122" s="4007">
        <v>0</v>
      </c>
      <c r="V122" s="4007">
        <v>0</v>
      </c>
    </row>
    <row r="123" spans="1:22" ht="20.100000000000001" customHeight="1" x14ac:dyDescent="0.25">
      <c r="A123" s="4006" t="s">
        <v>104</v>
      </c>
      <c r="B123" s="4007">
        <v>0</v>
      </c>
      <c r="C123" s="4007">
        <v>0</v>
      </c>
      <c r="D123" s="4007">
        <v>105</v>
      </c>
      <c r="E123" s="4007">
        <v>0</v>
      </c>
      <c r="F123" s="4007">
        <v>0</v>
      </c>
      <c r="G123" s="4007">
        <v>276</v>
      </c>
      <c r="H123" s="4007">
        <v>528</v>
      </c>
      <c r="I123" s="4007">
        <v>0</v>
      </c>
      <c r="J123" s="4007">
        <v>3</v>
      </c>
      <c r="K123" s="4007">
        <v>368</v>
      </c>
      <c r="L123" s="4007">
        <v>0</v>
      </c>
      <c r="M123" s="4007">
        <v>17</v>
      </c>
      <c r="N123" s="4007">
        <v>107</v>
      </c>
      <c r="O123" s="4007">
        <v>30</v>
      </c>
      <c r="P123" s="4007">
        <v>0</v>
      </c>
      <c r="Q123" s="4007">
        <v>0</v>
      </c>
      <c r="R123" s="4007">
        <v>0</v>
      </c>
      <c r="S123" s="4007">
        <v>0</v>
      </c>
      <c r="T123" s="4007">
        <v>96401</v>
      </c>
      <c r="U123" s="4007">
        <v>0</v>
      </c>
      <c r="V123" s="4007">
        <v>0</v>
      </c>
    </row>
    <row r="124" spans="1:22" ht="20.100000000000001" customHeight="1" x14ac:dyDescent="0.25">
      <c r="A124" s="4006" t="s">
        <v>105</v>
      </c>
      <c r="B124" s="4007">
        <v>0</v>
      </c>
      <c r="C124" s="4007">
        <v>0</v>
      </c>
      <c r="D124" s="4007">
        <v>0</v>
      </c>
      <c r="E124" s="4007">
        <v>0</v>
      </c>
      <c r="F124" s="4007">
        <v>0</v>
      </c>
      <c r="G124" s="4007">
        <v>0</v>
      </c>
      <c r="H124" s="4007">
        <v>0</v>
      </c>
      <c r="I124" s="4007">
        <v>0</v>
      </c>
      <c r="J124" s="4007">
        <v>0</v>
      </c>
      <c r="K124" s="4007">
        <v>0</v>
      </c>
      <c r="L124" s="4007">
        <v>0</v>
      </c>
      <c r="M124" s="4007">
        <v>0</v>
      </c>
      <c r="N124" s="4007">
        <v>0</v>
      </c>
      <c r="O124" s="4007">
        <v>0</v>
      </c>
      <c r="P124" s="4007">
        <v>0</v>
      </c>
      <c r="Q124" s="4007">
        <v>0</v>
      </c>
      <c r="R124" s="4007">
        <v>0</v>
      </c>
      <c r="S124" s="4007">
        <v>0</v>
      </c>
      <c r="T124" s="4007">
        <v>0</v>
      </c>
      <c r="U124" s="4007">
        <v>8145</v>
      </c>
      <c r="V124" s="4007">
        <v>0</v>
      </c>
    </row>
    <row r="125" spans="1:22" ht="20.100000000000001" customHeight="1" x14ac:dyDescent="0.25">
      <c r="A125" s="4006" t="s">
        <v>106</v>
      </c>
      <c r="B125" s="4007">
        <v>0</v>
      </c>
      <c r="C125" s="4007">
        <v>0</v>
      </c>
      <c r="D125" s="4007">
        <v>0</v>
      </c>
      <c r="E125" s="4007">
        <v>0</v>
      </c>
      <c r="F125" s="4007">
        <v>0</v>
      </c>
      <c r="G125" s="4007">
        <v>0</v>
      </c>
      <c r="H125" s="4007">
        <v>0</v>
      </c>
      <c r="I125" s="4007">
        <v>0</v>
      </c>
      <c r="J125" s="4007">
        <v>0</v>
      </c>
      <c r="K125" s="4007">
        <v>0</v>
      </c>
      <c r="L125" s="4007">
        <v>0</v>
      </c>
      <c r="M125" s="4007">
        <v>0</v>
      </c>
      <c r="N125" s="4007">
        <v>0</v>
      </c>
      <c r="O125" s="4007">
        <v>0</v>
      </c>
      <c r="P125" s="4007">
        <v>0</v>
      </c>
      <c r="Q125" s="4007">
        <v>0</v>
      </c>
      <c r="R125" s="4007">
        <v>0</v>
      </c>
      <c r="S125" s="4007">
        <v>0</v>
      </c>
      <c r="T125" s="4007">
        <v>0</v>
      </c>
      <c r="U125" s="4007">
        <v>0</v>
      </c>
      <c r="V125" s="4007">
        <v>0</v>
      </c>
    </row>
    <row r="126" spans="1:22" ht="20.100000000000001" customHeight="1" x14ac:dyDescent="0.25">
      <c r="A126" s="4100" t="s">
        <v>56</v>
      </c>
      <c r="B126" s="4101"/>
      <c r="C126" s="4101"/>
      <c r="D126" s="4101"/>
      <c r="E126" s="4101"/>
      <c r="F126" s="4101"/>
      <c r="G126" s="4101"/>
      <c r="H126" s="4101"/>
      <c r="I126" s="4101"/>
      <c r="J126" s="4101"/>
      <c r="K126" s="4101"/>
      <c r="L126" s="4101"/>
      <c r="M126" s="4101"/>
      <c r="N126" s="4101"/>
      <c r="O126" s="4101"/>
      <c r="P126" s="4101"/>
      <c r="Q126" s="4101"/>
      <c r="R126" s="4101"/>
      <c r="S126" s="4101"/>
      <c r="T126" s="4101"/>
      <c r="U126" s="4101"/>
      <c r="V126" s="4102" t="s">
        <v>5</v>
      </c>
    </row>
    <row r="127" spans="1:22" ht="20.100000000000001" customHeight="1" x14ac:dyDescent="0.25">
      <c r="A127" s="4100" t="s">
        <v>47</v>
      </c>
      <c r="B127" s="4101"/>
      <c r="C127" s="4101"/>
      <c r="D127" s="4101"/>
      <c r="E127" s="4101"/>
      <c r="F127" s="4101"/>
      <c r="G127" s="4101"/>
      <c r="H127" s="4101"/>
      <c r="I127" s="4101"/>
      <c r="J127" s="4101"/>
      <c r="K127" s="4101"/>
      <c r="L127" s="4101"/>
      <c r="M127" s="4101"/>
      <c r="N127" s="4101"/>
      <c r="O127" s="4101"/>
      <c r="P127" s="4101"/>
      <c r="Q127" s="4101"/>
      <c r="R127" s="4101"/>
      <c r="S127" s="4101"/>
      <c r="T127" s="4101"/>
      <c r="U127" s="4101"/>
      <c r="V127" s="4103"/>
    </row>
    <row r="128" spans="1:22" ht="20.100000000000001" customHeight="1" x14ac:dyDescent="0.25">
      <c r="A128" s="4006" t="s">
        <v>86</v>
      </c>
      <c r="B128" s="4007">
        <v>61699.8</v>
      </c>
      <c r="C128" s="4007">
        <v>9014.4</v>
      </c>
      <c r="D128" s="4007">
        <v>1077524.6000000001</v>
      </c>
      <c r="E128" s="4007">
        <v>97054.6</v>
      </c>
      <c r="F128" s="4007">
        <v>65286.1</v>
      </c>
      <c r="G128" s="4007">
        <v>238784.9</v>
      </c>
      <c r="H128" s="4007">
        <v>353034.4</v>
      </c>
      <c r="I128" s="4007">
        <v>202237.8</v>
      </c>
      <c r="J128" s="4007">
        <v>108674</v>
      </c>
      <c r="K128" s="4007">
        <v>136772</v>
      </c>
      <c r="L128" s="4007">
        <v>134166.5</v>
      </c>
      <c r="M128" s="4007">
        <v>257456.2</v>
      </c>
      <c r="N128" s="4007">
        <v>235645.6</v>
      </c>
      <c r="O128" s="4007">
        <v>130210.2</v>
      </c>
      <c r="P128" s="4007">
        <v>130123</v>
      </c>
      <c r="Q128" s="4007">
        <v>88779.5</v>
      </c>
      <c r="R128" s="4007">
        <v>182251.9</v>
      </c>
      <c r="S128" s="4007">
        <v>42907</v>
      </c>
      <c r="T128" s="4007">
        <v>36833.599999999999</v>
      </c>
      <c r="U128" s="4007">
        <v>16406.099999999999</v>
      </c>
      <c r="V128" s="4007">
        <v>0</v>
      </c>
    </row>
    <row r="129" spans="1:22" ht="20.100000000000001" customHeight="1" x14ac:dyDescent="0.25">
      <c r="A129" s="4006" t="s">
        <v>87</v>
      </c>
      <c r="B129" s="4007">
        <v>59946</v>
      </c>
      <c r="C129" s="4007">
        <v>0</v>
      </c>
      <c r="D129" s="4007">
        <v>1143.9000000000001</v>
      </c>
      <c r="E129" s="4007">
        <v>736.4</v>
      </c>
      <c r="F129" s="4007">
        <v>0</v>
      </c>
      <c r="G129" s="4007">
        <v>0</v>
      </c>
      <c r="H129" s="4007">
        <v>331.7</v>
      </c>
      <c r="I129" s="4007">
        <v>0</v>
      </c>
      <c r="J129" s="4007">
        <v>1162</v>
      </c>
      <c r="K129" s="4007">
        <v>1</v>
      </c>
      <c r="L129" s="4007">
        <v>0</v>
      </c>
      <c r="M129" s="4007">
        <v>0</v>
      </c>
      <c r="N129" s="4007">
        <v>31.1</v>
      </c>
      <c r="O129" s="4007">
        <v>310.5</v>
      </c>
      <c r="P129" s="4007">
        <v>0</v>
      </c>
      <c r="Q129" s="4007">
        <v>0</v>
      </c>
      <c r="R129" s="4007">
        <v>0</v>
      </c>
      <c r="S129" s="4007">
        <v>0</v>
      </c>
      <c r="T129" s="4007">
        <v>0</v>
      </c>
      <c r="U129" s="4007">
        <v>0</v>
      </c>
      <c r="V129" s="4007">
        <v>0</v>
      </c>
    </row>
    <row r="130" spans="1:22" ht="20.100000000000001" customHeight="1" x14ac:dyDescent="0.25">
      <c r="A130" s="4006" t="s">
        <v>84</v>
      </c>
      <c r="B130" s="4007">
        <v>0</v>
      </c>
      <c r="C130" s="4007">
        <v>7796.3</v>
      </c>
      <c r="D130" s="4007">
        <v>538.70000000000005</v>
      </c>
      <c r="E130" s="4007">
        <v>0.6</v>
      </c>
      <c r="F130" s="4007">
        <v>14.6</v>
      </c>
      <c r="G130" s="4007">
        <v>72.400000000000006</v>
      </c>
      <c r="H130" s="4007">
        <v>86.3</v>
      </c>
      <c r="I130" s="4007">
        <v>9.1999999999999993</v>
      </c>
      <c r="J130" s="4007">
        <v>0</v>
      </c>
      <c r="K130" s="4007">
        <v>0</v>
      </c>
      <c r="L130" s="4007">
        <v>0</v>
      </c>
      <c r="M130" s="4007">
        <v>59</v>
      </c>
      <c r="N130" s="4007">
        <v>1471.3</v>
      </c>
      <c r="O130" s="4007">
        <v>42.5</v>
      </c>
      <c r="P130" s="4007">
        <v>0</v>
      </c>
      <c r="Q130" s="4007">
        <v>0</v>
      </c>
      <c r="R130" s="4007">
        <v>0</v>
      </c>
      <c r="S130" s="4007">
        <v>0</v>
      </c>
      <c r="T130" s="4007">
        <v>0</v>
      </c>
      <c r="U130" s="4007">
        <v>0</v>
      </c>
      <c r="V130" s="4007">
        <v>0</v>
      </c>
    </row>
    <row r="131" spans="1:22" ht="20.100000000000001" customHeight="1" x14ac:dyDescent="0.25">
      <c r="A131" s="4006" t="s">
        <v>88</v>
      </c>
      <c r="B131" s="4007">
        <v>0</v>
      </c>
      <c r="C131" s="4007">
        <v>1042.4000000000001</v>
      </c>
      <c r="D131" s="4007">
        <v>1032787.8</v>
      </c>
      <c r="E131" s="4007">
        <v>790.5</v>
      </c>
      <c r="F131" s="4007">
        <v>4802.8999999999996</v>
      </c>
      <c r="G131" s="4007">
        <v>1089.0999999999999</v>
      </c>
      <c r="H131" s="4007">
        <v>17193.099999999999</v>
      </c>
      <c r="I131" s="4007">
        <v>668.6</v>
      </c>
      <c r="J131" s="4007">
        <v>55.2</v>
      </c>
      <c r="K131" s="4007">
        <v>3459.9</v>
      </c>
      <c r="L131" s="4007">
        <v>0</v>
      </c>
      <c r="M131" s="4007">
        <v>945.3</v>
      </c>
      <c r="N131" s="4007">
        <v>19624.7</v>
      </c>
      <c r="O131" s="4007">
        <v>7777.6</v>
      </c>
      <c r="P131" s="4007">
        <v>0</v>
      </c>
      <c r="Q131" s="4007">
        <v>0</v>
      </c>
      <c r="R131" s="4007">
        <v>0.5</v>
      </c>
      <c r="S131" s="4007">
        <v>1.7</v>
      </c>
      <c r="T131" s="4007">
        <v>435.6</v>
      </c>
      <c r="U131" s="4007">
        <v>0</v>
      </c>
      <c r="V131" s="4007">
        <v>0</v>
      </c>
    </row>
    <row r="132" spans="1:22" ht="20.100000000000001" customHeight="1" x14ac:dyDescent="0.25">
      <c r="A132" s="4006" t="s">
        <v>89</v>
      </c>
      <c r="B132" s="4007">
        <v>0</v>
      </c>
      <c r="C132" s="4007">
        <v>140.5</v>
      </c>
      <c r="D132" s="4007">
        <v>204.9</v>
      </c>
      <c r="E132" s="4007">
        <v>94714.3</v>
      </c>
      <c r="F132" s="4007">
        <v>76.099999999999994</v>
      </c>
      <c r="G132" s="4007">
        <v>1844.2</v>
      </c>
      <c r="H132" s="4007">
        <v>0</v>
      </c>
      <c r="I132" s="4007">
        <v>29.4</v>
      </c>
      <c r="J132" s="4007">
        <v>0</v>
      </c>
      <c r="K132" s="4007">
        <v>367</v>
      </c>
      <c r="L132" s="4007">
        <v>189.3</v>
      </c>
      <c r="M132" s="4007">
        <v>69.2</v>
      </c>
      <c r="N132" s="4007">
        <v>48.4</v>
      </c>
      <c r="O132" s="4007">
        <v>59.8</v>
      </c>
      <c r="P132" s="4007">
        <v>0</v>
      </c>
      <c r="Q132" s="4007">
        <v>0</v>
      </c>
      <c r="R132" s="4007">
        <v>0</v>
      </c>
      <c r="S132" s="4007">
        <v>0</v>
      </c>
      <c r="T132" s="4007">
        <v>0</v>
      </c>
      <c r="U132" s="4007">
        <v>0</v>
      </c>
      <c r="V132" s="4007">
        <v>0</v>
      </c>
    </row>
    <row r="133" spans="1:22" ht="20.100000000000001" customHeight="1" x14ac:dyDescent="0.25">
      <c r="A133" s="4006" t="s">
        <v>90</v>
      </c>
      <c r="B133" s="4007">
        <v>0</v>
      </c>
      <c r="C133" s="4007">
        <v>0</v>
      </c>
      <c r="D133" s="4007">
        <v>169.9</v>
      </c>
      <c r="E133" s="4007">
        <v>350.2</v>
      </c>
      <c r="F133" s="4007">
        <v>46682</v>
      </c>
      <c r="G133" s="4007">
        <v>685.8</v>
      </c>
      <c r="H133" s="4007">
        <v>1076.0999999999999</v>
      </c>
      <c r="I133" s="4007">
        <v>355.3</v>
      </c>
      <c r="J133" s="4007">
        <v>7.8</v>
      </c>
      <c r="K133" s="4007">
        <v>35</v>
      </c>
      <c r="L133" s="4007">
        <v>0</v>
      </c>
      <c r="M133" s="4007">
        <v>69.2</v>
      </c>
      <c r="N133" s="4007">
        <v>146.30000000000001</v>
      </c>
      <c r="O133" s="4007">
        <v>2566.5</v>
      </c>
      <c r="P133" s="4007">
        <v>0</v>
      </c>
      <c r="Q133" s="4007">
        <v>0</v>
      </c>
      <c r="R133" s="4007">
        <v>0</v>
      </c>
      <c r="S133" s="4007">
        <v>13.8</v>
      </c>
      <c r="T133" s="4007">
        <v>60.3</v>
      </c>
      <c r="U133" s="4007">
        <v>0</v>
      </c>
      <c r="V133" s="4007">
        <v>0</v>
      </c>
    </row>
    <row r="134" spans="1:22" ht="20.100000000000001" customHeight="1" x14ac:dyDescent="0.25">
      <c r="A134" s="4006" t="s">
        <v>91</v>
      </c>
      <c r="B134" s="4007">
        <v>0</v>
      </c>
      <c r="C134" s="4007">
        <v>13.6</v>
      </c>
      <c r="D134" s="4007">
        <v>2192.6999999999998</v>
      </c>
      <c r="E134" s="4007">
        <v>72.900000000000006</v>
      </c>
      <c r="F134" s="4007">
        <v>322.60000000000002</v>
      </c>
      <c r="G134" s="4007">
        <v>229205.4</v>
      </c>
      <c r="H134" s="4007">
        <v>847.9</v>
      </c>
      <c r="I134" s="4007">
        <v>111.2</v>
      </c>
      <c r="J134" s="4007">
        <v>2.2000000000000002</v>
      </c>
      <c r="K134" s="4007">
        <v>60.3</v>
      </c>
      <c r="L134" s="4007">
        <v>0</v>
      </c>
      <c r="M134" s="4007">
        <v>296.39999999999998</v>
      </c>
      <c r="N134" s="4007">
        <v>6857.6</v>
      </c>
      <c r="O134" s="4007">
        <v>59.6</v>
      </c>
      <c r="P134" s="4007">
        <v>0</v>
      </c>
      <c r="Q134" s="4007">
        <v>0.2</v>
      </c>
      <c r="R134" s="4007">
        <v>8.1</v>
      </c>
      <c r="S134" s="4007">
        <v>0</v>
      </c>
      <c r="T134" s="4007">
        <v>0</v>
      </c>
      <c r="U134" s="4007">
        <v>0</v>
      </c>
      <c r="V134" s="4007">
        <v>0</v>
      </c>
    </row>
    <row r="135" spans="1:22" ht="20.100000000000001" customHeight="1" x14ac:dyDescent="0.25">
      <c r="A135" s="4006" t="s">
        <v>92</v>
      </c>
      <c r="B135" s="4007">
        <v>1146.5999999999999</v>
      </c>
      <c r="C135" s="4007">
        <v>20.3</v>
      </c>
      <c r="D135" s="4007">
        <v>31461.8</v>
      </c>
      <c r="E135" s="4007">
        <v>92.3</v>
      </c>
      <c r="F135" s="4007">
        <v>356.1</v>
      </c>
      <c r="G135" s="4007">
        <v>174.2</v>
      </c>
      <c r="H135" s="4007">
        <v>327232</v>
      </c>
      <c r="I135" s="4007">
        <v>7393</v>
      </c>
      <c r="J135" s="4007">
        <v>3323.5</v>
      </c>
      <c r="K135" s="4007">
        <v>4572.5</v>
      </c>
      <c r="L135" s="4007">
        <v>192.8</v>
      </c>
      <c r="M135" s="4007">
        <v>1868.3</v>
      </c>
      <c r="N135" s="4007">
        <v>6110.6</v>
      </c>
      <c r="O135" s="4007">
        <v>8249.5</v>
      </c>
      <c r="P135" s="4007">
        <v>0</v>
      </c>
      <c r="Q135" s="4007">
        <v>3.3</v>
      </c>
      <c r="R135" s="4007">
        <v>783.6</v>
      </c>
      <c r="S135" s="4007">
        <v>573.1</v>
      </c>
      <c r="T135" s="4007">
        <v>860.8</v>
      </c>
      <c r="U135" s="4007">
        <v>0</v>
      </c>
      <c r="V135" s="4007">
        <v>0</v>
      </c>
    </row>
    <row r="136" spans="1:22" ht="20.100000000000001" customHeight="1" x14ac:dyDescent="0.25">
      <c r="A136" s="4006" t="s">
        <v>93</v>
      </c>
      <c r="B136" s="4007">
        <v>0</v>
      </c>
      <c r="C136" s="4007">
        <v>1.3</v>
      </c>
      <c r="D136" s="4007">
        <v>632.20000000000005</v>
      </c>
      <c r="E136" s="4007">
        <v>206.5</v>
      </c>
      <c r="F136" s="4007">
        <v>48.3</v>
      </c>
      <c r="G136" s="4007">
        <v>1201.0999999999999</v>
      </c>
      <c r="H136" s="4007">
        <v>236.4</v>
      </c>
      <c r="I136" s="4007">
        <v>188066.7</v>
      </c>
      <c r="J136" s="4007">
        <v>826.7</v>
      </c>
      <c r="K136" s="4007">
        <v>337</v>
      </c>
      <c r="L136" s="4007">
        <v>0</v>
      </c>
      <c r="M136" s="4007">
        <v>355</v>
      </c>
      <c r="N136" s="4007">
        <v>1111</v>
      </c>
      <c r="O136" s="4007">
        <v>2734.1</v>
      </c>
      <c r="P136" s="4007">
        <v>0</v>
      </c>
      <c r="Q136" s="4007">
        <v>0</v>
      </c>
      <c r="R136" s="4007">
        <v>35.299999999999997</v>
      </c>
      <c r="S136" s="4007">
        <v>0.1</v>
      </c>
      <c r="T136" s="4007">
        <v>2</v>
      </c>
      <c r="U136" s="4007">
        <v>0</v>
      </c>
      <c r="V136" s="4007">
        <v>0</v>
      </c>
    </row>
    <row r="137" spans="1:22" ht="20.100000000000001" customHeight="1" x14ac:dyDescent="0.25">
      <c r="A137" s="4006" t="s">
        <v>94</v>
      </c>
      <c r="B137" s="4007">
        <v>0</v>
      </c>
      <c r="C137" s="4007">
        <v>0</v>
      </c>
      <c r="D137" s="4007">
        <v>84.7</v>
      </c>
      <c r="E137" s="4007">
        <v>17.3</v>
      </c>
      <c r="F137" s="4007">
        <v>6.5</v>
      </c>
      <c r="G137" s="4007">
        <v>1.4</v>
      </c>
      <c r="H137" s="4007">
        <v>548.9</v>
      </c>
      <c r="I137" s="4007">
        <v>468.6</v>
      </c>
      <c r="J137" s="4007">
        <v>96929</v>
      </c>
      <c r="K137" s="4007">
        <v>34</v>
      </c>
      <c r="L137" s="4007">
        <v>0</v>
      </c>
      <c r="M137" s="4007">
        <v>131.19999999999999</v>
      </c>
      <c r="N137" s="4007">
        <v>5.9</v>
      </c>
      <c r="O137" s="4007">
        <v>150.4</v>
      </c>
      <c r="P137" s="4007">
        <v>0</v>
      </c>
      <c r="Q137" s="4007">
        <v>52.7</v>
      </c>
      <c r="R137" s="4007">
        <v>0.2</v>
      </c>
      <c r="S137" s="4007">
        <v>366.2</v>
      </c>
      <c r="T137" s="4007">
        <v>141.80000000000001</v>
      </c>
      <c r="U137" s="4007">
        <v>0</v>
      </c>
      <c r="V137" s="4007">
        <v>0</v>
      </c>
    </row>
    <row r="138" spans="1:22" ht="20.100000000000001" customHeight="1" x14ac:dyDescent="0.25">
      <c r="A138" s="4006" t="s">
        <v>95</v>
      </c>
      <c r="B138" s="4007">
        <v>0</v>
      </c>
      <c r="C138" s="4007">
        <v>0</v>
      </c>
      <c r="D138" s="4007">
        <v>4431.8</v>
      </c>
      <c r="E138" s="4007">
        <v>4</v>
      </c>
      <c r="F138" s="4007">
        <v>0</v>
      </c>
      <c r="G138" s="4007">
        <v>120.3</v>
      </c>
      <c r="H138" s="4007">
        <v>1128.3</v>
      </c>
      <c r="I138" s="4007">
        <v>129.4</v>
      </c>
      <c r="J138" s="4007">
        <v>0.7</v>
      </c>
      <c r="K138" s="4007">
        <v>120705.7</v>
      </c>
      <c r="L138" s="4007">
        <v>0.9</v>
      </c>
      <c r="M138" s="4007">
        <v>147.6</v>
      </c>
      <c r="N138" s="4007">
        <v>3690.4</v>
      </c>
      <c r="O138" s="4007">
        <v>755.8</v>
      </c>
      <c r="P138" s="4007">
        <v>0</v>
      </c>
      <c r="Q138" s="4007">
        <v>553.5</v>
      </c>
      <c r="R138" s="4007">
        <v>0.1</v>
      </c>
      <c r="S138" s="4007">
        <v>52.6</v>
      </c>
      <c r="T138" s="4007">
        <v>781.4</v>
      </c>
      <c r="U138" s="4007">
        <v>0</v>
      </c>
      <c r="V138" s="4007">
        <v>0</v>
      </c>
    </row>
    <row r="139" spans="1:22" ht="20.100000000000001" customHeight="1" x14ac:dyDescent="0.25">
      <c r="A139" s="4006" t="s">
        <v>96</v>
      </c>
      <c r="B139" s="4007">
        <v>0</v>
      </c>
      <c r="C139" s="4007">
        <v>0</v>
      </c>
      <c r="D139" s="4007">
        <v>3.5</v>
      </c>
      <c r="E139" s="4007">
        <v>0.2</v>
      </c>
      <c r="F139" s="4007">
        <v>0</v>
      </c>
      <c r="G139" s="4007">
        <v>0</v>
      </c>
      <c r="H139" s="4007">
        <v>0</v>
      </c>
      <c r="I139" s="4007">
        <v>1.9</v>
      </c>
      <c r="J139" s="4007">
        <v>0</v>
      </c>
      <c r="K139" s="4007">
        <v>1505.4</v>
      </c>
      <c r="L139" s="4007">
        <v>133608</v>
      </c>
      <c r="M139" s="4007">
        <v>1979.6</v>
      </c>
      <c r="N139" s="4007">
        <v>379.5</v>
      </c>
      <c r="O139" s="4007">
        <v>280.10000000000002</v>
      </c>
      <c r="P139" s="4007">
        <v>0</v>
      </c>
      <c r="Q139" s="4007">
        <v>0</v>
      </c>
      <c r="R139" s="4007">
        <v>0</v>
      </c>
      <c r="S139" s="4007">
        <v>0</v>
      </c>
      <c r="T139" s="4007">
        <v>0</v>
      </c>
      <c r="U139" s="4007">
        <v>0</v>
      </c>
      <c r="V139" s="4007">
        <v>0</v>
      </c>
    </row>
    <row r="140" spans="1:22" ht="20.100000000000001" customHeight="1" x14ac:dyDescent="0.25">
      <c r="A140" s="4006" t="s">
        <v>97</v>
      </c>
      <c r="B140" s="4007">
        <v>0</v>
      </c>
      <c r="C140" s="4007">
        <v>0</v>
      </c>
      <c r="D140" s="4007">
        <v>0.3</v>
      </c>
      <c r="E140" s="4007">
        <v>43.6</v>
      </c>
      <c r="F140" s="4007">
        <v>0</v>
      </c>
      <c r="G140" s="4007">
        <v>351.7</v>
      </c>
      <c r="H140" s="4007">
        <v>0.9</v>
      </c>
      <c r="I140" s="4007">
        <v>16.5</v>
      </c>
      <c r="J140" s="4007">
        <v>176.6</v>
      </c>
      <c r="K140" s="4007">
        <v>3</v>
      </c>
      <c r="L140" s="4007">
        <v>0</v>
      </c>
      <c r="M140" s="4007">
        <v>249573.9</v>
      </c>
      <c r="N140" s="4007">
        <v>11.5</v>
      </c>
      <c r="O140" s="4007">
        <v>57.4</v>
      </c>
      <c r="P140" s="4007">
        <v>0</v>
      </c>
      <c r="Q140" s="4007">
        <v>0</v>
      </c>
      <c r="R140" s="4007">
        <v>0</v>
      </c>
      <c r="S140" s="4007">
        <v>0</v>
      </c>
      <c r="T140" s="4007">
        <v>0.1</v>
      </c>
      <c r="U140" s="4007">
        <v>0</v>
      </c>
      <c r="V140" s="4007">
        <v>0</v>
      </c>
    </row>
    <row r="141" spans="1:22" ht="20.100000000000001" customHeight="1" x14ac:dyDescent="0.25">
      <c r="A141" s="4006" t="s">
        <v>98</v>
      </c>
      <c r="B141" s="4007">
        <v>0</v>
      </c>
      <c r="C141" s="4007">
        <v>0</v>
      </c>
      <c r="D141" s="4007">
        <v>1856.4</v>
      </c>
      <c r="E141" s="4007">
        <v>6.3</v>
      </c>
      <c r="F141" s="4007">
        <v>1539.3</v>
      </c>
      <c r="G141" s="4007">
        <v>3468.4</v>
      </c>
      <c r="H141" s="4007">
        <v>353</v>
      </c>
      <c r="I141" s="4007">
        <v>2865.8</v>
      </c>
      <c r="J141" s="4007">
        <v>33.9</v>
      </c>
      <c r="K141" s="4007">
        <v>2840.7</v>
      </c>
      <c r="L141" s="4007">
        <v>0.3</v>
      </c>
      <c r="M141" s="4007">
        <v>332.4</v>
      </c>
      <c r="N141" s="4007">
        <v>186076.3</v>
      </c>
      <c r="O141" s="4007">
        <v>2819.5</v>
      </c>
      <c r="P141" s="4007">
        <v>176</v>
      </c>
      <c r="Q141" s="4007">
        <v>47.5</v>
      </c>
      <c r="R141" s="4007">
        <v>0.7</v>
      </c>
      <c r="S141" s="4007">
        <v>1</v>
      </c>
      <c r="T141" s="4007">
        <v>332.9</v>
      </c>
      <c r="U141" s="4007">
        <v>0</v>
      </c>
      <c r="V141" s="4007">
        <v>0</v>
      </c>
    </row>
    <row r="142" spans="1:22" ht="20.100000000000001" customHeight="1" x14ac:dyDescent="0.25">
      <c r="A142" s="4006" t="s">
        <v>99</v>
      </c>
      <c r="B142" s="4007">
        <v>0</v>
      </c>
      <c r="C142" s="4007">
        <v>0</v>
      </c>
      <c r="D142" s="4007">
        <v>463.1</v>
      </c>
      <c r="E142" s="4007">
        <v>10.199999999999999</v>
      </c>
      <c r="F142" s="4007">
        <v>106.8</v>
      </c>
      <c r="G142" s="4007">
        <v>234.3</v>
      </c>
      <c r="H142" s="4007">
        <v>3380.5</v>
      </c>
      <c r="I142" s="4007">
        <v>810.8</v>
      </c>
      <c r="J142" s="4007">
        <v>182.4</v>
      </c>
      <c r="K142" s="4007">
        <v>477.3</v>
      </c>
      <c r="L142" s="4007">
        <v>1</v>
      </c>
      <c r="M142" s="4007">
        <v>145.69999999999999</v>
      </c>
      <c r="N142" s="4007">
        <v>7576.9</v>
      </c>
      <c r="O142" s="4007">
        <v>99833.2</v>
      </c>
      <c r="P142" s="4007">
        <v>0</v>
      </c>
      <c r="Q142" s="4007">
        <v>1355.6</v>
      </c>
      <c r="R142" s="4007">
        <v>0.8</v>
      </c>
      <c r="S142" s="4007">
        <v>178.8</v>
      </c>
      <c r="T142" s="4007">
        <v>460.9</v>
      </c>
      <c r="U142" s="4007">
        <v>0</v>
      </c>
      <c r="V142" s="4007">
        <v>0</v>
      </c>
    </row>
    <row r="143" spans="1:22" ht="20.100000000000001" customHeight="1" x14ac:dyDescent="0.25">
      <c r="A143" s="4006" t="s">
        <v>100</v>
      </c>
      <c r="B143" s="4007">
        <v>604</v>
      </c>
      <c r="C143" s="4007">
        <v>0</v>
      </c>
      <c r="D143" s="4007">
        <v>278</v>
      </c>
      <c r="E143" s="4007">
        <v>0</v>
      </c>
      <c r="F143" s="4007">
        <v>11308</v>
      </c>
      <c r="G143" s="4007">
        <v>284</v>
      </c>
      <c r="H143" s="4007">
        <v>44</v>
      </c>
      <c r="I143" s="4007">
        <v>396</v>
      </c>
      <c r="J143" s="4007">
        <v>728</v>
      </c>
      <c r="K143" s="4007">
        <v>1104</v>
      </c>
      <c r="L143" s="4007">
        <v>174</v>
      </c>
      <c r="M143" s="4007">
        <v>1275</v>
      </c>
      <c r="N143" s="4007">
        <v>426</v>
      </c>
      <c r="O143" s="4007">
        <v>2528</v>
      </c>
      <c r="P143" s="4007">
        <v>129687</v>
      </c>
      <c r="Q143" s="4007">
        <v>70</v>
      </c>
      <c r="R143" s="4007">
        <v>1028</v>
      </c>
      <c r="S143" s="4007">
        <v>4315</v>
      </c>
      <c r="T143" s="4007">
        <v>221</v>
      </c>
      <c r="U143" s="4007">
        <v>0</v>
      </c>
      <c r="V143" s="4007">
        <v>0</v>
      </c>
    </row>
    <row r="144" spans="1:22" ht="20.100000000000001" customHeight="1" x14ac:dyDescent="0.25">
      <c r="A144" s="4006" t="s">
        <v>101</v>
      </c>
      <c r="B144" s="4007">
        <v>0</v>
      </c>
      <c r="C144" s="4007">
        <v>0</v>
      </c>
      <c r="D144" s="4007">
        <v>8.8000000000000007</v>
      </c>
      <c r="E144" s="4007">
        <v>1</v>
      </c>
      <c r="F144" s="4007">
        <v>0.2</v>
      </c>
      <c r="G144" s="4007">
        <v>0</v>
      </c>
      <c r="H144" s="4007">
        <v>3.6</v>
      </c>
      <c r="I144" s="4007">
        <v>36.200000000000003</v>
      </c>
      <c r="J144" s="4007">
        <v>5.2</v>
      </c>
      <c r="K144" s="4007">
        <v>410</v>
      </c>
      <c r="L144" s="4007">
        <v>0</v>
      </c>
      <c r="M144" s="4007">
        <v>11.8</v>
      </c>
      <c r="N144" s="4007">
        <v>18.3</v>
      </c>
      <c r="O144" s="4007">
        <v>155.80000000000001</v>
      </c>
      <c r="P144" s="4007">
        <v>160</v>
      </c>
      <c r="Q144" s="4007">
        <v>85898.1</v>
      </c>
      <c r="R144" s="4007">
        <v>422.5</v>
      </c>
      <c r="S144" s="4007">
        <v>65.8</v>
      </c>
      <c r="T144" s="4007">
        <v>0</v>
      </c>
      <c r="U144" s="4007">
        <v>0</v>
      </c>
      <c r="V144" s="4007">
        <v>0</v>
      </c>
    </row>
    <row r="145" spans="1:22" ht="20.100000000000001" customHeight="1" x14ac:dyDescent="0.25">
      <c r="A145" s="4006" t="s">
        <v>102</v>
      </c>
      <c r="B145" s="4007">
        <v>0</v>
      </c>
      <c r="C145" s="4007">
        <v>0</v>
      </c>
      <c r="D145" s="4007">
        <v>682.5</v>
      </c>
      <c r="E145" s="4007">
        <v>1.8</v>
      </c>
      <c r="F145" s="4007">
        <v>0</v>
      </c>
      <c r="G145" s="4007">
        <v>0</v>
      </c>
      <c r="H145" s="4007">
        <v>10.7</v>
      </c>
      <c r="I145" s="4007">
        <v>328.2</v>
      </c>
      <c r="J145" s="4007">
        <v>320.39999999999998</v>
      </c>
      <c r="K145" s="4007">
        <v>209.7</v>
      </c>
      <c r="L145" s="4007">
        <v>0</v>
      </c>
      <c r="M145" s="4007">
        <v>149.4</v>
      </c>
      <c r="N145" s="4007">
        <v>1066.2</v>
      </c>
      <c r="O145" s="4007">
        <v>6.9</v>
      </c>
      <c r="P145" s="4007">
        <v>79</v>
      </c>
      <c r="Q145" s="4007">
        <v>288.10000000000002</v>
      </c>
      <c r="R145" s="4007">
        <v>179555.20000000001</v>
      </c>
      <c r="S145" s="4007">
        <v>69.8</v>
      </c>
      <c r="T145" s="4007">
        <v>0.3</v>
      </c>
      <c r="U145" s="4007">
        <v>0</v>
      </c>
      <c r="V145" s="4007">
        <v>0</v>
      </c>
    </row>
    <row r="146" spans="1:22" ht="20.100000000000001" customHeight="1" x14ac:dyDescent="0.25">
      <c r="A146" s="4006" t="s">
        <v>103</v>
      </c>
      <c r="B146" s="4007">
        <v>3.2</v>
      </c>
      <c r="C146" s="4007">
        <v>0</v>
      </c>
      <c r="D146" s="4007">
        <v>82.7</v>
      </c>
      <c r="E146" s="4007">
        <v>4.9000000000000004</v>
      </c>
      <c r="F146" s="4007">
        <v>0</v>
      </c>
      <c r="G146" s="4007">
        <v>0</v>
      </c>
      <c r="H146" s="4007">
        <v>381.6</v>
      </c>
      <c r="I146" s="4007">
        <v>548.4</v>
      </c>
      <c r="J146" s="4007">
        <v>2447.1999999999998</v>
      </c>
      <c r="K146" s="4007">
        <v>227.8</v>
      </c>
      <c r="L146" s="4007">
        <v>0</v>
      </c>
      <c r="M146" s="4007">
        <v>35.9</v>
      </c>
      <c r="N146" s="4007">
        <v>43</v>
      </c>
      <c r="O146" s="4007">
        <v>1721.1</v>
      </c>
      <c r="P146" s="4007">
        <v>21</v>
      </c>
      <c r="Q146" s="4007">
        <v>0.4</v>
      </c>
      <c r="R146" s="4007">
        <v>0.1</v>
      </c>
      <c r="S146" s="4007">
        <v>36312.800000000003</v>
      </c>
      <c r="T146" s="4007">
        <v>0</v>
      </c>
      <c r="U146" s="4007">
        <v>0</v>
      </c>
      <c r="V146" s="4007">
        <v>0</v>
      </c>
    </row>
    <row r="147" spans="1:22" ht="20.100000000000001" customHeight="1" x14ac:dyDescent="0.25">
      <c r="A147" s="4006" t="s">
        <v>104</v>
      </c>
      <c r="B147" s="4007">
        <v>0</v>
      </c>
      <c r="C147" s="4007">
        <v>0</v>
      </c>
      <c r="D147" s="4007">
        <v>500.4</v>
      </c>
      <c r="E147" s="4007">
        <v>1.5</v>
      </c>
      <c r="F147" s="4007">
        <v>23</v>
      </c>
      <c r="G147" s="4007">
        <v>52.5</v>
      </c>
      <c r="H147" s="4007">
        <v>178.9</v>
      </c>
      <c r="I147" s="4007">
        <v>2.8</v>
      </c>
      <c r="J147" s="4007">
        <v>2472.8000000000002</v>
      </c>
      <c r="K147" s="4007">
        <v>421.8</v>
      </c>
      <c r="L147" s="4007">
        <v>0</v>
      </c>
      <c r="M147" s="4007">
        <v>11.6</v>
      </c>
      <c r="N147" s="4007">
        <v>950.6</v>
      </c>
      <c r="O147" s="4007">
        <v>101.9</v>
      </c>
      <c r="P147" s="4007">
        <v>0</v>
      </c>
      <c r="Q147" s="4007">
        <v>510.1</v>
      </c>
      <c r="R147" s="4007">
        <v>417</v>
      </c>
      <c r="S147" s="4007">
        <v>956.4</v>
      </c>
      <c r="T147" s="4007">
        <v>33536.6</v>
      </c>
      <c r="U147" s="4007">
        <v>0</v>
      </c>
      <c r="V147" s="4007">
        <v>0</v>
      </c>
    </row>
    <row r="148" spans="1:22" ht="20.100000000000001" customHeight="1" x14ac:dyDescent="0.25">
      <c r="A148" s="4006" t="s">
        <v>105</v>
      </c>
      <c r="B148" s="4007">
        <v>0</v>
      </c>
      <c r="C148" s="4007">
        <v>0</v>
      </c>
      <c r="D148" s="4007">
        <v>0</v>
      </c>
      <c r="E148" s="4007">
        <v>0</v>
      </c>
      <c r="F148" s="4007">
        <v>0</v>
      </c>
      <c r="G148" s="4007">
        <v>0</v>
      </c>
      <c r="H148" s="4007">
        <v>0</v>
      </c>
      <c r="I148" s="4007">
        <v>0</v>
      </c>
      <c r="J148" s="4007">
        <v>0</v>
      </c>
      <c r="K148" s="4007">
        <v>0</v>
      </c>
      <c r="L148" s="4007">
        <v>0</v>
      </c>
      <c r="M148" s="4007">
        <v>0</v>
      </c>
      <c r="N148" s="4007">
        <v>0</v>
      </c>
      <c r="O148" s="4007">
        <v>0</v>
      </c>
      <c r="P148" s="4007">
        <v>0</v>
      </c>
      <c r="Q148" s="4007">
        <v>0</v>
      </c>
      <c r="R148" s="4007">
        <v>0</v>
      </c>
      <c r="S148" s="4007">
        <v>0</v>
      </c>
      <c r="T148" s="4007">
        <v>0</v>
      </c>
      <c r="U148" s="4007">
        <v>16406.099999999999</v>
      </c>
      <c r="V148" s="4007">
        <v>0</v>
      </c>
    </row>
    <row r="149" spans="1:22" ht="20.100000000000001" customHeight="1" x14ac:dyDescent="0.25">
      <c r="A149" s="4006" t="s">
        <v>106</v>
      </c>
      <c r="B149" s="4007">
        <v>0</v>
      </c>
      <c r="C149" s="4007">
        <v>0</v>
      </c>
      <c r="D149" s="4007">
        <v>0</v>
      </c>
      <c r="E149" s="4007">
        <v>0</v>
      </c>
      <c r="F149" s="4007">
        <v>0</v>
      </c>
      <c r="G149" s="4007">
        <v>0</v>
      </c>
      <c r="H149" s="4007">
        <v>0</v>
      </c>
      <c r="I149" s="4007">
        <v>0</v>
      </c>
      <c r="J149" s="4007">
        <v>0</v>
      </c>
      <c r="K149" s="4007">
        <v>0</v>
      </c>
      <c r="L149" s="4007">
        <v>0</v>
      </c>
      <c r="M149" s="4007">
        <v>0</v>
      </c>
      <c r="N149" s="4007">
        <v>0</v>
      </c>
      <c r="O149" s="4007">
        <v>0</v>
      </c>
      <c r="P149" s="4007">
        <v>0</v>
      </c>
      <c r="Q149" s="4007">
        <v>0</v>
      </c>
      <c r="R149" s="4007">
        <v>0</v>
      </c>
      <c r="S149" s="4007">
        <v>0</v>
      </c>
      <c r="T149" s="4007">
        <v>0</v>
      </c>
      <c r="U149" s="4007">
        <v>0</v>
      </c>
      <c r="V149" s="4007">
        <v>0</v>
      </c>
    </row>
    <row r="150" spans="1:22" ht="20.100000000000001" customHeight="1" x14ac:dyDescent="0.25">
      <c r="A150" s="4100" t="s">
        <v>57</v>
      </c>
      <c r="B150" s="4101"/>
      <c r="C150" s="4101"/>
      <c r="D150" s="4101"/>
      <c r="E150" s="4101"/>
      <c r="F150" s="4101"/>
      <c r="G150" s="4101"/>
      <c r="H150" s="4101"/>
      <c r="I150" s="4101"/>
      <c r="J150" s="4101"/>
      <c r="K150" s="4101"/>
      <c r="L150" s="4101"/>
      <c r="M150" s="4101"/>
      <c r="N150" s="4101"/>
      <c r="O150" s="4101"/>
      <c r="P150" s="4101"/>
      <c r="Q150" s="4101"/>
      <c r="R150" s="4101"/>
      <c r="S150" s="4101"/>
      <c r="T150" s="4101"/>
      <c r="U150" s="4101"/>
      <c r="V150" s="4102" t="s">
        <v>5</v>
      </c>
    </row>
    <row r="151" spans="1:22" ht="20.100000000000001" customHeight="1" x14ac:dyDescent="0.25">
      <c r="A151" s="4100" t="s">
        <v>47</v>
      </c>
      <c r="B151" s="4101"/>
      <c r="C151" s="4101"/>
      <c r="D151" s="4101"/>
      <c r="E151" s="4101"/>
      <c r="F151" s="4101"/>
      <c r="G151" s="4101"/>
      <c r="H151" s="4101"/>
      <c r="I151" s="4101"/>
      <c r="J151" s="4101"/>
      <c r="K151" s="4101"/>
      <c r="L151" s="4101"/>
      <c r="M151" s="4101"/>
      <c r="N151" s="4101"/>
      <c r="O151" s="4101"/>
      <c r="P151" s="4101"/>
      <c r="Q151" s="4101"/>
      <c r="R151" s="4101"/>
      <c r="S151" s="4101"/>
      <c r="T151" s="4101"/>
      <c r="U151" s="4101"/>
      <c r="V151" s="4103"/>
    </row>
    <row r="152" spans="1:22" ht="20.100000000000001" customHeight="1" x14ac:dyDescent="0.25">
      <c r="A152" s="4006" t="s">
        <v>86</v>
      </c>
      <c r="B152" s="4007">
        <v>33882</v>
      </c>
      <c r="C152" s="4007">
        <v>11795</v>
      </c>
      <c r="D152" s="4007">
        <v>373627</v>
      </c>
      <c r="E152" s="4007">
        <v>19043</v>
      </c>
      <c r="F152" s="4007">
        <v>19301</v>
      </c>
      <c r="G152" s="4007">
        <v>136886</v>
      </c>
      <c r="H152" s="4007">
        <v>188984</v>
      </c>
      <c r="I152" s="4007">
        <v>94693</v>
      </c>
      <c r="J152" s="4007">
        <v>27491</v>
      </c>
      <c r="K152" s="4007">
        <v>87387</v>
      </c>
      <c r="L152" s="4007">
        <v>87857</v>
      </c>
      <c r="M152" s="4007">
        <v>105538</v>
      </c>
      <c r="N152" s="4007">
        <v>138731</v>
      </c>
      <c r="O152" s="4007">
        <v>145822</v>
      </c>
      <c r="P152" s="4007">
        <v>90412</v>
      </c>
      <c r="Q152" s="4007">
        <v>43495</v>
      </c>
      <c r="R152" s="4007">
        <v>104142</v>
      </c>
      <c r="S152" s="4007">
        <v>12984</v>
      </c>
      <c r="T152" s="4007">
        <v>17048</v>
      </c>
      <c r="U152" s="4007">
        <v>986</v>
      </c>
      <c r="V152" s="4007">
        <v>0</v>
      </c>
    </row>
    <row r="153" spans="1:22" ht="20.100000000000001" customHeight="1" x14ac:dyDescent="0.25">
      <c r="A153" s="4006" t="s">
        <v>87</v>
      </c>
      <c r="B153" s="4007">
        <v>33813</v>
      </c>
      <c r="C153" s="4007">
        <v>0</v>
      </c>
      <c r="D153" s="4007">
        <v>960</v>
      </c>
      <c r="E153" s="4007">
        <v>758</v>
      </c>
      <c r="F153" s="4007">
        <v>0</v>
      </c>
      <c r="G153" s="4007">
        <v>195</v>
      </c>
      <c r="H153" s="4007">
        <v>815</v>
      </c>
      <c r="I153" s="4007">
        <v>319</v>
      </c>
      <c r="J153" s="4007">
        <v>165</v>
      </c>
      <c r="K153" s="4007">
        <v>0</v>
      </c>
      <c r="L153" s="4007">
        <v>0</v>
      </c>
      <c r="M153" s="4007">
        <v>783</v>
      </c>
      <c r="N153" s="4007">
        <v>464</v>
      </c>
      <c r="O153" s="4007">
        <v>328</v>
      </c>
      <c r="P153" s="4007">
        <v>120</v>
      </c>
      <c r="Q153" s="4007">
        <v>0</v>
      </c>
      <c r="R153" s="4007">
        <v>80</v>
      </c>
      <c r="S153" s="4007">
        <v>2</v>
      </c>
      <c r="T153" s="4007">
        <v>0</v>
      </c>
      <c r="U153" s="4007">
        <v>0</v>
      </c>
      <c r="V153" s="4007">
        <v>0</v>
      </c>
    </row>
    <row r="154" spans="1:22" ht="20.100000000000001" customHeight="1" x14ac:dyDescent="0.25">
      <c r="A154" s="4006" t="s">
        <v>84</v>
      </c>
      <c r="B154" s="4007">
        <v>0</v>
      </c>
      <c r="C154" s="4007">
        <v>9939</v>
      </c>
      <c r="D154" s="4007">
        <v>209</v>
      </c>
      <c r="E154" s="4007">
        <v>165</v>
      </c>
      <c r="F154" s="4007">
        <v>0</v>
      </c>
      <c r="G154" s="4007">
        <v>0</v>
      </c>
      <c r="H154" s="4007">
        <v>16</v>
      </c>
      <c r="I154" s="4007">
        <v>140</v>
      </c>
      <c r="J154" s="4007">
        <v>0</v>
      </c>
      <c r="K154" s="4007">
        <v>18</v>
      </c>
      <c r="L154" s="4007">
        <v>0</v>
      </c>
      <c r="M154" s="4007">
        <v>5</v>
      </c>
      <c r="N154" s="4007">
        <v>18</v>
      </c>
      <c r="O154" s="4007">
        <v>68</v>
      </c>
      <c r="P154" s="4007">
        <v>0</v>
      </c>
      <c r="Q154" s="4007">
        <v>0</v>
      </c>
      <c r="R154" s="4007">
        <v>0</v>
      </c>
      <c r="S154" s="4007">
        <v>0</v>
      </c>
      <c r="T154" s="4007">
        <v>0</v>
      </c>
      <c r="U154" s="4007">
        <v>0</v>
      </c>
      <c r="V154" s="4007">
        <v>0</v>
      </c>
    </row>
    <row r="155" spans="1:22" ht="20.100000000000001" customHeight="1" x14ac:dyDescent="0.25">
      <c r="A155" s="4006" t="s">
        <v>88</v>
      </c>
      <c r="B155" s="4007">
        <v>0</v>
      </c>
      <c r="C155" s="4007">
        <v>797</v>
      </c>
      <c r="D155" s="4007">
        <v>355498</v>
      </c>
      <c r="E155" s="4007">
        <v>134</v>
      </c>
      <c r="F155" s="4007">
        <v>338</v>
      </c>
      <c r="G155" s="4007">
        <v>3</v>
      </c>
      <c r="H155" s="4007">
        <v>8488</v>
      </c>
      <c r="I155" s="4007">
        <v>1</v>
      </c>
      <c r="J155" s="4007">
        <v>0</v>
      </c>
      <c r="K155" s="4007">
        <v>2669</v>
      </c>
      <c r="L155" s="4007">
        <v>0</v>
      </c>
      <c r="M155" s="4007">
        <v>550</v>
      </c>
      <c r="N155" s="4007">
        <v>5876</v>
      </c>
      <c r="O155" s="4007">
        <v>5286</v>
      </c>
      <c r="P155" s="4007">
        <v>7</v>
      </c>
      <c r="Q155" s="4007">
        <v>0</v>
      </c>
      <c r="R155" s="4007">
        <v>0</v>
      </c>
      <c r="S155" s="4007">
        <v>0</v>
      </c>
      <c r="T155" s="4007">
        <v>0</v>
      </c>
      <c r="U155" s="4007">
        <v>0</v>
      </c>
      <c r="V155" s="4007">
        <v>0</v>
      </c>
    </row>
    <row r="156" spans="1:22" ht="20.100000000000001" customHeight="1" x14ac:dyDescent="0.25">
      <c r="A156" s="4006" t="s">
        <v>89</v>
      </c>
      <c r="B156" s="4007">
        <v>0</v>
      </c>
      <c r="C156" s="4007">
        <v>0</v>
      </c>
      <c r="D156" s="4007">
        <v>50</v>
      </c>
      <c r="E156" s="4007">
        <v>17667</v>
      </c>
      <c r="F156" s="4007">
        <v>29</v>
      </c>
      <c r="G156" s="4007">
        <v>2285</v>
      </c>
      <c r="H156" s="4007">
        <v>0</v>
      </c>
      <c r="I156" s="4007">
        <v>0</v>
      </c>
      <c r="J156" s="4007">
        <v>0</v>
      </c>
      <c r="K156" s="4007">
        <v>214</v>
      </c>
      <c r="L156" s="4007">
        <v>0</v>
      </c>
      <c r="M156" s="4007">
        <v>6</v>
      </c>
      <c r="N156" s="4007">
        <v>423</v>
      </c>
      <c r="O156" s="4007">
        <v>99</v>
      </c>
      <c r="P156" s="4007">
        <v>19</v>
      </c>
      <c r="Q156" s="4007">
        <v>0</v>
      </c>
      <c r="R156" s="4007">
        <v>0</v>
      </c>
      <c r="S156" s="4007">
        <v>0</v>
      </c>
      <c r="T156" s="4007">
        <v>9</v>
      </c>
      <c r="U156" s="4007">
        <v>0</v>
      </c>
      <c r="V156" s="4007">
        <v>0</v>
      </c>
    </row>
    <row r="157" spans="1:22" ht="20.100000000000001" customHeight="1" x14ac:dyDescent="0.25">
      <c r="A157" s="4006" t="s">
        <v>90</v>
      </c>
      <c r="B157" s="4007">
        <v>0</v>
      </c>
      <c r="C157" s="4007">
        <v>338</v>
      </c>
      <c r="D157" s="4007">
        <v>1831</v>
      </c>
      <c r="E157" s="4007">
        <v>288</v>
      </c>
      <c r="F157" s="4007">
        <v>9754</v>
      </c>
      <c r="G157" s="4007">
        <v>0</v>
      </c>
      <c r="H157" s="4007">
        <v>287</v>
      </c>
      <c r="I157" s="4007">
        <v>0</v>
      </c>
      <c r="J157" s="4007">
        <v>0</v>
      </c>
      <c r="K157" s="4007">
        <v>36</v>
      </c>
      <c r="L157" s="4007">
        <v>0</v>
      </c>
      <c r="M157" s="4007">
        <v>58</v>
      </c>
      <c r="N157" s="4007">
        <v>125</v>
      </c>
      <c r="O157" s="4007">
        <v>130</v>
      </c>
      <c r="P157" s="4007">
        <v>0</v>
      </c>
      <c r="Q157" s="4007">
        <v>0</v>
      </c>
      <c r="R157" s="4007">
        <v>0</v>
      </c>
      <c r="S157" s="4007">
        <v>0</v>
      </c>
      <c r="T157" s="4007">
        <v>0</v>
      </c>
      <c r="U157" s="4007">
        <v>0</v>
      </c>
      <c r="V157" s="4007">
        <v>0</v>
      </c>
    </row>
    <row r="158" spans="1:22" ht="20.100000000000001" customHeight="1" x14ac:dyDescent="0.25">
      <c r="A158" s="4006" t="s">
        <v>91</v>
      </c>
      <c r="B158" s="4007">
        <v>0</v>
      </c>
      <c r="C158" s="4007">
        <v>9</v>
      </c>
      <c r="D158" s="4007">
        <v>1467</v>
      </c>
      <c r="E158" s="4007">
        <v>0</v>
      </c>
      <c r="F158" s="4007">
        <v>23</v>
      </c>
      <c r="G158" s="4007">
        <v>129148</v>
      </c>
      <c r="H158" s="4007">
        <v>576</v>
      </c>
      <c r="I158" s="4007">
        <v>146</v>
      </c>
      <c r="J158" s="4007">
        <v>0</v>
      </c>
      <c r="K158" s="4007">
        <v>242</v>
      </c>
      <c r="L158" s="4007">
        <v>0</v>
      </c>
      <c r="M158" s="4007">
        <v>369</v>
      </c>
      <c r="N158" s="4007">
        <v>920</v>
      </c>
      <c r="O158" s="4007">
        <v>625</v>
      </c>
      <c r="P158" s="4007">
        <v>0</v>
      </c>
      <c r="Q158" s="4007">
        <v>0</v>
      </c>
      <c r="R158" s="4007">
        <v>0</v>
      </c>
      <c r="S158" s="4007">
        <v>0</v>
      </c>
      <c r="T158" s="4007">
        <v>0</v>
      </c>
      <c r="U158" s="4007">
        <v>0</v>
      </c>
      <c r="V158" s="4007">
        <v>0</v>
      </c>
    </row>
    <row r="159" spans="1:22" ht="20.100000000000001" customHeight="1" x14ac:dyDescent="0.25">
      <c r="A159" s="4006" t="s">
        <v>92</v>
      </c>
      <c r="B159" s="4007">
        <v>0</v>
      </c>
      <c r="C159" s="4007">
        <v>3</v>
      </c>
      <c r="D159" s="4007">
        <v>9008</v>
      </c>
      <c r="E159" s="4007">
        <v>0</v>
      </c>
      <c r="F159" s="4007">
        <v>3582</v>
      </c>
      <c r="G159" s="4007">
        <v>4</v>
      </c>
      <c r="H159" s="4007">
        <v>171296</v>
      </c>
      <c r="I159" s="4007">
        <v>2642</v>
      </c>
      <c r="J159" s="4007">
        <v>257</v>
      </c>
      <c r="K159" s="4007">
        <v>2794</v>
      </c>
      <c r="L159" s="4007">
        <v>0</v>
      </c>
      <c r="M159" s="4007">
        <v>1389</v>
      </c>
      <c r="N159" s="4007">
        <v>7004</v>
      </c>
      <c r="O159" s="4007">
        <v>9823</v>
      </c>
      <c r="P159" s="4007">
        <v>0</v>
      </c>
      <c r="Q159" s="4007">
        <v>0</v>
      </c>
      <c r="R159" s="4007">
        <v>0</v>
      </c>
      <c r="S159" s="4007">
        <v>0</v>
      </c>
      <c r="T159" s="4007">
        <v>1076</v>
      </c>
      <c r="U159" s="4007">
        <v>0</v>
      </c>
      <c r="V159" s="4007">
        <v>0</v>
      </c>
    </row>
    <row r="160" spans="1:22" ht="20.100000000000001" customHeight="1" x14ac:dyDescent="0.25">
      <c r="A160" s="4006" t="s">
        <v>93</v>
      </c>
      <c r="B160" s="4007">
        <v>0</v>
      </c>
      <c r="C160" s="4007">
        <v>0</v>
      </c>
      <c r="D160" s="4007">
        <v>375</v>
      </c>
      <c r="E160" s="4007">
        <v>31</v>
      </c>
      <c r="F160" s="4007">
        <v>29</v>
      </c>
      <c r="G160" s="4007">
        <v>610</v>
      </c>
      <c r="H160" s="4007">
        <v>1269</v>
      </c>
      <c r="I160" s="4007">
        <v>82925</v>
      </c>
      <c r="J160" s="4007">
        <v>8</v>
      </c>
      <c r="K160" s="4007">
        <v>613</v>
      </c>
      <c r="L160" s="4007">
        <v>0</v>
      </c>
      <c r="M160" s="4007">
        <v>1125</v>
      </c>
      <c r="N160" s="4007">
        <v>857</v>
      </c>
      <c r="O160" s="4007">
        <v>1471</v>
      </c>
      <c r="P160" s="4007">
        <v>2573</v>
      </c>
      <c r="Q160" s="4007">
        <v>0</v>
      </c>
      <c r="R160" s="4007">
        <v>0</v>
      </c>
      <c r="S160" s="4007">
        <v>3</v>
      </c>
      <c r="T160" s="4007">
        <v>0</v>
      </c>
      <c r="U160" s="4007">
        <v>0</v>
      </c>
      <c r="V160" s="4007">
        <v>0</v>
      </c>
    </row>
    <row r="161" spans="1:22" ht="20.100000000000001" customHeight="1" x14ac:dyDescent="0.25">
      <c r="A161" s="4006" t="s">
        <v>94</v>
      </c>
      <c r="B161" s="4007">
        <v>0</v>
      </c>
      <c r="C161" s="4007">
        <v>0</v>
      </c>
      <c r="D161" s="4007">
        <v>0</v>
      </c>
      <c r="E161" s="4007">
        <v>0</v>
      </c>
      <c r="F161" s="4007">
        <v>0</v>
      </c>
      <c r="G161" s="4007">
        <v>0</v>
      </c>
      <c r="H161" s="4007">
        <v>417</v>
      </c>
      <c r="I161" s="4007">
        <v>115</v>
      </c>
      <c r="J161" s="4007">
        <v>21957</v>
      </c>
      <c r="K161" s="4007">
        <v>55</v>
      </c>
      <c r="L161" s="4007">
        <v>0</v>
      </c>
      <c r="M161" s="4007">
        <v>132</v>
      </c>
      <c r="N161" s="4007">
        <v>126</v>
      </c>
      <c r="O161" s="4007">
        <v>335</v>
      </c>
      <c r="P161" s="4007">
        <v>1</v>
      </c>
      <c r="Q161" s="4007">
        <v>5</v>
      </c>
      <c r="R161" s="4007">
        <v>0</v>
      </c>
      <c r="S161" s="4007">
        <v>676</v>
      </c>
      <c r="T161" s="4007">
        <v>23</v>
      </c>
      <c r="U161" s="4007">
        <v>0</v>
      </c>
      <c r="V161" s="4007">
        <v>0</v>
      </c>
    </row>
    <row r="162" spans="1:22" ht="20.100000000000001" customHeight="1" x14ac:dyDescent="0.25">
      <c r="A162" s="4006" t="s">
        <v>95</v>
      </c>
      <c r="B162" s="4007">
        <v>0</v>
      </c>
      <c r="C162" s="4007">
        <v>0</v>
      </c>
      <c r="D162" s="4007">
        <v>435</v>
      </c>
      <c r="E162" s="4007">
        <v>0</v>
      </c>
      <c r="F162" s="4007">
        <v>5</v>
      </c>
      <c r="G162" s="4007">
        <v>231</v>
      </c>
      <c r="H162" s="4007">
        <v>1437</v>
      </c>
      <c r="I162" s="4007">
        <v>0</v>
      </c>
      <c r="J162" s="4007">
        <v>20</v>
      </c>
      <c r="K162" s="4007">
        <v>69546</v>
      </c>
      <c r="L162" s="4007">
        <v>0</v>
      </c>
      <c r="M162" s="4007">
        <v>140</v>
      </c>
      <c r="N162" s="4007">
        <v>2365</v>
      </c>
      <c r="O162" s="4007">
        <v>14606</v>
      </c>
      <c r="P162" s="4007">
        <v>130</v>
      </c>
      <c r="Q162" s="4007">
        <v>184</v>
      </c>
      <c r="R162" s="4007">
        <v>0</v>
      </c>
      <c r="S162" s="4007">
        <v>79</v>
      </c>
      <c r="T162" s="4007">
        <v>547</v>
      </c>
      <c r="U162" s="4007">
        <v>0</v>
      </c>
      <c r="V162" s="4007">
        <v>0</v>
      </c>
    </row>
    <row r="163" spans="1:22" ht="20.100000000000001" customHeight="1" x14ac:dyDescent="0.25">
      <c r="A163" s="4006" t="s">
        <v>96</v>
      </c>
      <c r="B163" s="4007">
        <v>0</v>
      </c>
      <c r="C163" s="4007">
        <v>0</v>
      </c>
      <c r="D163" s="4007">
        <v>0</v>
      </c>
      <c r="E163" s="4007">
        <v>0</v>
      </c>
      <c r="F163" s="4007">
        <v>0</v>
      </c>
      <c r="G163" s="4007">
        <v>0</v>
      </c>
      <c r="H163" s="4007">
        <v>0</v>
      </c>
      <c r="I163" s="4007">
        <v>0</v>
      </c>
      <c r="J163" s="4007">
        <v>0</v>
      </c>
      <c r="K163" s="4007">
        <v>1266</v>
      </c>
      <c r="L163" s="4007">
        <v>87420</v>
      </c>
      <c r="M163" s="4007">
        <v>2613</v>
      </c>
      <c r="N163" s="4007">
        <v>4587</v>
      </c>
      <c r="O163" s="4007">
        <v>-160</v>
      </c>
      <c r="P163" s="4007">
        <v>128</v>
      </c>
      <c r="Q163" s="4007">
        <v>0</v>
      </c>
      <c r="R163" s="4007">
        <v>0</v>
      </c>
      <c r="S163" s="4007">
        <v>0</v>
      </c>
      <c r="T163" s="4007">
        <v>0</v>
      </c>
      <c r="U163" s="4007">
        <v>0</v>
      </c>
      <c r="V163" s="4007">
        <v>0</v>
      </c>
    </row>
    <row r="164" spans="1:22" ht="20.100000000000001" customHeight="1" x14ac:dyDescent="0.25">
      <c r="A164" s="4006" t="s">
        <v>97</v>
      </c>
      <c r="B164" s="4007">
        <v>0</v>
      </c>
      <c r="C164" s="4007">
        <v>0</v>
      </c>
      <c r="D164" s="4007">
        <v>0</v>
      </c>
      <c r="E164" s="4007">
        <v>0</v>
      </c>
      <c r="F164" s="4007">
        <v>0</v>
      </c>
      <c r="G164" s="4007">
        <v>1092</v>
      </c>
      <c r="H164" s="4007">
        <v>0</v>
      </c>
      <c r="I164" s="4007">
        <v>0</v>
      </c>
      <c r="J164" s="4007">
        <v>2158</v>
      </c>
      <c r="K164" s="4007">
        <v>48</v>
      </c>
      <c r="L164" s="4007">
        <v>231</v>
      </c>
      <c r="M164" s="4007">
        <v>93360</v>
      </c>
      <c r="N164" s="4007">
        <v>347</v>
      </c>
      <c r="O164" s="4007">
        <v>210</v>
      </c>
      <c r="P164" s="4007">
        <v>27</v>
      </c>
      <c r="Q164" s="4007">
        <v>0</v>
      </c>
      <c r="R164" s="4007">
        <v>0</v>
      </c>
      <c r="S164" s="4007">
        <v>0</v>
      </c>
      <c r="T164" s="4007">
        <v>0</v>
      </c>
      <c r="U164" s="4007">
        <v>0</v>
      </c>
      <c r="V164" s="4007">
        <v>0</v>
      </c>
    </row>
    <row r="165" spans="1:22" ht="20.100000000000001" customHeight="1" x14ac:dyDescent="0.25">
      <c r="A165" s="4006" t="s">
        <v>98</v>
      </c>
      <c r="B165" s="4007">
        <v>0</v>
      </c>
      <c r="C165" s="4007">
        <v>708</v>
      </c>
      <c r="D165" s="4007">
        <v>3503</v>
      </c>
      <c r="E165" s="4007">
        <v>0</v>
      </c>
      <c r="F165" s="4007">
        <v>0</v>
      </c>
      <c r="G165" s="4007">
        <v>2263</v>
      </c>
      <c r="H165" s="4007">
        <v>3264</v>
      </c>
      <c r="I165" s="4007">
        <v>6923</v>
      </c>
      <c r="J165" s="4007">
        <v>2</v>
      </c>
      <c r="K165" s="4007">
        <v>6888</v>
      </c>
      <c r="L165" s="4007">
        <v>201</v>
      </c>
      <c r="M165" s="4007">
        <v>2680</v>
      </c>
      <c r="N165" s="4007">
        <v>108150</v>
      </c>
      <c r="O165" s="4007">
        <v>18100</v>
      </c>
      <c r="P165" s="4007">
        <v>819</v>
      </c>
      <c r="Q165" s="4007">
        <v>24</v>
      </c>
      <c r="R165" s="4007">
        <v>18</v>
      </c>
      <c r="S165" s="4007">
        <v>12</v>
      </c>
      <c r="T165" s="4007">
        <v>0</v>
      </c>
      <c r="U165" s="4007">
        <v>0</v>
      </c>
      <c r="V165" s="4007">
        <v>0</v>
      </c>
    </row>
    <row r="166" spans="1:22" ht="20.100000000000001" customHeight="1" x14ac:dyDescent="0.25">
      <c r="A166" s="4006" t="s">
        <v>99</v>
      </c>
      <c r="B166" s="4007">
        <v>7</v>
      </c>
      <c r="C166" s="4007">
        <v>0</v>
      </c>
      <c r="D166" s="4007">
        <v>54</v>
      </c>
      <c r="E166" s="4007">
        <v>0</v>
      </c>
      <c r="F166" s="4007">
        <v>0</v>
      </c>
      <c r="G166" s="4007">
        <v>204</v>
      </c>
      <c r="H166" s="4007">
        <v>745</v>
      </c>
      <c r="I166" s="4007">
        <v>285</v>
      </c>
      <c r="J166" s="4007">
        <v>611</v>
      </c>
      <c r="K166" s="4007">
        <v>538</v>
      </c>
      <c r="L166" s="4007">
        <v>0</v>
      </c>
      <c r="M166" s="4007">
        <v>131</v>
      </c>
      <c r="N166" s="4007">
        <v>983</v>
      </c>
      <c r="O166" s="4007">
        <v>91931</v>
      </c>
      <c r="P166" s="4007">
        <v>10</v>
      </c>
      <c r="Q166" s="4007">
        <v>37</v>
      </c>
      <c r="R166" s="4007">
        <v>0</v>
      </c>
      <c r="S166" s="4007">
        <v>210</v>
      </c>
      <c r="T166" s="4007">
        <v>214</v>
      </c>
      <c r="U166" s="4007">
        <v>0</v>
      </c>
      <c r="V166" s="4007">
        <v>0</v>
      </c>
    </row>
    <row r="167" spans="1:22" ht="20.100000000000001" customHeight="1" x14ac:dyDescent="0.25">
      <c r="A167" s="4006" t="s">
        <v>100</v>
      </c>
      <c r="B167" s="4007">
        <v>62</v>
      </c>
      <c r="C167" s="4007">
        <v>1</v>
      </c>
      <c r="D167" s="4007">
        <v>165</v>
      </c>
      <c r="E167" s="4007">
        <v>0</v>
      </c>
      <c r="F167" s="4007">
        <v>5508</v>
      </c>
      <c r="G167" s="4007">
        <v>851</v>
      </c>
      <c r="H167" s="4007">
        <v>13</v>
      </c>
      <c r="I167" s="4007">
        <v>824</v>
      </c>
      <c r="J167" s="4007">
        <v>12</v>
      </c>
      <c r="K167" s="4007">
        <v>1481</v>
      </c>
      <c r="L167" s="4007">
        <v>0</v>
      </c>
      <c r="M167" s="4007">
        <v>1080</v>
      </c>
      <c r="N167" s="4007">
        <v>371</v>
      </c>
      <c r="O167" s="4007">
        <v>1004</v>
      </c>
      <c r="P167" s="4007">
        <v>82983</v>
      </c>
      <c r="Q167" s="4007">
        <v>0</v>
      </c>
      <c r="R167" s="4007">
        <v>628</v>
      </c>
      <c r="S167" s="4007">
        <v>19</v>
      </c>
      <c r="T167" s="4007">
        <v>4</v>
      </c>
      <c r="U167" s="4007">
        <v>0</v>
      </c>
      <c r="V167" s="4007">
        <v>0</v>
      </c>
    </row>
    <row r="168" spans="1:22" ht="20.100000000000001" customHeight="1" x14ac:dyDescent="0.25">
      <c r="A168" s="4006" t="s">
        <v>101</v>
      </c>
      <c r="B168" s="4007">
        <v>0</v>
      </c>
      <c r="C168" s="4007">
        <v>0</v>
      </c>
      <c r="D168" s="4007">
        <v>0</v>
      </c>
      <c r="E168" s="4007">
        <v>0</v>
      </c>
      <c r="F168" s="4007">
        <v>2</v>
      </c>
      <c r="G168" s="4007">
        <v>0</v>
      </c>
      <c r="H168" s="4007">
        <v>124</v>
      </c>
      <c r="I168" s="4007">
        <v>9</v>
      </c>
      <c r="J168" s="4007">
        <v>214</v>
      </c>
      <c r="K168" s="4007">
        <v>307</v>
      </c>
      <c r="L168" s="4007">
        <v>0</v>
      </c>
      <c r="M168" s="4007">
        <v>227</v>
      </c>
      <c r="N168" s="4007">
        <v>4916</v>
      </c>
      <c r="O168" s="4007">
        <v>607</v>
      </c>
      <c r="P168" s="4007">
        <v>3250</v>
      </c>
      <c r="Q168" s="4007">
        <v>41372</v>
      </c>
      <c r="R168" s="4007">
        <v>0</v>
      </c>
      <c r="S168" s="4007">
        <v>894</v>
      </c>
      <c r="T168" s="4007">
        <v>0</v>
      </c>
      <c r="U168" s="4007">
        <v>0</v>
      </c>
      <c r="V168" s="4007">
        <v>0</v>
      </c>
    </row>
    <row r="169" spans="1:22" ht="20.100000000000001" customHeight="1" x14ac:dyDescent="0.25">
      <c r="A169" s="4006" t="s">
        <v>102</v>
      </c>
      <c r="B169" s="4007">
        <v>0</v>
      </c>
      <c r="C169" s="4007">
        <v>0</v>
      </c>
      <c r="D169" s="4007">
        <v>0</v>
      </c>
      <c r="E169" s="4007">
        <v>0</v>
      </c>
      <c r="F169" s="4007">
        <v>0</v>
      </c>
      <c r="G169" s="4007">
        <v>0</v>
      </c>
      <c r="H169" s="4007">
        <v>0</v>
      </c>
      <c r="I169" s="4007">
        <v>364</v>
      </c>
      <c r="J169" s="4007">
        <v>1115</v>
      </c>
      <c r="K169" s="4007">
        <v>394</v>
      </c>
      <c r="L169" s="4007">
        <v>0</v>
      </c>
      <c r="M169" s="4007">
        <v>693</v>
      </c>
      <c r="N169" s="4007">
        <v>127</v>
      </c>
      <c r="O169" s="4007">
        <v>558</v>
      </c>
      <c r="P169" s="4007">
        <v>0</v>
      </c>
      <c r="Q169" s="4007">
        <v>1536</v>
      </c>
      <c r="R169" s="4007">
        <v>103416</v>
      </c>
      <c r="S169" s="4007">
        <v>0</v>
      </c>
      <c r="T169" s="4007">
        <v>0</v>
      </c>
      <c r="U169" s="4007">
        <v>0</v>
      </c>
      <c r="V169" s="4007">
        <v>0</v>
      </c>
    </row>
    <row r="170" spans="1:22" ht="20.100000000000001" customHeight="1" x14ac:dyDescent="0.25">
      <c r="A170" s="4006" t="s">
        <v>103</v>
      </c>
      <c r="B170" s="4007">
        <v>0</v>
      </c>
      <c r="C170" s="4007">
        <v>0</v>
      </c>
      <c r="D170" s="4007">
        <v>0</v>
      </c>
      <c r="E170" s="4007">
        <v>0</v>
      </c>
      <c r="F170" s="4007">
        <v>8</v>
      </c>
      <c r="G170" s="4007">
        <v>0</v>
      </c>
      <c r="H170" s="4007">
        <v>137</v>
      </c>
      <c r="I170" s="4007">
        <v>0</v>
      </c>
      <c r="J170" s="4007">
        <v>937</v>
      </c>
      <c r="K170" s="4007">
        <v>98</v>
      </c>
      <c r="L170" s="4007">
        <v>0</v>
      </c>
      <c r="M170" s="4007">
        <v>94</v>
      </c>
      <c r="N170" s="4007">
        <v>668</v>
      </c>
      <c r="O170" s="4007">
        <v>721</v>
      </c>
      <c r="P170" s="4007">
        <v>0</v>
      </c>
      <c r="Q170" s="4007">
        <v>337</v>
      </c>
      <c r="R170" s="4007">
        <v>0</v>
      </c>
      <c r="S170" s="4007">
        <v>11089</v>
      </c>
      <c r="T170" s="4007">
        <v>20</v>
      </c>
      <c r="U170" s="4007">
        <v>0</v>
      </c>
      <c r="V170" s="4007">
        <v>0</v>
      </c>
    </row>
    <row r="171" spans="1:22" ht="20.100000000000001" customHeight="1" x14ac:dyDescent="0.25">
      <c r="A171" s="4006" t="s">
        <v>104</v>
      </c>
      <c r="B171" s="4007">
        <v>0</v>
      </c>
      <c r="C171" s="4007">
        <v>0</v>
      </c>
      <c r="D171" s="4007">
        <v>72</v>
      </c>
      <c r="E171" s="4007">
        <v>0</v>
      </c>
      <c r="F171" s="4007">
        <v>23</v>
      </c>
      <c r="G171" s="4007">
        <v>0</v>
      </c>
      <c r="H171" s="4007">
        <v>100</v>
      </c>
      <c r="I171" s="4007">
        <v>0</v>
      </c>
      <c r="J171" s="4007">
        <v>35</v>
      </c>
      <c r="K171" s="4007">
        <v>180</v>
      </c>
      <c r="L171" s="4007">
        <v>5</v>
      </c>
      <c r="M171" s="4007">
        <v>103</v>
      </c>
      <c r="N171" s="4007">
        <v>404</v>
      </c>
      <c r="O171" s="4007">
        <v>80</v>
      </c>
      <c r="P171" s="4007">
        <v>345</v>
      </c>
      <c r="Q171" s="4007">
        <v>0</v>
      </c>
      <c r="R171" s="4007">
        <v>0</v>
      </c>
      <c r="S171" s="4007">
        <v>0</v>
      </c>
      <c r="T171" s="4007">
        <v>15155</v>
      </c>
      <c r="U171" s="4007">
        <v>0</v>
      </c>
      <c r="V171" s="4007">
        <v>0</v>
      </c>
    </row>
    <row r="172" spans="1:22" ht="20.100000000000001" customHeight="1" x14ac:dyDescent="0.25">
      <c r="A172" s="4006" t="s">
        <v>105</v>
      </c>
      <c r="B172" s="4007">
        <v>0</v>
      </c>
      <c r="C172" s="4007">
        <v>0</v>
      </c>
      <c r="D172" s="4007">
        <v>0</v>
      </c>
      <c r="E172" s="4007">
        <v>0</v>
      </c>
      <c r="F172" s="4007">
        <v>0</v>
      </c>
      <c r="G172" s="4007">
        <v>0</v>
      </c>
      <c r="H172" s="4007">
        <v>0</v>
      </c>
      <c r="I172" s="4007">
        <v>0</v>
      </c>
      <c r="J172" s="4007">
        <v>0</v>
      </c>
      <c r="K172" s="4007">
        <v>0</v>
      </c>
      <c r="L172" s="4007">
        <v>0</v>
      </c>
      <c r="M172" s="4007">
        <v>0</v>
      </c>
      <c r="N172" s="4007">
        <v>0</v>
      </c>
      <c r="O172" s="4007">
        <v>0</v>
      </c>
      <c r="P172" s="4007">
        <v>0</v>
      </c>
      <c r="Q172" s="4007">
        <v>0</v>
      </c>
      <c r="R172" s="4007">
        <v>0</v>
      </c>
      <c r="S172" s="4007">
        <v>0</v>
      </c>
      <c r="T172" s="4007">
        <v>0</v>
      </c>
      <c r="U172" s="4007">
        <v>986</v>
      </c>
      <c r="V172" s="4007">
        <v>0</v>
      </c>
    </row>
    <row r="173" spans="1:22" ht="20.100000000000001" customHeight="1" x14ac:dyDescent="0.25">
      <c r="A173" s="4006" t="s">
        <v>106</v>
      </c>
      <c r="B173" s="4007">
        <v>0</v>
      </c>
      <c r="C173" s="4007">
        <v>0</v>
      </c>
      <c r="D173" s="4007">
        <v>0</v>
      </c>
      <c r="E173" s="4007">
        <v>0</v>
      </c>
      <c r="F173" s="4007">
        <v>0</v>
      </c>
      <c r="G173" s="4007">
        <v>0</v>
      </c>
      <c r="H173" s="4007">
        <v>0</v>
      </c>
      <c r="I173" s="4007">
        <v>0</v>
      </c>
      <c r="J173" s="4007">
        <v>0</v>
      </c>
      <c r="K173" s="4007">
        <v>0</v>
      </c>
      <c r="L173" s="4007">
        <v>0</v>
      </c>
      <c r="M173" s="4007">
        <v>0</v>
      </c>
      <c r="N173" s="4007">
        <v>0</v>
      </c>
      <c r="O173" s="4007">
        <v>0</v>
      </c>
      <c r="P173" s="4007">
        <v>0</v>
      </c>
      <c r="Q173" s="4007">
        <v>0</v>
      </c>
      <c r="R173" s="4007">
        <v>0</v>
      </c>
      <c r="S173" s="4007">
        <v>0</v>
      </c>
      <c r="T173" s="4007">
        <v>0</v>
      </c>
      <c r="U173" s="4007">
        <v>0</v>
      </c>
      <c r="V173" s="4007">
        <v>0</v>
      </c>
    </row>
    <row r="174" spans="1:22" ht="20.100000000000001" customHeight="1" x14ac:dyDescent="0.25">
      <c r="A174" s="4100" t="s">
        <v>58</v>
      </c>
      <c r="B174" s="4101"/>
      <c r="C174" s="4101"/>
      <c r="D174" s="4101"/>
      <c r="E174" s="4101"/>
      <c r="F174" s="4101"/>
      <c r="G174" s="4101"/>
      <c r="H174" s="4101"/>
      <c r="I174" s="4101"/>
      <c r="J174" s="4101"/>
      <c r="K174" s="4101"/>
      <c r="L174" s="4101"/>
      <c r="M174" s="4101"/>
      <c r="N174" s="4101"/>
      <c r="O174" s="4101"/>
      <c r="P174" s="4101"/>
      <c r="Q174" s="4101"/>
      <c r="R174" s="4101"/>
      <c r="S174" s="4101"/>
      <c r="T174" s="4101"/>
      <c r="U174" s="4101"/>
      <c r="V174" s="4102" t="s">
        <v>5</v>
      </c>
    </row>
    <row r="175" spans="1:22" ht="20.100000000000001" customHeight="1" x14ac:dyDescent="0.25">
      <c r="A175" s="4100" t="s">
        <v>59</v>
      </c>
      <c r="B175" s="4101"/>
      <c r="C175" s="4101"/>
      <c r="D175" s="4101"/>
      <c r="E175" s="4101"/>
      <c r="F175" s="4101"/>
      <c r="G175" s="4101"/>
      <c r="H175" s="4101"/>
      <c r="I175" s="4101"/>
      <c r="J175" s="4101"/>
      <c r="K175" s="4101"/>
      <c r="L175" s="4101"/>
      <c r="M175" s="4101"/>
      <c r="N175" s="4101"/>
      <c r="O175" s="4101"/>
      <c r="P175" s="4101"/>
      <c r="Q175" s="4101"/>
      <c r="R175" s="4101"/>
      <c r="S175" s="4101"/>
      <c r="T175" s="4101"/>
      <c r="U175" s="4101"/>
      <c r="V175" s="4103"/>
    </row>
    <row r="176" spans="1:22" ht="20.100000000000001" customHeight="1" x14ac:dyDescent="0.25">
      <c r="A176" s="4006" t="s">
        <v>86</v>
      </c>
      <c r="B176" s="4007">
        <v>156701.427</v>
      </c>
      <c r="C176" s="4013">
        <f>SUM(C177:C196)</f>
        <v>15152.159552489502</v>
      </c>
      <c r="D176" s="4013">
        <f>SUM(D177:D196)</f>
        <v>1774503.8040935816</v>
      </c>
      <c r="E176" s="4007">
        <v>140929.08100000001</v>
      </c>
      <c r="F176" s="4007">
        <v>66198.763999999996</v>
      </c>
      <c r="G176" s="4007">
        <v>513377.61800000002</v>
      </c>
      <c r="H176" s="4007">
        <v>571137.55700000003</v>
      </c>
      <c r="I176" s="4009">
        <v>433830.47</v>
      </c>
      <c r="J176" s="4007">
        <v>71152.978000000003</v>
      </c>
      <c r="K176" s="4007">
        <v>205328.02600000001</v>
      </c>
      <c r="L176" s="4007">
        <v>143454.82699999999</v>
      </c>
      <c r="M176" s="4007">
        <v>230477.74900000001</v>
      </c>
      <c r="N176" s="4007">
        <v>263919.36499999999</v>
      </c>
      <c r="O176" s="4007">
        <v>160753.32999999999</v>
      </c>
      <c r="P176" s="4007">
        <v>173010.715</v>
      </c>
      <c r="Q176" s="4007">
        <v>127668.197</v>
      </c>
      <c r="R176" s="4007">
        <v>216832.09</v>
      </c>
      <c r="S176" s="4007">
        <v>36504.535000000003</v>
      </c>
      <c r="T176" s="4007">
        <v>46147.080999999998</v>
      </c>
      <c r="U176" s="4007">
        <v>201.73500000000001</v>
      </c>
      <c r="V176" s="4008" t="s">
        <v>5</v>
      </c>
    </row>
    <row r="177" spans="1:22" ht="20.100000000000001" customHeight="1" x14ac:dyDescent="0.25">
      <c r="A177" s="4006" t="s">
        <v>87</v>
      </c>
      <c r="B177" s="4007">
        <v>153992.24</v>
      </c>
      <c r="C177" s="4007">
        <v>7.1619999999999999</v>
      </c>
      <c r="D177" s="4007">
        <v>11463.81</v>
      </c>
      <c r="E177" s="4007">
        <v>0</v>
      </c>
      <c r="F177" s="4007">
        <v>11.287000000000001</v>
      </c>
      <c r="G177" s="4007">
        <v>62.436</v>
      </c>
      <c r="H177" s="4007">
        <v>738.96100000000001</v>
      </c>
      <c r="I177" s="4009">
        <v>28.584</v>
      </c>
      <c r="J177" s="4007">
        <v>3.54</v>
      </c>
      <c r="K177" s="4007">
        <v>9.9420000000000002</v>
      </c>
      <c r="L177" s="4007">
        <v>0</v>
      </c>
      <c r="M177" s="4007">
        <v>183.108</v>
      </c>
      <c r="N177" s="4007">
        <v>62.55</v>
      </c>
      <c r="O177" s="4007">
        <v>421.2</v>
      </c>
      <c r="P177" s="4007">
        <v>214.09700000000001</v>
      </c>
      <c r="Q177" s="4007">
        <v>0</v>
      </c>
      <c r="R177" s="4007">
        <v>0</v>
      </c>
      <c r="S177" s="4007">
        <v>1.403</v>
      </c>
      <c r="T177" s="4007">
        <v>0</v>
      </c>
      <c r="U177" s="4007">
        <v>0</v>
      </c>
      <c r="V177" s="4008" t="s">
        <v>5</v>
      </c>
    </row>
    <row r="178" spans="1:22" ht="20.100000000000001" customHeight="1" x14ac:dyDescent="0.25">
      <c r="A178" s="4006" t="s">
        <v>84</v>
      </c>
      <c r="B178" s="4007">
        <v>5</v>
      </c>
      <c r="C178" s="4012">
        <f>C130/($C130+$D130)*(C107+D107)</f>
        <v>9501.4775524895031</v>
      </c>
      <c r="D178" s="4012">
        <f>D130/($C130+$D130)*(D107+E107)</f>
        <v>68.832093581283743</v>
      </c>
      <c r="E178" s="4007">
        <v>503.226</v>
      </c>
      <c r="F178" s="4007">
        <v>149.22200000000001</v>
      </c>
      <c r="G178" s="4007">
        <v>1388.338</v>
      </c>
      <c r="H178" s="4007">
        <v>727.71900000000005</v>
      </c>
      <c r="I178" s="4009">
        <v>239.654</v>
      </c>
      <c r="J178" s="4007">
        <v>8.4949999999999992</v>
      </c>
      <c r="K178" s="4007">
        <v>146.536</v>
      </c>
      <c r="L178" s="4007">
        <v>1.0999999999999999E-2</v>
      </c>
      <c r="M178" s="4007">
        <v>81.843999999999994</v>
      </c>
      <c r="N178" s="4007">
        <v>65.088999999999999</v>
      </c>
      <c r="O178" s="4007">
        <v>315.01600000000002</v>
      </c>
      <c r="P178" s="4007">
        <v>115.023</v>
      </c>
      <c r="Q178" s="4007">
        <v>3.254</v>
      </c>
      <c r="R178" s="4007">
        <v>0.93899999999999995</v>
      </c>
      <c r="S178" s="4007">
        <v>2.8940000000000001</v>
      </c>
      <c r="T178" s="4007">
        <v>4.7789999999999999</v>
      </c>
      <c r="U178" s="4007">
        <v>0</v>
      </c>
      <c r="V178" s="4008" t="s">
        <v>5</v>
      </c>
    </row>
    <row r="179" spans="1:22" ht="20.100000000000001" customHeight="1" x14ac:dyDescent="0.25">
      <c r="A179" s="4006" t="s">
        <v>88</v>
      </c>
      <c r="B179" s="4007">
        <v>1392.8820000000001</v>
      </c>
      <c r="C179" s="4007">
        <v>2255.7179999999998</v>
      </c>
      <c r="D179" s="4007">
        <v>1665259.264</v>
      </c>
      <c r="E179" s="4007">
        <v>7234.674</v>
      </c>
      <c r="F179" s="4007">
        <v>1584.91</v>
      </c>
      <c r="G179" s="4007">
        <v>7373.442</v>
      </c>
      <c r="H179" s="4007">
        <v>47172.444000000003</v>
      </c>
      <c r="I179" s="4009">
        <v>2745.6350000000002</v>
      </c>
      <c r="J179" s="4007">
        <v>1208.117</v>
      </c>
      <c r="K179" s="4007">
        <v>2388.7109999999998</v>
      </c>
      <c r="L179" s="4007">
        <v>24.664999999999999</v>
      </c>
      <c r="M179" s="4007">
        <v>1377.4449999999999</v>
      </c>
      <c r="N179" s="4007">
        <v>10597.972</v>
      </c>
      <c r="O179" s="4007">
        <v>7150.393</v>
      </c>
      <c r="P179" s="4007">
        <v>5.6559999999999997</v>
      </c>
      <c r="Q179" s="4007">
        <v>61.415999999999997</v>
      </c>
      <c r="R179" s="4007">
        <v>40.722000000000001</v>
      </c>
      <c r="S179" s="4007">
        <v>30.484999999999999</v>
      </c>
      <c r="T179" s="4007">
        <v>355.77600000000001</v>
      </c>
      <c r="U179" s="4007">
        <v>0</v>
      </c>
      <c r="V179" s="4008" t="s">
        <v>5</v>
      </c>
    </row>
    <row r="180" spans="1:22" ht="20.100000000000001" customHeight="1" x14ac:dyDescent="0.25">
      <c r="A180" s="4006" t="s">
        <v>89</v>
      </c>
      <c r="B180" s="4007">
        <v>38.274000000000001</v>
      </c>
      <c r="C180" s="4007">
        <v>2243.605</v>
      </c>
      <c r="D180" s="4007">
        <v>553.07000000000005</v>
      </c>
      <c r="E180" s="4007">
        <v>131869.82</v>
      </c>
      <c r="F180" s="4007">
        <v>905.13</v>
      </c>
      <c r="G180" s="4007">
        <v>3170.3789999999999</v>
      </c>
      <c r="H180" s="4007">
        <v>2993.9470000000001</v>
      </c>
      <c r="I180" s="4009">
        <v>44.8</v>
      </c>
      <c r="J180" s="4007">
        <v>2.9769999999999999</v>
      </c>
      <c r="K180" s="4007">
        <v>18.841999999999999</v>
      </c>
      <c r="L180" s="4007">
        <v>41.805999999999997</v>
      </c>
      <c r="M180" s="4007">
        <v>915.02099999999996</v>
      </c>
      <c r="N180" s="4007">
        <v>2003.854</v>
      </c>
      <c r="O180" s="4007">
        <v>1559.8889999999999</v>
      </c>
      <c r="P180" s="4007">
        <v>7.8280000000000003</v>
      </c>
      <c r="Q180" s="4007">
        <v>0.375</v>
      </c>
      <c r="R180" s="4007">
        <v>0.21</v>
      </c>
      <c r="S180" s="4007">
        <v>3.0569999999999999</v>
      </c>
      <c r="T180" s="4007">
        <v>4.7519999999999998</v>
      </c>
      <c r="U180" s="4007">
        <v>0</v>
      </c>
      <c r="V180" s="4008" t="s">
        <v>5</v>
      </c>
    </row>
    <row r="181" spans="1:22" ht="20.100000000000001" customHeight="1" x14ac:dyDescent="0.25">
      <c r="A181" s="4006" t="s">
        <v>90</v>
      </c>
      <c r="B181" s="4007">
        <v>9.109</v>
      </c>
      <c r="C181" s="4007">
        <v>84.218000000000004</v>
      </c>
      <c r="D181" s="4007">
        <v>2066.2220000000002</v>
      </c>
      <c r="E181" s="4007">
        <v>694.74699999999996</v>
      </c>
      <c r="F181" s="4007">
        <v>61714.913</v>
      </c>
      <c r="G181" s="4007">
        <v>754.65300000000002</v>
      </c>
      <c r="H181" s="4007">
        <v>1775.5619999999999</v>
      </c>
      <c r="I181" s="4009">
        <v>218.096</v>
      </c>
      <c r="J181" s="4007">
        <v>14.103</v>
      </c>
      <c r="K181" s="4007">
        <v>4.1390000000000002</v>
      </c>
      <c r="L181" s="4007">
        <v>3.9319999999999999</v>
      </c>
      <c r="M181" s="4007">
        <v>411.97</v>
      </c>
      <c r="N181" s="4007">
        <v>214.75899999999999</v>
      </c>
      <c r="O181" s="4007">
        <v>1040.9570000000001</v>
      </c>
      <c r="P181" s="4007">
        <v>45.866</v>
      </c>
      <c r="Q181" s="4007">
        <v>8.0660000000000007</v>
      </c>
      <c r="R181" s="4007">
        <v>0.216</v>
      </c>
      <c r="S181" s="4007">
        <v>34.029000000000003</v>
      </c>
      <c r="T181" s="4007">
        <v>106.678</v>
      </c>
      <c r="U181" s="4007">
        <v>0</v>
      </c>
      <c r="V181" s="4008" t="s">
        <v>5</v>
      </c>
    </row>
    <row r="182" spans="1:22" ht="20.100000000000001" customHeight="1" x14ac:dyDescent="0.25">
      <c r="A182" s="4006" t="s">
        <v>91</v>
      </c>
      <c r="B182" s="4007">
        <v>12.428000000000001</v>
      </c>
      <c r="C182" s="4007">
        <v>505.94200000000001</v>
      </c>
      <c r="D182" s="4007">
        <v>10186.735000000001</v>
      </c>
      <c r="E182" s="4007">
        <v>34.384999999999998</v>
      </c>
      <c r="F182" s="4007">
        <v>286.95699999999999</v>
      </c>
      <c r="G182" s="4007">
        <v>481034.67</v>
      </c>
      <c r="H182" s="4007">
        <v>2269.1590000000001</v>
      </c>
      <c r="I182" s="4009">
        <v>369.15699999999998</v>
      </c>
      <c r="J182" s="4007">
        <v>203.14099999999999</v>
      </c>
      <c r="K182" s="4007">
        <v>102.017</v>
      </c>
      <c r="L182" s="4007">
        <v>11.148</v>
      </c>
      <c r="M182" s="4007">
        <v>1755.7449999999999</v>
      </c>
      <c r="N182" s="4007">
        <v>807.995</v>
      </c>
      <c r="O182" s="4007">
        <v>1835.9839999999999</v>
      </c>
      <c r="P182" s="4007">
        <v>0</v>
      </c>
      <c r="Q182" s="4007">
        <v>9.4570000000000007</v>
      </c>
      <c r="R182" s="4007">
        <v>16.861000000000001</v>
      </c>
      <c r="S182" s="4007">
        <v>0.59399999999999997</v>
      </c>
      <c r="T182" s="4007">
        <v>15.816000000000001</v>
      </c>
      <c r="U182" s="4007">
        <v>0</v>
      </c>
      <c r="V182" s="4008" t="s">
        <v>5</v>
      </c>
    </row>
    <row r="183" spans="1:22" ht="20.100000000000001" customHeight="1" x14ac:dyDescent="0.25">
      <c r="A183" s="4006" t="s">
        <v>92</v>
      </c>
      <c r="B183" s="4007">
        <v>584.04100000000005</v>
      </c>
      <c r="C183" s="4007">
        <v>116.649</v>
      </c>
      <c r="D183" s="4007">
        <v>71851.232999999993</v>
      </c>
      <c r="E183" s="4007">
        <v>175.92500000000001</v>
      </c>
      <c r="F183" s="4007">
        <v>1126.3530000000001</v>
      </c>
      <c r="G183" s="4007">
        <v>14543.611999999999</v>
      </c>
      <c r="H183" s="4007">
        <v>498502.41700000002</v>
      </c>
      <c r="I183" s="4009">
        <v>17761.701000000001</v>
      </c>
      <c r="J183" s="4007">
        <v>4357.9309999999996</v>
      </c>
      <c r="K183" s="4007">
        <v>3737.9369999999999</v>
      </c>
      <c r="L183" s="4007">
        <v>1583.8679999999999</v>
      </c>
      <c r="M183" s="4007">
        <v>4745.8620000000001</v>
      </c>
      <c r="N183" s="4007">
        <v>17417.882000000001</v>
      </c>
      <c r="O183" s="4007">
        <v>8555.2060000000001</v>
      </c>
      <c r="P183" s="4007">
        <v>8.1790000000000003</v>
      </c>
      <c r="Q183" s="4007">
        <v>71.412999999999997</v>
      </c>
      <c r="R183" s="4007">
        <v>269.33699999999999</v>
      </c>
      <c r="S183" s="4007">
        <v>290.36700000000002</v>
      </c>
      <c r="T183" s="4007">
        <v>7668.31</v>
      </c>
      <c r="U183" s="4007">
        <v>0</v>
      </c>
      <c r="V183" s="4008" t="s">
        <v>5</v>
      </c>
    </row>
    <row r="184" spans="1:22" ht="20.100000000000001" customHeight="1" x14ac:dyDescent="0.25">
      <c r="A184" s="4006" t="s">
        <v>93</v>
      </c>
      <c r="B184" s="4009">
        <v>60.040999999999997</v>
      </c>
      <c r="C184" s="4009">
        <v>223.76900000000001</v>
      </c>
      <c r="D184" s="4009">
        <v>657.79700000000003</v>
      </c>
      <c r="E184" s="4009">
        <v>11.803000000000001</v>
      </c>
      <c r="F184" s="4009">
        <v>76.481999999999999</v>
      </c>
      <c r="G184" s="4009">
        <v>655.93100000000004</v>
      </c>
      <c r="H184" s="4009">
        <v>3465.5509999999999</v>
      </c>
      <c r="I184" s="4009">
        <v>409040.495</v>
      </c>
      <c r="J184" s="4009">
        <v>72.75</v>
      </c>
      <c r="K184" s="4009">
        <v>112.545</v>
      </c>
      <c r="L184" s="4009">
        <v>793.41300000000001</v>
      </c>
      <c r="M184" s="4009">
        <v>800.74</v>
      </c>
      <c r="N184" s="4009">
        <v>329.19499999999999</v>
      </c>
      <c r="O184" s="4009">
        <v>2036.2850000000001</v>
      </c>
      <c r="P184" s="4009">
        <v>710.22</v>
      </c>
      <c r="Q184" s="4009">
        <v>6.0919999999999996</v>
      </c>
      <c r="R184" s="4009">
        <v>0</v>
      </c>
      <c r="S184" s="4009">
        <v>7.5250000000000004</v>
      </c>
      <c r="T184" s="4009">
        <v>61.668999999999997</v>
      </c>
      <c r="U184" s="4009">
        <v>0</v>
      </c>
      <c r="V184" s="4008" t="s">
        <v>5</v>
      </c>
    </row>
    <row r="185" spans="1:22" ht="20.100000000000001" customHeight="1" x14ac:dyDescent="0.25">
      <c r="A185" s="4006" t="s">
        <v>94</v>
      </c>
      <c r="B185" s="4007">
        <v>7.7080000000000002</v>
      </c>
      <c r="C185" s="4007">
        <v>1.2190000000000001</v>
      </c>
      <c r="D185" s="4007">
        <v>357.43700000000001</v>
      </c>
      <c r="E185" s="4007">
        <v>9.9120000000000008</v>
      </c>
      <c r="F185" s="4007">
        <v>4.165</v>
      </c>
      <c r="G185" s="4007">
        <v>225.74600000000001</v>
      </c>
      <c r="H185" s="4007">
        <v>726.76199999999994</v>
      </c>
      <c r="I185" s="4009">
        <v>70.382999999999996</v>
      </c>
      <c r="J185" s="4007">
        <v>62972.021000000001</v>
      </c>
      <c r="K185" s="4007">
        <v>2.4510000000000001</v>
      </c>
      <c r="L185" s="4007">
        <v>3.0569999999999999</v>
      </c>
      <c r="M185" s="4007">
        <v>620.50300000000004</v>
      </c>
      <c r="N185" s="4007">
        <v>21.451000000000001</v>
      </c>
      <c r="O185" s="4007">
        <v>529.93700000000001</v>
      </c>
      <c r="P185" s="4007">
        <v>433.88099999999997</v>
      </c>
      <c r="Q185" s="4007">
        <v>4.8070000000000004</v>
      </c>
      <c r="R185" s="4007">
        <v>76.61</v>
      </c>
      <c r="S185" s="4007">
        <v>47.027000000000001</v>
      </c>
      <c r="T185" s="4007">
        <v>36.06</v>
      </c>
      <c r="U185" s="4007">
        <v>0</v>
      </c>
      <c r="V185" s="4008" t="s">
        <v>5</v>
      </c>
    </row>
    <row r="186" spans="1:22" ht="20.100000000000001" customHeight="1" x14ac:dyDescent="0.25">
      <c r="A186" s="4006" t="s">
        <v>95</v>
      </c>
      <c r="B186" s="4007">
        <v>0</v>
      </c>
      <c r="C186" s="4007">
        <v>0</v>
      </c>
      <c r="D186" s="4007">
        <v>2762.2170000000001</v>
      </c>
      <c r="E186" s="4007">
        <v>1.9770000000000001</v>
      </c>
      <c r="F186" s="4007">
        <v>0</v>
      </c>
      <c r="G186" s="4007">
        <v>188.239</v>
      </c>
      <c r="H186" s="4007">
        <v>3604.04</v>
      </c>
      <c r="I186" s="4009">
        <v>326.94799999999998</v>
      </c>
      <c r="J186" s="4007">
        <v>131.733</v>
      </c>
      <c r="K186" s="4007">
        <v>191549.05600000001</v>
      </c>
      <c r="L186" s="4007">
        <v>51.128999999999998</v>
      </c>
      <c r="M186" s="4007">
        <v>70.826999999999998</v>
      </c>
      <c r="N186" s="4007">
        <v>5860.9889999999996</v>
      </c>
      <c r="O186" s="4007">
        <v>1254.011</v>
      </c>
      <c r="P186" s="4007">
        <v>6.0890000000000004</v>
      </c>
      <c r="Q186" s="4007">
        <v>121.619</v>
      </c>
      <c r="R186" s="4007">
        <v>35.981000000000002</v>
      </c>
      <c r="S186" s="4007">
        <v>112.82299999999999</v>
      </c>
      <c r="T186" s="4007">
        <v>302.11700000000002</v>
      </c>
      <c r="U186" s="4007">
        <v>0</v>
      </c>
      <c r="V186" s="4008" t="s">
        <v>5</v>
      </c>
    </row>
    <row r="187" spans="1:22" ht="20.100000000000001" customHeight="1" x14ac:dyDescent="0.25">
      <c r="A187" s="4006" t="s">
        <v>96</v>
      </c>
      <c r="B187" s="4007">
        <v>0</v>
      </c>
      <c r="C187" s="4007">
        <v>0</v>
      </c>
      <c r="D187" s="4007">
        <v>52.335000000000001</v>
      </c>
      <c r="E187" s="4007">
        <v>0</v>
      </c>
      <c r="F187" s="4007">
        <v>0</v>
      </c>
      <c r="G187" s="4007">
        <v>0</v>
      </c>
      <c r="H187" s="4007">
        <v>0</v>
      </c>
      <c r="I187" s="4009">
        <v>591</v>
      </c>
      <c r="J187" s="4007">
        <v>995.78</v>
      </c>
      <c r="K187" s="4007">
        <v>623.02</v>
      </c>
      <c r="L187" s="4007">
        <v>137772.83799999999</v>
      </c>
      <c r="M187" s="4007">
        <v>5.0140000000000002</v>
      </c>
      <c r="N187" s="4007">
        <v>461.85399999999998</v>
      </c>
      <c r="O187" s="4007">
        <v>13078.513000000001</v>
      </c>
      <c r="P187" s="4007">
        <v>530.13900000000001</v>
      </c>
      <c r="Q187" s="4007">
        <v>0</v>
      </c>
      <c r="R187" s="4007">
        <v>0</v>
      </c>
      <c r="S187" s="4007">
        <v>0</v>
      </c>
      <c r="T187" s="4007">
        <v>0</v>
      </c>
      <c r="U187" s="4007">
        <v>0</v>
      </c>
      <c r="V187" s="4008" t="s">
        <v>5</v>
      </c>
    </row>
    <row r="188" spans="1:22" ht="20.100000000000001" customHeight="1" x14ac:dyDescent="0.25">
      <c r="A188" s="4006" t="s">
        <v>97</v>
      </c>
      <c r="B188" s="4007">
        <v>0</v>
      </c>
      <c r="C188" s="4007">
        <v>0</v>
      </c>
      <c r="D188" s="4007">
        <v>2078.5659999999998</v>
      </c>
      <c r="E188" s="4007">
        <v>352.01400000000001</v>
      </c>
      <c r="F188" s="4007">
        <v>151.21</v>
      </c>
      <c r="G188" s="4007">
        <v>1091.701</v>
      </c>
      <c r="H188" s="4007">
        <v>2709.163</v>
      </c>
      <c r="I188" s="4009">
        <v>295.38499999999999</v>
      </c>
      <c r="J188" s="4007">
        <v>180.43299999999999</v>
      </c>
      <c r="K188" s="4007">
        <v>118.053</v>
      </c>
      <c r="L188" s="4007">
        <v>87.653000000000006</v>
      </c>
      <c r="M188" s="4007">
        <v>214531.94</v>
      </c>
      <c r="N188" s="4007">
        <v>592.90300000000002</v>
      </c>
      <c r="O188" s="4007">
        <v>365.334</v>
      </c>
      <c r="P188" s="4007">
        <v>74.712000000000003</v>
      </c>
      <c r="Q188" s="4007">
        <v>6.8659999999999997</v>
      </c>
      <c r="R188" s="4007">
        <v>12.452</v>
      </c>
      <c r="S188" s="4007">
        <v>25.853999999999999</v>
      </c>
      <c r="T188" s="4007">
        <v>55.116</v>
      </c>
      <c r="U188" s="4007">
        <v>0</v>
      </c>
      <c r="V188" s="4008" t="s">
        <v>5</v>
      </c>
    </row>
    <row r="189" spans="1:22" ht="20.100000000000001" customHeight="1" x14ac:dyDescent="0.25">
      <c r="A189" s="4006" t="s">
        <v>98</v>
      </c>
      <c r="B189" s="4007">
        <v>101.819</v>
      </c>
      <c r="C189" s="4007">
        <v>58.209000000000003</v>
      </c>
      <c r="D189" s="4007">
        <v>3952.741</v>
      </c>
      <c r="E189" s="4007">
        <v>11.483000000000001</v>
      </c>
      <c r="F189" s="4007">
        <v>33.43</v>
      </c>
      <c r="G189" s="4007">
        <v>2101.3490000000002</v>
      </c>
      <c r="H189" s="4007">
        <v>2769.0149999999999</v>
      </c>
      <c r="I189" s="4009">
        <v>856.98699999999997</v>
      </c>
      <c r="J189" s="4007">
        <v>27.806000000000001</v>
      </c>
      <c r="K189" s="4007">
        <v>4793.78</v>
      </c>
      <c r="L189" s="4007">
        <v>2005</v>
      </c>
      <c r="M189" s="4007">
        <v>1198.2249999999999</v>
      </c>
      <c r="N189" s="4007">
        <v>213667.068</v>
      </c>
      <c r="O189" s="4007">
        <v>1655.1289999999999</v>
      </c>
      <c r="P189" s="4007">
        <v>643.42100000000005</v>
      </c>
      <c r="Q189" s="4007">
        <v>222.82300000000001</v>
      </c>
      <c r="R189" s="4007">
        <v>4513.8280000000004</v>
      </c>
      <c r="S189" s="4007">
        <v>11.353</v>
      </c>
      <c r="T189" s="4007">
        <v>11.407</v>
      </c>
      <c r="U189" s="4007">
        <v>0</v>
      </c>
      <c r="V189" s="4008" t="s">
        <v>5</v>
      </c>
    </row>
    <row r="190" spans="1:22" ht="20.100000000000001" customHeight="1" x14ac:dyDescent="0.25">
      <c r="A190" s="4006" t="s">
        <v>99</v>
      </c>
      <c r="B190" s="4007">
        <v>12.365</v>
      </c>
      <c r="C190" s="4007">
        <v>10.726000000000001</v>
      </c>
      <c r="D190" s="4007">
        <v>1489.671</v>
      </c>
      <c r="E190" s="4007">
        <v>22.687000000000001</v>
      </c>
      <c r="F190" s="4007">
        <v>145.42699999999999</v>
      </c>
      <c r="G190" s="4007">
        <v>723.55499999999995</v>
      </c>
      <c r="H190" s="4007">
        <v>2275.8580000000002</v>
      </c>
      <c r="I190" s="4009">
        <v>1158.2929999999999</v>
      </c>
      <c r="J190" s="4007">
        <v>236.93199999999999</v>
      </c>
      <c r="K190" s="4007">
        <v>1218.252</v>
      </c>
      <c r="L190" s="4007">
        <v>1027.3879999999999</v>
      </c>
      <c r="M190" s="4007">
        <v>1087.752</v>
      </c>
      <c r="N190" s="4007">
        <v>694.86199999999997</v>
      </c>
      <c r="O190" s="4007">
        <v>120126.546</v>
      </c>
      <c r="P190" s="4007">
        <v>3.157</v>
      </c>
      <c r="Q190" s="4007">
        <v>7.0590000000000002</v>
      </c>
      <c r="R190" s="4007">
        <v>268.23399999999998</v>
      </c>
      <c r="S190" s="4007">
        <v>12.733000000000001</v>
      </c>
      <c r="T190" s="4007">
        <v>47.116999999999997</v>
      </c>
      <c r="U190" s="4007">
        <v>0</v>
      </c>
      <c r="V190" s="4008" t="s">
        <v>5</v>
      </c>
    </row>
    <row r="191" spans="1:22" ht="20.100000000000001" customHeight="1" x14ac:dyDescent="0.25">
      <c r="A191" s="4006" t="s">
        <v>100</v>
      </c>
      <c r="B191" s="4007">
        <v>18.600000000000001</v>
      </c>
      <c r="C191" s="4007">
        <v>0</v>
      </c>
      <c r="D191" s="4007">
        <v>0</v>
      </c>
      <c r="E191" s="4007">
        <v>0</v>
      </c>
      <c r="F191" s="4007">
        <v>0</v>
      </c>
      <c r="G191" s="4007">
        <v>0</v>
      </c>
      <c r="H191" s="4007">
        <v>0</v>
      </c>
      <c r="I191" s="4009">
        <v>0</v>
      </c>
      <c r="J191" s="4007">
        <v>0</v>
      </c>
      <c r="K191" s="4007">
        <v>55.027000000000001</v>
      </c>
      <c r="L191" s="4007">
        <v>0</v>
      </c>
      <c r="M191" s="4007">
        <v>123.947</v>
      </c>
      <c r="N191" s="4007">
        <v>70.152000000000001</v>
      </c>
      <c r="O191" s="4007">
        <v>0</v>
      </c>
      <c r="P191" s="4007">
        <v>167204.935</v>
      </c>
      <c r="Q191" s="4007">
        <v>0</v>
      </c>
      <c r="R191" s="4007">
        <v>0</v>
      </c>
      <c r="S191" s="4007">
        <v>0</v>
      </c>
      <c r="T191" s="4007">
        <v>0</v>
      </c>
      <c r="U191" s="4007">
        <v>0</v>
      </c>
      <c r="V191" s="4008" t="s">
        <v>5</v>
      </c>
    </row>
    <row r="192" spans="1:22" ht="20.100000000000001" customHeight="1" x14ac:dyDescent="0.25">
      <c r="A192" s="4006" t="s">
        <v>101</v>
      </c>
      <c r="B192" s="4007">
        <v>10.128</v>
      </c>
      <c r="C192" s="4007">
        <v>141.22499999999999</v>
      </c>
      <c r="D192" s="4007">
        <v>14.8</v>
      </c>
      <c r="E192" s="4007">
        <v>0</v>
      </c>
      <c r="F192" s="4007">
        <v>0</v>
      </c>
      <c r="G192" s="4007">
        <v>17.146999999999998</v>
      </c>
      <c r="H192" s="4007">
        <v>100.256</v>
      </c>
      <c r="I192" s="4009">
        <v>4.9020000000000001</v>
      </c>
      <c r="J192" s="4007">
        <v>36.594999999999999</v>
      </c>
      <c r="K192" s="4007">
        <v>131.108</v>
      </c>
      <c r="L192" s="4007">
        <v>0.20599999999999999</v>
      </c>
      <c r="M192" s="4007">
        <v>245.255</v>
      </c>
      <c r="N192" s="4007">
        <v>7692.8419999999996</v>
      </c>
      <c r="O192" s="4007">
        <v>79.376000000000005</v>
      </c>
      <c r="P192" s="4007">
        <v>677.24199999999996</v>
      </c>
      <c r="Q192" s="4007">
        <v>126147.503</v>
      </c>
      <c r="R192" s="4007">
        <v>76.274000000000001</v>
      </c>
      <c r="S192" s="4007">
        <v>5.3929999999999998</v>
      </c>
      <c r="T192" s="4007">
        <v>0.25600000000000001</v>
      </c>
      <c r="U192" s="4007">
        <v>0</v>
      </c>
      <c r="V192" s="4008" t="s">
        <v>5</v>
      </c>
    </row>
    <row r="193" spans="1:22" ht="20.100000000000001" customHeight="1" x14ac:dyDescent="0.25">
      <c r="A193" s="4006" t="s">
        <v>102</v>
      </c>
      <c r="B193" s="4007">
        <v>4.7409999999999997</v>
      </c>
      <c r="C193" s="4007">
        <v>2.2400000000000002</v>
      </c>
      <c r="D193" s="4007">
        <v>204.43100000000001</v>
      </c>
      <c r="E193" s="4007">
        <v>4.6109999999999998</v>
      </c>
      <c r="F193" s="4007">
        <v>2.7909999999999999</v>
      </c>
      <c r="G193" s="4007">
        <v>13.913</v>
      </c>
      <c r="H193" s="4007">
        <v>384.36700000000002</v>
      </c>
      <c r="I193" s="4009">
        <v>10.146000000000001</v>
      </c>
      <c r="J193" s="4007">
        <v>182.42400000000001</v>
      </c>
      <c r="K193" s="4007">
        <v>41.146999999999998</v>
      </c>
      <c r="L193" s="4007">
        <v>0.09</v>
      </c>
      <c r="M193" s="4007">
        <v>1497.5630000000001</v>
      </c>
      <c r="N193" s="4007">
        <v>2316.5770000000002</v>
      </c>
      <c r="O193" s="4007">
        <v>261.04000000000002</v>
      </c>
      <c r="P193" s="4007">
        <v>1146.8330000000001</v>
      </c>
      <c r="Q193" s="4007">
        <v>54.79</v>
      </c>
      <c r="R193" s="4007">
        <v>210740.20600000001</v>
      </c>
      <c r="S193" s="4007">
        <v>5.5469999999999997</v>
      </c>
      <c r="T193" s="4007">
        <v>11.242000000000001</v>
      </c>
      <c r="U193" s="4007">
        <v>0</v>
      </c>
      <c r="V193" s="4008" t="s">
        <v>5</v>
      </c>
    </row>
    <row r="194" spans="1:22" ht="20.100000000000001" customHeight="1" x14ac:dyDescent="0.25">
      <c r="A194" s="4006" t="s">
        <v>103</v>
      </c>
      <c r="B194" s="4007">
        <v>0</v>
      </c>
      <c r="C194" s="4007">
        <v>0</v>
      </c>
      <c r="D194" s="4007">
        <v>126.226</v>
      </c>
      <c r="E194" s="4007">
        <v>1.339</v>
      </c>
      <c r="F194" s="4007">
        <v>4.5979999999999999</v>
      </c>
      <c r="G194" s="4007">
        <v>6.6289999999999996</v>
      </c>
      <c r="H194" s="4007">
        <v>266.59399999999999</v>
      </c>
      <c r="I194" s="4009">
        <v>23.170999999999999</v>
      </c>
      <c r="J194" s="4007">
        <v>311.82</v>
      </c>
      <c r="K194" s="4007">
        <v>131.40100000000001</v>
      </c>
      <c r="L194" s="4007">
        <v>46.475999999999999</v>
      </c>
      <c r="M194" s="4007">
        <v>189.52799999999999</v>
      </c>
      <c r="N194" s="4007">
        <v>207.345</v>
      </c>
      <c r="O194" s="4007">
        <v>80.557000000000002</v>
      </c>
      <c r="P194" s="4007">
        <v>611.53700000000003</v>
      </c>
      <c r="Q194" s="4007">
        <v>40.549999999999997</v>
      </c>
      <c r="R194" s="4007">
        <v>5.6280000000000001</v>
      </c>
      <c r="S194" s="4007">
        <v>34891.961000000003</v>
      </c>
      <c r="T194" s="4007">
        <v>14.464</v>
      </c>
      <c r="U194" s="4007">
        <v>0</v>
      </c>
      <c r="V194" s="4008" t="s">
        <v>5</v>
      </c>
    </row>
    <row r="195" spans="1:22" ht="20.100000000000001" customHeight="1" x14ac:dyDescent="0.25">
      <c r="A195" s="4006" t="s">
        <v>104</v>
      </c>
      <c r="B195" s="4007">
        <v>452.05099999999999</v>
      </c>
      <c r="C195" s="4007">
        <v>0</v>
      </c>
      <c r="D195" s="4007">
        <v>1358.4169999999999</v>
      </c>
      <c r="E195" s="4007">
        <v>0.47799999999999998</v>
      </c>
      <c r="F195" s="4007">
        <v>1.889</v>
      </c>
      <c r="G195" s="4007">
        <v>25.878</v>
      </c>
      <c r="H195" s="4007">
        <v>655.74199999999996</v>
      </c>
      <c r="I195" s="4009">
        <v>45.133000000000003</v>
      </c>
      <c r="J195" s="4007">
        <v>206.38</v>
      </c>
      <c r="K195" s="4007">
        <v>144.06200000000001</v>
      </c>
      <c r="L195" s="4007">
        <v>2.1469999999999998</v>
      </c>
      <c r="M195" s="4007">
        <v>635.46</v>
      </c>
      <c r="N195" s="4007">
        <v>834.02599999999995</v>
      </c>
      <c r="O195" s="4007">
        <v>407.95699999999999</v>
      </c>
      <c r="P195" s="4007">
        <v>571.9</v>
      </c>
      <c r="Q195" s="4007">
        <v>902.10699999999997</v>
      </c>
      <c r="R195" s="4007">
        <v>774.59199999999998</v>
      </c>
      <c r="S195" s="4007">
        <v>1021.49</v>
      </c>
      <c r="T195" s="4007">
        <v>37451.521999999997</v>
      </c>
      <c r="U195" s="4007">
        <v>0</v>
      </c>
      <c r="V195" s="4008" t="s">
        <v>5</v>
      </c>
    </row>
    <row r="196" spans="1:22" ht="20.100000000000001" customHeight="1" x14ac:dyDescent="0.25">
      <c r="A196" s="4006" t="s">
        <v>105</v>
      </c>
      <c r="B196" s="4007">
        <v>0</v>
      </c>
      <c r="C196" s="4007">
        <v>0</v>
      </c>
      <c r="D196" s="4007">
        <v>0</v>
      </c>
      <c r="E196" s="4007">
        <v>0</v>
      </c>
      <c r="F196" s="4007">
        <v>0</v>
      </c>
      <c r="G196" s="4007">
        <v>0</v>
      </c>
      <c r="H196" s="4007">
        <v>0</v>
      </c>
      <c r="I196" s="4009">
        <v>0</v>
      </c>
      <c r="J196" s="4007">
        <v>0</v>
      </c>
      <c r="K196" s="4007">
        <v>0</v>
      </c>
      <c r="L196" s="4007">
        <v>0</v>
      </c>
      <c r="M196" s="4007">
        <v>0</v>
      </c>
      <c r="N196" s="4007">
        <v>0</v>
      </c>
      <c r="O196" s="4007">
        <v>0</v>
      </c>
      <c r="P196" s="4007">
        <v>0</v>
      </c>
      <c r="Q196" s="4007">
        <v>0</v>
      </c>
      <c r="R196" s="4007">
        <v>0</v>
      </c>
      <c r="S196" s="4007">
        <v>0</v>
      </c>
      <c r="T196" s="4007">
        <v>0</v>
      </c>
      <c r="U196" s="4007">
        <v>201.73500000000001</v>
      </c>
      <c r="V196" s="4008" t="s">
        <v>5</v>
      </c>
    </row>
    <row r="197" spans="1:22" ht="20.100000000000001" customHeight="1" x14ac:dyDescent="0.25">
      <c r="A197" s="4100" t="s">
        <v>60</v>
      </c>
      <c r="B197" s="4101"/>
      <c r="C197" s="4101"/>
      <c r="D197" s="4101"/>
      <c r="E197" s="4101"/>
      <c r="F197" s="4101"/>
      <c r="G197" s="4101"/>
      <c r="H197" s="4101"/>
      <c r="I197" s="4101"/>
      <c r="J197" s="4101"/>
      <c r="K197" s="4101"/>
      <c r="L197" s="4101"/>
      <c r="M197" s="4101"/>
      <c r="N197" s="4101"/>
      <c r="O197" s="4101"/>
      <c r="P197" s="4101"/>
      <c r="Q197" s="4101"/>
      <c r="R197" s="4101"/>
      <c r="S197" s="4101"/>
      <c r="T197" s="4101"/>
      <c r="U197" s="4101"/>
      <c r="V197" s="4102" t="s">
        <v>5</v>
      </c>
    </row>
    <row r="198" spans="1:22" ht="20.100000000000001" customHeight="1" x14ac:dyDescent="0.25">
      <c r="A198" s="4100" t="s">
        <v>47</v>
      </c>
      <c r="B198" s="4101"/>
      <c r="C198" s="4101"/>
      <c r="D198" s="4101"/>
      <c r="E198" s="4101"/>
      <c r="F198" s="4101"/>
      <c r="G198" s="4101"/>
      <c r="H198" s="4101"/>
      <c r="I198" s="4101"/>
      <c r="J198" s="4101"/>
      <c r="K198" s="4101"/>
      <c r="L198" s="4101"/>
      <c r="M198" s="4101"/>
      <c r="N198" s="4101"/>
      <c r="O198" s="4101"/>
      <c r="P198" s="4101"/>
      <c r="Q198" s="4101"/>
      <c r="R198" s="4101"/>
      <c r="S198" s="4101"/>
      <c r="T198" s="4101"/>
      <c r="U198" s="4101"/>
      <c r="V198" s="4103"/>
    </row>
    <row r="199" spans="1:22" ht="20.100000000000001" customHeight="1" x14ac:dyDescent="0.25">
      <c r="A199" s="4006" t="s">
        <v>86</v>
      </c>
      <c r="B199" s="4007">
        <v>61651.6</v>
      </c>
      <c r="C199" s="4007">
        <v>7188.9</v>
      </c>
      <c r="D199" s="4007">
        <v>551661.5</v>
      </c>
      <c r="E199" s="4007">
        <v>68911.100000000006</v>
      </c>
      <c r="F199" s="4007">
        <v>32959.300000000003</v>
      </c>
      <c r="G199" s="4007">
        <v>158858.29999999999</v>
      </c>
      <c r="H199" s="4007">
        <v>258404.7</v>
      </c>
      <c r="I199" s="4007">
        <v>129957.3</v>
      </c>
      <c r="J199" s="4007">
        <v>91500.2</v>
      </c>
      <c r="K199" s="4007">
        <v>95479.9</v>
      </c>
      <c r="L199" s="4007">
        <v>81362.600000000006</v>
      </c>
      <c r="M199" s="4007">
        <v>171760.9</v>
      </c>
      <c r="N199" s="4007">
        <v>136533.5</v>
      </c>
      <c r="O199" s="4007">
        <v>88358.399999999994</v>
      </c>
      <c r="P199" s="4007">
        <v>76184</v>
      </c>
      <c r="Q199" s="4007">
        <v>69589.399999999994</v>
      </c>
      <c r="R199" s="4007">
        <v>124803.6</v>
      </c>
      <c r="S199" s="4007">
        <v>36057.599999999999</v>
      </c>
      <c r="T199" s="4007">
        <v>29500.2</v>
      </c>
      <c r="U199" s="4007">
        <v>9913</v>
      </c>
      <c r="V199" s="4007">
        <v>0</v>
      </c>
    </row>
    <row r="200" spans="1:22" ht="20.100000000000001" customHeight="1" x14ac:dyDescent="0.25">
      <c r="A200" s="4006" t="s">
        <v>87</v>
      </c>
      <c r="B200" s="4007">
        <v>60893.3</v>
      </c>
      <c r="C200" s="4007">
        <v>0.1</v>
      </c>
      <c r="D200" s="4007">
        <v>1787.4</v>
      </c>
      <c r="E200" s="4007">
        <v>2.5</v>
      </c>
      <c r="F200" s="4007">
        <v>9.1</v>
      </c>
      <c r="G200" s="4007">
        <v>16.899999999999999</v>
      </c>
      <c r="H200" s="4007">
        <v>1676.1</v>
      </c>
      <c r="I200" s="4007">
        <v>54.9</v>
      </c>
      <c r="J200" s="4007">
        <v>84</v>
      </c>
      <c r="K200" s="4007">
        <v>2.6</v>
      </c>
      <c r="L200" s="4007">
        <v>0</v>
      </c>
      <c r="M200" s="4007">
        <v>103.4</v>
      </c>
      <c r="N200" s="4007">
        <v>121.8</v>
      </c>
      <c r="O200" s="4007">
        <v>120.6</v>
      </c>
      <c r="P200" s="4007">
        <v>0</v>
      </c>
      <c r="Q200" s="4007">
        <v>5.4</v>
      </c>
      <c r="R200" s="4007">
        <v>2.9</v>
      </c>
      <c r="S200" s="4007">
        <v>647.6</v>
      </c>
      <c r="T200" s="4007">
        <v>9.4</v>
      </c>
      <c r="U200" s="4007">
        <v>0</v>
      </c>
      <c r="V200" s="4007">
        <v>0</v>
      </c>
    </row>
    <row r="201" spans="1:22" ht="20.100000000000001" customHeight="1" x14ac:dyDescent="0.25">
      <c r="A201" s="4006" t="s">
        <v>84</v>
      </c>
      <c r="B201" s="4007">
        <v>0</v>
      </c>
      <c r="C201" s="4007">
        <v>7131.6</v>
      </c>
      <c r="D201" s="4007">
        <v>227.3</v>
      </c>
      <c r="E201" s="4007">
        <v>0.5</v>
      </c>
      <c r="F201" s="4007">
        <v>0</v>
      </c>
      <c r="G201" s="4007">
        <v>26</v>
      </c>
      <c r="H201" s="4007">
        <v>0.9</v>
      </c>
      <c r="I201" s="4007">
        <v>19.899999999999999</v>
      </c>
      <c r="J201" s="4007">
        <v>0</v>
      </c>
      <c r="K201" s="4007">
        <v>0.3</v>
      </c>
      <c r="L201" s="4007">
        <v>0</v>
      </c>
      <c r="M201" s="4007">
        <v>10</v>
      </c>
      <c r="N201" s="4007">
        <v>54.5</v>
      </c>
      <c r="O201" s="4007">
        <v>10</v>
      </c>
      <c r="P201" s="4007">
        <v>0</v>
      </c>
      <c r="Q201" s="4007">
        <v>0</v>
      </c>
      <c r="R201" s="4007">
        <v>0</v>
      </c>
      <c r="S201" s="4007">
        <v>0</v>
      </c>
      <c r="T201" s="4007">
        <v>0</v>
      </c>
      <c r="U201" s="4007">
        <v>0</v>
      </c>
      <c r="V201" s="4007">
        <v>0</v>
      </c>
    </row>
    <row r="202" spans="1:22" ht="20.100000000000001" customHeight="1" x14ac:dyDescent="0.25">
      <c r="A202" s="4006" t="s">
        <v>88</v>
      </c>
      <c r="B202" s="4007">
        <v>0</v>
      </c>
      <c r="C202" s="4007">
        <v>0</v>
      </c>
      <c r="D202" s="4007">
        <v>531915.4</v>
      </c>
      <c r="E202" s="4007">
        <v>1215.8</v>
      </c>
      <c r="F202" s="4007">
        <v>0</v>
      </c>
      <c r="G202" s="4007">
        <v>459</v>
      </c>
      <c r="H202" s="4007">
        <v>5535.6</v>
      </c>
      <c r="I202" s="4007">
        <v>670.2</v>
      </c>
      <c r="J202" s="4007">
        <v>0</v>
      </c>
      <c r="K202" s="4007">
        <v>154.4</v>
      </c>
      <c r="L202" s="4007">
        <v>0</v>
      </c>
      <c r="M202" s="4007">
        <v>637.79999999999995</v>
      </c>
      <c r="N202" s="4007">
        <v>9494.2000000000007</v>
      </c>
      <c r="O202" s="4007">
        <v>14259.1</v>
      </c>
      <c r="P202" s="4007">
        <v>0</v>
      </c>
      <c r="Q202" s="4007">
        <v>594</v>
      </c>
      <c r="R202" s="4007">
        <v>0</v>
      </c>
      <c r="S202" s="4007">
        <v>0</v>
      </c>
      <c r="T202" s="4007">
        <v>115.5</v>
      </c>
      <c r="U202" s="4007">
        <v>0</v>
      </c>
      <c r="V202" s="4007">
        <v>0</v>
      </c>
    </row>
    <row r="203" spans="1:22" ht="20.100000000000001" customHeight="1" x14ac:dyDescent="0.25">
      <c r="A203" s="4006" t="s">
        <v>89</v>
      </c>
      <c r="B203" s="4007">
        <v>0</v>
      </c>
      <c r="C203" s="4007">
        <v>0</v>
      </c>
      <c r="D203" s="4007">
        <v>144.9</v>
      </c>
      <c r="E203" s="4007">
        <v>66670.600000000006</v>
      </c>
      <c r="F203" s="4007">
        <v>0</v>
      </c>
      <c r="G203" s="4007">
        <v>20.2</v>
      </c>
      <c r="H203" s="4007">
        <v>0</v>
      </c>
      <c r="I203" s="4007">
        <v>383.1</v>
      </c>
      <c r="J203" s="4007">
        <v>0</v>
      </c>
      <c r="K203" s="4007">
        <v>8.1999999999999993</v>
      </c>
      <c r="L203" s="4007">
        <v>0</v>
      </c>
      <c r="M203" s="4007">
        <v>23.6</v>
      </c>
      <c r="N203" s="4007">
        <v>1174.0999999999999</v>
      </c>
      <c r="O203" s="4007">
        <v>612.79999999999995</v>
      </c>
      <c r="P203" s="4007">
        <v>0</v>
      </c>
      <c r="Q203" s="4007">
        <v>0</v>
      </c>
      <c r="R203" s="4007">
        <v>0</v>
      </c>
      <c r="S203" s="4007">
        <v>0</v>
      </c>
      <c r="T203" s="4007">
        <v>1.5</v>
      </c>
      <c r="U203" s="4007">
        <v>0</v>
      </c>
      <c r="V203" s="4007">
        <v>0</v>
      </c>
    </row>
    <row r="204" spans="1:22" ht="20.100000000000001" customHeight="1" x14ac:dyDescent="0.25">
      <c r="A204" s="4006" t="s">
        <v>90</v>
      </c>
      <c r="B204" s="4007">
        <v>0</v>
      </c>
      <c r="C204" s="4007">
        <v>0</v>
      </c>
      <c r="D204" s="4007">
        <v>34.200000000000003</v>
      </c>
      <c r="E204" s="4007">
        <v>168.7</v>
      </c>
      <c r="F204" s="4007">
        <v>32385.3</v>
      </c>
      <c r="G204" s="4007">
        <v>27.3</v>
      </c>
      <c r="H204" s="4007">
        <v>720.4</v>
      </c>
      <c r="I204" s="4007">
        <v>0</v>
      </c>
      <c r="J204" s="4007">
        <v>1.2</v>
      </c>
      <c r="K204" s="4007">
        <v>17.8</v>
      </c>
      <c r="L204" s="4007">
        <v>0</v>
      </c>
      <c r="M204" s="4007">
        <v>16.3</v>
      </c>
      <c r="N204" s="4007">
        <v>103.5</v>
      </c>
      <c r="O204" s="4007">
        <v>1101</v>
      </c>
      <c r="P204" s="4007">
        <v>0</v>
      </c>
      <c r="Q204" s="4007">
        <v>0</v>
      </c>
      <c r="R204" s="4007">
        <v>0</v>
      </c>
      <c r="S204" s="4007">
        <v>0</v>
      </c>
      <c r="T204" s="4007">
        <v>3.3</v>
      </c>
      <c r="U204" s="4007">
        <v>0</v>
      </c>
      <c r="V204" s="4007">
        <v>0</v>
      </c>
    </row>
    <row r="205" spans="1:22" ht="20.100000000000001" customHeight="1" x14ac:dyDescent="0.25">
      <c r="A205" s="4006" t="s">
        <v>91</v>
      </c>
      <c r="B205" s="4007">
        <v>246.7</v>
      </c>
      <c r="C205" s="4007">
        <v>48.2</v>
      </c>
      <c r="D205" s="4007">
        <v>795.4</v>
      </c>
      <c r="E205" s="4007">
        <v>216.4</v>
      </c>
      <c r="F205" s="4007">
        <v>188.5</v>
      </c>
      <c r="G205" s="4007">
        <v>150418.70000000001</v>
      </c>
      <c r="H205" s="4007">
        <v>25.7</v>
      </c>
      <c r="I205" s="4007">
        <v>562.5</v>
      </c>
      <c r="J205" s="4007">
        <v>1020</v>
      </c>
      <c r="K205" s="4007">
        <v>4.9000000000000004</v>
      </c>
      <c r="L205" s="4007">
        <v>0</v>
      </c>
      <c r="M205" s="4007">
        <v>6395.1</v>
      </c>
      <c r="N205" s="4007">
        <v>1358.1</v>
      </c>
      <c r="O205" s="4007">
        <v>2539</v>
      </c>
      <c r="P205" s="4007">
        <v>0</v>
      </c>
      <c r="Q205" s="4007">
        <v>1.2</v>
      </c>
      <c r="R205" s="4007">
        <v>0</v>
      </c>
      <c r="S205" s="4007">
        <v>0</v>
      </c>
      <c r="T205" s="4007">
        <v>201.6</v>
      </c>
      <c r="U205" s="4007">
        <v>0</v>
      </c>
      <c r="V205" s="4007">
        <v>0</v>
      </c>
    </row>
    <row r="206" spans="1:22" ht="20.100000000000001" customHeight="1" x14ac:dyDescent="0.25">
      <c r="A206" s="4006" t="s">
        <v>92</v>
      </c>
      <c r="B206" s="4007">
        <v>281.8</v>
      </c>
      <c r="C206" s="4007">
        <v>0</v>
      </c>
      <c r="D206" s="4007">
        <v>10867.7</v>
      </c>
      <c r="E206" s="4007">
        <v>193</v>
      </c>
      <c r="F206" s="4007">
        <v>76.2</v>
      </c>
      <c r="G206" s="4007">
        <v>462.4</v>
      </c>
      <c r="H206" s="4007">
        <v>241404.9</v>
      </c>
      <c r="I206" s="4007">
        <v>1074.0999999999999</v>
      </c>
      <c r="J206" s="4007">
        <v>911.2</v>
      </c>
      <c r="K206" s="4007">
        <v>168.4</v>
      </c>
      <c r="L206" s="4007">
        <v>139.6</v>
      </c>
      <c r="M206" s="4007">
        <v>1265.0999999999999</v>
      </c>
      <c r="N206" s="4007">
        <v>1159.8</v>
      </c>
      <c r="O206" s="4007">
        <v>933.8</v>
      </c>
      <c r="P206" s="4007">
        <v>0</v>
      </c>
      <c r="Q206" s="4007">
        <v>55.1</v>
      </c>
      <c r="R206" s="4007">
        <v>6.1</v>
      </c>
      <c r="S206" s="4007">
        <v>353.5</v>
      </c>
      <c r="T206" s="4007">
        <v>2437.3000000000002</v>
      </c>
      <c r="U206" s="4007">
        <v>0</v>
      </c>
      <c r="V206" s="4007">
        <v>0</v>
      </c>
    </row>
    <row r="207" spans="1:22" ht="20.100000000000001" customHeight="1" x14ac:dyDescent="0.25">
      <c r="A207" s="4006" t="s">
        <v>93</v>
      </c>
      <c r="B207" s="4007">
        <v>3.1</v>
      </c>
      <c r="C207" s="4007">
        <v>0</v>
      </c>
      <c r="D207" s="4007">
        <v>1608.2</v>
      </c>
      <c r="E207" s="4007">
        <v>1.1000000000000001</v>
      </c>
      <c r="F207" s="4007">
        <v>1.7</v>
      </c>
      <c r="G207" s="4007">
        <v>90</v>
      </c>
      <c r="H207" s="4007">
        <v>217.6</v>
      </c>
      <c r="I207" s="4007">
        <v>117287.6</v>
      </c>
      <c r="J207" s="4007">
        <v>222.4</v>
      </c>
      <c r="K207" s="4007">
        <v>401.1</v>
      </c>
      <c r="L207" s="4007">
        <v>0</v>
      </c>
      <c r="M207" s="4007">
        <v>443</v>
      </c>
      <c r="N207" s="4007">
        <v>1525.5</v>
      </c>
      <c r="O207" s="4007">
        <v>366.7</v>
      </c>
      <c r="P207" s="4007">
        <v>0</v>
      </c>
      <c r="Q207" s="4007">
        <v>3.3</v>
      </c>
      <c r="R207" s="4007">
        <v>0</v>
      </c>
      <c r="S207" s="4007">
        <v>48.9</v>
      </c>
      <c r="T207" s="4007">
        <v>261.8</v>
      </c>
      <c r="U207" s="4007">
        <v>0</v>
      </c>
      <c r="V207" s="4007">
        <v>0</v>
      </c>
    </row>
    <row r="208" spans="1:22" ht="20.100000000000001" customHeight="1" x14ac:dyDescent="0.25">
      <c r="A208" s="4006" t="s">
        <v>94</v>
      </c>
      <c r="B208" s="4007">
        <v>0</v>
      </c>
      <c r="C208" s="4007">
        <v>0</v>
      </c>
      <c r="D208" s="4007">
        <v>288.8</v>
      </c>
      <c r="E208" s="4007">
        <v>0</v>
      </c>
      <c r="F208" s="4007">
        <v>0</v>
      </c>
      <c r="G208" s="4007">
        <v>176.4</v>
      </c>
      <c r="H208" s="4007">
        <v>79.599999999999994</v>
      </c>
      <c r="I208" s="4007">
        <v>0.8</v>
      </c>
      <c r="J208" s="4007">
        <v>87992.8</v>
      </c>
      <c r="K208" s="4007">
        <v>380.5</v>
      </c>
      <c r="L208" s="4007">
        <v>0</v>
      </c>
      <c r="M208" s="4007">
        <v>536</v>
      </c>
      <c r="N208" s="4007">
        <v>18.5</v>
      </c>
      <c r="O208" s="4007">
        <v>83.5</v>
      </c>
      <c r="P208" s="4007">
        <v>0</v>
      </c>
      <c r="Q208" s="4007">
        <v>0</v>
      </c>
      <c r="R208" s="4007">
        <v>40.299999999999997</v>
      </c>
      <c r="S208" s="4007">
        <v>2126.1999999999998</v>
      </c>
      <c r="T208" s="4007">
        <v>467.6</v>
      </c>
      <c r="U208" s="4007">
        <v>0</v>
      </c>
      <c r="V208" s="4007">
        <v>0</v>
      </c>
    </row>
    <row r="209" spans="1:22" ht="20.100000000000001" customHeight="1" x14ac:dyDescent="0.25">
      <c r="A209" s="4006" t="s">
        <v>95</v>
      </c>
      <c r="B209" s="4007">
        <v>0</v>
      </c>
      <c r="C209" s="4007">
        <v>0</v>
      </c>
      <c r="D209" s="4007">
        <v>1454.9</v>
      </c>
      <c r="E209" s="4007">
        <v>0</v>
      </c>
      <c r="F209" s="4007">
        <v>0</v>
      </c>
      <c r="G209" s="4007">
        <v>264.2</v>
      </c>
      <c r="H209" s="4007">
        <v>2241.5</v>
      </c>
      <c r="I209" s="4007">
        <v>5.8</v>
      </c>
      <c r="J209" s="4007">
        <v>0.9</v>
      </c>
      <c r="K209" s="4007">
        <v>88489.600000000006</v>
      </c>
      <c r="L209" s="4007">
        <v>112.8</v>
      </c>
      <c r="M209" s="4007">
        <v>111.4</v>
      </c>
      <c r="N209" s="4007">
        <v>2899.8</v>
      </c>
      <c r="O209" s="4007">
        <v>119.1</v>
      </c>
      <c r="P209" s="4007">
        <v>0</v>
      </c>
      <c r="Q209" s="4007">
        <v>204.7</v>
      </c>
      <c r="R209" s="4007">
        <v>0</v>
      </c>
      <c r="S209" s="4007">
        <v>0</v>
      </c>
      <c r="T209" s="4007">
        <v>256.3</v>
      </c>
      <c r="U209" s="4007">
        <v>0</v>
      </c>
      <c r="V209" s="4007">
        <v>0</v>
      </c>
    </row>
    <row r="210" spans="1:22" ht="20.100000000000001" customHeight="1" x14ac:dyDescent="0.25">
      <c r="A210" s="4006" t="s">
        <v>96</v>
      </c>
      <c r="B210" s="4007">
        <v>0</v>
      </c>
      <c r="C210" s="4007">
        <v>0</v>
      </c>
      <c r="D210" s="4007">
        <v>0</v>
      </c>
      <c r="E210" s="4007">
        <v>0</v>
      </c>
      <c r="F210" s="4007">
        <v>0</v>
      </c>
      <c r="G210" s="4007">
        <v>0</v>
      </c>
      <c r="H210" s="4007">
        <v>0</v>
      </c>
      <c r="I210" s="4007">
        <v>0</v>
      </c>
      <c r="J210" s="4007">
        <v>0</v>
      </c>
      <c r="K210" s="4007">
        <v>150.4</v>
      </c>
      <c r="L210" s="4007">
        <v>80341.8</v>
      </c>
      <c r="M210" s="4007">
        <v>758.3</v>
      </c>
      <c r="N210" s="4007">
        <v>1123.9000000000001</v>
      </c>
      <c r="O210" s="4007">
        <v>73.599999999999994</v>
      </c>
      <c r="P210" s="4007">
        <v>0</v>
      </c>
      <c r="Q210" s="4007">
        <v>0</v>
      </c>
      <c r="R210" s="4007">
        <v>0</v>
      </c>
      <c r="S210" s="4007">
        <v>0</v>
      </c>
      <c r="T210" s="4007">
        <v>0</v>
      </c>
      <c r="U210" s="4007">
        <v>0</v>
      </c>
      <c r="V210" s="4007">
        <v>0</v>
      </c>
    </row>
    <row r="211" spans="1:22" ht="20.100000000000001" customHeight="1" x14ac:dyDescent="0.25">
      <c r="A211" s="4006" t="s">
        <v>97</v>
      </c>
      <c r="B211" s="4007">
        <v>0</v>
      </c>
      <c r="C211" s="4007">
        <v>0</v>
      </c>
      <c r="D211" s="4007">
        <v>56.6</v>
      </c>
      <c r="E211" s="4007">
        <v>287.7</v>
      </c>
      <c r="F211" s="4007">
        <v>0</v>
      </c>
      <c r="G211" s="4007">
        <v>26.6</v>
      </c>
      <c r="H211" s="4007">
        <v>0</v>
      </c>
      <c r="I211" s="4007">
        <v>0</v>
      </c>
      <c r="J211" s="4007">
        <v>0</v>
      </c>
      <c r="K211" s="4007">
        <v>3.8</v>
      </c>
      <c r="L211" s="4007">
        <v>0</v>
      </c>
      <c r="M211" s="4007">
        <v>159571.79999999999</v>
      </c>
      <c r="N211" s="4007">
        <v>1631</v>
      </c>
      <c r="O211" s="4007">
        <v>79.400000000000006</v>
      </c>
      <c r="P211" s="4007">
        <v>0</v>
      </c>
      <c r="Q211" s="4007">
        <v>0</v>
      </c>
      <c r="R211" s="4007">
        <v>0</v>
      </c>
      <c r="S211" s="4007">
        <v>0</v>
      </c>
      <c r="T211" s="4007">
        <v>117.1</v>
      </c>
      <c r="U211" s="4007">
        <v>0</v>
      </c>
      <c r="V211" s="4007">
        <v>0</v>
      </c>
    </row>
    <row r="212" spans="1:22" ht="20.100000000000001" customHeight="1" x14ac:dyDescent="0.25">
      <c r="A212" s="4006" t="s">
        <v>98</v>
      </c>
      <c r="B212" s="4007">
        <v>0</v>
      </c>
      <c r="C212" s="4007">
        <v>0</v>
      </c>
      <c r="D212" s="4007">
        <v>686.3</v>
      </c>
      <c r="E212" s="4007">
        <v>50.9</v>
      </c>
      <c r="F212" s="4007">
        <v>0</v>
      </c>
      <c r="G212" s="4007">
        <v>594.70000000000005</v>
      </c>
      <c r="H212" s="4007">
        <v>473.8</v>
      </c>
      <c r="I212" s="4007">
        <v>0</v>
      </c>
      <c r="J212" s="4007">
        <v>0</v>
      </c>
      <c r="K212" s="4007">
        <v>2253.6</v>
      </c>
      <c r="L212" s="4007">
        <v>0.4</v>
      </c>
      <c r="M212" s="4007">
        <v>323.60000000000002</v>
      </c>
      <c r="N212" s="4007">
        <v>106858.6</v>
      </c>
      <c r="O212" s="4007">
        <v>592.29999999999995</v>
      </c>
      <c r="P212" s="4007">
        <v>0</v>
      </c>
      <c r="Q212" s="4007">
        <v>79.599999999999994</v>
      </c>
      <c r="R212" s="4007">
        <v>0</v>
      </c>
      <c r="S212" s="4007">
        <v>0</v>
      </c>
      <c r="T212" s="4007">
        <v>21.2</v>
      </c>
      <c r="U212" s="4007">
        <v>0</v>
      </c>
      <c r="V212" s="4007">
        <v>0</v>
      </c>
    </row>
    <row r="213" spans="1:22" ht="20.100000000000001" customHeight="1" x14ac:dyDescent="0.25">
      <c r="A213" s="4006" t="s">
        <v>99</v>
      </c>
      <c r="B213" s="4007">
        <v>32.6</v>
      </c>
      <c r="C213" s="4007">
        <v>0</v>
      </c>
      <c r="D213" s="4007">
        <v>1054.5999999999999</v>
      </c>
      <c r="E213" s="4007">
        <v>0</v>
      </c>
      <c r="F213" s="4007">
        <v>0</v>
      </c>
      <c r="G213" s="4007">
        <v>411.9</v>
      </c>
      <c r="H213" s="4007">
        <v>662.9</v>
      </c>
      <c r="I213" s="4007">
        <v>197.5</v>
      </c>
      <c r="J213" s="4007">
        <v>0</v>
      </c>
      <c r="K213" s="4007">
        <v>466.5</v>
      </c>
      <c r="L213" s="4007">
        <v>0</v>
      </c>
      <c r="M213" s="4007">
        <v>50.9</v>
      </c>
      <c r="N213" s="4007">
        <v>1375.8</v>
      </c>
      <c r="O213" s="4007">
        <v>66283.7</v>
      </c>
      <c r="P213" s="4007">
        <v>0</v>
      </c>
      <c r="Q213" s="4007">
        <v>0</v>
      </c>
      <c r="R213" s="4007">
        <v>0</v>
      </c>
      <c r="S213" s="4007">
        <v>153.69999999999999</v>
      </c>
      <c r="T213" s="4007">
        <v>81.900000000000006</v>
      </c>
      <c r="U213" s="4007">
        <v>0</v>
      </c>
      <c r="V213" s="4007">
        <v>0</v>
      </c>
    </row>
    <row r="214" spans="1:22" ht="20.100000000000001" customHeight="1" x14ac:dyDescent="0.25">
      <c r="A214" s="4006" t="s">
        <v>100</v>
      </c>
      <c r="B214" s="4007">
        <v>181</v>
      </c>
      <c r="C214" s="4007">
        <v>9</v>
      </c>
      <c r="D214" s="4007">
        <v>236</v>
      </c>
      <c r="E214" s="4007">
        <v>95</v>
      </c>
      <c r="F214" s="4007">
        <v>286</v>
      </c>
      <c r="G214" s="4007">
        <v>5032</v>
      </c>
      <c r="H214" s="4007">
        <v>0</v>
      </c>
      <c r="I214" s="4007">
        <v>9680</v>
      </c>
      <c r="J214" s="4007">
        <v>38</v>
      </c>
      <c r="K214" s="4007">
        <v>1671</v>
      </c>
      <c r="L214" s="4007">
        <v>768</v>
      </c>
      <c r="M214" s="4007">
        <v>375</v>
      </c>
      <c r="N214" s="4007">
        <v>1356</v>
      </c>
      <c r="O214" s="4007">
        <v>530</v>
      </c>
      <c r="P214" s="4007">
        <v>76184</v>
      </c>
      <c r="Q214" s="4007">
        <v>378</v>
      </c>
      <c r="R214" s="4007">
        <v>166</v>
      </c>
      <c r="S214" s="4007">
        <v>635</v>
      </c>
      <c r="T214" s="4007">
        <v>53</v>
      </c>
      <c r="U214" s="4007">
        <v>0</v>
      </c>
      <c r="V214" s="4007">
        <v>0</v>
      </c>
    </row>
    <row r="215" spans="1:22" ht="20.100000000000001" customHeight="1" x14ac:dyDescent="0.25">
      <c r="A215" s="4006" t="s">
        <v>101</v>
      </c>
      <c r="B215" s="4007">
        <v>0</v>
      </c>
      <c r="C215" s="4007">
        <v>0</v>
      </c>
      <c r="D215" s="4007">
        <v>0</v>
      </c>
      <c r="E215" s="4007">
        <v>0</v>
      </c>
      <c r="F215" s="4007">
        <v>0</v>
      </c>
      <c r="G215" s="4007">
        <v>56.6</v>
      </c>
      <c r="H215" s="4007">
        <v>84.5</v>
      </c>
      <c r="I215" s="4007">
        <v>9.6</v>
      </c>
      <c r="J215" s="4007">
        <v>95.1</v>
      </c>
      <c r="K215" s="4007">
        <v>134.69999999999999</v>
      </c>
      <c r="L215" s="4007">
        <v>0</v>
      </c>
      <c r="M215" s="4007">
        <v>3.4</v>
      </c>
      <c r="N215" s="4007">
        <v>4803.7</v>
      </c>
      <c r="O215" s="4007">
        <v>0</v>
      </c>
      <c r="P215" s="4007">
        <v>0</v>
      </c>
      <c r="Q215" s="4007">
        <v>65758.3</v>
      </c>
      <c r="R215" s="4007">
        <v>1388.4</v>
      </c>
      <c r="S215" s="4007">
        <v>0</v>
      </c>
      <c r="T215" s="4007">
        <v>2.7</v>
      </c>
      <c r="U215" s="4007">
        <v>0</v>
      </c>
      <c r="V215" s="4007">
        <v>0</v>
      </c>
    </row>
    <row r="216" spans="1:22" ht="20.100000000000001" customHeight="1" x14ac:dyDescent="0.25">
      <c r="A216" s="4006" t="s">
        <v>102</v>
      </c>
      <c r="B216" s="4007">
        <v>0</v>
      </c>
      <c r="C216" s="4007">
        <v>0</v>
      </c>
      <c r="D216" s="4007">
        <v>72.599999999999994</v>
      </c>
      <c r="E216" s="4007">
        <v>0</v>
      </c>
      <c r="F216" s="4007">
        <v>0</v>
      </c>
      <c r="G216" s="4007">
        <v>61.9</v>
      </c>
      <c r="H216" s="4007">
        <v>283</v>
      </c>
      <c r="I216" s="4007">
        <v>0</v>
      </c>
      <c r="J216" s="4007">
        <v>0</v>
      </c>
      <c r="K216" s="4007">
        <v>53.6</v>
      </c>
      <c r="L216" s="4007">
        <v>0</v>
      </c>
      <c r="M216" s="4007">
        <v>143</v>
      </c>
      <c r="N216" s="4007">
        <v>808.2</v>
      </c>
      <c r="O216" s="4007">
        <v>15.9</v>
      </c>
      <c r="P216" s="4007">
        <v>0</v>
      </c>
      <c r="Q216" s="4007">
        <v>50</v>
      </c>
      <c r="R216" s="4007">
        <v>123199.2</v>
      </c>
      <c r="S216" s="4007">
        <v>0</v>
      </c>
      <c r="T216" s="4007">
        <v>1003.6</v>
      </c>
      <c r="U216" s="4007">
        <v>0</v>
      </c>
      <c r="V216" s="4007">
        <v>0</v>
      </c>
    </row>
    <row r="217" spans="1:22" ht="20.100000000000001" customHeight="1" x14ac:dyDescent="0.25">
      <c r="A217" s="4006" t="s">
        <v>103</v>
      </c>
      <c r="B217" s="4007">
        <v>0</v>
      </c>
      <c r="C217" s="4007">
        <v>0</v>
      </c>
      <c r="D217" s="4007">
        <v>74.599999999999994</v>
      </c>
      <c r="E217" s="4007">
        <v>6.3</v>
      </c>
      <c r="F217" s="4007">
        <v>0</v>
      </c>
      <c r="G217" s="4007">
        <v>81.900000000000006</v>
      </c>
      <c r="H217" s="4007">
        <v>4536.3999999999996</v>
      </c>
      <c r="I217" s="4007">
        <v>0</v>
      </c>
      <c r="J217" s="4007">
        <v>663</v>
      </c>
      <c r="K217" s="4007">
        <v>42.3</v>
      </c>
      <c r="L217" s="4007">
        <v>0</v>
      </c>
      <c r="M217" s="4007">
        <v>224.1</v>
      </c>
      <c r="N217" s="4007">
        <v>135.69999999999999</v>
      </c>
      <c r="O217" s="4007">
        <v>77.599999999999994</v>
      </c>
      <c r="P217" s="4007">
        <v>0</v>
      </c>
      <c r="Q217" s="4007">
        <v>0</v>
      </c>
      <c r="R217" s="4007">
        <v>0.7</v>
      </c>
      <c r="S217" s="4007">
        <v>31505.4</v>
      </c>
      <c r="T217" s="4007">
        <v>527</v>
      </c>
      <c r="U217" s="4007">
        <v>0</v>
      </c>
      <c r="V217" s="4007">
        <v>0</v>
      </c>
    </row>
    <row r="218" spans="1:22" ht="20.100000000000001" customHeight="1" x14ac:dyDescent="0.25">
      <c r="A218" s="4006" t="s">
        <v>104</v>
      </c>
      <c r="B218" s="4007">
        <v>13.1</v>
      </c>
      <c r="C218" s="4007">
        <v>0</v>
      </c>
      <c r="D218" s="4007">
        <v>356.6</v>
      </c>
      <c r="E218" s="4007">
        <v>2.6</v>
      </c>
      <c r="F218" s="4007">
        <v>12.5</v>
      </c>
      <c r="G218" s="4007">
        <v>631.6</v>
      </c>
      <c r="H218" s="4007">
        <v>461.8</v>
      </c>
      <c r="I218" s="4007">
        <v>11.3</v>
      </c>
      <c r="J218" s="4007">
        <v>471.6</v>
      </c>
      <c r="K218" s="4007">
        <v>1076.2</v>
      </c>
      <c r="L218" s="4007">
        <v>0</v>
      </c>
      <c r="M218" s="4007">
        <v>769.1</v>
      </c>
      <c r="N218" s="4007">
        <v>530.79999999999995</v>
      </c>
      <c r="O218" s="4007">
        <v>560.29999999999995</v>
      </c>
      <c r="P218" s="4007">
        <v>0</v>
      </c>
      <c r="Q218" s="4007">
        <v>2459.8000000000002</v>
      </c>
      <c r="R218" s="4007">
        <v>0</v>
      </c>
      <c r="S218" s="4007">
        <v>587.29999999999995</v>
      </c>
      <c r="T218" s="4007">
        <v>23939.4</v>
      </c>
      <c r="U218" s="4007">
        <v>0</v>
      </c>
      <c r="V218" s="4007">
        <v>0</v>
      </c>
    </row>
    <row r="219" spans="1:22" ht="20.100000000000001" customHeight="1" x14ac:dyDescent="0.25">
      <c r="A219" s="4006" t="s">
        <v>105</v>
      </c>
      <c r="B219" s="4007">
        <v>0</v>
      </c>
      <c r="C219" s="4007">
        <v>0</v>
      </c>
      <c r="D219" s="4007">
        <v>0</v>
      </c>
      <c r="E219" s="4007">
        <v>0</v>
      </c>
      <c r="F219" s="4007">
        <v>0</v>
      </c>
      <c r="G219" s="4007">
        <v>0</v>
      </c>
      <c r="H219" s="4007">
        <v>0</v>
      </c>
      <c r="I219" s="4007">
        <v>0</v>
      </c>
      <c r="J219" s="4007">
        <v>0</v>
      </c>
      <c r="K219" s="4007">
        <v>0</v>
      </c>
      <c r="L219" s="4007">
        <v>0</v>
      </c>
      <c r="M219" s="4007">
        <v>0</v>
      </c>
      <c r="N219" s="4007">
        <v>0</v>
      </c>
      <c r="O219" s="4007">
        <v>0</v>
      </c>
      <c r="P219" s="4007">
        <v>0</v>
      </c>
      <c r="Q219" s="4007">
        <v>0</v>
      </c>
      <c r="R219" s="4007">
        <v>0</v>
      </c>
      <c r="S219" s="4007">
        <v>0</v>
      </c>
      <c r="T219" s="4007">
        <v>0</v>
      </c>
      <c r="U219" s="4007">
        <v>9913</v>
      </c>
      <c r="V219" s="4007">
        <v>0</v>
      </c>
    </row>
    <row r="220" spans="1:22" ht="20.100000000000001" customHeight="1" x14ac:dyDescent="0.25">
      <c r="A220" s="4006" t="s">
        <v>106</v>
      </c>
      <c r="B220" s="4007">
        <v>0</v>
      </c>
      <c r="C220" s="4007">
        <v>0</v>
      </c>
      <c r="D220" s="4007">
        <v>0</v>
      </c>
      <c r="E220" s="4007">
        <v>0</v>
      </c>
      <c r="F220" s="4007">
        <v>0</v>
      </c>
      <c r="G220" s="4007">
        <v>0</v>
      </c>
      <c r="H220" s="4007">
        <v>0</v>
      </c>
      <c r="I220" s="4007">
        <v>0</v>
      </c>
      <c r="J220" s="4007">
        <v>0</v>
      </c>
      <c r="K220" s="4007">
        <v>0</v>
      </c>
      <c r="L220" s="4007">
        <v>0</v>
      </c>
      <c r="M220" s="4007">
        <v>0</v>
      </c>
      <c r="N220" s="4007">
        <v>0</v>
      </c>
      <c r="O220" s="4007">
        <v>0</v>
      </c>
      <c r="P220" s="4007">
        <v>0</v>
      </c>
      <c r="Q220" s="4007">
        <v>0</v>
      </c>
      <c r="R220" s="4007">
        <v>0</v>
      </c>
      <c r="S220" s="4007">
        <v>0</v>
      </c>
      <c r="T220" s="4007">
        <v>0</v>
      </c>
      <c r="U220" s="4007">
        <v>0</v>
      </c>
      <c r="V220" s="4007">
        <v>0</v>
      </c>
    </row>
    <row r="221" spans="1:22" ht="20.100000000000001" customHeight="1" x14ac:dyDescent="0.25">
      <c r="A221" s="4100" t="s">
        <v>61</v>
      </c>
      <c r="B221" s="4101"/>
      <c r="C221" s="4101"/>
      <c r="D221" s="4101"/>
      <c r="E221" s="4101"/>
      <c r="F221" s="4101"/>
      <c r="G221" s="4101"/>
      <c r="H221" s="4101"/>
      <c r="I221" s="4101"/>
      <c r="J221" s="4101"/>
      <c r="K221" s="4101"/>
      <c r="L221" s="4101"/>
      <c r="M221" s="4101"/>
      <c r="N221" s="4101"/>
      <c r="O221" s="4101"/>
      <c r="P221" s="4101"/>
      <c r="Q221" s="4101"/>
      <c r="R221" s="4101"/>
      <c r="S221" s="4101"/>
      <c r="T221" s="4101"/>
      <c r="U221" s="4101"/>
      <c r="V221" s="4102" t="s">
        <v>5</v>
      </c>
    </row>
    <row r="222" spans="1:22" ht="20.100000000000001" customHeight="1" x14ac:dyDescent="0.25">
      <c r="A222" s="4100" t="s">
        <v>62</v>
      </c>
      <c r="B222" s="4101"/>
      <c r="C222" s="4101"/>
      <c r="D222" s="4101"/>
      <c r="E222" s="4101"/>
      <c r="F222" s="4101"/>
      <c r="G222" s="4101"/>
      <c r="H222" s="4101"/>
      <c r="I222" s="4101"/>
      <c r="J222" s="4101"/>
      <c r="K222" s="4101"/>
      <c r="L222" s="4101"/>
      <c r="M222" s="4101"/>
      <c r="N222" s="4101"/>
      <c r="O222" s="4101"/>
      <c r="P222" s="4101"/>
      <c r="Q222" s="4101"/>
      <c r="R222" s="4101"/>
      <c r="S222" s="4101"/>
      <c r="T222" s="4101"/>
      <c r="U222" s="4101"/>
      <c r="V222" s="4103"/>
    </row>
    <row r="223" spans="1:22" ht="20.100000000000001" customHeight="1" x14ac:dyDescent="0.25">
      <c r="A223" s="4006" t="s">
        <v>86</v>
      </c>
      <c r="B223" s="4007">
        <v>183046</v>
      </c>
      <c r="C223" s="4007">
        <v>89743</v>
      </c>
      <c r="D223" s="4007">
        <v>1921291</v>
      </c>
      <c r="E223" s="4007">
        <v>156490</v>
      </c>
      <c r="F223" s="4007">
        <v>92237</v>
      </c>
      <c r="G223" s="4007">
        <v>799818</v>
      </c>
      <c r="H223" s="4007">
        <v>1113839</v>
      </c>
      <c r="I223" s="4007">
        <v>602083</v>
      </c>
      <c r="J223" s="4007">
        <v>162345</v>
      </c>
      <c r="K223" s="4007">
        <v>814834</v>
      </c>
      <c r="L223" s="4007">
        <v>290536</v>
      </c>
      <c r="M223" s="4007">
        <v>787130</v>
      </c>
      <c r="N223" s="4007">
        <v>875313</v>
      </c>
      <c r="O223" s="4007">
        <v>398141</v>
      </c>
      <c r="P223" s="4007">
        <v>286726</v>
      </c>
      <c r="Q223" s="4007">
        <v>377229</v>
      </c>
      <c r="R223" s="4007">
        <v>721052</v>
      </c>
      <c r="S223" s="4007">
        <v>111843</v>
      </c>
      <c r="T223" s="4007">
        <v>101505</v>
      </c>
      <c r="U223" s="4007">
        <v>2833</v>
      </c>
      <c r="V223" s="4007">
        <v>0</v>
      </c>
    </row>
    <row r="224" spans="1:22" ht="20.100000000000001" customHeight="1" x14ac:dyDescent="0.25">
      <c r="A224" s="4006" t="s">
        <v>87</v>
      </c>
      <c r="B224" s="4007">
        <v>173229</v>
      </c>
      <c r="C224" s="4007">
        <v>124</v>
      </c>
      <c r="D224" s="4007">
        <v>5480</v>
      </c>
      <c r="E224" s="4007">
        <v>1451</v>
      </c>
      <c r="F224" s="4007">
        <v>0</v>
      </c>
      <c r="G224" s="4007">
        <v>7477</v>
      </c>
      <c r="H224" s="4007">
        <v>127</v>
      </c>
      <c r="I224" s="4007">
        <v>1821</v>
      </c>
      <c r="J224" s="4007">
        <v>1692</v>
      </c>
      <c r="K224" s="4007">
        <v>93</v>
      </c>
      <c r="L224" s="4007">
        <v>0</v>
      </c>
      <c r="M224" s="4007">
        <v>681</v>
      </c>
      <c r="N224" s="4007">
        <v>139</v>
      </c>
      <c r="O224" s="4007">
        <v>3284</v>
      </c>
      <c r="P224" s="4007">
        <v>0</v>
      </c>
      <c r="Q224" s="4007">
        <v>0</v>
      </c>
      <c r="R224" s="4007">
        <v>274</v>
      </c>
      <c r="S224" s="4007">
        <v>35</v>
      </c>
      <c r="T224" s="4007">
        <v>249</v>
      </c>
      <c r="U224" s="4007">
        <v>0</v>
      </c>
      <c r="V224" s="4007">
        <v>0</v>
      </c>
    </row>
    <row r="225" spans="1:22" ht="20.100000000000001" customHeight="1" x14ac:dyDescent="0.25">
      <c r="A225" s="4006" t="s">
        <v>84</v>
      </c>
      <c r="B225" s="4007">
        <v>0</v>
      </c>
      <c r="C225" s="4007">
        <v>78189</v>
      </c>
      <c r="D225" s="4007">
        <v>1554</v>
      </c>
      <c r="E225" s="4007">
        <v>0</v>
      </c>
      <c r="F225" s="4007">
        <v>43</v>
      </c>
      <c r="G225" s="4007">
        <v>559</v>
      </c>
      <c r="H225" s="4007">
        <v>465</v>
      </c>
      <c r="I225" s="4007">
        <v>1391</v>
      </c>
      <c r="J225" s="4007">
        <v>0</v>
      </c>
      <c r="K225" s="4007">
        <v>47</v>
      </c>
      <c r="L225" s="4007">
        <v>0</v>
      </c>
      <c r="M225" s="4007">
        <v>105</v>
      </c>
      <c r="N225" s="4007">
        <v>1087</v>
      </c>
      <c r="O225" s="4007">
        <v>40</v>
      </c>
      <c r="P225" s="4007">
        <v>0</v>
      </c>
      <c r="Q225" s="4007">
        <v>0</v>
      </c>
      <c r="R225" s="4007">
        <v>0</v>
      </c>
      <c r="S225" s="4007">
        <v>0</v>
      </c>
      <c r="T225" s="4007">
        <v>0</v>
      </c>
      <c r="U225" s="4007">
        <v>0</v>
      </c>
      <c r="V225" s="4007">
        <v>0</v>
      </c>
    </row>
    <row r="226" spans="1:22" ht="20.100000000000001" customHeight="1" x14ac:dyDescent="0.25">
      <c r="A226" s="4006" t="s">
        <v>88</v>
      </c>
      <c r="B226" s="4007">
        <v>8354</v>
      </c>
      <c r="C226" s="4007">
        <v>5149</v>
      </c>
      <c r="D226" s="4007">
        <v>1863045</v>
      </c>
      <c r="E226" s="4007">
        <v>1218</v>
      </c>
      <c r="F226" s="4007">
        <v>3555</v>
      </c>
      <c r="G226" s="4007">
        <v>13044</v>
      </c>
      <c r="H226" s="4007">
        <v>155569</v>
      </c>
      <c r="I226" s="4007">
        <v>7921</v>
      </c>
      <c r="J226" s="4007">
        <v>110</v>
      </c>
      <c r="K226" s="4007">
        <v>11885</v>
      </c>
      <c r="L226" s="4007">
        <v>1</v>
      </c>
      <c r="M226" s="4007">
        <v>11898</v>
      </c>
      <c r="N226" s="4007">
        <v>118578</v>
      </c>
      <c r="O226" s="4007">
        <v>37318</v>
      </c>
      <c r="P226" s="4007">
        <v>0</v>
      </c>
      <c r="Q226" s="4007">
        <v>253</v>
      </c>
      <c r="R226" s="4007">
        <v>0</v>
      </c>
      <c r="S226" s="4007">
        <v>5</v>
      </c>
      <c r="T226" s="4007">
        <v>114</v>
      </c>
      <c r="U226" s="4007">
        <v>0</v>
      </c>
      <c r="V226" s="4007">
        <v>0</v>
      </c>
    </row>
    <row r="227" spans="1:22" ht="20.100000000000001" customHeight="1" x14ac:dyDescent="0.25">
      <c r="A227" s="4006" t="s">
        <v>89</v>
      </c>
      <c r="B227" s="4007">
        <v>576</v>
      </c>
      <c r="C227" s="4007">
        <v>0</v>
      </c>
      <c r="D227" s="4007">
        <v>147</v>
      </c>
      <c r="E227" s="4007">
        <v>149864</v>
      </c>
      <c r="F227" s="4007">
        <v>3355</v>
      </c>
      <c r="G227" s="4007">
        <v>20739</v>
      </c>
      <c r="H227" s="4007">
        <v>44233</v>
      </c>
      <c r="I227" s="4007">
        <v>4</v>
      </c>
      <c r="J227" s="4007">
        <v>0</v>
      </c>
      <c r="K227" s="4007">
        <v>2800</v>
      </c>
      <c r="L227" s="4007">
        <v>0</v>
      </c>
      <c r="M227" s="4007">
        <v>4145</v>
      </c>
      <c r="N227" s="4007">
        <v>5879</v>
      </c>
      <c r="O227" s="4007">
        <v>2903</v>
      </c>
      <c r="P227" s="4007">
        <v>0</v>
      </c>
      <c r="Q227" s="4007">
        <v>367</v>
      </c>
      <c r="R227" s="4007">
        <v>0</v>
      </c>
      <c r="S227" s="4007">
        <v>0</v>
      </c>
      <c r="T227" s="4007">
        <v>11</v>
      </c>
      <c r="U227" s="4007">
        <v>0</v>
      </c>
      <c r="V227" s="4007">
        <v>0</v>
      </c>
    </row>
    <row r="228" spans="1:22" ht="20.100000000000001" customHeight="1" x14ac:dyDescent="0.25">
      <c r="A228" s="4006" t="s">
        <v>90</v>
      </c>
      <c r="B228" s="4007">
        <v>0</v>
      </c>
      <c r="C228" s="4007">
        <v>0</v>
      </c>
      <c r="D228" s="4007">
        <v>101</v>
      </c>
      <c r="E228" s="4007">
        <v>3769</v>
      </c>
      <c r="F228" s="4007">
        <v>83042</v>
      </c>
      <c r="G228" s="4007">
        <v>1138</v>
      </c>
      <c r="H228" s="4007">
        <v>343</v>
      </c>
      <c r="I228" s="4007">
        <v>807</v>
      </c>
      <c r="J228" s="4007">
        <v>0</v>
      </c>
      <c r="K228" s="4007">
        <v>483</v>
      </c>
      <c r="L228" s="4007">
        <v>0</v>
      </c>
      <c r="M228" s="4007">
        <v>364</v>
      </c>
      <c r="N228" s="4007">
        <v>1465</v>
      </c>
      <c r="O228" s="4007">
        <v>1313</v>
      </c>
      <c r="P228" s="4007">
        <v>0</v>
      </c>
      <c r="Q228" s="4007">
        <v>0</v>
      </c>
      <c r="R228" s="4007">
        <v>0</v>
      </c>
      <c r="S228" s="4007">
        <v>0</v>
      </c>
      <c r="T228" s="4007">
        <v>0</v>
      </c>
      <c r="U228" s="4007">
        <v>0</v>
      </c>
      <c r="V228" s="4007">
        <v>0</v>
      </c>
    </row>
    <row r="229" spans="1:22" ht="20.100000000000001" customHeight="1" x14ac:dyDescent="0.25">
      <c r="A229" s="4006" t="s">
        <v>91</v>
      </c>
      <c r="B229" s="4007">
        <v>0</v>
      </c>
      <c r="C229" s="4007">
        <v>4491</v>
      </c>
      <c r="D229" s="4007">
        <v>20111</v>
      </c>
      <c r="E229" s="4007">
        <v>1</v>
      </c>
      <c r="F229" s="4007">
        <v>50</v>
      </c>
      <c r="G229" s="4007">
        <v>710210</v>
      </c>
      <c r="H229" s="4007">
        <v>4826</v>
      </c>
      <c r="I229" s="4007">
        <v>251</v>
      </c>
      <c r="J229" s="4007">
        <v>3</v>
      </c>
      <c r="K229" s="4007">
        <v>955</v>
      </c>
      <c r="L229" s="4007">
        <v>1</v>
      </c>
      <c r="M229" s="4007">
        <v>2463</v>
      </c>
      <c r="N229" s="4007">
        <v>14151</v>
      </c>
      <c r="O229" s="4007">
        <v>7641</v>
      </c>
      <c r="P229" s="4007">
        <v>0</v>
      </c>
      <c r="Q229" s="4007">
        <v>2</v>
      </c>
      <c r="R229" s="4007">
        <v>0</v>
      </c>
      <c r="S229" s="4007">
        <v>1</v>
      </c>
      <c r="T229" s="4007">
        <v>0</v>
      </c>
      <c r="U229" s="4007">
        <v>0</v>
      </c>
      <c r="V229" s="4007">
        <v>0</v>
      </c>
    </row>
    <row r="230" spans="1:22" ht="20.100000000000001" customHeight="1" x14ac:dyDescent="0.25">
      <c r="A230" s="4006" t="s">
        <v>92</v>
      </c>
      <c r="B230" s="4007">
        <v>53</v>
      </c>
      <c r="C230" s="4007">
        <v>155</v>
      </c>
      <c r="D230" s="4007">
        <v>21619</v>
      </c>
      <c r="E230" s="4007">
        <v>1</v>
      </c>
      <c r="F230" s="4007">
        <v>71</v>
      </c>
      <c r="G230" s="4007">
        <v>1079</v>
      </c>
      <c r="H230" s="4007">
        <v>857164</v>
      </c>
      <c r="I230" s="4007">
        <v>13368</v>
      </c>
      <c r="J230" s="4007">
        <v>1762</v>
      </c>
      <c r="K230" s="4007">
        <v>26691</v>
      </c>
      <c r="L230" s="4007">
        <v>223</v>
      </c>
      <c r="M230" s="4007">
        <v>12567</v>
      </c>
      <c r="N230" s="4007">
        <v>25634</v>
      </c>
      <c r="O230" s="4007">
        <v>28773</v>
      </c>
      <c r="P230" s="4007">
        <v>0</v>
      </c>
      <c r="Q230" s="4007">
        <v>332</v>
      </c>
      <c r="R230" s="4007">
        <v>1102</v>
      </c>
      <c r="S230" s="4007">
        <v>198</v>
      </c>
      <c r="T230" s="4007">
        <v>2603</v>
      </c>
      <c r="U230" s="4007">
        <v>0</v>
      </c>
      <c r="V230" s="4007">
        <v>0</v>
      </c>
    </row>
    <row r="231" spans="1:22" ht="20.100000000000001" customHeight="1" x14ac:dyDescent="0.25">
      <c r="A231" s="4006" t="s">
        <v>93</v>
      </c>
      <c r="B231" s="4007">
        <v>551</v>
      </c>
      <c r="C231" s="4007">
        <v>1635</v>
      </c>
      <c r="D231" s="4007">
        <v>806</v>
      </c>
      <c r="E231" s="4007">
        <v>0</v>
      </c>
      <c r="F231" s="4007">
        <v>1985</v>
      </c>
      <c r="G231" s="4007">
        <v>12079</v>
      </c>
      <c r="H231" s="4007">
        <v>3515</v>
      </c>
      <c r="I231" s="4007">
        <v>567664</v>
      </c>
      <c r="J231" s="4007">
        <v>526</v>
      </c>
      <c r="K231" s="4007">
        <v>1619</v>
      </c>
      <c r="L231" s="4007">
        <v>79</v>
      </c>
      <c r="M231" s="4007">
        <v>6188</v>
      </c>
      <c r="N231" s="4007">
        <v>5251</v>
      </c>
      <c r="O231" s="4007">
        <v>7143</v>
      </c>
      <c r="P231" s="4007">
        <v>4686</v>
      </c>
      <c r="Q231" s="4007">
        <v>100</v>
      </c>
      <c r="R231" s="4007">
        <v>0</v>
      </c>
      <c r="S231" s="4007">
        <v>21</v>
      </c>
      <c r="T231" s="4007">
        <v>87</v>
      </c>
      <c r="U231" s="4007">
        <v>0</v>
      </c>
      <c r="V231" s="4007">
        <v>0</v>
      </c>
    </row>
    <row r="232" spans="1:22" ht="20.100000000000001" customHeight="1" x14ac:dyDescent="0.25">
      <c r="A232" s="4006" t="s">
        <v>94</v>
      </c>
      <c r="B232" s="4007">
        <v>3</v>
      </c>
      <c r="C232" s="4007">
        <v>0</v>
      </c>
      <c r="D232" s="4007">
        <v>19</v>
      </c>
      <c r="E232" s="4007">
        <v>0</v>
      </c>
      <c r="F232" s="4007">
        <v>0</v>
      </c>
      <c r="G232" s="4007">
        <v>2</v>
      </c>
      <c r="H232" s="4007">
        <v>1009</v>
      </c>
      <c r="I232" s="4007">
        <v>8</v>
      </c>
      <c r="J232" s="4007">
        <v>144485</v>
      </c>
      <c r="K232" s="4007">
        <v>57</v>
      </c>
      <c r="L232" s="4007">
        <v>0</v>
      </c>
      <c r="M232" s="4007">
        <v>1292</v>
      </c>
      <c r="N232" s="4007">
        <v>1523</v>
      </c>
      <c r="O232" s="4007">
        <v>1449</v>
      </c>
      <c r="P232" s="4007">
        <v>0</v>
      </c>
      <c r="Q232" s="4007">
        <v>0</v>
      </c>
      <c r="R232" s="4007">
        <v>23</v>
      </c>
      <c r="S232" s="4007">
        <v>1457</v>
      </c>
      <c r="T232" s="4007">
        <v>4</v>
      </c>
      <c r="U232" s="4007">
        <v>0</v>
      </c>
      <c r="V232" s="4007">
        <v>0</v>
      </c>
    </row>
    <row r="233" spans="1:22" ht="20.100000000000001" customHeight="1" x14ac:dyDescent="0.25">
      <c r="A233" s="4006" t="s">
        <v>95</v>
      </c>
      <c r="B233" s="4007">
        <v>0</v>
      </c>
      <c r="C233" s="4007">
        <v>0</v>
      </c>
      <c r="D233" s="4007">
        <v>850</v>
      </c>
      <c r="E233" s="4007">
        <v>1</v>
      </c>
      <c r="F233" s="4007">
        <v>0</v>
      </c>
      <c r="G233" s="4007">
        <v>1749</v>
      </c>
      <c r="H233" s="4007">
        <v>29611</v>
      </c>
      <c r="I233" s="4007">
        <v>176</v>
      </c>
      <c r="J233" s="4007">
        <v>14</v>
      </c>
      <c r="K233" s="4007">
        <v>740386</v>
      </c>
      <c r="L233" s="4007">
        <v>1</v>
      </c>
      <c r="M233" s="4007">
        <v>1836</v>
      </c>
      <c r="N233" s="4007">
        <v>20297</v>
      </c>
      <c r="O233" s="4007">
        <v>19303</v>
      </c>
      <c r="P233" s="4007">
        <v>0</v>
      </c>
      <c r="Q233" s="4007">
        <v>1061</v>
      </c>
      <c r="R233" s="4007">
        <v>149</v>
      </c>
      <c r="S233" s="4007">
        <v>476</v>
      </c>
      <c r="T233" s="4007">
        <v>1395</v>
      </c>
      <c r="U233" s="4007">
        <v>0</v>
      </c>
      <c r="V233" s="4007">
        <v>0</v>
      </c>
    </row>
    <row r="234" spans="1:22" ht="20.100000000000001" customHeight="1" x14ac:dyDescent="0.25">
      <c r="A234" s="4006" t="s">
        <v>96</v>
      </c>
      <c r="B234" s="4007">
        <v>0</v>
      </c>
      <c r="C234" s="4007">
        <v>0</v>
      </c>
      <c r="D234" s="4007">
        <v>0</v>
      </c>
      <c r="E234" s="4007">
        <v>0</v>
      </c>
      <c r="F234" s="4007">
        <v>0</v>
      </c>
      <c r="G234" s="4007">
        <v>0</v>
      </c>
      <c r="H234" s="4007">
        <v>22</v>
      </c>
      <c r="I234" s="4007">
        <v>0</v>
      </c>
      <c r="J234" s="4007">
        <v>0</v>
      </c>
      <c r="K234" s="4007">
        <v>8008</v>
      </c>
      <c r="L234" s="4007">
        <v>288054</v>
      </c>
      <c r="M234" s="4007">
        <v>3248</v>
      </c>
      <c r="N234" s="4007">
        <v>2999</v>
      </c>
      <c r="O234" s="4007">
        <v>639</v>
      </c>
      <c r="P234" s="4007">
        <v>0</v>
      </c>
      <c r="Q234" s="4007">
        <v>0</v>
      </c>
      <c r="R234" s="4007">
        <v>0</v>
      </c>
      <c r="S234" s="4007">
        <v>4</v>
      </c>
      <c r="T234" s="4007">
        <v>0</v>
      </c>
      <c r="U234" s="4007">
        <v>0</v>
      </c>
      <c r="V234" s="4007">
        <v>0</v>
      </c>
    </row>
    <row r="235" spans="1:22" ht="20.100000000000001" customHeight="1" x14ac:dyDescent="0.25">
      <c r="A235" s="4006" t="s">
        <v>97</v>
      </c>
      <c r="B235" s="4007">
        <v>1</v>
      </c>
      <c r="C235" s="4007">
        <v>0</v>
      </c>
      <c r="D235" s="4007">
        <v>117</v>
      </c>
      <c r="E235" s="4007">
        <v>150</v>
      </c>
      <c r="F235" s="4007">
        <v>5</v>
      </c>
      <c r="G235" s="4007">
        <v>8087</v>
      </c>
      <c r="H235" s="4007">
        <v>431</v>
      </c>
      <c r="I235" s="4007">
        <v>5551</v>
      </c>
      <c r="J235" s="4007">
        <v>140</v>
      </c>
      <c r="K235" s="4007">
        <v>482</v>
      </c>
      <c r="L235" s="4007">
        <v>1</v>
      </c>
      <c r="M235" s="4007">
        <v>721754</v>
      </c>
      <c r="N235" s="4007">
        <v>7024</v>
      </c>
      <c r="O235" s="4007">
        <v>15177</v>
      </c>
      <c r="P235" s="4007">
        <v>0</v>
      </c>
      <c r="Q235" s="4007">
        <v>1</v>
      </c>
      <c r="R235" s="4007">
        <v>0</v>
      </c>
      <c r="S235" s="4007">
        <v>53</v>
      </c>
      <c r="T235" s="4007">
        <v>29</v>
      </c>
      <c r="U235" s="4007">
        <v>0</v>
      </c>
      <c r="V235" s="4007">
        <v>0</v>
      </c>
    </row>
    <row r="236" spans="1:22" ht="20.100000000000001" customHeight="1" x14ac:dyDescent="0.25">
      <c r="A236" s="4006" t="s">
        <v>98</v>
      </c>
      <c r="B236" s="4007">
        <v>0</v>
      </c>
      <c r="C236" s="4007">
        <v>0</v>
      </c>
      <c r="D236" s="4007">
        <v>1215</v>
      </c>
      <c r="E236" s="4007">
        <v>24</v>
      </c>
      <c r="F236" s="4007">
        <v>0</v>
      </c>
      <c r="G236" s="4007">
        <v>20597</v>
      </c>
      <c r="H236" s="4007">
        <v>9037</v>
      </c>
      <c r="I236" s="4007">
        <v>471</v>
      </c>
      <c r="J236" s="4007">
        <v>602</v>
      </c>
      <c r="K236" s="4007">
        <v>7709</v>
      </c>
      <c r="L236" s="4007">
        <v>176</v>
      </c>
      <c r="M236" s="4007">
        <v>2478</v>
      </c>
      <c r="N236" s="4007">
        <v>643327</v>
      </c>
      <c r="O236" s="4007">
        <v>12154</v>
      </c>
      <c r="P236" s="4007">
        <v>88</v>
      </c>
      <c r="Q236" s="4007">
        <v>783</v>
      </c>
      <c r="R236" s="4007">
        <v>14</v>
      </c>
      <c r="S236" s="4007">
        <v>512</v>
      </c>
      <c r="T236" s="4007">
        <v>113</v>
      </c>
      <c r="U236" s="4007">
        <v>0</v>
      </c>
      <c r="V236" s="4007">
        <v>0</v>
      </c>
    </row>
    <row r="237" spans="1:22" ht="20.100000000000001" customHeight="1" x14ac:dyDescent="0.25">
      <c r="A237" s="4006" t="s">
        <v>99</v>
      </c>
      <c r="B237" s="4007">
        <v>101</v>
      </c>
      <c r="C237" s="4007">
        <v>0</v>
      </c>
      <c r="D237" s="4007">
        <v>3318</v>
      </c>
      <c r="E237" s="4007">
        <v>0</v>
      </c>
      <c r="F237" s="4007">
        <v>131</v>
      </c>
      <c r="G237" s="4007">
        <v>2843</v>
      </c>
      <c r="H237" s="4007">
        <v>3074</v>
      </c>
      <c r="I237" s="4007">
        <v>479</v>
      </c>
      <c r="J237" s="4007">
        <v>1617</v>
      </c>
      <c r="K237" s="4007">
        <v>2748</v>
      </c>
      <c r="L237" s="4007">
        <v>98</v>
      </c>
      <c r="M237" s="4007">
        <v>1168</v>
      </c>
      <c r="N237" s="4007">
        <v>9618</v>
      </c>
      <c r="O237" s="4007">
        <v>251771</v>
      </c>
      <c r="P237" s="4007">
        <v>0</v>
      </c>
      <c r="Q237" s="4007">
        <v>181</v>
      </c>
      <c r="R237" s="4007">
        <v>138</v>
      </c>
      <c r="S237" s="4007">
        <v>235</v>
      </c>
      <c r="T237" s="4007">
        <v>114</v>
      </c>
      <c r="U237" s="4007">
        <v>0</v>
      </c>
      <c r="V237" s="4007">
        <v>0</v>
      </c>
    </row>
    <row r="238" spans="1:22" ht="20.100000000000001" customHeight="1" x14ac:dyDescent="0.25">
      <c r="A238" s="4006" t="s">
        <v>100</v>
      </c>
      <c r="B238" s="4007">
        <v>42</v>
      </c>
      <c r="C238" s="4007">
        <v>0</v>
      </c>
      <c r="D238" s="4007">
        <v>284</v>
      </c>
      <c r="E238" s="4007">
        <v>11</v>
      </c>
      <c r="F238" s="4007">
        <v>0</v>
      </c>
      <c r="G238" s="4007">
        <v>0</v>
      </c>
      <c r="H238" s="4007">
        <v>0</v>
      </c>
      <c r="I238" s="4007">
        <v>44</v>
      </c>
      <c r="J238" s="4007">
        <v>482</v>
      </c>
      <c r="K238" s="4007">
        <v>4708</v>
      </c>
      <c r="L238" s="4007">
        <v>1825</v>
      </c>
      <c r="M238" s="4007">
        <v>8537</v>
      </c>
      <c r="N238" s="4007">
        <v>6906</v>
      </c>
      <c r="O238" s="4007">
        <v>1542</v>
      </c>
      <c r="P238" s="4007">
        <v>279693</v>
      </c>
      <c r="Q238" s="4007">
        <v>480</v>
      </c>
      <c r="R238" s="4007">
        <v>15</v>
      </c>
      <c r="S238" s="4007">
        <v>23</v>
      </c>
      <c r="T238" s="4007">
        <v>5</v>
      </c>
      <c r="U238" s="4007">
        <v>0</v>
      </c>
      <c r="V238" s="4007">
        <v>0</v>
      </c>
    </row>
    <row r="239" spans="1:22" ht="20.100000000000001" customHeight="1" x14ac:dyDescent="0.25">
      <c r="A239" s="4006" t="s">
        <v>101</v>
      </c>
      <c r="B239" s="4007">
        <v>69</v>
      </c>
      <c r="C239" s="4007">
        <v>0</v>
      </c>
      <c r="D239" s="4007">
        <v>146</v>
      </c>
      <c r="E239" s="4007">
        <v>0</v>
      </c>
      <c r="F239" s="4007">
        <v>0</v>
      </c>
      <c r="G239" s="4007">
        <v>2</v>
      </c>
      <c r="H239" s="4007">
        <v>337</v>
      </c>
      <c r="I239" s="4007">
        <v>55</v>
      </c>
      <c r="J239" s="4007">
        <v>2559</v>
      </c>
      <c r="K239" s="4007">
        <v>3131</v>
      </c>
      <c r="L239" s="4007">
        <v>0</v>
      </c>
      <c r="M239" s="4007">
        <v>916</v>
      </c>
      <c r="N239" s="4007">
        <v>2801</v>
      </c>
      <c r="O239" s="4007">
        <v>751</v>
      </c>
      <c r="P239" s="4007">
        <v>877</v>
      </c>
      <c r="Q239" s="4007">
        <v>371676</v>
      </c>
      <c r="R239" s="4007">
        <v>753</v>
      </c>
      <c r="S239" s="4007">
        <v>1232</v>
      </c>
      <c r="T239" s="4007">
        <v>498</v>
      </c>
      <c r="U239" s="4007">
        <v>0</v>
      </c>
      <c r="V239" s="4007">
        <v>0</v>
      </c>
    </row>
    <row r="240" spans="1:22" ht="20.100000000000001" customHeight="1" x14ac:dyDescent="0.25">
      <c r="A240" s="4006" t="s">
        <v>102</v>
      </c>
      <c r="B240" s="4007">
        <v>1</v>
      </c>
      <c r="C240" s="4007">
        <v>0</v>
      </c>
      <c r="D240" s="4007">
        <v>2049</v>
      </c>
      <c r="E240" s="4007">
        <v>0</v>
      </c>
      <c r="F240" s="4007">
        <v>0</v>
      </c>
      <c r="G240" s="4007">
        <v>3</v>
      </c>
      <c r="H240" s="4007">
        <v>524</v>
      </c>
      <c r="I240" s="4007">
        <v>98</v>
      </c>
      <c r="J240" s="4007">
        <v>3588</v>
      </c>
      <c r="K240" s="4007">
        <v>1720</v>
      </c>
      <c r="L240" s="4007">
        <v>77</v>
      </c>
      <c r="M240" s="4007">
        <v>2487</v>
      </c>
      <c r="N240" s="4007">
        <v>2833</v>
      </c>
      <c r="O240" s="4007">
        <v>2019</v>
      </c>
      <c r="P240" s="4007">
        <v>1337</v>
      </c>
      <c r="Q240" s="4007">
        <v>992</v>
      </c>
      <c r="R240" s="4007">
        <v>718584</v>
      </c>
      <c r="S240" s="4007">
        <v>1728</v>
      </c>
      <c r="T240" s="4007">
        <v>6</v>
      </c>
      <c r="U240" s="4007">
        <v>0</v>
      </c>
      <c r="V240" s="4007">
        <v>0</v>
      </c>
    </row>
    <row r="241" spans="1:22" ht="20.100000000000001" customHeight="1" x14ac:dyDescent="0.25">
      <c r="A241" s="4006" t="s">
        <v>103</v>
      </c>
      <c r="B241" s="4007">
        <v>0</v>
      </c>
      <c r="C241" s="4007">
        <v>0</v>
      </c>
      <c r="D241" s="4007">
        <v>73</v>
      </c>
      <c r="E241" s="4007">
        <v>0</v>
      </c>
      <c r="F241" s="4007">
        <v>0</v>
      </c>
      <c r="G241" s="4007">
        <v>63</v>
      </c>
      <c r="H241" s="4007">
        <v>1032</v>
      </c>
      <c r="I241" s="4007">
        <v>1936</v>
      </c>
      <c r="J241" s="4007">
        <v>4446</v>
      </c>
      <c r="K241" s="4007">
        <v>986</v>
      </c>
      <c r="L241" s="4007">
        <v>0</v>
      </c>
      <c r="M241" s="4007">
        <v>2036</v>
      </c>
      <c r="N241" s="4007">
        <v>4055</v>
      </c>
      <c r="O241" s="4007">
        <v>3171</v>
      </c>
      <c r="P241" s="4007">
        <v>45</v>
      </c>
      <c r="Q241" s="4007">
        <v>323</v>
      </c>
      <c r="R241" s="4007">
        <v>0</v>
      </c>
      <c r="S241" s="4007">
        <v>105118</v>
      </c>
      <c r="T241" s="4007">
        <v>118</v>
      </c>
      <c r="U241" s="4007">
        <v>0</v>
      </c>
      <c r="V241" s="4007">
        <v>0</v>
      </c>
    </row>
    <row r="242" spans="1:22" ht="20.100000000000001" customHeight="1" x14ac:dyDescent="0.25">
      <c r="A242" s="4006" t="s">
        <v>104</v>
      </c>
      <c r="B242" s="4007">
        <v>66</v>
      </c>
      <c r="C242" s="4007">
        <v>0</v>
      </c>
      <c r="D242" s="4007">
        <v>357</v>
      </c>
      <c r="E242" s="4007">
        <v>0</v>
      </c>
      <c r="F242" s="4007">
        <v>0</v>
      </c>
      <c r="G242" s="4007">
        <v>147</v>
      </c>
      <c r="H242" s="4007">
        <v>2520</v>
      </c>
      <c r="I242" s="4007">
        <v>38</v>
      </c>
      <c r="J242" s="4007">
        <v>319</v>
      </c>
      <c r="K242" s="4007">
        <v>326</v>
      </c>
      <c r="L242" s="4007">
        <v>0</v>
      </c>
      <c r="M242" s="4007">
        <v>2967</v>
      </c>
      <c r="N242" s="4007">
        <v>1746</v>
      </c>
      <c r="O242" s="4007">
        <v>1750</v>
      </c>
      <c r="P242" s="4007">
        <v>0</v>
      </c>
      <c r="Q242" s="4007">
        <v>678</v>
      </c>
      <c r="R242" s="4007">
        <v>0</v>
      </c>
      <c r="S242" s="4007">
        <v>745</v>
      </c>
      <c r="T242" s="4007">
        <v>96159</v>
      </c>
      <c r="U242" s="4007">
        <v>0</v>
      </c>
      <c r="V242" s="4007">
        <v>0</v>
      </c>
    </row>
    <row r="243" spans="1:22" ht="20.100000000000001" customHeight="1" x14ac:dyDescent="0.25">
      <c r="A243" s="4006" t="s">
        <v>105</v>
      </c>
      <c r="B243" s="4007">
        <v>0</v>
      </c>
      <c r="C243" s="4007">
        <v>0</v>
      </c>
      <c r="D243" s="4007">
        <v>0</v>
      </c>
      <c r="E243" s="4007">
        <v>0</v>
      </c>
      <c r="F243" s="4007">
        <v>0</v>
      </c>
      <c r="G243" s="4007">
        <v>0</v>
      </c>
      <c r="H243" s="4007">
        <v>0</v>
      </c>
      <c r="I243" s="4007">
        <v>0</v>
      </c>
      <c r="J243" s="4007">
        <v>0</v>
      </c>
      <c r="K243" s="4007">
        <v>0</v>
      </c>
      <c r="L243" s="4007">
        <v>0</v>
      </c>
      <c r="M243" s="4007">
        <v>0</v>
      </c>
      <c r="N243" s="4007">
        <v>0</v>
      </c>
      <c r="O243" s="4007">
        <v>0</v>
      </c>
      <c r="P243" s="4007">
        <v>0</v>
      </c>
      <c r="Q243" s="4007">
        <v>0</v>
      </c>
      <c r="R243" s="4007">
        <v>0</v>
      </c>
      <c r="S243" s="4007">
        <v>0</v>
      </c>
      <c r="T243" s="4007">
        <v>0</v>
      </c>
      <c r="U243" s="4007">
        <v>2833</v>
      </c>
      <c r="V243" s="4007">
        <v>0</v>
      </c>
    </row>
    <row r="244" spans="1:22" ht="20.100000000000001" customHeight="1" x14ac:dyDescent="0.25">
      <c r="A244" s="4006" t="s">
        <v>106</v>
      </c>
      <c r="B244" s="4007">
        <v>0</v>
      </c>
      <c r="C244" s="4007">
        <v>0</v>
      </c>
      <c r="D244" s="4007">
        <v>0</v>
      </c>
      <c r="E244" s="4007">
        <v>0</v>
      </c>
      <c r="F244" s="4007">
        <v>0</v>
      </c>
      <c r="G244" s="4007">
        <v>0</v>
      </c>
      <c r="H244" s="4007">
        <v>0</v>
      </c>
      <c r="I244" s="4007">
        <v>0</v>
      </c>
      <c r="J244" s="4007">
        <v>0</v>
      </c>
      <c r="K244" s="4007">
        <v>0</v>
      </c>
      <c r="L244" s="4007">
        <v>0</v>
      </c>
      <c r="M244" s="4007">
        <v>0</v>
      </c>
      <c r="N244" s="4007">
        <v>0</v>
      </c>
      <c r="O244" s="4007">
        <v>0</v>
      </c>
      <c r="P244" s="4007">
        <v>0</v>
      </c>
      <c r="Q244" s="4007">
        <v>0</v>
      </c>
      <c r="R244" s="4007">
        <v>0</v>
      </c>
      <c r="S244" s="4007">
        <v>0</v>
      </c>
      <c r="T244" s="4007">
        <v>0</v>
      </c>
      <c r="U244" s="4007">
        <v>0</v>
      </c>
      <c r="V244" s="4007">
        <v>0</v>
      </c>
    </row>
    <row r="245" spans="1:22" ht="20.100000000000001" customHeight="1" x14ac:dyDescent="0.25">
      <c r="A245" s="4100" t="s">
        <v>63</v>
      </c>
      <c r="B245" s="4101"/>
      <c r="C245" s="4101"/>
      <c r="D245" s="4101"/>
      <c r="E245" s="4101"/>
      <c r="F245" s="4101"/>
      <c r="G245" s="4101"/>
      <c r="H245" s="4101"/>
      <c r="I245" s="4101"/>
      <c r="J245" s="4101"/>
      <c r="K245" s="4101"/>
      <c r="L245" s="4101"/>
      <c r="M245" s="4101"/>
      <c r="N245" s="4101"/>
      <c r="O245" s="4101"/>
      <c r="P245" s="4101"/>
      <c r="Q245" s="4101"/>
      <c r="R245" s="4101"/>
      <c r="S245" s="4101"/>
      <c r="T245" s="4101"/>
      <c r="U245" s="4101"/>
      <c r="V245" s="4102" t="s">
        <v>5</v>
      </c>
    </row>
    <row r="246" spans="1:22" ht="20.100000000000001" customHeight="1" x14ac:dyDescent="0.25">
      <c r="A246" s="4100" t="s">
        <v>64</v>
      </c>
      <c r="B246" s="4101"/>
      <c r="C246" s="4101"/>
      <c r="D246" s="4101"/>
      <c r="E246" s="4101"/>
      <c r="F246" s="4101"/>
      <c r="G246" s="4101"/>
      <c r="H246" s="4101"/>
      <c r="I246" s="4101"/>
      <c r="J246" s="4101"/>
      <c r="K246" s="4101"/>
      <c r="L246" s="4101"/>
      <c r="M246" s="4101"/>
      <c r="N246" s="4101"/>
      <c r="O246" s="4101"/>
      <c r="P246" s="4101"/>
      <c r="Q246" s="4101"/>
      <c r="R246" s="4101"/>
      <c r="S246" s="4101"/>
      <c r="T246" s="4101"/>
      <c r="U246" s="4101"/>
      <c r="V246" s="4103"/>
    </row>
    <row r="247" spans="1:22" ht="20.100000000000001" customHeight="1" x14ac:dyDescent="0.25">
      <c r="A247" s="4006" t="s">
        <v>86</v>
      </c>
      <c r="B247" s="4007">
        <v>547734.56999999995</v>
      </c>
      <c r="C247" s="4007">
        <v>549994.02</v>
      </c>
      <c r="D247" s="4007">
        <v>6138847.1500000004</v>
      </c>
      <c r="E247" s="4007">
        <v>682763.29</v>
      </c>
      <c r="F247" s="4007">
        <v>310526.28999999998</v>
      </c>
      <c r="G247" s="4007">
        <v>2049070.76</v>
      </c>
      <c r="H247" s="4007">
        <v>4273801.32</v>
      </c>
      <c r="I247" s="4007">
        <v>1517852.04</v>
      </c>
      <c r="J247" s="4007">
        <v>1297899.5</v>
      </c>
      <c r="K247" s="4007">
        <v>2353591.25</v>
      </c>
      <c r="L247" s="4007">
        <v>3398987.88</v>
      </c>
      <c r="M247" s="4007">
        <v>4062476.1</v>
      </c>
      <c r="N247" s="4007">
        <v>3845347.34</v>
      </c>
      <c r="O247" s="4007">
        <v>1720965.05</v>
      </c>
      <c r="P247" s="4007">
        <v>2271996.04</v>
      </c>
      <c r="Q247" s="4007">
        <v>1461194.21</v>
      </c>
      <c r="R247" s="4007">
        <v>3102183.91</v>
      </c>
      <c r="S247" s="4007">
        <v>387220.15</v>
      </c>
      <c r="T247" s="4007">
        <v>567859.51</v>
      </c>
      <c r="U247" s="4007">
        <v>22060.65</v>
      </c>
      <c r="V247" s="4007">
        <v>4226.3500000000004</v>
      </c>
    </row>
    <row r="248" spans="1:22" ht="20.100000000000001" customHeight="1" x14ac:dyDescent="0.25">
      <c r="A248" s="4006" t="s">
        <v>87</v>
      </c>
      <c r="B248" s="4007">
        <v>540875.25</v>
      </c>
      <c r="C248" s="4008" t="s">
        <v>5</v>
      </c>
      <c r="D248" s="4007">
        <v>10.06</v>
      </c>
      <c r="E248" s="4008" t="s">
        <v>5</v>
      </c>
      <c r="F248" s="4008" t="s">
        <v>5</v>
      </c>
      <c r="G248" s="4007">
        <v>244.01</v>
      </c>
      <c r="H248" s="4008" t="s">
        <v>5</v>
      </c>
      <c r="I248" s="4008" t="s">
        <v>5</v>
      </c>
      <c r="J248" s="4008" t="s">
        <v>5</v>
      </c>
      <c r="K248" s="4008" t="s">
        <v>5</v>
      </c>
      <c r="L248" s="4008" t="s">
        <v>5</v>
      </c>
      <c r="M248" s="4008" t="s">
        <v>5</v>
      </c>
      <c r="N248" s="4008" t="s">
        <v>5</v>
      </c>
      <c r="O248" s="4008" t="s">
        <v>5</v>
      </c>
      <c r="P248" s="4008" t="s">
        <v>5</v>
      </c>
      <c r="Q248" s="4008" t="s">
        <v>5</v>
      </c>
      <c r="R248" s="4008" t="s">
        <v>5</v>
      </c>
      <c r="S248" s="4007">
        <v>2070.9</v>
      </c>
      <c r="T248" s="4008" t="s">
        <v>5</v>
      </c>
      <c r="U248" s="4008" t="s">
        <v>5</v>
      </c>
      <c r="V248" s="4008" t="s">
        <v>5</v>
      </c>
    </row>
    <row r="249" spans="1:22" ht="20.100000000000001" customHeight="1" x14ac:dyDescent="0.25">
      <c r="A249" s="4006" t="s">
        <v>84</v>
      </c>
      <c r="B249" s="4008" t="s">
        <v>5</v>
      </c>
      <c r="C249" s="4007">
        <v>548178.03</v>
      </c>
      <c r="D249" s="4007">
        <v>42479.78</v>
      </c>
      <c r="E249" s="4008" t="s">
        <v>5</v>
      </c>
      <c r="F249" s="4008" t="s">
        <v>5</v>
      </c>
      <c r="G249" s="4007">
        <v>20094.14</v>
      </c>
      <c r="H249" s="4007">
        <v>1404.14</v>
      </c>
      <c r="I249" s="4008" t="s">
        <v>5</v>
      </c>
      <c r="J249" s="4008" t="s">
        <v>5</v>
      </c>
      <c r="K249" s="4007">
        <v>161.38999999999999</v>
      </c>
      <c r="L249" s="4008" t="s">
        <v>5</v>
      </c>
      <c r="M249" s="4008" t="s">
        <v>5</v>
      </c>
      <c r="N249" s="4007">
        <v>2062.73</v>
      </c>
      <c r="O249" s="4008" t="s">
        <v>5</v>
      </c>
      <c r="P249" s="4008" t="s">
        <v>5</v>
      </c>
      <c r="Q249" s="4008" t="s">
        <v>5</v>
      </c>
      <c r="R249" s="4008" t="s">
        <v>5</v>
      </c>
      <c r="S249" s="4008" t="s">
        <v>5</v>
      </c>
      <c r="T249" s="4008" t="s">
        <v>5</v>
      </c>
      <c r="U249" s="4008" t="s">
        <v>5</v>
      </c>
      <c r="V249" s="4008" t="s">
        <v>5</v>
      </c>
    </row>
    <row r="250" spans="1:22" ht="20.100000000000001" customHeight="1" x14ac:dyDescent="0.25">
      <c r="A250" s="4006" t="s">
        <v>88</v>
      </c>
      <c r="B250" s="4008" t="s">
        <v>5</v>
      </c>
      <c r="C250" s="4007">
        <v>906.7</v>
      </c>
      <c r="D250" s="4007">
        <v>6018803.5899999999</v>
      </c>
      <c r="E250" s="4008" t="s">
        <v>5</v>
      </c>
      <c r="F250" s="4008" t="s">
        <v>5</v>
      </c>
      <c r="G250" s="4007">
        <v>3419.91</v>
      </c>
      <c r="H250" s="4007">
        <v>66070.94</v>
      </c>
      <c r="I250" s="4008" t="s">
        <v>5</v>
      </c>
      <c r="J250" s="4008" t="s">
        <v>5</v>
      </c>
      <c r="K250" s="4007">
        <v>5944.72</v>
      </c>
      <c r="L250" s="4008" t="s">
        <v>5</v>
      </c>
      <c r="M250" s="4008" t="s">
        <v>5</v>
      </c>
      <c r="N250" s="4007">
        <v>243299.74</v>
      </c>
      <c r="O250" s="4007">
        <v>267.69</v>
      </c>
      <c r="P250" s="4008" t="s">
        <v>5</v>
      </c>
      <c r="Q250" s="4008" t="s">
        <v>5</v>
      </c>
      <c r="R250" s="4008" t="s">
        <v>5</v>
      </c>
      <c r="S250" s="4008" t="s">
        <v>5</v>
      </c>
      <c r="T250" s="4007">
        <v>290.20999999999998</v>
      </c>
      <c r="U250" s="4008" t="s">
        <v>5</v>
      </c>
      <c r="V250" s="4008" t="s">
        <v>5</v>
      </c>
    </row>
    <row r="251" spans="1:22" ht="20.100000000000001" customHeight="1" x14ac:dyDescent="0.25">
      <c r="A251" s="4006" t="s">
        <v>89</v>
      </c>
      <c r="B251" s="4008" t="s">
        <v>5</v>
      </c>
      <c r="C251" s="4007">
        <v>126.87</v>
      </c>
      <c r="D251" s="4008" t="s">
        <v>5</v>
      </c>
      <c r="E251" s="4007">
        <v>588611.94999999995</v>
      </c>
      <c r="F251" s="4007">
        <v>115.06</v>
      </c>
      <c r="G251" s="4007">
        <v>2771.87</v>
      </c>
      <c r="H251" s="4007">
        <v>18.79</v>
      </c>
      <c r="I251" s="4007">
        <v>3713.99</v>
      </c>
      <c r="J251" s="4008" t="s">
        <v>5</v>
      </c>
      <c r="K251" s="4007">
        <v>459.4</v>
      </c>
      <c r="L251" s="4008" t="s">
        <v>5</v>
      </c>
      <c r="M251" s="4008" t="s">
        <v>5</v>
      </c>
      <c r="N251" s="4007">
        <v>158.38</v>
      </c>
      <c r="O251" s="4008" t="s">
        <v>5</v>
      </c>
      <c r="P251" s="4008" t="s">
        <v>5</v>
      </c>
      <c r="Q251" s="4008" t="s">
        <v>5</v>
      </c>
      <c r="R251" s="4008" t="s">
        <v>5</v>
      </c>
      <c r="S251" s="4008" t="s">
        <v>5</v>
      </c>
      <c r="T251" s="4008" t="s">
        <v>5</v>
      </c>
      <c r="U251" s="4008" t="s">
        <v>5</v>
      </c>
      <c r="V251" s="4008" t="s">
        <v>5</v>
      </c>
    </row>
    <row r="252" spans="1:22" ht="20.100000000000001" customHeight="1" x14ac:dyDescent="0.25">
      <c r="A252" s="4006" t="s">
        <v>90</v>
      </c>
      <c r="B252" s="4008" t="s">
        <v>5</v>
      </c>
      <c r="C252" s="4007">
        <v>111.68</v>
      </c>
      <c r="D252" s="4008" t="s">
        <v>5</v>
      </c>
      <c r="E252" s="4007">
        <v>57.7</v>
      </c>
      <c r="F252" s="4007">
        <v>139516.69</v>
      </c>
      <c r="G252" s="4007">
        <v>10.91</v>
      </c>
      <c r="H252" s="4007">
        <v>144.04</v>
      </c>
      <c r="I252" s="4007">
        <v>18.79</v>
      </c>
      <c r="J252" s="4008" t="s">
        <v>5</v>
      </c>
      <c r="K252" s="4007">
        <v>27.08</v>
      </c>
      <c r="L252" s="4008" t="s">
        <v>5</v>
      </c>
      <c r="M252" s="4008" t="s">
        <v>5</v>
      </c>
      <c r="N252" s="4007">
        <v>103.1</v>
      </c>
      <c r="O252" s="4007">
        <v>579.09</v>
      </c>
      <c r="P252" s="4008" t="s">
        <v>5</v>
      </c>
      <c r="Q252" s="4008" t="s">
        <v>5</v>
      </c>
      <c r="R252" s="4008" t="s">
        <v>5</v>
      </c>
      <c r="S252" s="4008" t="s">
        <v>5</v>
      </c>
      <c r="T252" s="4008" t="s">
        <v>5</v>
      </c>
      <c r="U252" s="4008" t="s">
        <v>5</v>
      </c>
      <c r="V252" s="4008" t="s">
        <v>5</v>
      </c>
    </row>
    <row r="253" spans="1:22" ht="20.100000000000001" customHeight="1" x14ac:dyDescent="0.25">
      <c r="A253" s="4006" t="s">
        <v>91</v>
      </c>
      <c r="B253" s="4008" t="s">
        <v>5</v>
      </c>
      <c r="C253" s="4008" t="s">
        <v>5</v>
      </c>
      <c r="D253" s="4008" t="s">
        <v>5</v>
      </c>
      <c r="E253" s="4008" t="s">
        <v>5</v>
      </c>
      <c r="F253" s="4008" t="s">
        <v>5</v>
      </c>
      <c r="G253" s="4007">
        <v>1961243.09</v>
      </c>
      <c r="H253" s="4008" t="s">
        <v>5</v>
      </c>
      <c r="I253" s="4008" t="s">
        <v>5</v>
      </c>
      <c r="J253" s="4008" t="s">
        <v>5</v>
      </c>
      <c r="K253" s="4007">
        <v>422.51</v>
      </c>
      <c r="L253" s="4008" t="s">
        <v>5</v>
      </c>
      <c r="M253" s="4008" t="s">
        <v>5</v>
      </c>
      <c r="N253" s="4007">
        <v>303.47000000000003</v>
      </c>
      <c r="O253" s="4008" t="s">
        <v>5</v>
      </c>
      <c r="P253" s="4008" t="s">
        <v>5</v>
      </c>
      <c r="Q253" s="4008" t="s">
        <v>5</v>
      </c>
      <c r="R253" s="4008" t="s">
        <v>5</v>
      </c>
      <c r="S253" s="4008" t="s">
        <v>5</v>
      </c>
      <c r="T253" s="4008" t="s">
        <v>5</v>
      </c>
      <c r="U253" s="4008" t="s">
        <v>5</v>
      </c>
      <c r="V253" s="4008" t="s">
        <v>5</v>
      </c>
    </row>
    <row r="254" spans="1:22" ht="20.100000000000001" customHeight="1" x14ac:dyDescent="0.25">
      <c r="A254" s="4006" t="s">
        <v>92</v>
      </c>
      <c r="B254" s="4007">
        <v>1052.3800000000001</v>
      </c>
      <c r="C254" s="4008" t="s">
        <v>5</v>
      </c>
      <c r="D254" s="4007">
        <v>63731.71</v>
      </c>
      <c r="E254" s="4008" t="s">
        <v>5</v>
      </c>
      <c r="F254" s="4008" t="s">
        <v>5</v>
      </c>
      <c r="G254" s="4007">
        <v>9883.4699999999993</v>
      </c>
      <c r="H254" s="4007">
        <v>4124529.9</v>
      </c>
      <c r="I254" s="4007">
        <v>9376.68</v>
      </c>
      <c r="J254" s="4007">
        <v>55888.83</v>
      </c>
      <c r="K254" s="4007">
        <v>23490.35</v>
      </c>
      <c r="L254" s="4007">
        <v>6893.2</v>
      </c>
      <c r="M254" s="4008" t="s">
        <v>5</v>
      </c>
      <c r="N254" s="4007">
        <v>13174.85</v>
      </c>
      <c r="O254" s="4007">
        <v>24872.05</v>
      </c>
      <c r="P254" s="4008" t="s">
        <v>5</v>
      </c>
      <c r="Q254" s="4007">
        <v>561.66999999999996</v>
      </c>
      <c r="R254" s="4007">
        <v>2310.5100000000002</v>
      </c>
      <c r="S254" s="4007">
        <v>923.73</v>
      </c>
      <c r="T254" s="4007">
        <v>55654.83</v>
      </c>
      <c r="U254" s="4008" t="s">
        <v>5</v>
      </c>
      <c r="V254" s="4008" t="s">
        <v>5</v>
      </c>
    </row>
    <row r="255" spans="1:22" ht="20.100000000000001" customHeight="1" x14ac:dyDescent="0.25">
      <c r="A255" s="4006" t="s">
        <v>93</v>
      </c>
      <c r="B255" s="4007">
        <v>1662.05</v>
      </c>
      <c r="C255" s="4008" t="s">
        <v>5</v>
      </c>
      <c r="D255" s="4008" t="s">
        <v>5</v>
      </c>
      <c r="E255" s="4007">
        <v>186.56</v>
      </c>
      <c r="F255" s="4007">
        <v>2685.97</v>
      </c>
      <c r="G255" s="4007">
        <v>2251.9699999999998</v>
      </c>
      <c r="H255" s="4007">
        <v>1998.24</v>
      </c>
      <c r="I255" s="4007">
        <v>1478234.01</v>
      </c>
      <c r="J255" s="4007">
        <v>88.26</v>
      </c>
      <c r="K255" s="4007">
        <v>1077.5899999999999</v>
      </c>
      <c r="L255" s="4007">
        <v>133.13</v>
      </c>
      <c r="M255" s="4007">
        <v>135.44</v>
      </c>
      <c r="N255" s="4007">
        <v>8629.06</v>
      </c>
      <c r="O255" s="4007">
        <v>1155.25</v>
      </c>
      <c r="P255" s="4008" t="s">
        <v>5</v>
      </c>
      <c r="Q255" s="4008" t="s">
        <v>5</v>
      </c>
      <c r="R255" s="4007">
        <v>70.77</v>
      </c>
      <c r="S255" s="4007">
        <v>104.33</v>
      </c>
      <c r="T255" s="4008" t="s">
        <v>5</v>
      </c>
      <c r="U255" s="4008" t="s">
        <v>5</v>
      </c>
      <c r="V255" s="4008" t="s">
        <v>5</v>
      </c>
    </row>
    <row r="256" spans="1:22" ht="20.100000000000001" customHeight="1" x14ac:dyDescent="0.25">
      <c r="A256" s="4006" t="s">
        <v>94</v>
      </c>
      <c r="B256" s="4008" t="s">
        <v>5</v>
      </c>
      <c r="C256" s="4008" t="s">
        <v>5</v>
      </c>
      <c r="D256" s="4008" t="s">
        <v>5</v>
      </c>
      <c r="E256" s="4008" t="s">
        <v>5</v>
      </c>
      <c r="F256" s="4008" t="s">
        <v>5</v>
      </c>
      <c r="G256" s="4007">
        <v>1511.95</v>
      </c>
      <c r="H256" s="4007">
        <v>4773.92</v>
      </c>
      <c r="I256" s="4008" t="s">
        <v>5</v>
      </c>
      <c r="J256" s="4007">
        <v>1166881.73</v>
      </c>
      <c r="K256" s="4007">
        <v>324.08999999999997</v>
      </c>
      <c r="L256" s="4008" t="s">
        <v>5</v>
      </c>
      <c r="M256" s="4007">
        <v>1081.3900000000001</v>
      </c>
      <c r="N256" s="4007">
        <v>2.3199999999999998</v>
      </c>
      <c r="O256" s="4007">
        <v>1497.3</v>
      </c>
      <c r="P256" s="4008" t="s">
        <v>5</v>
      </c>
      <c r="Q256" s="4008" t="s">
        <v>5</v>
      </c>
      <c r="R256" s="4008" t="s">
        <v>5</v>
      </c>
      <c r="S256" s="4007">
        <v>33022.35</v>
      </c>
      <c r="T256" s="4007">
        <v>1590.51</v>
      </c>
      <c r="U256" s="4008" t="s">
        <v>5</v>
      </c>
      <c r="V256" s="4008" t="s">
        <v>5</v>
      </c>
    </row>
    <row r="257" spans="1:23" ht="20.100000000000001" customHeight="1" x14ac:dyDescent="0.25">
      <c r="A257" s="4006" t="s">
        <v>95</v>
      </c>
      <c r="B257" s="4008" t="s">
        <v>5</v>
      </c>
      <c r="C257" s="4008" t="s">
        <v>5</v>
      </c>
      <c r="D257" s="4007">
        <v>1388.64</v>
      </c>
      <c r="E257" s="4008" t="s">
        <v>5</v>
      </c>
      <c r="F257" s="4008" t="s">
        <v>5</v>
      </c>
      <c r="G257" s="4007">
        <v>2033.91</v>
      </c>
      <c r="H257" s="4007">
        <v>31051.45</v>
      </c>
      <c r="I257" s="4008" t="s">
        <v>5</v>
      </c>
      <c r="J257" s="4008" t="s">
        <v>5</v>
      </c>
      <c r="K257" s="4007">
        <v>2239656.41</v>
      </c>
      <c r="L257" s="4008" t="s">
        <v>5</v>
      </c>
      <c r="M257" s="4007">
        <v>67.47</v>
      </c>
      <c r="N257" s="4007">
        <v>440126.5</v>
      </c>
      <c r="O257" s="4007">
        <v>18901.599999999999</v>
      </c>
      <c r="P257" s="4008" t="s">
        <v>5</v>
      </c>
      <c r="Q257" s="4007">
        <v>15521.92</v>
      </c>
      <c r="R257" s="4008" t="s">
        <v>5</v>
      </c>
      <c r="S257" s="4007">
        <v>1153.9100000000001</v>
      </c>
      <c r="T257" s="4007">
        <v>5153.63</v>
      </c>
      <c r="U257" s="4008" t="s">
        <v>5</v>
      </c>
      <c r="V257" s="4008" t="s">
        <v>5</v>
      </c>
    </row>
    <row r="258" spans="1:23" ht="20.100000000000001" customHeight="1" x14ac:dyDescent="0.25">
      <c r="A258" s="4006" t="s">
        <v>96</v>
      </c>
      <c r="B258" s="4008" t="s">
        <v>5</v>
      </c>
      <c r="C258" s="4008" t="s">
        <v>5</v>
      </c>
      <c r="D258" s="4008" t="s">
        <v>5</v>
      </c>
      <c r="E258" s="4008" t="s">
        <v>5</v>
      </c>
      <c r="F258" s="4008" t="s">
        <v>5</v>
      </c>
      <c r="G258" s="4007">
        <v>6.36</v>
      </c>
      <c r="H258" s="4008" t="s">
        <v>5</v>
      </c>
      <c r="I258" s="4008" t="s">
        <v>5</v>
      </c>
      <c r="J258" s="4008" t="s">
        <v>5</v>
      </c>
      <c r="K258" s="4007">
        <v>12943.53</v>
      </c>
      <c r="L258" s="4007">
        <v>3328683.97</v>
      </c>
      <c r="M258" s="4008" t="s">
        <v>5</v>
      </c>
      <c r="N258" s="4007">
        <v>8456.0499999999993</v>
      </c>
      <c r="O258" s="4007">
        <v>69956.91</v>
      </c>
      <c r="P258" s="4008" t="s">
        <v>5</v>
      </c>
      <c r="Q258" s="4008" t="s">
        <v>5</v>
      </c>
      <c r="R258" s="4008" t="s">
        <v>5</v>
      </c>
      <c r="S258" s="4008" t="s">
        <v>5</v>
      </c>
      <c r="T258" s="4008" t="s">
        <v>5</v>
      </c>
      <c r="U258" s="4008" t="s">
        <v>5</v>
      </c>
      <c r="V258" s="4008" t="s">
        <v>5</v>
      </c>
    </row>
    <row r="259" spans="1:23" ht="20.100000000000001" customHeight="1" x14ac:dyDescent="0.25">
      <c r="A259" s="4006" t="s">
        <v>97</v>
      </c>
      <c r="B259" s="4008" t="s">
        <v>5</v>
      </c>
      <c r="C259" s="4008" t="s">
        <v>5</v>
      </c>
      <c r="D259" s="4008" t="s">
        <v>5</v>
      </c>
      <c r="E259" s="4008" t="s">
        <v>5</v>
      </c>
      <c r="F259" s="4008" t="s">
        <v>5</v>
      </c>
      <c r="G259" s="4007">
        <v>19079.63</v>
      </c>
      <c r="H259" s="4008" t="s">
        <v>5</v>
      </c>
      <c r="I259" s="4008" t="s">
        <v>5</v>
      </c>
      <c r="J259" s="4007">
        <v>25.3</v>
      </c>
      <c r="K259" s="4007">
        <v>419.39</v>
      </c>
      <c r="L259" s="4007">
        <v>161.72</v>
      </c>
      <c r="M259" s="4007">
        <v>3978779.38</v>
      </c>
      <c r="N259" s="4007">
        <v>312.63</v>
      </c>
      <c r="O259" s="4008" t="s">
        <v>5</v>
      </c>
      <c r="P259" s="4008" t="s">
        <v>5</v>
      </c>
      <c r="Q259" s="4008" t="s">
        <v>5</v>
      </c>
      <c r="R259" s="4008" t="s">
        <v>5</v>
      </c>
      <c r="S259" s="4008" t="s">
        <v>5</v>
      </c>
      <c r="T259" s="4007">
        <v>85.97</v>
      </c>
      <c r="U259" s="4008" t="s">
        <v>5</v>
      </c>
      <c r="V259" s="4008" t="s">
        <v>5</v>
      </c>
    </row>
    <row r="260" spans="1:23" ht="20.100000000000001" customHeight="1" x14ac:dyDescent="0.25">
      <c r="A260" s="4006" t="s">
        <v>98</v>
      </c>
      <c r="B260" s="4008" t="s">
        <v>5</v>
      </c>
      <c r="C260" s="4008" t="s">
        <v>5</v>
      </c>
      <c r="D260" s="4007">
        <v>752.46</v>
      </c>
      <c r="E260" s="4008" t="s">
        <v>5</v>
      </c>
      <c r="F260" s="4008" t="s">
        <v>5</v>
      </c>
      <c r="G260" s="4007">
        <v>444.34</v>
      </c>
      <c r="H260" s="4007">
        <v>6231.45</v>
      </c>
      <c r="I260" s="4008" t="s">
        <v>5</v>
      </c>
      <c r="J260" s="4008" t="s">
        <v>5</v>
      </c>
      <c r="K260" s="4007">
        <v>33699.83</v>
      </c>
      <c r="L260" s="4007">
        <v>20227.740000000002</v>
      </c>
      <c r="M260" s="4008" t="s">
        <v>5</v>
      </c>
      <c r="N260" s="4007">
        <v>2937755.38</v>
      </c>
      <c r="O260" s="4007">
        <v>3686.91</v>
      </c>
      <c r="P260" s="4008" t="s">
        <v>5</v>
      </c>
      <c r="Q260" s="4008" t="s">
        <v>5</v>
      </c>
      <c r="R260" s="4008" t="s">
        <v>5</v>
      </c>
      <c r="S260" s="4008" t="s">
        <v>5</v>
      </c>
      <c r="T260" s="4007">
        <v>2985</v>
      </c>
      <c r="U260" s="4008" t="s">
        <v>5</v>
      </c>
      <c r="V260" s="4008" t="s">
        <v>5</v>
      </c>
    </row>
    <row r="261" spans="1:23" ht="20.100000000000001" customHeight="1" x14ac:dyDescent="0.25">
      <c r="A261" s="4006" t="s">
        <v>99</v>
      </c>
      <c r="B261" s="4008" t="s">
        <v>5</v>
      </c>
      <c r="C261" s="4008" t="s">
        <v>5</v>
      </c>
      <c r="D261" s="4007">
        <v>3955.91</v>
      </c>
      <c r="E261" s="4008" t="s">
        <v>5</v>
      </c>
      <c r="F261" s="4007">
        <v>227.94</v>
      </c>
      <c r="G261" s="4007">
        <v>923.82</v>
      </c>
      <c r="H261" s="4007">
        <v>4110.3500000000004</v>
      </c>
      <c r="I261" s="4007">
        <v>982.61</v>
      </c>
      <c r="J261" s="4008" t="s">
        <v>5</v>
      </c>
      <c r="K261" s="4007">
        <v>11073.44</v>
      </c>
      <c r="L261" s="4007">
        <v>1232.79</v>
      </c>
      <c r="M261" s="4007">
        <v>3270.38</v>
      </c>
      <c r="N261" s="4007">
        <v>14727.17</v>
      </c>
      <c r="O261" s="4007">
        <v>1582264.71</v>
      </c>
      <c r="P261" s="4008" t="s">
        <v>5</v>
      </c>
      <c r="Q261" s="4007">
        <v>214.83</v>
      </c>
      <c r="R261" s="4007">
        <v>101.59</v>
      </c>
      <c r="S261" s="4008" t="s">
        <v>5</v>
      </c>
      <c r="T261" s="4007">
        <v>190.4</v>
      </c>
      <c r="U261" s="4008" t="s">
        <v>5</v>
      </c>
      <c r="V261" s="4008" t="s">
        <v>5</v>
      </c>
    </row>
    <row r="262" spans="1:23" ht="20.100000000000001" customHeight="1" x14ac:dyDescent="0.25">
      <c r="A262" s="4006" t="s">
        <v>100</v>
      </c>
      <c r="B262" s="4007">
        <v>4139.6400000000003</v>
      </c>
      <c r="C262" s="4007">
        <v>670.75</v>
      </c>
      <c r="D262" s="4007">
        <v>4130.3500000000004</v>
      </c>
      <c r="E262" s="4007">
        <v>93907.08</v>
      </c>
      <c r="F262" s="4007">
        <v>167980.64</v>
      </c>
      <c r="G262" s="4007">
        <v>15016.23</v>
      </c>
      <c r="H262" s="4007">
        <v>9805.23</v>
      </c>
      <c r="I262" s="4007">
        <v>25525.96</v>
      </c>
      <c r="J262" s="4007">
        <v>3277.77</v>
      </c>
      <c r="K262" s="4007">
        <v>11607.26</v>
      </c>
      <c r="L262" s="4007">
        <v>41553.480000000003</v>
      </c>
      <c r="M262" s="4007">
        <v>75849.009999999995</v>
      </c>
      <c r="N262" s="4007">
        <v>62085.919999999998</v>
      </c>
      <c r="O262" s="4007">
        <v>9342.84</v>
      </c>
      <c r="P262" s="4007">
        <v>2271996.04</v>
      </c>
      <c r="Q262" s="4007">
        <v>261.89999999999998</v>
      </c>
      <c r="R262" s="4007">
        <v>359307.85</v>
      </c>
      <c r="S262" s="4007">
        <v>73832.37</v>
      </c>
      <c r="T262" s="4007">
        <v>4340.7299999999996</v>
      </c>
      <c r="U262" s="4008" t="s">
        <v>5</v>
      </c>
      <c r="V262" s="4007">
        <v>4226.3500000000004</v>
      </c>
    </row>
    <row r="263" spans="1:23" ht="20.100000000000001" customHeight="1" x14ac:dyDescent="0.25">
      <c r="A263" s="4006" t="s">
        <v>101</v>
      </c>
      <c r="B263" s="4007">
        <v>5.26</v>
      </c>
      <c r="C263" s="4008" t="s">
        <v>5</v>
      </c>
      <c r="D263" s="4007">
        <v>3501.2</v>
      </c>
      <c r="E263" s="4008" t="s">
        <v>5</v>
      </c>
      <c r="F263" s="4008" t="s">
        <v>5</v>
      </c>
      <c r="G263" s="4007">
        <v>8461.41</v>
      </c>
      <c r="H263" s="4007">
        <v>1495.44</v>
      </c>
      <c r="I263" s="4008" t="s">
        <v>5</v>
      </c>
      <c r="J263" s="4007">
        <v>46485.4</v>
      </c>
      <c r="K263" s="4007">
        <v>6871.61</v>
      </c>
      <c r="L263" s="4007">
        <v>101.85</v>
      </c>
      <c r="M263" s="4007">
        <v>82.76</v>
      </c>
      <c r="N263" s="4007">
        <v>91873.5</v>
      </c>
      <c r="O263" s="4007">
        <v>241.36</v>
      </c>
      <c r="P263" s="4008" t="s">
        <v>5</v>
      </c>
      <c r="Q263" s="4007">
        <v>1442992.28</v>
      </c>
      <c r="R263" s="4008" t="s">
        <v>5</v>
      </c>
      <c r="S263" s="4007">
        <v>2117.91</v>
      </c>
      <c r="T263" s="4007">
        <v>11.64</v>
      </c>
      <c r="U263" s="4008" t="s">
        <v>5</v>
      </c>
      <c r="V263" s="4008" t="s">
        <v>5</v>
      </c>
    </row>
    <row r="264" spans="1:23" ht="20.100000000000001" customHeight="1" x14ac:dyDescent="0.25">
      <c r="A264" s="4006" t="s">
        <v>102</v>
      </c>
      <c r="B264" s="4008" t="s">
        <v>5</v>
      </c>
      <c r="C264" s="4008" t="s">
        <v>5</v>
      </c>
      <c r="D264" s="4008" t="s">
        <v>5</v>
      </c>
      <c r="E264" s="4008" t="s">
        <v>5</v>
      </c>
      <c r="F264" s="4008" t="s">
        <v>5</v>
      </c>
      <c r="G264" s="4007">
        <v>1148.3499999999999</v>
      </c>
      <c r="H264" s="4007">
        <v>13187.85</v>
      </c>
      <c r="I264" s="4008" t="s">
        <v>5</v>
      </c>
      <c r="J264" s="4007">
        <v>3592.92</v>
      </c>
      <c r="K264" s="4007">
        <v>4117.04</v>
      </c>
      <c r="L264" s="4008" t="s">
        <v>5</v>
      </c>
      <c r="M264" s="4007">
        <v>125.57</v>
      </c>
      <c r="N264" s="4007">
        <v>8738.7999999999993</v>
      </c>
      <c r="O264" s="4007">
        <v>6035.43</v>
      </c>
      <c r="P264" s="4008" t="s">
        <v>5</v>
      </c>
      <c r="Q264" s="4008" t="s">
        <v>5</v>
      </c>
      <c r="R264" s="4007">
        <v>2739366.82</v>
      </c>
      <c r="S264" s="4008" t="s">
        <v>5</v>
      </c>
      <c r="T264" s="4008" t="s">
        <v>5</v>
      </c>
      <c r="U264" s="4008" t="s">
        <v>5</v>
      </c>
      <c r="V264" s="4008" t="s">
        <v>5</v>
      </c>
    </row>
    <row r="265" spans="1:23" ht="20.100000000000001" customHeight="1" x14ac:dyDescent="0.25">
      <c r="A265" s="4006" t="s">
        <v>103</v>
      </c>
      <c r="B265" s="4008" t="s">
        <v>5</v>
      </c>
      <c r="C265" s="4008" t="s">
        <v>5</v>
      </c>
      <c r="D265" s="4008" t="s">
        <v>5</v>
      </c>
      <c r="E265" s="4008" t="s">
        <v>5</v>
      </c>
      <c r="F265" s="4008" t="s">
        <v>5</v>
      </c>
      <c r="G265" s="4007">
        <v>291</v>
      </c>
      <c r="H265" s="4007">
        <v>4925.41</v>
      </c>
      <c r="I265" s="4008" t="s">
        <v>5</v>
      </c>
      <c r="J265" s="4007">
        <v>17731.53</v>
      </c>
      <c r="K265" s="4007">
        <v>114.28</v>
      </c>
      <c r="L265" s="4008" t="s">
        <v>5</v>
      </c>
      <c r="M265" s="4007">
        <v>1333.48</v>
      </c>
      <c r="N265" s="4007">
        <v>11930.49</v>
      </c>
      <c r="O265" s="4007">
        <v>2071.9</v>
      </c>
      <c r="P265" s="4008" t="s">
        <v>5</v>
      </c>
      <c r="Q265" s="4007">
        <v>1608.26</v>
      </c>
      <c r="R265" s="4007">
        <v>622.35</v>
      </c>
      <c r="S265" s="4007">
        <v>273994.65000000002</v>
      </c>
      <c r="T265" s="4007">
        <v>1279</v>
      </c>
      <c r="U265" s="4008" t="s">
        <v>5</v>
      </c>
      <c r="V265" s="4008" t="s">
        <v>5</v>
      </c>
    </row>
    <row r="266" spans="1:23" ht="20.100000000000001" customHeight="1" x14ac:dyDescent="0.25">
      <c r="A266" s="4006" t="s">
        <v>104</v>
      </c>
      <c r="B266" s="4008" t="s">
        <v>5</v>
      </c>
      <c r="C266" s="4008" t="s">
        <v>5</v>
      </c>
      <c r="D266" s="4007">
        <v>93.45</v>
      </c>
      <c r="E266" s="4008" t="s">
        <v>5</v>
      </c>
      <c r="F266" s="4008" t="s">
        <v>5</v>
      </c>
      <c r="G266" s="4007">
        <v>234.39</v>
      </c>
      <c r="H266" s="4007">
        <v>4054.16</v>
      </c>
      <c r="I266" s="4008" t="s">
        <v>5</v>
      </c>
      <c r="J266" s="4007">
        <v>3927.76</v>
      </c>
      <c r="K266" s="4007">
        <v>1181.31</v>
      </c>
      <c r="L266" s="4008" t="s">
        <v>5</v>
      </c>
      <c r="M266" s="4007">
        <v>1751.21</v>
      </c>
      <c r="N266" s="4007">
        <v>1607.25</v>
      </c>
      <c r="O266" s="4007">
        <v>92</v>
      </c>
      <c r="P266" s="4008" t="s">
        <v>5</v>
      </c>
      <c r="Q266" s="4007">
        <v>33.340000000000003</v>
      </c>
      <c r="R266" s="4007">
        <v>404.02</v>
      </c>
      <c r="S266" s="4008" t="s">
        <v>5</v>
      </c>
      <c r="T266" s="4007">
        <v>496277.59</v>
      </c>
      <c r="U266" s="4008" t="s">
        <v>5</v>
      </c>
      <c r="V266" s="4008" t="s">
        <v>5</v>
      </c>
    </row>
    <row r="267" spans="1:23" ht="20.100000000000001" customHeight="1" x14ac:dyDescent="0.25">
      <c r="A267" s="4006" t="s">
        <v>105</v>
      </c>
      <c r="B267" s="4008" t="s">
        <v>5</v>
      </c>
      <c r="C267" s="4008" t="s">
        <v>5</v>
      </c>
      <c r="D267" s="4008" t="s">
        <v>5</v>
      </c>
      <c r="E267" s="4008" t="s">
        <v>5</v>
      </c>
      <c r="F267" s="4008" t="s">
        <v>5</v>
      </c>
      <c r="G267" s="4008" t="s">
        <v>5</v>
      </c>
      <c r="H267" s="4008" t="s">
        <v>5</v>
      </c>
      <c r="I267" s="4008" t="s">
        <v>5</v>
      </c>
      <c r="J267" s="4008" t="s">
        <v>5</v>
      </c>
      <c r="K267" s="4008" t="s">
        <v>5</v>
      </c>
      <c r="L267" s="4008" t="s">
        <v>5</v>
      </c>
      <c r="M267" s="4008" t="s">
        <v>5</v>
      </c>
      <c r="N267" s="4008" t="s">
        <v>5</v>
      </c>
      <c r="O267" s="4008" t="s">
        <v>5</v>
      </c>
      <c r="P267" s="4008" t="s">
        <v>5</v>
      </c>
      <c r="Q267" s="4008" t="s">
        <v>5</v>
      </c>
      <c r="R267" s="4008" t="s">
        <v>5</v>
      </c>
      <c r="S267" s="4008" t="s">
        <v>5</v>
      </c>
      <c r="T267" s="4008" t="s">
        <v>5</v>
      </c>
      <c r="U267" s="4007">
        <v>22060.65</v>
      </c>
      <c r="V267" s="4008" t="s">
        <v>5</v>
      </c>
    </row>
    <row r="268" spans="1:23" ht="20.100000000000001" customHeight="1" x14ac:dyDescent="0.25">
      <c r="A268" s="3999" t="s">
        <v>74</v>
      </c>
    </row>
    <row r="269" spans="1:23" ht="20.100000000000001" customHeight="1" x14ac:dyDescent="0.25">
      <c r="A269" s="4001" t="s">
        <v>80</v>
      </c>
      <c r="W269" s="4026" t="s">
        <v>74</v>
      </c>
    </row>
    <row r="270" spans="1:23" ht="20.100000000000001" customHeight="1" x14ac:dyDescent="0.25">
      <c r="A270" s="4001" t="s">
        <v>85</v>
      </c>
    </row>
    <row r="271" spans="1:23" ht="20.100000000000001" customHeight="1" x14ac:dyDescent="0.25">
      <c r="A271" s="4001" t="s">
        <v>83</v>
      </c>
    </row>
    <row r="272" spans="1:23" ht="20.100000000000001" customHeight="1" x14ac:dyDescent="0.25">
      <c r="A272" s="4001" t="s">
        <v>81</v>
      </c>
    </row>
    <row r="273" spans="1:22" ht="20.100000000000001" customHeight="1" x14ac:dyDescent="0.25">
      <c r="A273" s="4001" t="s">
        <v>82</v>
      </c>
    </row>
    <row r="275" spans="1:22" ht="20.100000000000001" customHeight="1" x14ac:dyDescent="0.25">
      <c r="A275" s="4002" t="s">
        <v>27</v>
      </c>
      <c r="B275" s="4003" t="s">
        <v>28</v>
      </c>
      <c r="C275" s="4003" t="s">
        <v>7</v>
      </c>
      <c r="D275" s="4003" t="s">
        <v>29</v>
      </c>
      <c r="E275" s="4003" t="s">
        <v>30</v>
      </c>
      <c r="F275" s="4003" t="s">
        <v>31</v>
      </c>
      <c r="G275" s="4003" t="s">
        <v>32</v>
      </c>
      <c r="H275" s="4003" t="s">
        <v>33</v>
      </c>
      <c r="I275" s="4003" t="s">
        <v>34</v>
      </c>
      <c r="J275" s="4003" t="s">
        <v>35</v>
      </c>
      <c r="K275" s="4003" t="s">
        <v>36</v>
      </c>
      <c r="L275" s="4003" t="s">
        <v>37</v>
      </c>
      <c r="M275" s="4003" t="s">
        <v>38</v>
      </c>
      <c r="N275" s="4003" t="s">
        <v>39</v>
      </c>
      <c r="O275" s="4003" t="s">
        <v>40</v>
      </c>
      <c r="P275" s="4003" t="s">
        <v>41</v>
      </c>
      <c r="Q275" s="4003" t="s">
        <v>42</v>
      </c>
      <c r="R275" s="4003" t="s">
        <v>43</v>
      </c>
      <c r="S275" s="4003" t="s">
        <v>44</v>
      </c>
      <c r="T275" s="4003" t="s">
        <v>45</v>
      </c>
      <c r="U275" s="4003" t="s">
        <v>48</v>
      </c>
      <c r="V275" s="4003" t="s">
        <v>49</v>
      </c>
    </row>
    <row r="276" spans="1:22" ht="20.100000000000001" customHeight="1" x14ac:dyDescent="0.25">
      <c r="A276" s="4004" t="s">
        <v>4</v>
      </c>
      <c r="B276" s="4005" t="s">
        <v>5</v>
      </c>
      <c r="C276" s="4005" t="s">
        <v>5</v>
      </c>
      <c r="D276" s="4005" t="s">
        <v>5</v>
      </c>
      <c r="E276" s="4005" t="s">
        <v>5</v>
      </c>
      <c r="F276" s="4005" t="s">
        <v>5</v>
      </c>
      <c r="G276" s="4005" t="s">
        <v>5</v>
      </c>
      <c r="H276" s="4005" t="s">
        <v>5</v>
      </c>
      <c r="I276" s="4005" t="s">
        <v>5</v>
      </c>
      <c r="J276" s="4005" t="s">
        <v>5</v>
      </c>
      <c r="K276" s="4005" t="s">
        <v>5</v>
      </c>
      <c r="L276" s="4005" t="s">
        <v>5</v>
      </c>
      <c r="M276" s="4005" t="s">
        <v>5</v>
      </c>
      <c r="N276" s="4005" t="s">
        <v>5</v>
      </c>
      <c r="O276" s="4005" t="s">
        <v>5</v>
      </c>
      <c r="P276" s="4005" t="s">
        <v>5</v>
      </c>
      <c r="Q276" s="4005" t="s">
        <v>5</v>
      </c>
      <c r="R276" s="4005" t="s">
        <v>5</v>
      </c>
      <c r="S276" s="4005" t="s">
        <v>5</v>
      </c>
      <c r="T276" s="4005" t="s">
        <v>5</v>
      </c>
      <c r="U276" s="4005" t="s">
        <v>5</v>
      </c>
      <c r="V276" s="4005" t="s">
        <v>5</v>
      </c>
    </row>
    <row r="277" spans="1:22" ht="20.100000000000001" customHeight="1" x14ac:dyDescent="0.25">
      <c r="A277" s="4006" t="s">
        <v>86</v>
      </c>
      <c r="B277" s="4007">
        <v>31293</v>
      </c>
      <c r="C277" s="4007">
        <v>26886</v>
      </c>
      <c r="D277" s="4007">
        <v>467938</v>
      </c>
      <c r="E277" s="4007">
        <v>117559</v>
      </c>
      <c r="F277" s="4007">
        <v>41896</v>
      </c>
      <c r="G277" s="4007">
        <v>297035</v>
      </c>
      <c r="H277" s="4007">
        <v>365254</v>
      </c>
      <c r="I277" s="4007">
        <v>146779</v>
      </c>
      <c r="J277" s="4007">
        <v>99326</v>
      </c>
      <c r="K277" s="4007">
        <v>223355</v>
      </c>
      <c r="L277" s="4007">
        <v>292767</v>
      </c>
      <c r="M277" s="4007">
        <v>364280</v>
      </c>
      <c r="N277" s="4007">
        <v>297226</v>
      </c>
      <c r="O277" s="4007">
        <v>163597</v>
      </c>
      <c r="P277" s="4007">
        <v>171576</v>
      </c>
      <c r="Q277" s="4007">
        <v>143480</v>
      </c>
      <c r="R277" s="4007">
        <v>278687</v>
      </c>
      <c r="S277" s="4007">
        <v>37866</v>
      </c>
      <c r="T277" s="4007">
        <v>39185</v>
      </c>
      <c r="U277" s="4007">
        <v>3123</v>
      </c>
      <c r="V277" s="4007">
        <v>0</v>
      </c>
    </row>
    <row r="278" spans="1:22" ht="20.100000000000001" customHeight="1" x14ac:dyDescent="0.25">
      <c r="A278" s="4006" t="s">
        <v>87</v>
      </c>
      <c r="B278" s="4007">
        <v>31280</v>
      </c>
      <c r="C278" s="4007">
        <v>0</v>
      </c>
      <c r="D278" s="4007">
        <v>0</v>
      </c>
      <c r="E278" s="4007">
        <v>0</v>
      </c>
      <c r="F278" s="4007">
        <v>0</v>
      </c>
      <c r="G278" s="4007">
        <v>485</v>
      </c>
      <c r="H278" s="4007">
        <v>108</v>
      </c>
      <c r="I278" s="4007">
        <v>309</v>
      </c>
      <c r="J278" s="4007">
        <v>766</v>
      </c>
      <c r="K278" s="4007">
        <v>99</v>
      </c>
      <c r="L278" s="4007">
        <v>0</v>
      </c>
      <c r="M278" s="4007">
        <v>611</v>
      </c>
      <c r="N278" s="4007">
        <v>534</v>
      </c>
      <c r="O278" s="4007">
        <v>308</v>
      </c>
      <c r="P278" s="4007">
        <v>0</v>
      </c>
      <c r="Q278" s="4007">
        <v>36</v>
      </c>
      <c r="R278" s="4007">
        <v>19</v>
      </c>
      <c r="S278" s="4007">
        <v>121</v>
      </c>
      <c r="T278" s="4007">
        <v>0</v>
      </c>
      <c r="U278" s="4007">
        <v>0</v>
      </c>
      <c r="V278" s="4007">
        <v>0</v>
      </c>
    </row>
    <row r="279" spans="1:22" ht="20.100000000000001" customHeight="1" x14ac:dyDescent="0.25">
      <c r="A279" s="4006" t="s">
        <v>84</v>
      </c>
      <c r="B279" s="4007">
        <v>0</v>
      </c>
      <c r="C279" s="4008" t="s">
        <v>5</v>
      </c>
      <c r="D279" s="4008" t="s">
        <v>5</v>
      </c>
      <c r="E279" s="4007">
        <v>0</v>
      </c>
      <c r="F279" s="4007">
        <v>0</v>
      </c>
      <c r="G279" s="4007">
        <v>191</v>
      </c>
      <c r="H279" s="4007">
        <v>332</v>
      </c>
      <c r="I279" s="4007">
        <v>1104</v>
      </c>
      <c r="J279" s="4007">
        <v>181</v>
      </c>
      <c r="K279" s="4007">
        <v>71</v>
      </c>
      <c r="L279" s="4007">
        <v>0</v>
      </c>
      <c r="M279" s="4007">
        <v>62</v>
      </c>
      <c r="N279" s="4007">
        <v>1214</v>
      </c>
      <c r="O279" s="4007">
        <v>229</v>
      </c>
      <c r="P279" s="4007">
        <v>0</v>
      </c>
      <c r="Q279" s="4007">
        <v>0</v>
      </c>
      <c r="R279" s="4007">
        <v>0</v>
      </c>
      <c r="S279" s="4007">
        <v>0</v>
      </c>
      <c r="T279" s="4007">
        <v>0</v>
      </c>
      <c r="U279" s="4007">
        <v>0</v>
      </c>
      <c r="V279" s="4007">
        <v>0</v>
      </c>
    </row>
    <row r="280" spans="1:22" ht="20.100000000000001" customHeight="1" x14ac:dyDescent="0.25">
      <c r="A280" s="4006" t="s">
        <v>88</v>
      </c>
      <c r="B280" s="4007">
        <v>0</v>
      </c>
      <c r="C280" s="4008" t="s">
        <v>5</v>
      </c>
      <c r="D280" s="4008" t="s">
        <v>5</v>
      </c>
      <c r="E280" s="4007">
        <v>6</v>
      </c>
      <c r="F280" s="4007">
        <v>0</v>
      </c>
      <c r="G280" s="4007">
        <v>462</v>
      </c>
      <c r="H280" s="4007">
        <v>12430</v>
      </c>
      <c r="I280" s="4007">
        <v>1509</v>
      </c>
      <c r="J280" s="4007">
        <v>3983</v>
      </c>
      <c r="K280" s="4007">
        <v>2176</v>
      </c>
      <c r="L280" s="4007">
        <v>0</v>
      </c>
      <c r="M280" s="4007">
        <v>1942</v>
      </c>
      <c r="N280" s="4007">
        <v>12451</v>
      </c>
      <c r="O280" s="4007">
        <v>1722</v>
      </c>
      <c r="P280" s="4007">
        <v>0</v>
      </c>
      <c r="Q280" s="4007">
        <v>0</v>
      </c>
      <c r="R280" s="4007">
        <v>0</v>
      </c>
      <c r="S280" s="4007">
        <v>0</v>
      </c>
      <c r="T280" s="4007">
        <v>0</v>
      </c>
      <c r="U280" s="4007">
        <v>0</v>
      </c>
      <c r="V280" s="4007">
        <v>0</v>
      </c>
    </row>
    <row r="281" spans="1:22" ht="20.100000000000001" customHeight="1" x14ac:dyDescent="0.25">
      <c r="A281" s="4006" t="s">
        <v>89</v>
      </c>
      <c r="B281" s="4007">
        <v>0</v>
      </c>
      <c r="C281" s="4007">
        <v>8</v>
      </c>
      <c r="D281" s="4007">
        <v>0</v>
      </c>
      <c r="E281" s="4007">
        <v>117383</v>
      </c>
      <c r="F281" s="4007">
        <v>0</v>
      </c>
      <c r="G281" s="4007">
        <v>996</v>
      </c>
      <c r="H281" s="4007">
        <v>0</v>
      </c>
      <c r="I281" s="4007">
        <v>268</v>
      </c>
      <c r="J281" s="4007">
        <v>344</v>
      </c>
      <c r="K281" s="4007">
        <v>311</v>
      </c>
      <c r="L281" s="4007">
        <v>0</v>
      </c>
      <c r="M281" s="4007">
        <v>139</v>
      </c>
      <c r="N281" s="4007">
        <v>412</v>
      </c>
      <c r="O281" s="4007">
        <v>187</v>
      </c>
      <c r="P281" s="4007">
        <v>0</v>
      </c>
      <c r="Q281" s="4007">
        <v>0</v>
      </c>
      <c r="R281" s="4007">
        <v>0</v>
      </c>
      <c r="S281" s="4007">
        <v>0</v>
      </c>
      <c r="T281" s="4007">
        <v>0</v>
      </c>
      <c r="U281" s="4007">
        <v>0</v>
      </c>
      <c r="V281" s="4007">
        <v>0</v>
      </c>
    </row>
    <row r="282" spans="1:22" ht="20.100000000000001" customHeight="1" x14ac:dyDescent="0.25">
      <c r="A282" s="4006" t="s">
        <v>90</v>
      </c>
      <c r="B282" s="4007">
        <v>0</v>
      </c>
      <c r="C282" s="4007">
        <v>198</v>
      </c>
      <c r="D282" s="4007">
        <v>451</v>
      </c>
      <c r="E282" s="4007">
        <v>139</v>
      </c>
      <c r="F282" s="4007">
        <v>41885</v>
      </c>
      <c r="G282" s="4007">
        <v>520</v>
      </c>
      <c r="H282" s="4007">
        <v>366</v>
      </c>
      <c r="I282" s="4007">
        <v>511</v>
      </c>
      <c r="J282" s="4007">
        <v>199</v>
      </c>
      <c r="K282" s="4007">
        <v>362</v>
      </c>
      <c r="L282" s="4007">
        <v>0</v>
      </c>
      <c r="M282" s="4007">
        <v>454</v>
      </c>
      <c r="N282" s="4007">
        <v>364</v>
      </c>
      <c r="O282" s="4007">
        <v>271</v>
      </c>
      <c r="P282" s="4007">
        <v>0</v>
      </c>
      <c r="Q282" s="4007">
        <v>0</v>
      </c>
      <c r="R282" s="4007">
        <v>0</v>
      </c>
      <c r="S282" s="4007">
        <v>0</v>
      </c>
      <c r="T282" s="4007">
        <v>0</v>
      </c>
      <c r="U282" s="4007">
        <v>0</v>
      </c>
      <c r="V282" s="4007">
        <v>0</v>
      </c>
    </row>
    <row r="283" spans="1:22" ht="20.100000000000001" customHeight="1" x14ac:dyDescent="0.25">
      <c r="A283" s="4006" t="s">
        <v>91</v>
      </c>
      <c r="B283" s="4007">
        <v>0</v>
      </c>
      <c r="C283" s="4007">
        <v>0</v>
      </c>
      <c r="D283" s="4007">
        <v>9</v>
      </c>
      <c r="E283" s="4007">
        <v>0</v>
      </c>
      <c r="F283" s="4007">
        <v>0</v>
      </c>
      <c r="G283" s="4007">
        <v>290234</v>
      </c>
      <c r="H283" s="4007">
        <v>636</v>
      </c>
      <c r="I283" s="4007">
        <v>95</v>
      </c>
      <c r="J283" s="4007">
        <v>2872</v>
      </c>
      <c r="K283" s="4007">
        <v>526</v>
      </c>
      <c r="L283" s="4007">
        <v>0</v>
      </c>
      <c r="M283" s="4007">
        <v>1331</v>
      </c>
      <c r="N283" s="4007">
        <v>1206</v>
      </c>
      <c r="O283" s="4007">
        <v>467</v>
      </c>
      <c r="P283" s="4007">
        <v>0</v>
      </c>
      <c r="Q283" s="4007">
        <v>0</v>
      </c>
      <c r="R283" s="4007">
        <v>0</v>
      </c>
      <c r="S283" s="4007">
        <v>0</v>
      </c>
      <c r="T283" s="4007">
        <v>0</v>
      </c>
      <c r="U283" s="4007">
        <v>0</v>
      </c>
      <c r="V283" s="4007">
        <v>0</v>
      </c>
    </row>
    <row r="284" spans="1:22" ht="20.100000000000001" customHeight="1" x14ac:dyDescent="0.25">
      <c r="A284" s="4006" t="s">
        <v>92</v>
      </c>
      <c r="B284" s="4007">
        <v>0</v>
      </c>
      <c r="C284" s="4007">
        <v>0</v>
      </c>
      <c r="D284" s="4007">
        <v>0</v>
      </c>
      <c r="E284" s="4007">
        <v>0</v>
      </c>
      <c r="F284" s="4007">
        <v>4</v>
      </c>
      <c r="G284" s="4007">
        <v>365</v>
      </c>
      <c r="H284" s="4007">
        <v>326416</v>
      </c>
      <c r="I284" s="4007">
        <v>3</v>
      </c>
      <c r="J284" s="4007">
        <v>9597</v>
      </c>
      <c r="K284" s="4007">
        <v>3331</v>
      </c>
      <c r="L284" s="4007">
        <v>59</v>
      </c>
      <c r="M284" s="4007">
        <v>2506</v>
      </c>
      <c r="N284" s="4007">
        <v>2560</v>
      </c>
      <c r="O284" s="4007">
        <v>2669</v>
      </c>
      <c r="P284" s="4007">
        <v>0</v>
      </c>
      <c r="Q284" s="4007">
        <v>0</v>
      </c>
      <c r="R284" s="4007">
        <v>0</v>
      </c>
      <c r="S284" s="4007">
        <v>1206</v>
      </c>
      <c r="T284" s="4007">
        <v>0</v>
      </c>
      <c r="U284" s="4007">
        <v>0</v>
      </c>
      <c r="V284" s="4007">
        <v>0</v>
      </c>
    </row>
    <row r="285" spans="1:22" ht="20.100000000000001" customHeight="1" x14ac:dyDescent="0.25">
      <c r="A285" s="4006" t="s">
        <v>93</v>
      </c>
      <c r="B285" s="4007">
        <v>0</v>
      </c>
      <c r="C285" s="4007">
        <v>0</v>
      </c>
      <c r="D285" s="4007">
        <v>0</v>
      </c>
      <c r="E285" s="4007">
        <v>0</v>
      </c>
      <c r="F285" s="4007">
        <v>0</v>
      </c>
      <c r="G285" s="4007">
        <v>530</v>
      </c>
      <c r="H285" s="4007">
        <v>584</v>
      </c>
      <c r="I285" s="4007">
        <v>142646</v>
      </c>
      <c r="J285" s="4007">
        <v>2860</v>
      </c>
      <c r="K285" s="4007">
        <v>982</v>
      </c>
      <c r="L285" s="4007">
        <v>13</v>
      </c>
      <c r="M285" s="4007">
        <v>879</v>
      </c>
      <c r="N285" s="4007">
        <v>63</v>
      </c>
      <c r="O285" s="4007">
        <v>305</v>
      </c>
      <c r="P285" s="4007">
        <v>0</v>
      </c>
      <c r="Q285" s="4007">
        <v>0</v>
      </c>
      <c r="R285" s="4007">
        <v>0</v>
      </c>
      <c r="S285" s="4007">
        <v>0</v>
      </c>
      <c r="T285" s="4007">
        <v>0</v>
      </c>
      <c r="U285" s="4007">
        <v>0</v>
      </c>
      <c r="V285" s="4007">
        <v>0</v>
      </c>
    </row>
    <row r="286" spans="1:22" ht="20.100000000000001" customHeight="1" x14ac:dyDescent="0.25">
      <c r="A286" s="4006" t="s">
        <v>94</v>
      </c>
      <c r="B286" s="4007">
        <v>0</v>
      </c>
      <c r="C286" s="4007">
        <v>0</v>
      </c>
      <c r="D286" s="4007">
        <v>0</v>
      </c>
      <c r="E286" s="4007">
        <v>0</v>
      </c>
      <c r="F286" s="4007">
        <v>0</v>
      </c>
      <c r="G286" s="4007">
        <v>0</v>
      </c>
      <c r="H286" s="4007">
        <v>288</v>
      </c>
      <c r="I286" s="4007">
        <v>0</v>
      </c>
      <c r="J286" s="4007">
        <v>67535</v>
      </c>
      <c r="K286" s="4007">
        <v>80</v>
      </c>
      <c r="L286" s="4007">
        <v>0</v>
      </c>
      <c r="M286" s="4007">
        <v>765</v>
      </c>
      <c r="N286" s="4007">
        <v>59</v>
      </c>
      <c r="O286" s="4007">
        <v>229</v>
      </c>
      <c r="P286" s="4007">
        <v>0</v>
      </c>
      <c r="Q286" s="4007">
        <v>0</v>
      </c>
      <c r="R286" s="4007">
        <v>0</v>
      </c>
      <c r="S286" s="4007">
        <v>0</v>
      </c>
      <c r="T286" s="4007">
        <v>0</v>
      </c>
      <c r="U286" s="4007">
        <v>0</v>
      </c>
      <c r="V286" s="4007">
        <v>0</v>
      </c>
    </row>
    <row r="287" spans="1:22" ht="20.100000000000001" customHeight="1" x14ac:dyDescent="0.25">
      <c r="A287" s="4006" t="s">
        <v>95</v>
      </c>
      <c r="B287" s="4007">
        <v>0</v>
      </c>
      <c r="C287" s="4007">
        <v>0</v>
      </c>
      <c r="D287" s="4007">
        <v>6950</v>
      </c>
      <c r="E287" s="4007">
        <v>0</v>
      </c>
      <c r="F287" s="4007">
        <v>0</v>
      </c>
      <c r="G287" s="4007">
        <v>109</v>
      </c>
      <c r="H287" s="4007">
        <v>12006</v>
      </c>
      <c r="I287" s="4007">
        <v>331</v>
      </c>
      <c r="J287" s="4007">
        <v>1890</v>
      </c>
      <c r="K287" s="4007">
        <v>190958</v>
      </c>
      <c r="L287" s="4007">
        <v>50</v>
      </c>
      <c r="M287" s="4007">
        <v>800</v>
      </c>
      <c r="N287" s="4007">
        <v>14899</v>
      </c>
      <c r="O287" s="4007">
        <v>3207</v>
      </c>
      <c r="P287" s="4007">
        <v>0</v>
      </c>
      <c r="Q287" s="4007">
        <v>286</v>
      </c>
      <c r="R287" s="4007">
        <v>0</v>
      </c>
      <c r="S287" s="4007">
        <v>455</v>
      </c>
      <c r="T287" s="4007">
        <v>137</v>
      </c>
      <c r="U287" s="4007">
        <v>0</v>
      </c>
      <c r="V287" s="4007">
        <v>0</v>
      </c>
    </row>
    <row r="288" spans="1:22" ht="20.100000000000001" customHeight="1" x14ac:dyDescent="0.25">
      <c r="A288" s="4006" t="s">
        <v>96</v>
      </c>
      <c r="B288" s="4007">
        <v>0</v>
      </c>
      <c r="C288" s="4007">
        <v>0</v>
      </c>
      <c r="D288" s="4007">
        <v>0</v>
      </c>
      <c r="E288" s="4007">
        <v>0</v>
      </c>
      <c r="F288" s="4007">
        <v>0</v>
      </c>
      <c r="G288" s="4007">
        <v>0</v>
      </c>
      <c r="H288" s="4007">
        <v>0</v>
      </c>
      <c r="I288" s="4007">
        <v>0</v>
      </c>
      <c r="J288" s="4007">
        <v>3</v>
      </c>
      <c r="K288" s="4007">
        <v>6273</v>
      </c>
      <c r="L288" s="4007">
        <v>292447</v>
      </c>
      <c r="M288" s="4007">
        <v>11520</v>
      </c>
      <c r="N288" s="4007">
        <v>3431</v>
      </c>
      <c r="O288" s="4007">
        <v>5394</v>
      </c>
      <c r="P288" s="4007">
        <v>0</v>
      </c>
      <c r="Q288" s="4007">
        <v>0</v>
      </c>
      <c r="R288" s="4007">
        <v>0</v>
      </c>
      <c r="S288" s="4007">
        <v>0</v>
      </c>
      <c r="T288" s="4007">
        <v>0</v>
      </c>
      <c r="U288" s="4007">
        <v>0</v>
      </c>
      <c r="V288" s="4007">
        <v>0</v>
      </c>
    </row>
    <row r="289" spans="1:22" ht="20.100000000000001" customHeight="1" x14ac:dyDescent="0.25">
      <c r="A289" s="4006" t="s">
        <v>97</v>
      </c>
      <c r="B289" s="4007">
        <v>0</v>
      </c>
      <c r="C289" s="4007">
        <v>0</v>
      </c>
      <c r="D289" s="4007">
        <v>0</v>
      </c>
      <c r="E289" s="4007">
        <v>0</v>
      </c>
      <c r="F289" s="4007">
        <v>0</v>
      </c>
      <c r="G289" s="4007">
        <v>0</v>
      </c>
      <c r="H289" s="4007">
        <v>196</v>
      </c>
      <c r="I289" s="4007">
        <v>0</v>
      </c>
      <c r="J289" s="4007">
        <v>16</v>
      </c>
      <c r="K289" s="4007">
        <v>208</v>
      </c>
      <c r="L289" s="4007">
        <v>0</v>
      </c>
      <c r="M289" s="4007">
        <v>335437</v>
      </c>
      <c r="N289" s="4007">
        <v>254</v>
      </c>
      <c r="O289" s="4007">
        <v>66</v>
      </c>
      <c r="P289" s="4007">
        <v>0</v>
      </c>
      <c r="Q289" s="4007">
        <v>0</v>
      </c>
      <c r="R289" s="4007">
        <v>0</v>
      </c>
      <c r="S289" s="4007">
        <v>0</v>
      </c>
      <c r="T289" s="4007">
        <v>0</v>
      </c>
      <c r="U289" s="4007">
        <v>0</v>
      </c>
      <c r="V289" s="4007">
        <v>0</v>
      </c>
    </row>
    <row r="290" spans="1:22" ht="20.100000000000001" customHeight="1" x14ac:dyDescent="0.25">
      <c r="A290" s="4006" t="s">
        <v>98</v>
      </c>
      <c r="B290" s="4007">
        <v>7</v>
      </c>
      <c r="C290" s="4007">
        <v>112</v>
      </c>
      <c r="D290" s="4007">
        <v>3</v>
      </c>
      <c r="E290" s="4007">
        <v>31</v>
      </c>
      <c r="F290" s="4007">
        <v>7</v>
      </c>
      <c r="G290" s="4007">
        <v>2478</v>
      </c>
      <c r="H290" s="4007">
        <v>5889</v>
      </c>
      <c r="I290" s="4007">
        <v>0</v>
      </c>
      <c r="J290" s="4007">
        <v>904</v>
      </c>
      <c r="K290" s="4007">
        <v>7891</v>
      </c>
      <c r="L290" s="4007">
        <v>198</v>
      </c>
      <c r="M290" s="4007">
        <v>3888</v>
      </c>
      <c r="N290" s="4007">
        <v>242109</v>
      </c>
      <c r="O290" s="4007">
        <v>5264</v>
      </c>
      <c r="P290" s="4007">
        <v>0</v>
      </c>
      <c r="Q290" s="4007">
        <v>619</v>
      </c>
      <c r="R290" s="4007">
        <v>348</v>
      </c>
      <c r="S290" s="4007">
        <v>0</v>
      </c>
      <c r="T290" s="4007">
        <v>178</v>
      </c>
      <c r="U290" s="4007">
        <v>0</v>
      </c>
      <c r="V290" s="4007">
        <v>0</v>
      </c>
    </row>
    <row r="291" spans="1:22" ht="20.100000000000001" customHeight="1" x14ac:dyDescent="0.25">
      <c r="A291" s="4006" t="s">
        <v>99</v>
      </c>
      <c r="B291" s="4007">
        <v>6</v>
      </c>
      <c r="C291" s="4007">
        <v>0</v>
      </c>
      <c r="D291" s="4007">
        <v>0</v>
      </c>
      <c r="E291" s="4007">
        <v>0</v>
      </c>
      <c r="F291" s="4007">
        <v>0</v>
      </c>
      <c r="G291" s="4007">
        <v>114</v>
      </c>
      <c r="H291" s="4007">
        <v>3413</v>
      </c>
      <c r="I291" s="4007">
        <v>3</v>
      </c>
      <c r="J291" s="4007">
        <v>1623</v>
      </c>
      <c r="K291" s="4007">
        <v>1885</v>
      </c>
      <c r="L291" s="4007">
        <v>0</v>
      </c>
      <c r="M291" s="4007">
        <v>2398</v>
      </c>
      <c r="N291" s="4007">
        <v>2516</v>
      </c>
      <c r="O291" s="4007">
        <v>142146</v>
      </c>
      <c r="P291" s="4007">
        <v>0</v>
      </c>
      <c r="Q291" s="4007">
        <v>43</v>
      </c>
      <c r="R291" s="4007">
        <v>0</v>
      </c>
      <c r="S291" s="4007">
        <v>0</v>
      </c>
      <c r="T291" s="4007">
        <v>1</v>
      </c>
      <c r="U291" s="4007">
        <v>0</v>
      </c>
      <c r="V291" s="4007">
        <v>0</v>
      </c>
    </row>
    <row r="292" spans="1:22" ht="20.100000000000001" customHeight="1" x14ac:dyDescent="0.25">
      <c r="A292" s="4006" t="s">
        <v>100</v>
      </c>
      <c r="B292" s="4007">
        <v>0</v>
      </c>
      <c r="C292" s="4007">
        <v>0</v>
      </c>
      <c r="D292" s="4007">
        <v>0</v>
      </c>
      <c r="E292" s="4007">
        <v>0</v>
      </c>
      <c r="F292" s="4007">
        <v>0</v>
      </c>
      <c r="G292" s="4007">
        <v>0</v>
      </c>
      <c r="H292" s="4007">
        <v>0</v>
      </c>
      <c r="I292" s="4007">
        <v>0</v>
      </c>
      <c r="J292" s="4007">
        <v>0</v>
      </c>
      <c r="K292" s="4007">
        <v>1653</v>
      </c>
      <c r="L292" s="4007">
        <v>0</v>
      </c>
      <c r="M292" s="4007">
        <v>0</v>
      </c>
      <c r="N292" s="4007">
        <v>2108</v>
      </c>
      <c r="O292" s="4007">
        <v>0</v>
      </c>
      <c r="P292" s="4007">
        <v>171576</v>
      </c>
      <c r="Q292" s="4007">
        <v>0</v>
      </c>
      <c r="R292" s="4007">
        <v>0</v>
      </c>
      <c r="S292" s="4007">
        <v>0</v>
      </c>
      <c r="T292" s="4007">
        <v>0</v>
      </c>
      <c r="U292" s="4007">
        <v>0</v>
      </c>
      <c r="V292" s="4007">
        <v>0</v>
      </c>
    </row>
    <row r="293" spans="1:22" ht="20.100000000000001" customHeight="1" x14ac:dyDescent="0.25">
      <c r="A293" s="4006" t="s">
        <v>101</v>
      </c>
      <c r="B293" s="4007">
        <v>0</v>
      </c>
      <c r="C293" s="4007">
        <v>0</v>
      </c>
      <c r="D293" s="4007">
        <v>0</v>
      </c>
      <c r="E293" s="4007">
        <v>0</v>
      </c>
      <c r="F293" s="4007">
        <v>0</v>
      </c>
      <c r="G293" s="4007">
        <v>110</v>
      </c>
      <c r="H293" s="4007">
        <v>39</v>
      </c>
      <c r="I293" s="4007">
        <v>0</v>
      </c>
      <c r="J293" s="4007">
        <v>4676</v>
      </c>
      <c r="K293" s="4007">
        <v>3097</v>
      </c>
      <c r="L293" s="4007">
        <v>0</v>
      </c>
      <c r="M293" s="4007">
        <v>388</v>
      </c>
      <c r="N293" s="4007">
        <v>9462</v>
      </c>
      <c r="O293" s="4007">
        <v>344</v>
      </c>
      <c r="P293" s="4007">
        <v>0</v>
      </c>
      <c r="Q293" s="4007">
        <v>142496</v>
      </c>
      <c r="R293" s="4007">
        <v>0</v>
      </c>
      <c r="S293" s="4007">
        <v>0</v>
      </c>
      <c r="T293" s="4007">
        <v>11</v>
      </c>
      <c r="U293" s="4007">
        <v>0</v>
      </c>
      <c r="V293" s="4007">
        <v>0</v>
      </c>
    </row>
    <row r="294" spans="1:22" ht="20.100000000000001" customHeight="1" x14ac:dyDescent="0.25">
      <c r="A294" s="4006" t="s">
        <v>102</v>
      </c>
      <c r="B294" s="4007">
        <v>0</v>
      </c>
      <c r="C294" s="4007">
        <v>0</v>
      </c>
      <c r="D294" s="4007">
        <v>0</v>
      </c>
      <c r="E294" s="4007">
        <v>0</v>
      </c>
      <c r="F294" s="4007">
        <v>0</v>
      </c>
      <c r="G294" s="4007">
        <v>83</v>
      </c>
      <c r="H294" s="4007">
        <v>715</v>
      </c>
      <c r="I294" s="4007">
        <v>0</v>
      </c>
      <c r="J294" s="4007">
        <v>1247</v>
      </c>
      <c r="K294" s="4007">
        <v>1136</v>
      </c>
      <c r="L294" s="4007">
        <v>0</v>
      </c>
      <c r="M294" s="4007">
        <v>540</v>
      </c>
      <c r="N294" s="4007">
        <v>1382</v>
      </c>
      <c r="O294" s="4007">
        <v>221</v>
      </c>
      <c r="P294" s="4007">
        <v>0</v>
      </c>
      <c r="Q294" s="4007">
        <v>0</v>
      </c>
      <c r="R294" s="4007">
        <v>278320</v>
      </c>
      <c r="S294" s="4007">
        <v>0</v>
      </c>
      <c r="T294" s="4007">
        <v>0</v>
      </c>
      <c r="U294" s="4007">
        <v>0</v>
      </c>
      <c r="V294" s="4007">
        <v>0</v>
      </c>
    </row>
    <row r="295" spans="1:22" ht="20.100000000000001" customHeight="1" x14ac:dyDescent="0.25">
      <c r="A295" s="4006" t="s">
        <v>103</v>
      </c>
      <c r="B295" s="4007">
        <v>0</v>
      </c>
      <c r="C295" s="4007">
        <v>0</v>
      </c>
      <c r="D295" s="4007">
        <v>0</v>
      </c>
      <c r="E295" s="4007">
        <v>0</v>
      </c>
      <c r="F295" s="4007">
        <v>0</v>
      </c>
      <c r="G295" s="4007">
        <v>109</v>
      </c>
      <c r="H295" s="4007">
        <v>688</v>
      </c>
      <c r="I295" s="4007">
        <v>0</v>
      </c>
      <c r="J295" s="4007">
        <v>270</v>
      </c>
      <c r="K295" s="4007">
        <v>1910</v>
      </c>
      <c r="L295" s="4007">
        <v>0</v>
      </c>
      <c r="M295" s="4007">
        <v>232</v>
      </c>
      <c r="N295" s="4007">
        <v>2087</v>
      </c>
      <c r="O295" s="4007">
        <v>395</v>
      </c>
      <c r="P295" s="4007">
        <v>0</v>
      </c>
      <c r="Q295" s="4007">
        <v>0</v>
      </c>
      <c r="R295" s="4007">
        <v>0</v>
      </c>
      <c r="S295" s="4007">
        <v>36084</v>
      </c>
      <c r="T295" s="4007">
        <v>14</v>
      </c>
      <c r="U295" s="4007">
        <v>0</v>
      </c>
      <c r="V295" s="4007">
        <v>0</v>
      </c>
    </row>
    <row r="296" spans="1:22" ht="20.100000000000001" customHeight="1" x14ac:dyDescent="0.25">
      <c r="A296" s="4006" t="s">
        <v>104</v>
      </c>
      <c r="B296" s="4007">
        <v>0</v>
      </c>
      <c r="C296" s="4007">
        <v>0</v>
      </c>
      <c r="D296" s="4007">
        <v>25</v>
      </c>
      <c r="E296" s="4007">
        <v>0</v>
      </c>
      <c r="F296" s="4007">
        <v>0</v>
      </c>
      <c r="G296" s="4007">
        <v>249</v>
      </c>
      <c r="H296" s="4007">
        <v>1148</v>
      </c>
      <c r="I296" s="4007">
        <v>0</v>
      </c>
      <c r="J296" s="4007">
        <v>360</v>
      </c>
      <c r="K296" s="4007">
        <v>406</v>
      </c>
      <c r="L296" s="4007">
        <v>0</v>
      </c>
      <c r="M296" s="4007">
        <v>388</v>
      </c>
      <c r="N296" s="4007">
        <v>115</v>
      </c>
      <c r="O296" s="4007">
        <v>173</v>
      </c>
      <c r="P296" s="4007">
        <v>0</v>
      </c>
      <c r="Q296" s="4007">
        <v>0</v>
      </c>
      <c r="R296" s="4007">
        <v>0</v>
      </c>
      <c r="S296" s="4007">
        <v>0</v>
      </c>
      <c r="T296" s="4007">
        <v>38844</v>
      </c>
      <c r="U296" s="4007">
        <v>0</v>
      </c>
      <c r="V296" s="4007">
        <v>0</v>
      </c>
    </row>
    <row r="297" spans="1:22" ht="20.100000000000001" customHeight="1" x14ac:dyDescent="0.25">
      <c r="A297" s="4006" t="s">
        <v>105</v>
      </c>
      <c r="B297" s="4007">
        <v>0</v>
      </c>
      <c r="C297" s="4007">
        <v>0</v>
      </c>
      <c r="D297" s="4007">
        <v>0</v>
      </c>
      <c r="E297" s="4007">
        <v>0</v>
      </c>
      <c r="F297" s="4007">
        <v>0</v>
      </c>
      <c r="G297" s="4007">
        <v>0</v>
      </c>
      <c r="H297" s="4007">
        <v>0</v>
      </c>
      <c r="I297" s="4007">
        <v>0</v>
      </c>
      <c r="J297" s="4007">
        <v>0</v>
      </c>
      <c r="K297" s="4007">
        <v>0</v>
      </c>
      <c r="L297" s="4007">
        <v>0</v>
      </c>
      <c r="M297" s="4007">
        <v>0</v>
      </c>
      <c r="N297" s="4007">
        <v>0</v>
      </c>
      <c r="O297" s="4007">
        <v>0</v>
      </c>
      <c r="P297" s="4007">
        <v>0</v>
      </c>
      <c r="Q297" s="4007">
        <v>0</v>
      </c>
      <c r="R297" s="4007">
        <v>0</v>
      </c>
      <c r="S297" s="4007">
        <v>0</v>
      </c>
      <c r="T297" s="4007">
        <v>0</v>
      </c>
      <c r="U297" s="4007">
        <v>3123</v>
      </c>
      <c r="V297" s="4007">
        <v>0</v>
      </c>
    </row>
    <row r="298" spans="1:22" ht="20.100000000000001" customHeight="1" x14ac:dyDescent="0.25">
      <c r="A298" s="4006" t="s">
        <v>106</v>
      </c>
      <c r="B298" s="4007">
        <v>0</v>
      </c>
      <c r="C298" s="4007">
        <v>0</v>
      </c>
      <c r="D298" s="4007">
        <v>0</v>
      </c>
      <c r="E298" s="4007">
        <v>0</v>
      </c>
      <c r="F298" s="4007">
        <v>0</v>
      </c>
      <c r="G298" s="4007">
        <v>0</v>
      </c>
      <c r="H298" s="4007">
        <v>0</v>
      </c>
      <c r="I298" s="4007">
        <v>0</v>
      </c>
      <c r="J298" s="4007">
        <v>0</v>
      </c>
      <c r="K298" s="4007">
        <v>0</v>
      </c>
      <c r="L298" s="4007">
        <v>0</v>
      </c>
      <c r="M298" s="4007">
        <v>0</v>
      </c>
      <c r="N298" s="4007">
        <v>0</v>
      </c>
      <c r="O298" s="4007">
        <v>0</v>
      </c>
      <c r="P298" s="4007">
        <v>0</v>
      </c>
      <c r="Q298" s="4007">
        <v>0</v>
      </c>
      <c r="R298" s="4007">
        <v>0</v>
      </c>
      <c r="S298" s="4007">
        <v>0</v>
      </c>
      <c r="T298" s="4007">
        <v>0</v>
      </c>
      <c r="U298" s="4007">
        <v>0</v>
      </c>
      <c r="V298" s="4007">
        <v>0</v>
      </c>
    </row>
  </sheetData>
  <mergeCells count="33">
    <mergeCell ref="A8:U8"/>
    <mergeCell ref="V8:V9"/>
    <mergeCell ref="A9:U9"/>
    <mergeCell ref="A32:U32"/>
    <mergeCell ref="V32:V33"/>
    <mergeCell ref="A33:U33"/>
    <mergeCell ref="A55:U55"/>
    <mergeCell ref="V55:V56"/>
    <mergeCell ref="A56:U56"/>
    <mergeCell ref="A127:U127"/>
    <mergeCell ref="A151:U151"/>
    <mergeCell ref="A79:U79"/>
    <mergeCell ref="V79:V80"/>
    <mergeCell ref="A80:U80"/>
    <mergeCell ref="A103:U103"/>
    <mergeCell ref="V103:V104"/>
    <mergeCell ref="A104:U104"/>
    <mergeCell ref="A221:U221"/>
    <mergeCell ref="V221:V222"/>
    <mergeCell ref="A245:U245"/>
    <mergeCell ref="V245:V246"/>
    <mergeCell ref="A126:U126"/>
    <mergeCell ref="V126:V127"/>
    <mergeCell ref="A150:U150"/>
    <mergeCell ref="V150:V151"/>
    <mergeCell ref="A174:U174"/>
    <mergeCell ref="V174:V175"/>
    <mergeCell ref="A222:U222"/>
    <mergeCell ref="A246:U246"/>
    <mergeCell ref="A175:U175"/>
    <mergeCell ref="A198:U198"/>
    <mergeCell ref="A197:U197"/>
    <mergeCell ref="V197:V198"/>
  </mergeCells>
  <hyperlinks>
    <hyperlink ref="W269" r:id="rId1" xr:uid="{00000000-0004-0000-0100-000000000000}"/>
  </hyperlinks>
  <pageMargins left="0.7" right="0.7" top="0.75" bottom="0.75" header="0.3" footer="0.3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93"/>
  <sheetViews>
    <sheetView workbookViewId="0">
      <selection activeCell="A6" sqref="A6:XFD28"/>
    </sheetView>
  </sheetViews>
  <sheetFormatPr baseColWidth="10" defaultRowHeight="20.100000000000001" customHeight="1" x14ac:dyDescent="0.25"/>
  <cols>
    <col min="1" max="1" width="26.85546875" customWidth="1"/>
  </cols>
  <sheetData>
    <row r="1" spans="1:20" ht="20.100000000000001" customHeight="1" x14ac:dyDescent="0.25">
      <c r="A1" s="1" t="s">
        <v>0</v>
      </c>
    </row>
    <row r="2" spans="1:20" ht="20.100000000000001" customHeight="1" x14ac:dyDescent="0.25">
      <c r="A2" s="2" t="s">
        <v>1</v>
      </c>
    </row>
    <row r="4" spans="1:20" ht="20.100000000000001" customHeight="1" x14ac:dyDescent="0.25">
      <c r="A4" s="3" t="s">
        <v>2</v>
      </c>
      <c r="B4" s="4" t="s">
        <v>3</v>
      </c>
      <c r="C4" s="5" t="s">
        <v>3</v>
      </c>
      <c r="D4" s="6" t="s">
        <v>3</v>
      </c>
      <c r="E4" s="7" t="s">
        <v>3</v>
      </c>
      <c r="F4" s="8" t="s">
        <v>3</v>
      </c>
      <c r="G4" s="9" t="s">
        <v>3</v>
      </c>
      <c r="H4" s="10" t="s">
        <v>3</v>
      </c>
      <c r="I4" s="11" t="s">
        <v>3</v>
      </c>
      <c r="J4" s="12" t="s">
        <v>3</v>
      </c>
      <c r="K4" s="13" t="s">
        <v>3</v>
      </c>
      <c r="L4" s="14" t="s">
        <v>3</v>
      </c>
      <c r="M4" s="15" t="s">
        <v>3</v>
      </c>
      <c r="N4" s="16" t="s">
        <v>3</v>
      </c>
      <c r="O4" s="17" t="s">
        <v>3</v>
      </c>
      <c r="P4" s="18" t="s">
        <v>3</v>
      </c>
      <c r="Q4" s="19" t="s">
        <v>3</v>
      </c>
      <c r="R4" s="20" t="s">
        <v>3</v>
      </c>
      <c r="S4" s="21" t="s">
        <v>3</v>
      </c>
      <c r="T4" s="22" t="s">
        <v>3</v>
      </c>
    </row>
    <row r="5" spans="1:20" ht="20.100000000000001" customHeight="1" x14ac:dyDescent="0.25">
      <c r="A5" s="25" t="s">
        <v>4</v>
      </c>
      <c r="B5" s="26" t="s">
        <v>6</v>
      </c>
      <c r="C5" s="27" t="s">
        <v>7</v>
      </c>
      <c r="D5" s="28" t="s">
        <v>8</v>
      </c>
      <c r="E5" s="29" t="s">
        <v>9</v>
      </c>
      <c r="F5" s="30" t="s">
        <v>10</v>
      </c>
      <c r="G5" s="31" t="s">
        <v>11</v>
      </c>
      <c r="H5" s="32" t="s">
        <v>12</v>
      </c>
      <c r="I5" s="33" t="s">
        <v>13</v>
      </c>
      <c r="J5" s="34" t="s">
        <v>14</v>
      </c>
      <c r="K5" s="35" t="s">
        <v>15</v>
      </c>
      <c r="L5" s="36" t="s">
        <v>16</v>
      </c>
      <c r="M5" s="37" t="s">
        <v>17</v>
      </c>
      <c r="N5" s="38" t="s">
        <v>18</v>
      </c>
      <c r="O5" s="39" t="s">
        <v>19</v>
      </c>
      <c r="P5" s="40" t="s">
        <v>20</v>
      </c>
      <c r="Q5" s="41" t="s">
        <v>21</v>
      </c>
      <c r="R5" s="42" t="s">
        <v>22</v>
      </c>
      <c r="S5" s="43" t="s">
        <v>23</v>
      </c>
      <c r="T5" s="44" t="s">
        <v>24</v>
      </c>
    </row>
    <row r="6" spans="1:20" ht="20.100000000000001" customHeight="1" x14ac:dyDescent="0.25">
      <c r="A6" s="69" t="s">
        <v>46</v>
      </c>
      <c r="B6" s="4010"/>
      <c r="C6" s="4010"/>
      <c r="D6" s="4010"/>
      <c r="E6" s="4010"/>
      <c r="F6" s="4010"/>
      <c r="G6" s="4010"/>
      <c r="H6" s="4010"/>
      <c r="I6" s="4010"/>
      <c r="J6" s="4010"/>
      <c r="K6" s="4010"/>
      <c r="L6" s="4010"/>
      <c r="M6" s="4010"/>
      <c r="N6" s="4010"/>
      <c r="O6" s="4010"/>
      <c r="P6" s="4010"/>
      <c r="Q6" s="4010" t="e">
        <f>CI!Q7/production!#REF!</f>
        <v>#REF!</v>
      </c>
      <c r="R6" s="4010" t="e">
        <f>CI!R7/production!#REF!</f>
        <v>#REF!</v>
      </c>
      <c r="S6" s="4010" t="e">
        <f>CI!S7/production!#REF!</f>
        <v>#REF!</v>
      </c>
      <c r="T6" s="4010" t="e">
        <f>CI!T7/production!#REF!</f>
        <v>#REF!</v>
      </c>
    </row>
    <row r="7" spans="1:20" ht="20.100000000000001" customHeight="1" x14ac:dyDescent="0.25">
      <c r="A7" s="70" t="s">
        <v>47</v>
      </c>
      <c r="B7" s="4010"/>
      <c r="C7" s="4010"/>
      <c r="D7" s="4010"/>
      <c r="E7" s="4010"/>
      <c r="F7" s="4010"/>
      <c r="G7" s="4010"/>
      <c r="H7" s="4010"/>
      <c r="I7" s="4010"/>
      <c r="J7" s="4010"/>
      <c r="K7" s="4010"/>
      <c r="L7" s="4010"/>
      <c r="M7" s="4010"/>
      <c r="N7" s="4010"/>
      <c r="O7" s="4010"/>
      <c r="P7" s="4010"/>
      <c r="Q7" s="4010"/>
      <c r="R7" s="4010"/>
      <c r="S7" s="4010"/>
      <c r="T7" s="4010"/>
    </row>
    <row r="8" spans="1:20" ht="20.100000000000001" customHeight="1" x14ac:dyDescent="0.25">
      <c r="A8" s="113" t="s">
        <v>28</v>
      </c>
      <c r="B8" s="4010">
        <f>CI!B9/production!B$10</f>
        <v>0.1333869503591279</v>
      </c>
      <c r="C8" s="4010">
        <f>CI!C9/production!C$10</f>
        <v>0</v>
      </c>
      <c r="D8" s="4010">
        <f>CI!D9/production!D$10</f>
        <v>4.8826412658379871E-2</v>
      </c>
      <c r="E8" s="4010">
        <f>CI!E9/production!E$10</f>
        <v>3.9865005078692427E-4</v>
      </c>
      <c r="F8" s="4010">
        <f>CI!F9/production!F$10</f>
        <v>0</v>
      </c>
      <c r="G8" s="4010">
        <f>CI!G9/production!G$10</f>
        <v>2.4181410459381736E-4</v>
      </c>
      <c r="H8" s="4010">
        <f>CI!H9/production!H$10</f>
        <v>5.2932942865901869E-3</v>
      </c>
      <c r="I8" s="4010">
        <f>CI!I9/production!I$10</f>
        <v>2.2888565587899962E-5</v>
      </c>
      <c r="J8" s="4010">
        <f>CI!J9/production!J$10</f>
        <v>3.9487372957894611E-2</v>
      </c>
      <c r="K8" s="4010">
        <f>CI!K9/production!K$10</f>
        <v>0</v>
      </c>
      <c r="L8" s="4010">
        <f>CI!L9/production!L$10</f>
        <v>0</v>
      </c>
      <c r="M8" s="4010">
        <f>CI!M9/production!M$10</f>
        <v>2.5896693366863309E-4</v>
      </c>
      <c r="N8" s="4010">
        <f>CI!N9/production!N$10</f>
        <v>3.9411342818589979E-4</v>
      </c>
      <c r="O8" s="4010">
        <f>CI!O9/production!O$10</f>
        <v>2.5351832734692055E-3</v>
      </c>
      <c r="P8" s="4010">
        <f>CI!P9/production!P$10</f>
        <v>6.4961689893146669E-4</v>
      </c>
      <c r="Q8" s="4010">
        <f>CI!Q9/production!Q$10</f>
        <v>0</v>
      </c>
      <c r="R8" s="4010">
        <f>CI!R9/production!R$10</f>
        <v>7.391561300848198E-4</v>
      </c>
      <c r="S8" s="4010">
        <f>CI!S9/production!S$10</f>
        <v>4.588103048794476E-5</v>
      </c>
      <c r="T8" s="4010">
        <f>CI!T9/production!T$10</f>
        <v>1.4866109107649812E-3</v>
      </c>
    </row>
    <row r="9" spans="1:20" ht="20.100000000000001" customHeight="1" x14ac:dyDescent="0.25">
      <c r="A9" s="116" t="s">
        <v>7</v>
      </c>
      <c r="B9" s="4010">
        <f>CI!B10/production!B$10</f>
        <v>2.4685066331162108E-4</v>
      </c>
      <c r="C9" s="4010">
        <f>CI!C10/production!C$10</f>
        <v>5.4795585263485158E-2</v>
      </c>
      <c r="D9" s="4010">
        <f>CI!D10/production!D$10</f>
        <v>6.4288341439980787E-2</v>
      </c>
      <c r="E9" s="4010">
        <f>CI!E10/production!E$10</f>
        <v>5.5374130342183735E-3</v>
      </c>
      <c r="F9" s="4010">
        <f>CI!F10/production!F$10</f>
        <v>1.3245981455625962E-3</v>
      </c>
      <c r="G9" s="4010">
        <f>CI!G10/production!G$10</f>
        <v>7.6187708469782995E-3</v>
      </c>
      <c r="H9" s="4010">
        <f>CI!H10/production!H$10</f>
        <v>2.3395775852332317E-4</v>
      </c>
      <c r="I9" s="4010">
        <f>CI!I10/production!I$10</f>
        <v>1.6737263586151846E-4</v>
      </c>
      <c r="J9" s="4010">
        <f>CI!J10/production!J$10</f>
        <v>1.1432360439459936E-5</v>
      </c>
      <c r="K9" s="4010">
        <f>CI!K10/production!K$10</f>
        <v>0</v>
      </c>
      <c r="L9" s="4010">
        <f>CI!L10/production!L$10</f>
        <v>1.6272810411995015E-6</v>
      </c>
      <c r="M9" s="4010">
        <f>CI!M10/production!M$10</f>
        <v>1.6906143216857932E-3</v>
      </c>
      <c r="N9" s="4010">
        <f>CI!N10/production!N$10</f>
        <v>0</v>
      </c>
      <c r="O9" s="4010">
        <f>CI!O10/production!O$10</f>
        <v>7.8083644822851531E-4</v>
      </c>
      <c r="P9" s="4010">
        <f>CI!P10/production!P$10</f>
        <v>4.0261427576360859E-4</v>
      </c>
      <c r="Q9" s="4010">
        <f>CI!Q10/production!Q$10</f>
        <v>0</v>
      </c>
      <c r="R9" s="4010">
        <f>CI!R10/production!R$10</f>
        <v>3.8289619351240662E-5</v>
      </c>
      <c r="S9" s="4010">
        <f>CI!S10/production!S$10</f>
        <v>2.294051524397238E-5</v>
      </c>
      <c r="T9" s="4010">
        <f>CI!T10/production!T$10</f>
        <v>1.2756080718176936E-3</v>
      </c>
    </row>
    <row r="10" spans="1:20" ht="20.100000000000001" customHeight="1" x14ac:dyDescent="0.25">
      <c r="A10" s="119" t="s">
        <v>29</v>
      </c>
      <c r="B10" s="4010">
        <f>CI!B11/production!B$10</f>
        <v>0.45366374161902179</v>
      </c>
      <c r="C10" s="4010">
        <f>CI!C11/production!C$10</f>
        <v>7.795740711953987E-2</v>
      </c>
      <c r="D10" s="4011">
        <f>CI!D11/production!D$10</f>
        <v>0.42674217858644092</v>
      </c>
      <c r="E10" s="4010">
        <f>CI!E11/production!E$10</f>
        <v>4.9962319378761236E-2</v>
      </c>
      <c r="F10" s="4010">
        <f>CI!F11/production!F$10</f>
        <v>4.4255898041742743E-2</v>
      </c>
      <c r="G10" s="4010">
        <f>CI!G11/production!G$10</f>
        <v>0.22923001184130054</v>
      </c>
      <c r="H10" s="4010">
        <f>CI!H11/production!H$10</f>
        <v>0.2709180421769366</v>
      </c>
      <c r="I10" s="4010">
        <f>CI!I11/production!I$10</f>
        <v>7.5469322884703149E-2</v>
      </c>
      <c r="J10" s="4010">
        <f>CI!J11/production!J$10</f>
        <v>0.30047101325010572</v>
      </c>
      <c r="K10" s="4010">
        <f>CI!K11/production!K$10</f>
        <v>3.9976008759218112E-2</v>
      </c>
      <c r="L10" s="4010">
        <f>CI!L11/production!L$10</f>
        <v>1.0930446753737052E-2</v>
      </c>
      <c r="M10" s="4010">
        <f>CI!M11/production!M$10</f>
        <v>3.8035564792223829E-2</v>
      </c>
      <c r="N10" s="4010">
        <f>CI!N11/production!N$10</f>
        <v>2.2682983743016194E-2</v>
      </c>
      <c r="O10" s="4010">
        <f>CI!O11/production!O$10</f>
        <v>5.3597830694376555E-2</v>
      </c>
      <c r="P10" s="4010">
        <f>CI!P11/production!P$10</f>
        <v>6.5937350254659702E-2</v>
      </c>
      <c r="Q10" s="4010">
        <f>CI!Q11/production!Q$10</f>
        <v>3.0420133828530236E-2</v>
      </c>
      <c r="R10" s="4010">
        <f>CI!R11/production!R$10</f>
        <v>0.18085851985649715</v>
      </c>
      <c r="S10" s="4010">
        <f>CI!S11/production!S$10</f>
        <v>4.619072744373838E-2</v>
      </c>
      <c r="T10" s="4010">
        <f>CI!T11/production!T$10</f>
        <v>7.7706590961405669E-2</v>
      </c>
    </row>
    <row r="11" spans="1:20" ht="20.100000000000001" customHeight="1" x14ac:dyDescent="0.25">
      <c r="A11" s="122" t="s">
        <v>30</v>
      </c>
      <c r="B11" s="4010">
        <f>CI!B12/production!B$10</f>
        <v>3.2520584160150336E-2</v>
      </c>
      <c r="C11" s="4010">
        <f>CI!C12/production!C$10</f>
        <v>2.4560858075547958E-2</v>
      </c>
      <c r="D11" s="4010">
        <f>CI!D12/production!D$10</f>
        <v>1.8574731279649311E-2</v>
      </c>
      <c r="E11" s="4010">
        <f>CI!E12/production!E$10</f>
        <v>0.16979761683723066</v>
      </c>
      <c r="F11" s="4010">
        <f>CI!F12/production!F$10</f>
        <v>1.6482296924784305E-2</v>
      </c>
      <c r="G11" s="4010">
        <f>CI!G12/production!G$10</f>
        <v>1.5669120230406551E-3</v>
      </c>
      <c r="H11" s="4010">
        <f>CI!H12/production!H$10</f>
        <v>6.2926569533859333E-3</v>
      </c>
      <c r="I11" s="4010">
        <f>CI!I12/production!I$10</f>
        <v>7.4616723816553878E-3</v>
      </c>
      <c r="J11" s="4010">
        <f>CI!J12/production!J$10</f>
        <v>1.2621325925163769E-2</v>
      </c>
      <c r="K11" s="4010">
        <f>CI!K12/production!K$10</f>
        <v>5.4282194957008976E-3</v>
      </c>
      <c r="L11" s="4010">
        <f>CI!L12/production!L$10</f>
        <v>1.9836555892221923E-3</v>
      </c>
      <c r="M11" s="4010">
        <f>CI!M12/production!M$10</f>
        <v>7.5181846906566688E-3</v>
      </c>
      <c r="N11" s="4010">
        <f>CI!N12/production!N$10</f>
        <v>3.6718884744844724E-3</v>
      </c>
      <c r="O11" s="4010">
        <f>CI!O12/production!O$10</f>
        <v>2.1518635625206615E-3</v>
      </c>
      <c r="P11" s="4010">
        <f>CI!P12/production!P$10</f>
        <v>5.7428109886526989E-3</v>
      </c>
      <c r="Q11" s="4010">
        <f>CI!Q12/production!Q$10</f>
        <v>5.4879099869932458E-3</v>
      </c>
      <c r="R11" s="4010">
        <f>CI!R12/production!R$10</f>
        <v>7.9559169947643112E-3</v>
      </c>
      <c r="S11" s="4010">
        <f>CI!S12/production!S$10</f>
        <v>1.4177238420774929E-2</v>
      </c>
      <c r="T11" s="4010">
        <f>CI!T12/production!T$10</f>
        <v>1.3216450548607383E-2</v>
      </c>
    </row>
    <row r="12" spans="1:20" ht="20.100000000000001" customHeight="1" x14ac:dyDescent="0.25">
      <c r="A12" s="125" t="s">
        <v>31</v>
      </c>
      <c r="B12" s="4010">
        <f>CI!B13/production!B$10</f>
        <v>1.2501791658040163E-3</v>
      </c>
      <c r="C12" s="4010">
        <f>CI!C13/production!C$10</f>
        <v>1.6322089227421112E-3</v>
      </c>
      <c r="D12" s="4010">
        <f>CI!D13/production!D$10</f>
        <v>2.8639359274605175E-2</v>
      </c>
      <c r="E12" s="4010">
        <f>CI!E13/production!E$10</f>
        <v>2.2553763147260238E-3</v>
      </c>
      <c r="F12" s="4010">
        <f>CI!F13/production!F$10</f>
        <v>0.42840368023484771</v>
      </c>
      <c r="G12" s="4010">
        <f>CI!G13/production!G$10</f>
        <v>5.5758211920242549E-3</v>
      </c>
      <c r="H12" s="4010">
        <f>CI!H13/production!H$10</f>
        <v>3.5900414669958213E-3</v>
      </c>
      <c r="I12" s="4010">
        <f>CI!I13/production!I$10</f>
        <v>2.0084716303382217E-3</v>
      </c>
      <c r="J12" s="4010">
        <f>CI!J13/production!J$10</f>
        <v>5.0988327559991307E-3</v>
      </c>
      <c r="K12" s="4010">
        <f>CI!K13/production!K$10</f>
        <v>1.6302772678968214E-4</v>
      </c>
      <c r="L12" s="4010">
        <f>CI!L13/production!L$10</f>
        <v>2.3595575097392772E-4</v>
      </c>
      <c r="M12" s="4010">
        <f>CI!M13/production!M$10</f>
        <v>2.894240510246295E-3</v>
      </c>
      <c r="N12" s="4010">
        <f>CI!N13/production!N$10</f>
        <v>1.2447740949633865E-3</v>
      </c>
      <c r="O12" s="4010">
        <f>CI!O13/production!O$10</f>
        <v>4.4943729072062077E-3</v>
      </c>
      <c r="P12" s="4010">
        <f>CI!P13/production!P$10</f>
        <v>1.5795817751584521E-2</v>
      </c>
      <c r="Q12" s="4010">
        <f>CI!Q13/production!Q$10</f>
        <v>9.1830818171845859E-4</v>
      </c>
      <c r="R12" s="4010">
        <f>CI!R13/production!R$10</f>
        <v>2.8018012768755672E-3</v>
      </c>
      <c r="S12" s="4010">
        <f>CI!S13/production!S$10</f>
        <v>2.4546351311050441E-3</v>
      </c>
      <c r="T12" s="4010">
        <f>CI!T13/production!T$10</f>
        <v>1.1432517455689404E-2</v>
      </c>
    </row>
    <row r="13" spans="1:20" ht="20.100000000000001" customHeight="1" x14ac:dyDescent="0.25">
      <c r="A13" s="128" t="s">
        <v>32</v>
      </c>
      <c r="B13" s="4010">
        <f>CI!B14/production!B$10</f>
        <v>1.0885317959580193E-2</v>
      </c>
      <c r="C13" s="4010">
        <f>CI!C14/production!C$10</f>
        <v>8.0833203792942641E-3</v>
      </c>
      <c r="D13" s="4010">
        <f>CI!D14/production!D$10</f>
        <v>6.6864829159911125E-3</v>
      </c>
      <c r="E13" s="4010">
        <f>CI!E14/production!E$10</f>
        <v>9.1968020620583443E-2</v>
      </c>
      <c r="F13" s="4010">
        <f>CI!F14/production!F$10</f>
        <v>4.195754125944224E-2</v>
      </c>
      <c r="G13" s="4010">
        <f>CI!G14/production!G$10</f>
        <v>0.4047371708400383</v>
      </c>
      <c r="H13" s="4010">
        <f>CI!H14/production!H$10</f>
        <v>7.4785807638317447E-3</v>
      </c>
      <c r="I13" s="4010">
        <f>CI!I14/production!I$10</f>
        <v>1.3736000423438465E-2</v>
      </c>
      <c r="J13" s="4010">
        <f>CI!J14/production!J$10</f>
        <v>1.1312320654845606E-2</v>
      </c>
      <c r="K13" s="4010">
        <f>CI!K14/production!K$10</f>
        <v>4.3474060477248569E-3</v>
      </c>
      <c r="L13" s="4010">
        <f>CI!L14/production!L$10</f>
        <v>8.2828604997054627E-4</v>
      </c>
      <c r="M13" s="4010">
        <f>CI!M14/production!M$10</f>
        <v>4.0257142764072974E-2</v>
      </c>
      <c r="N13" s="4010">
        <f>CI!N14/production!N$10</f>
        <v>4.3766101094386651E-3</v>
      </c>
      <c r="O13" s="4010">
        <f>CI!O14/production!O$10</f>
        <v>5.5855157881073538E-3</v>
      </c>
      <c r="P13" s="4010">
        <f>CI!P14/production!P$10</f>
        <v>1.1171928645882219E-2</v>
      </c>
      <c r="Q13" s="4010">
        <f>CI!Q14/production!Q$10</f>
        <v>9.5247049974143197E-3</v>
      </c>
      <c r="R13" s="4010">
        <f>CI!R14/production!R$10</f>
        <v>7.7311735768331152E-3</v>
      </c>
      <c r="S13" s="4010">
        <f>CI!S14/production!S$10</f>
        <v>2.3284622972631962E-2</v>
      </c>
      <c r="T13" s="4010">
        <f>CI!T14/production!T$10</f>
        <v>1.7935241310519452E-2</v>
      </c>
    </row>
    <row r="14" spans="1:20" ht="20.100000000000001" customHeight="1" x14ac:dyDescent="0.25">
      <c r="A14" s="131" t="s">
        <v>33</v>
      </c>
      <c r="B14" s="4010">
        <f>CI!B15/production!B$10</f>
        <v>4.4910894873469121E-3</v>
      </c>
      <c r="C14" s="4010">
        <f>CI!C15/production!C$10</f>
        <v>6.2179387533032801E-3</v>
      </c>
      <c r="D14" s="4010">
        <f>CI!D15/production!D$10</f>
        <v>2.9949558638083227E-3</v>
      </c>
      <c r="E14" s="4010">
        <f>CI!E15/production!E$10</f>
        <v>2.4847366179185006E-3</v>
      </c>
      <c r="F14" s="4010">
        <f>CI!F15/production!F$10</f>
        <v>4.6826334443131785E-3</v>
      </c>
      <c r="G14" s="4010">
        <f>CI!G15/production!G$10</f>
        <v>4.9024285509804855E-3</v>
      </c>
      <c r="H14" s="4010">
        <f>CI!H15/production!H$10</f>
        <v>1.7904827597334496E-2</v>
      </c>
      <c r="I14" s="4010">
        <f>CI!I15/production!I$10</f>
        <v>8.2069812986113808E-3</v>
      </c>
      <c r="J14" s="4010">
        <f>CI!J15/production!J$10</f>
        <v>3.2810874461250013E-3</v>
      </c>
      <c r="K14" s="4010">
        <f>CI!K15/production!K$10</f>
        <v>3.9066273789971984E-3</v>
      </c>
      <c r="L14" s="4010">
        <f>CI!L15/production!L$10</f>
        <v>1.3766797608547781E-3</v>
      </c>
      <c r="M14" s="4010">
        <f>CI!M15/production!M$10</f>
        <v>8.3716354657658741E-4</v>
      </c>
      <c r="N14" s="4010">
        <f>CI!N15/production!N$10</f>
        <v>2.6549977875018438E-3</v>
      </c>
      <c r="O14" s="4010">
        <f>CI!O15/production!O$10</f>
        <v>2.4721079136252922E-2</v>
      </c>
      <c r="P14" s="4010">
        <f>CI!P15/production!P$10</f>
        <v>2.4996665464587235E-3</v>
      </c>
      <c r="Q14" s="4010">
        <f>CI!Q15/production!Q$10</f>
        <v>1.4949931832071836E-3</v>
      </c>
      <c r="R14" s="4010">
        <f>CI!R15/production!R$10</f>
        <v>4.9376961302512968E-3</v>
      </c>
      <c r="S14" s="4010">
        <f>CI!S15/production!S$10</f>
        <v>5.3910210823335085E-4</v>
      </c>
      <c r="T14" s="4010">
        <f>CI!T15/production!T$10</f>
        <v>1.9565717793293947E-3</v>
      </c>
    </row>
    <row r="15" spans="1:20" ht="20.100000000000001" customHeight="1" x14ac:dyDescent="0.25">
      <c r="A15" s="134" t="s">
        <v>34</v>
      </c>
      <c r="B15" s="4010">
        <f>CI!B16/production!B$10</f>
        <v>1.3306047044958672E-2</v>
      </c>
      <c r="C15" s="4010">
        <f>CI!C16/production!C$10</f>
        <v>8.1921343074770725E-2</v>
      </c>
      <c r="D15" s="4010">
        <f>CI!D16/production!D$10</f>
        <v>3.6058442923197022E-2</v>
      </c>
      <c r="E15" s="4010">
        <f>CI!E16/production!E$10</f>
        <v>5.5357747463384267E-2</v>
      </c>
      <c r="F15" s="4010">
        <f>CI!F16/production!F$10</f>
        <v>2.3033687752837144E-2</v>
      </c>
      <c r="G15" s="4010">
        <f>CI!G16/production!G$10</f>
        <v>1.3132783052626554E-2</v>
      </c>
      <c r="H15" s="4010">
        <f>CI!H16/production!H$10</f>
        <v>8.7075649031092189E-2</v>
      </c>
      <c r="I15" s="4010">
        <f>CI!I16/production!I$10</f>
        <v>0.37532097636898659</v>
      </c>
      <c r="J15" s="4010">
        <f>CI!J16/production!J$10</f>
        <v>8.6142835911330595E-3</v>
      </c>
      <c r="K15" s="4010">
        <f>CI!K16/production!K$10</f>
        <v>6.9417608604643664E-3</v>
      </c>
      <c r="L15" s="4010">
        <f>CI!L16/production!L$10</f>
        <v>7.1453910519070117E-3</v>
      </c>
      <c r="M15" s="4010">
        <f>CI!M16/production!M$10</f>
        <v>1.0602985774734598E-3</v>
      </c>
      <c r="N15" s="4010">
        <f>CI!N16/production!N$10</f>
        <v>1.3537991363843177E-2</v>
      </c>
      <c r="O15" s="4010">
        <f>CI!O16/production!O$10</f>
        <v>2.4246492827459484E-2</v>
      </c>
      <c r="P15" s="4010">
        <f>CI!P16/production!P$10</f>
        <v>2.7572902824227991E-2</v>
      </c>
      <c r="Q15" s="4010">
        <f>CI!Q16/production!Q$10</f>
        <v>1.2937802642094872E-2</v>
      </c>
      <c r="R15" s="4010">
        <f>CI!R16/production!R$10</f>
        <v>8.32882459192422E-3</v>
      </c>
      <c r="S15" s="4010">
        <f>CI!S16/production!S$10</f>
        <v>1.3190796265284117E-2</v>
      </c>
      <c r="T15" s="4010">
        <f>CI!T16/production!T$10</f>
        <v>2.4773651500038366E-2</v>
      </c>
    </row>
    <row r="16" spans="1:20" ht="20.100000000000001" customHeight="1" x14ac:dyDescent="0.25">
      <c r="A16" s="137" t="s">
        <v>35</v>
      </c>
      <c r="B16" s="4010">
        <f>CI!B17/production!B$10</f>
        <v>7.2462614068895216E-4</v>
      </c>
      <c r="C16" s="4010">
        <f>CI!C17/production!C$10</f>
        <v>8.5496657857920112E-4</v>
      </c>
      <c r="D16" s="4010">
        <f>CI!D17/production!D$10</f>
        <v>1.5496457094817749E-3</v>
      </c>
      <c r="E16" s="4010">
        <f>CI!E17/production!E$10</f>
        <v>1.7475070719426818E-3</v>
      </c>
      <c r="F16" s="4010">
        <f>CI!F17/production!F$10</f>
        <v>4.2959939856084201E-4</v>
      </c>
      <c r="G16" s="4010">
        <f>CI!G17/production!G$10</f>
        <v>1.9811406685780459E-3</v>
      </c>
      <c r="H16" s="4010">
        <f>CI!H17/production!H$10</f>
        <v>5.6230537134743536E-3</v>
      </c>
      <c r="I16" s="4010">
        <f>CI!I17/production!I$10</f>
        <v>8.9265405792809845E-3</v>
      </c>
      <c r="J16" s="4010">
        <f>CI!J17/production!J$10</f>
        <v>7.7625727383932967E-3</v>
      </c>
      <c r="K16" s="4010">
        <f>CI!K17/production!K$10</f>
        <v>5.5751457186101177E-3</v>
      </c>
      <c r="L16" s="4010">
        <f>CI!L17/production!L$10</f>
        <v>1.2023979613423117E-2</v>
      </c>
      <c r="M16" s="4010">
        <f>CI!M17/production!M$10</f>
        <v>5.4725087869597936E-4</v>
      </c>
      <c r="N16" s="4010">
        <f>CI!N17/production!N$10</f>
        <v>4.4086074372715802E-3</v>
      </c>
      <c r="O16" s="4010">
        <f>CI!O17/production!O$10</f>
        <v>1.4089534560632458E-2</v>
      </c>
      <c r="P16" s="4010">
        <f>CI!P17/production!P$10</f>
        <v>8.7784732273856747E-3</v>
      </c>
      <c r="Q16" s="4010">
        <f>CI!Q17/production!Q$10</f>
        <v>1.6385376020560071E-2</v>
      </c>
      <c r="R16" s="4010">
        <f>CI!R17/production!R$10</f>
        <v>1.3065084029066814E-2</v>
      </c>
      <c r="S16" s="4010">
        <f>CI!S17/production!S$10</f>
        <v>2.1965543346103553E-2</v>
      </c>
      <c r="T16" s="4010">
        <f>CI!T17/production!T$10</f>
        <v>3.9774035141563725E-2</v>
      </c>
    </row>
    <row r="17" spans="1:20" ht="20.100000000000001" customHeight="1" x14ac:dyDescent="0.25">
      <c r="A17" s="140" t="s">
        <v>36</v>
      </c>
      <c r="B17" s="4010">
        <f>CI!B18/production!B$10</f>
        <v>7.0870029144304118E-4</v>
      </c>
      <c r="C17" s="4010">
        <f>CI!C18/production!C$10</f>
        <v>5.0753925073838024E-2</v>
      </c>
      <c r="D17" s="4010">
        <f>CI!D18/production!D$10</f>
        <v>9.1522548489761605E-3</v>
      </c>
      <c r="E17" s="4010">
        <f>CI!E18/production!E$10</f>
        <v>2.6081543048744528E-2</v>
      </c>
      <c r="F17" s="4010">
        <f>CI!F18/production!F$10</f>
        <v>2.4057566319407152E-3</v>
      </c>
      <c r="G17" s="4010">
        <f>CI!G18/production!G$10</f>
        <v>6.1895735830560959E-3</v>
      </c>
      <c r="H17" s="4010">
        <f>CI!H18/production!H$10</f>
        <v>3.037921325653065E-2</v>
      </c>
      <c r="I17" s="4010">
        <f>CI!I18/production!I$10</f>
        <v>1.199360836805958E-2</v>
      </c>
      <c r="J17" s="4010">
        <f>CI!J18/production!J$10</f>
        <v>9.9061403207920343E-3</v>
      </c>
      <c r="K17" s="4010">
        <f>CI!K18/production!K$10</f>
        <v>0.31266101503880461</v>
      </c>
      <c r="L17" s="4010">
        <f>CI!L18/production!L$10</f>
        <v>8.285952333683741E-2</v>
      </c>
      <c r="M17" s="4010">
        <f>CI!M18/production!M$10</f>
        <v>2.8437501017951781E-3</v>
      </c>
      <c r="N17" s="4010">
        <f>CI!N18/production!N$10</f>
        <v>4.3966669710314925E-2</v>
      </c>
      <c r="O17" s="4010">
        <f>CI!O18/production!O$10</f>
        <v>2.4483785981856201E-2</v>
      </c>
      <c r="P17" s="4010">
        <f>CI!P18/production!P$10</f>
        <v>2.7012206869636953E-2</v>
      </c>
      <c r="Q17" s="4010">
        <f>CI!Q18/production!Q$10</f>
        <v>1.314779120241957E-2</v>
      </c>
      <c r="R17" s="4010">
        <f>CI!R18/production!R$10</f>
        <v>2.0293498256157554E-2</v>
      </c>
      <c r="S17" s="4010">
        <f>CI!S18/production!S$10</f>
        <v>5.4541074992544326E-2</v>
      </c>
      <c r="T17" s="4010">
        <f>CI!T18/production!T$10</f>
        <v>4.3735133890892348E-2</v>
      </c>
    </row>
    <row r="18" spans="1:20" ht="20.100000000000001" customHeight="1" x14ac:dyDescent="0.25">
      <c r="A18" s="143" t="s">
        <v>37</v>
      </c>
      <c r="B18" s="4010">
        <f>CI!B19/production!B$10</f>
        <v>1.7542322944371008E-2</v>
      </c>
      <c r="C18" s="4010">
        <f>CI!C19/production!C$10</f>
        <v>1.6477537696253694E-2</v>
      </c>
      <c r="D18" s="4010">
        <f>CI!D19/production!D$10</f>
        <v>1.3409745991713205E-2</v>
      </c>
      <c r="E18" s="4010">
        <f>CI!E19/production!E$10</f>
        <v>5.8333970445286654E-2</v>
      </c>
      <c r="F18" s="4010">
        <f>CI!F19/production!F$10</f>
        <v>1.8322414348619913E-2</v>
      </c>
      <c r="G18" s="4010">
        <f>CI!G19/production!G$10</f>
        <v>1.7090726917054506E-2</v>
      </c>
      <c r="H18" s="4010">
        <f>CI!H19/production!H$10</f>
        <v>2.1401084273198121E-2</v>
      </c>
      <c r="I18" s="4010">
        <f>CI!I19/production!I$10</f>
        <v>1.5305297701558857E-2</v>
      </c>
      <c r="J18" s="4010">
        <f>CI!J19/production!J$10</f>
        <v>1.9829429182243254E-2</v>
      </c>
      <c r="K18" s="4010">
        <f>CI!K19/production!K$10</f>
        <v>1.3358210156828648E-2</v>
      </c>
      <c r="L18" s="4010">
        <f>CI!L19/production!L$10</f>
        <v>0.28967555270600565</v>
      </c>
      <c r="M18" s="4010">
        <f>CI!M19/production!M$10</f>
        <v>9.0017883376928801E-2</v>
      </c>
      <c r="N18" s="4010">
        <f>CI!N19/production!N$10</f>
        <v>3.2037909809678335E-2</v>
      </c>
      <c r="O18" s="4010">
        <f>CI!O19/production!O$10</f>
        <v>1.5892556904723756E-2</v>
      </c>
      <c r="P18" s="4010">
        <f>CI!P19/production!P$10</f>
        <v>2.2971243954610795E-2</v>
      </c>
      <c r="Q18" s="4010">
        <f>CI!Q19/production!Q$10</f>
        <v>3.1937066115054927E-3</v>
      </c>
      <c r="R18" s="4010">
        <f>CI!R19/production!R$10</f>
        <v>1.3664399810216669E-2</v>
      </c>
      <c r="S18" s="4010">
        <f>CI!S19/production!S$10</f>
        <v>1.6494230460416141E-2</v>
      </c>
      <c r="T18" s="4010">
        <f>CI!T19/production!T$10</f>
        <v>1.9594490907695852E-2</v>
      </c>
    </row>
    <row r="19" spans="1:20" ht="20.100000000000001" customHeight="1" x14ac:dyDescent="0.25">
      <c r="A19" s="146" t="s">
        <v>38</v>
      </c>
      <c r="B19" s="4010">
        <f>CI!B20/production!B$10</f>
        <v>1.7279546431813475E-3</v>
      </c>
      <c r="C19" s="4010">
        <f>CI!C20/production!C$10</f>
        <v>3.4198663143168045E-3</v>
      </c>
      <c r="D19" s="4010">
        <f>CI!D20/production!D$10</f>
        <v>4.5415991112712417E-3</v>
      </c>
      <c r="E19" s="4010">
        <f>CI!E20/production!E$10</f>
        <v>2.6485654059131272E-3</v>
      </c>
      <c r="F19" s="4010">
        <f>CI!F20/production!F$10</f>
        <v>2.8496760104535853E-3</v>
      </c>
      <c r="G19" s="4010">
        <f>CI!G20/production!G$10</f>
        <v>8.2661386516532272E-3</v>
      </c>
      <c r="H19" s="4010">
        <f>CI!H20/production!H$10</f>
        <v>2.2228003936944348E-2</v>
      </c>
      <c r="I19" s="4010">
        <f>CI!I20/production!I$10</f>
        <v>2.5542208660747114E-2</v>
      </c>
      <c r="J19" s="4010">
        <f>CI!J20/production!J$10</f>
        <v>5.4532359296223888E-2</v>
      </c>
      <c r="K19" s="4010">
        <f>CI!K20/production!K$10</f>
        <v>1.0725614272373039E-2</v>
      </c>
      <c r="L19" s="4010">
        <f>CI!L20/production!L$10</f>
        <v>2.1787665860620128E-2</v>
      </c>
      <c r="M19" s="4010">
        <f>CI!M20/production!M$10</f>
        <v>1.584421591653121E-2</v>
      </c>
      <c r="N19" s="4010">
        <f>CI!N20/production!N$10</f>
        <v>1.4491667817790047E-2</v>
      </c>
      <c r="O19" s="4010">
        <f>CI!O20/production!O$10</f>
        <v>1.2613043822163992E-2</v>
      </c>
      <c r="P19" s="4010">
        <f>CI!P20/production!P$10</f>
        <v>1.6183611869958061E-2</v>
      </c>
      <c r="Q19" s="4010">
        <f>CI!Q20/production!Q$10</f>
        <v>8.5813235547615701E-3</v>
      </c>
      <c r="R19" s="4010">
        <f>CI!R20/production!R$10</f>
        <v>1.9206406019794068E-2</v>
      </c>
      <c r="S19" s="4010">
        <f>CI!S20/production!S$10</f>
        <v>3.9365924158656598E-2</v>
      </c>
      <c r="T19" s="4010">
        <f>CI!T20/production!T$10</f>
        <v>6.6034297552367074E-2</v>
      </c>
    </row>
    <row r="20" spans="1:20" ht="20.100000000000001" customHeight="1" x14ac:dyDescent="0.25">
      <c r="A20" s="149" t="s">
        <v>39</v>
      </c>
      <c r="B20" s="4010">
        <f>CI!B21/production!B$10</f>
        <v>4.3700530330779884E-2</v>
      </c>
      <c r="C20" s="4010">
        <f>CI!C21/production!C$10</f>
        <v>9.4979014456707617E-2</v>
      </c>
      <c r="D20" s="4010">
        <f>CI!D21/production!D$10</f>
        <v>7.6969239776616821E-2</v>
      </c>
      <c r="E20" s="4010">
        <f>CI!E21/production!E$10</f>
        <v>7.2303105101628462E-2</v>
      </c>
      <c r="F20" s="4010">
        <f>CI!F21/production!F$10</f>
        <v>4.9110371245480254E-2</v>
      </c>
      <c r="G20" s="4010">
        <f>CI!G21/production!G$10</f>
        <v>3.800710478032869E-2</v>
      </c>
      <c r="H20" s="4010">
        <f>CI!H21/production!H$10</f>
        <v>0.13812281168820692</v>
      </c>
      <c r="I20" s="4010">
        <f>CI!I21/production!I$10</f>
        <v>5.2510661064690239E-2</v>
      </c>
      <c r="J20" s="4010">
        <f>CI!J21/production!J$10</f>
        <v>6.7742451784019844E-2</v>
      </c>
      <c r="K20" s="4010">
        <f>CI!K21/production!K$10</f>
        <v>9.1369996457669134E-2</v>
      </c>
      <c r="L20" s="4010">
        <f>CI!L21/production!L$10</f>
        <v>0.10973081517016478</v>
      </c>
      <c r="M20" s="4010">
        <f>CI!M21/production!M$10</f>
        <v>2.6211036877542841E-2</v>
      </c>
      <c r="N20" s="4010">
        <f>CI!N21/production!N$10</f>
        <v>0.23677398258252774</v>
      </c>
      <c r="O20" s="4010">
        <f>CI!O21/production!O$10</f>
        <v>0.12859058007021446</v>
      </c>
      <c r="P20" s="4010">
        <f>CI!P21/production!P$10</f>
        <v>6.8958192336002616E-2</v>
      </c>
      <c r="Q20" s="4010">
        <f>CI!Q21/production!Q$10</f>
        <v>2.3274254462256908E-2</v>
      </c>
      <c r="R20" s="4010">
        <f>CI!R21/production!R$10</f>
        <v>3.9641409390945334E-2</v>
      </c>
      <c r="S20" s="4010">
        <f>CI!S21/production!S$10</f>
        <v>0.13936363010713221</v>
      </c>
      <c r="T20" s="4010">
        <f>CI!T21/production!T$10</f>
        <v>0.13408271311286735</v>
      </c>
    </row>
    <row r="21" spans="1:20" ht="20.100000000000001" customHeight="1" x14ac:dyDescent="0.25">
      <c r="A21" s="152" t="s">
        <v>40</v>
      </c>
      <c r="B21" s="4010">
        <f>CI!B22/production!B$10</f>
        <v>1.9644535044831265E-2</v>
      </c>
      <c r="C21" s="4010">
        <f>CI!C22/production!C$10</f>
        <v>2.176278563656148E-2</v>
      </c>
      <c r="D21" s="4010">
        <f>CI!D22/production!D$10</f>
        <v>3.8634930643127369E-2</v>
      </c>
      <c r="E21" s="4010">
        <f>CI!E22/production!E$10</f>
        <v>6.2855644993938331E-3</v>
      </c>
      <c r="F21" s="4010">
        <f>CI!F22/production!F$10</f>
        <v>1.9904772133319013E-2</v>
      </c>
      <c r="G21" s="4010">
        <f>CI!G22/production!G$10</f>
        <v>3.1254744110796401E-2</v>
      </c>
      <c r="H21" s="4010">
        <f>CI!H22/production!H$10</f>
        <v>4.1868354389531605E-2</v>
      </c>
      <c r="I21" s="4010">
        <f>CI!I22/production!I$10</f>
        <v>4.9951433324893178E-2</v>
      </c>
      <c r="J21" s="4010">
        <f>CI!J22/production!J$10</f>
        <v>5.5195436201712564E-2</v>
      </c>
      <c r="K21" s="4010">
        <f>CI!K22/production!K$10</f>
        <v>4.15982352751747E-2</v>
      </c>
      <c r="L21" s="4010">
        <f>CI!L22/production!L$10</f>
        <v>2.9509114401111761E-2</v>
      </c>
      <c r="M21" s="4010">
        <f>CI!M22/production!M$10</f>
        <v>1.76374397779725E-2</v>
      </c>
      <c r="N21" s="4010">
        <f>CI!N22/production!N$10</f>
        <v>4.0350191242565503E-2</v>
      </c>
      <c r="O21" s="4010">
        <f>CI!O22/production!O$10</f>
        <v>0.11971541046645344</v>
      </c>
      <c r="P21" s="4010">
        <f>CI!P22/production!P$10</f>
        <v>1.8347354848908495E-2</v>
      </c>
      <c r="Q21" s="4010">
        <f>CI!Q22/production!Q$10</f>
        <v>1.2113519188880009E-2</v>
      </c>
      <c r="R21" s="4010">
        <f>CI!R22/production!R$10</f>
        <v>3.2586130833964562E-2</v>
      </c>
      <c r="S21" s="4010">
        <f>CI!S22/production!S$10</f>
        <v>5.278612557638044E-2</v>
      </c>
      <c r="T21" s="4010">
        <f>CI!T22/production!T$10</f>
        <v>3.4825059464436432E-2</v>
      </c>
    </row>
    <row r="22" spans="1:20" ht="20.100000000000001" customHeight="1" x14ac:dyDescent="0.25">
      <c r="A22" s="155" t="s">
        <v>41</v>
      </c>
      <c r="B22" s="4010">
        <f>CI!B23/production!B$10</f>
        <v>8.6795878390215158E-4</v>
      </c>
      <c r="C22" s="4010">
        <f>CI!C23/production!C$10</f>
        <v>2.176278563656148E-3</v>
      </c>
      <c r="D22" s="4010">
        <f>CI!D23/production!D$10</f>
        <v>4.417372245241098E-4</v>
      </c>
      <c r="E22" s="4010">
        <f>CI!E23/production!E$10</f>
        <v>5.5101082362192686E-3</v>
      </c>
      <c r="F22" s="4010">
        <f>CI!F23/production!F$10</f>
        <v>8.3771882719364192E-4</v>
      </c>
      <c r="G22" s="4010">
        <f>CI!G23/production!G$10</f>
        <v>4.2507232735774174E-4</v>
      </c>
      <c r="H22" s="4010">
        <f>CI!H23/production!H$10</f>
        <v>2.4827758684673345E-3</v>
      </c>
      <c r="I22" s="4010">
        <f>CI!I23/production!I$10</f>
        <v>1.8868761256525032E-3</v>
      </c>
      <c r="J22" s="4010">
        <f>CI!J23/production!J$10</f>
        <v>1.4347612351522218E-3</v>
      </c>
      <c r="K22" s="4010">
        <f>CI!K23/production!K$10</f>
        <v>1.9965864811773417E-3</v>
      </c>
      <c r="L22" s="4010">
        <f>CI!L23/production!L$10</f>
        <v>4.763051607590941E-3</v>
      </c>
      <c r="M22" s="4010">
        <f>CI!M23/production!M$10</f>
        <v>1.0423826260875797E-4</v>
      </c>
      <c r="N22" s="4010">
        <f>CI!N23/production!N$10</f>
        <v>2.0010036235022714E-3</v>
      </c>
      <c r="O22" s="4010">
        <f>CI!O23/production!O$10</f>
        <v>2.9955725559312131E-3</v>
      </c>
      <c r="P22" s="4010">
        <f>CI!P23/production!P$10</f>
        <v>1.2350131158392902E-4</v>
      </c>
      <c r="Q22" s="4010">
        <f>CI!Q23/production!Q$10</f>
        <v>5.6414837102157869E-4</v>
      </c>
      <c r="R22" s="4010">
        <f>CI!R23/production!R$10</f>
        <v>1.275210801002189E-3</v>
      </c>
      <c r="S22" s="4010">
        <f>CI!S23/production!S$10</f>
        <v>2.2825812667752513E-3</v>
      </c>
      <c r="T22" s="4010">
        <f>CI!T23/production!T$10</f>
        <v>1.4731834573774265E-2</v>
      </c>
    </row>
    <row r="23" spans="1:20" ht="20.100000000000001" customHeight="1" x14ac:dyDescent="0.25">
      <c r="A23" s="158" t="s">
        <v>42</v>
      </c>
      <c r="B23" s="4010">
        <f>CI!B24/production!B$10</f>
        <v>3.1851698491822078E-5</v>
      </c>
      <c r="C23" s="4010">
        <f>CI!C24/production!C$10</f>
        <v>3.1089693766516406E-4</v>
      </c>
      <c r="D23" s="4010">
        <f>CI!D24/production!D$10</f>
        <v>2.2781180568065814E-4</v>
      </c>
      <c r="E23" s="4010">
        <f>CI!E24/production!E$10</f>
        <v>1.474459091951638E-4</v>
      </c>
      <c r="F23" s="4010">
        <f>CI!F24/production!F$10</f>
        <v>1.0023985966419646E-4</v>
      </c>
      <c r="G23" s="4010">
        <f>CI!G24/production!G$10</f>
        <v>1.8434259094595942E-4</v>
      </c>
      <c r="H23" s="4010">
        <f>CI!H24/production!H$10</f>
        <v>5.7178469432208722E-4</v>
      </c>
      <c r="I23" s="4010">
        <f>CI!I24/production!I$10</f>
        <v>2.8324599915026204E-4</v>
      </c>
      <c r="J23" s="4010">
        <f>CI!J24/production!J$10</f>
        <v>1.2003978461432933E-4</v>
      </c>
      <c r="K23" s="4010">
        <f>CI!K24/production!K$10</f>
        <v>8.1111325797829511E-4</v>
      </c>
      <c r="L23" s="4010">
        <f>CI!L24/production!L$10</f>
        <v>1.0935328596860651E-3</v>
      </c>
      <c r="M23" s="4010">
        <f>CI!M24/production!M$10</f>
        <v>8.1436142663092153E-5</v>
      </c>
      <c r="N23" s="4010">
        <f>CI!N24/production!N$10</f>
        <v>8.5066066677748668E-4</v>
      </c>
      <c r="O23" s="4010">
        <f>CI!O24/production!O$10</f>
        <v>6.0844398563260934E-4</v>
      </c>
      <c r="P23" s="4010">
        <f>CI!P24/production!P$10</f>
        <v>8.5215904992911023E-4</v>
      </c>
      <c r="Q23" s="4010">
        <f>CI!Q24/production!Q$10</f>
        <v>1.4705467537962483E-2</v>
      </c>
      <c r="R23" s="4010">
        <f>CI!R24/production!R$10</f>
        <v>3.5625993657241315E-4</v>
      </c>
      <c r="S23" s="4010">
        <f>CI!S24/production!S$10</f>
        <v>8.9468009451492271E-4</v>
      </c>
      <c r="T23" s="4010">
        <f>CI!T24/production!T$10</f>
        <v>1.0741962710043734E-3</v>
      </c>
    </row>
    <row r="24" spans="1:20" ht="20.100000000000001" customHeight="1" x14ac:dyDescent="0.25">
      <c r="A24" s="161" t="s">
        <v>43</v>
      </c>
      <c r="B24" s="4010">
        <f>CI!B25/production!B$10</f>
        <v>7.9629246229555194E-6</v>
      </c>
      <c r="C24" s="4010">
        <f>CI!C25/production!C$10</f>
        <v>7.7724234416291015E-5</v>
      </c>
      <c r="D24" s="4010">
        <f>CI!D25/production!D$10</f>
        <v>1.3511079084849577E-4</v>
      </c>
      <c r="E24" s="4010">
        <f>CI!E25/production!E$10</f>
        <v>0</v>
      </c>
      <c r="F24" s="4010">
        <f>CI!F25/production!F$10</f>
        <v>1.0023985966419646E-4</v>
      </c>
      <c r="G24" s="4010">
        <f>CI!G25/production!G$10</f>
        <v>1.1060555456757565E-4</v>
      </c>
      <c r="H24" s="4010">
        <f>CI!H25/production!H$10</f>
        <v>1.7647675750681705E-4</v>
      </c>
      <c r="I24" s="4010">
        <f>CI!I25/production!I$10</f>
        <v>2.1028869633883088E-4</v>
      </c>
      <c r="J24" s="4010">
        <f>CI!J25/production!J$10</f>
        <v>3.0867373186541823E-4</v>
      </c>
      <c r="K24" s="4010">
        <f>CI!K25/production!K$10</f>
        <v>6.4406015521849735E-5</v>
      </c>
      <c r="L24" s="4010">
        <f>CI!L25/production!L$10</f>
        <v>8.1364052059975074E-6</v>
      </c>
      <c r="M24" s="4010">
        <f>CI!M25/production!M$10</f>
        <v>6.6777636983735562E-5</v>
      </c>
      <c r="N24" s="4010">
        <f>CI!N25/production!N$10</f>
        <v>2.2554214009054462E-4</v>
      </c>
      <c r="O24" s="4010">
        <f>CI!O25/production!O$10</f>
        <v>2.4540574087181911E-4</v>
      </c>
      <c r="P24" s="4010">
        <f>CI!P25/production!P$10</f>
        <v>1.4795457127754696E-3</v>
      </c>
      <c r="Q24" s="4010">
        <f>CI!Q25/production!Q$10</f>
        <v>6.2683152335730968E-6</v>
      </c>
      <c r="R24" s="4010">
        <f>CI!R25/production!R$10</f>
        <v>7.4769637996620522E-2</v>
      </c>
      <c r="S24" s="4010">
        <f>CI!S25/production!S$10</f>
        <v>3.2460829070220915E-3</v>
      </c>
      <c r="T24" s="4010">
        <f>CI!T25/production!T$10</f>
        <v>6.3300851684186294E-4</v>
      </c>
    </row>
    <row r="25" spans="1:20" ht="20.100000000000001" customHeight="1" x14ac:dyDescent="0.25">
      <c r="A25" s="164" t="s">
        <v>44</v>
      </c>
      <c r="B25" s="4010">
        <f>CI!B26/production!B$10</f>
        <v>1.3218454874106163E-3</v>
      </c>
      <c r="C25" s="4010">
        <f>CI!C26/production!C$10</f>
        <v>5.4406964091403701E-4</v>
      </c>
      <c r="D25" s="4010">
        <f>CI!D26/production!D$10</f>
        <v>1.2343871975019514E-3</v>
      </c>
      <c r="E25" s="4010">
        <f>CI!E26/production!E$10</f>
        <v>9.7751176836793755E-4</v>
      </c>
      <c r="F25" s="4010">
        <f>CI!F26/production!F$10</f>
        <v>8.6635878709769801E-4</v>
      </c>
      <c r="G25" s="4010">
        <f>CI!G26/production!G$10</f>
        <v>1.2697951411630498E-3</v>
      </c>
      <c r="H25" s="4010">
        <f>CI!H26/production!H$10</f>
        <v>1.9604046662471562E-3</v>
      </c>
      <c r="I25" s="4010">
        <f>CI!I26/production!I$10</f>
        <v>1.6951843888538408E-3</v>
      </c>
      <c r="J25" s="4010">
        <f>CI!J26/production!J$10</f>
        <v>2.257891186793337E-3</v>
      </c>
      <c r="K25" s="4010">
        <f>CI!K26/production!K$10</f>
        <v>3.1518693846005214E-3</v>
      </c>
      <c r="L25" s="4010">
        <f>CI!L26/production!L$10</f>
        <v>1.7184087795066734E-3</v>
      </c>
      <c r="M25" s="4010">
        <f>CI!M26/production!M$10</f>
        <v>3.4528924489151075E-4</v>
      </c>
      <c r="N25" s="4010">
        <f>CI!N26/production!N$10</f>
        <v>1.7192710540466086E-3</v>
      </c>
      <c r="O25" s="4010">
        <f>CI!O26/production!O$10</f>
        <v>1.2391975840717478E-3</v>
      </c>
      <c r="P25" s="4010">
        <f>CI!P26/production!P$10</f>
        <v>6.735761533787488E-3</v>
      </c>
      <c r="Q25" s="4010">
        <f>CI!Q26/production!Q$10</f>
        <v>2.1657029131995045E-3</v>
      </c>
      <c r="R25" s="4010">
        <f>CI!R26/production!R$10</f>
        <v>1.9411172245020268E-3</v>
      </c>
      <c r="S25" s="4010">
        <f>CI!S26/production!S$10</f>
        <v>0.12561079121837074</v>
      </c>
      <c r="T25" s="4010">
        <f>CI!T26/production!T$10</f>
        <v>3.2513619274150232E-3</v>
      </c>
    </row>
    <row r="26" spans="1:20" ht="20.100000000000001" customHeight="1" x14ac:dyDescent="0.25">
      <c r="A26" s="167" t="s">
        <v>45</v>
      </c>
      <c r="B26" s="4010">
        <f>CI!B27/production!B$10</f>
        <v>1.441289356754949E-3</v>
      </c>
      <c r="C26" s="4010">
        <f>CI!C27/production!C$10</f>
        <v>9.3269081299549202E-4</v>
      </c>
      <c r="D26" s="4010">
        <f>CI!D27/production!D$10</f>
        <v>1.8667807602233831E-3</v>
      </c>
      <c r="E26" s="4010">
        <f>CI!E27/production!E$10</f>
        <v>3.8281326794744369E-3</v>
      </c>
      <c r="F26" s="4010">
        <f>CI!F27/production!F$10</f>
        <v>1.8973973436437188E-3</v>
      </c>
      <c r="G26" s="4010">
        <f>CI!G27/production!G$10</f>
        <v>1.8336665958212787E-3</v>
      </c>
      <c r="H26" s="4010">
        <f>CI!H27/production!H$10</f>
        <v>2.605805379414944E-3</v>
      </c>
      <c r="I26" s="4010">
        <f>CI!I27/production!I$10</f>
        <v>1.9598334284639343E-3</v>
      </c>
      <c r="J26" s="4010">
        <f>CI!J27/production!J$10</f>
        <v>7.779721279052485E-3</v>
      </c>
      <c r="K26" s="4010">
        <f>CI!K27/production!K$10</f>
        <v>2.6970018999774577E-3</v>
      </c>
      <c r="L26" s="4010">
        <f>CI!L27/production!L$10</f>
        <v>1.0461789813871594E-2</v>
      </c>
      <c r="M26" s="4010">
        <f>CI!M27/production!M$10</f>
        <v>1.1107889859245771E-3</v>
      </c>
      <c r="N26" s="4010">
        <f>CI!N27/production!N$10</f>
        <v>4.1986737497824575E-3</v>
      </c>
      <c r="O26" s="4010">
        <f>CI!O27/production!O$10</f>
        <v>3.5452002896193373E-3</v>
      </c>
      <c r="P26" s="4010">
        <f>CI!P27/production!P$10</f>
        <v>9.5590015165961063E-4</v>
      </c>
      <c r="Q26" s="4010">
        <f>CI!Q27/production!Q$10</f>
        <v>4.8046636265337787E-3</v>
      </c>
      <c r="R26" s="4010">
        <f>CI!R27/production!R$10</f>
        <v>1.7669826947568194E-2</v>
      </c>
      <c r="S26" s="4010">
        <f>CI!S27/production!S$10</f>
        <v>4.3586978963547516E-3</v>
      </c>
      <c r="T26" s="4010">
        <f>CI!T27/production!T$10</f>
        <v>3.2293025397068978E-2</v>
      </c>
    </row>
    <row r="27" spans="1:20" ht="20.100000000000001" customHeight="1" x14ac:dyDescent="0.25">
      <c r="A27" s="170" t="s">
        <v>48</v>
      </c>
      <c r="B27" s="4010">
        <f>CI!B28/production!B$10</f>
        <v>0</v>
      </c>
      <c r="C27" s="4010">
        <f>CI!C28/production!C$10</f>
        <v>0</v>
      </c>
      <c r="D27" s="4010">
        <f>CI!D28/production!D$10</f>
        <v>0</v>
      </c>
      <c r="E27" s="4010">
        <f>CI!E28/production!E$10</f>
        <v>0</v>
      </c>
      <c r="F27" s="4010">
        <f>CI!F28/production!F$10</f>
        <v>0</v>
      </c>
      <c r="G27" s="4010">
        <f>CI!G28/production!G$10</f>
        <v>0</v>
      </c>
      <c r="H27" s="4010">
        <f>CI!H28/production!H$10</f>
        <v>0</v>
      </c>
      <c r="I27" s="4010">
        <f>CI!I28/production!I$10</f>
        <v>0</v>
      </c>
      <c r="J27" s="4010">
        <f>CI!J28/production!J$10</f>
        <v>0</v>
      </c>
      <c r="K27" s="4010">
        <f>CI!K28/production!K$10</f>
        <v>0</v>
      </c>
      <c r="L27" s="4010">
        <f>CI!L28/production!L$10</f>
        <v>0</v>
      </c>
      <c r="M27" s="4010">
        <f>CI!M28/production!M$10</f>
        <v>0</v>
      </c>
      <c r="N27" s="4010">
        <f>CI!N28/production!N$10</f>
        <v>0</v>
      </c>
      <c r="O27" s="4010">
        <f>CI!O28/production!O$10</f>
        <v>0</v>
      </c>
      <c r="P27" s="4010">
        <f>CI!P28/production!P$10</f>
        <v>0</v>
      </c>
      <c r="Q27" s="4010">
        <f>CI!Q28/production!Q$10</f>
        <v>0</v>
      </c>
      <c r="R27" s="4010">
        <f>CI!R28/production!R$10</f>
        <v>0</v>
      </c>
      <c r="S27" s="4010">
        <f>CI!S28/production!S$10</f>
        <v>0</v>
      </c>
      <c r="T27" s="4010">
        <f>CI!T28/production!T$10</f>
        <v>0</v>
      </c>
    </row>
    <row r="28" spans="1:20" ht="20.100000000000001" customHeight="1" x14ac:dyDescent="0.25">
      <c r="A28" s="173" t="s">
        <v>49</v>
      </c>
      <c r="B28" s="4010">
        <f>CI!B29/production!B$10</f>
        <v>0</v>
      </c>
      <c r="C28" s="4010">
        <f>CI!C29/production!C$10</f>
        <v>0</v>
      </c>
      <c r="D28" s="4010">
        <f>CI!D29/production!D$10</f>
        <v>0</v>
      </c>
      <c r="E28" s="4010">
        <f>CI!E29/production!E$10</f>
        <v>0</v>
      </c>
      <c r="F28" s="4010">
        <f>CI!F29/production!F$10</f>
        <v>0</v>
      </c>
      <c r="G28" s="4010">
        <f>CI!G29/production!G$10</f>
        <v>0</v>
      </c>
      <c r="H28" s="4010">
        <f>CI!H29/production!H$10</f>
        <v>0</v>
      </c>
      <c r="I28" s="4010">
        <f>CI!I29/production!I$10</f>
        <v>0</v>
      </c>
      <c r="J28" s="4010">
        <f>CI!J29/production!J$10</f>
        <v>0</v>
      </c>
      <c r="K28" s="4010">
        <f>CI!K29/production!K$10</f>
        <v>0</v>
      </c>
      <c r="L28" s="4010">
        <f>CI!L29/production!L$10</f>
        <v>0</v>
      </c>
      <c r="M28" s="4010">
        <f>CI!M29/production!M$10</f>
        <v>0</v>
      </c>
      <c r="N28" s="4010">
        <f>CI!N29/production!N$10</f>
        <v>0</v>
      </c>
      <c r="O28" s="4010">
        <f>CI!O29/production!O$10</f>
        <v>0</v>
      </c>
      <c r="P28" s="4010">
        <f>CI!P29/production!P$10</f>
        <v>0</v>
      </c>
      <c r="Q28" s="4010">
        <f>CI!Q29/production!Q$10</f>
        <v>0</v>
      </c>
      <c r="R28" s="4010">
        <f>CI!R29/production!R$10</f>
        <v>0</v>
      </c>
      <c r="S28" s="4010">
        <f>CI!S29/production!S$10</f>
        <v>0</v>
      </c>
      <c r="T28" s="4010">
        <f>CI!T29/production!T$10</f>
        <v>0</v>
      </c>
    </row>
    <row r="29" spans="1:20" ht="20.100000000000001" customHeight="1" x14ac:dyDescent="0.25">
      <c r="A29" s="4015" t="s">
        <v>108</v>
      </c>
      <c r="B29" s="4014">
        <f>SUM(B16:B28)</f>
        <v>8.7719577646477989E-2</v>
      </c>
      <c r="C29" s="4014">
        <f t="shared" ref="C29" si="0">SUM(C16:C28)</f>
        <v>0.19228975594590397</v>
      </c>
      <c r="D29" s="4016">
        <f>SUM(D14:D28)</f>
        <v>0.18721664264697055</v>
      </c>
      <c r="E29" s="4014">
        <f t="shared" ref="E29" si="1">SUM(E16:E28)</f>
        <v>0.17786345416616609</v>
      </c>
      <c r="F29" s="4014">
        <f t="shared" ref="F29" si="2">SUM(F16:F28)</f>
        <v>9.6824544445637803E-2</v>
      </c>
      <c r="G29" s="4014">
        <f t="shared" ref="G29" si="3">SUM(G16:G28)</f>
        <v>0.10661291092132257</v>
      </c>
      <c r="H29" s="4014">
        <f t="shared" ref="H29" si="4">SUM(H16:H28)</f>
        <v>0.26741976862384437</v>
      </c>
      <c r="I29" s="4014">
        <f t="shared" ref="I29" si="5">SUM(I16:I28)</f>
        <v>0.17026517833768931</v>
      </c>
      <c r="J29" s="4014">
        <f t="shared" ref="J29" si="6">SUM(J16:J28)</f>
        <v>0.22686947674086266</v>
      </c>
      <c r="K29" s="4014">
        <f t="shared" ref="K29" si="7">SUM(K16:K28)</f>
        <v>0.48400919395871572</v>
      </c>
      <c r="L29" s="4014">
        <f t="shared" ref="L29" si="8">SUM(L16:L28)</f>
        <v>0.56363157055402424</v>
      </c>
      <c r="M29" s="4014">
        <f t="shared" ref="M29" si="9">SUM(M16:M28)</f>
        <v>0.15481010720253816</v>
      </c>
      <c r="N29" s="4014">
        <f t="shared" ref="N29" si="10">SUM(N16:N28)</f>
        <v>0.38102417983434744</v>
      </c>
      <c r="O29" s="4014">
        <f t="shared" ref="O29" si="11">SUM(O16:O28)</f>
        <v>0.32401873196217107</v>
      </c>
      <c r="P29" s="4014">
        <f t="shared" ref="P29" si="12">SUM(P16:P28)</f>
        <v>0.17239795086623821</v>
      </c>
      <c r="Q29" s="4014">
        <f t="shared" ref="Q29" si="13">SUM(Q16:Q28)</f>
        <v>9.894222180433454E-2</v>
      </c>
      <c r="R29" s="4014">
        <f t="shared" ref="R29" si="14">SUM(R16:R28)</f>
        <v>0.2344689812464103</v>
      </c>
      <c r="S29" s="4014">
        <f t="shared" ref="S29" si="15">SUM(S16:S28)</f>
        <v>0.46090936202427107</v>
      </c>
      <c r="T29" s="4014">
        <f t="shared" ref="T29" si="16">SUM(T16:T28)</f>
        <v>0.39002915675592725</v>
      </c>
    </row>
    <row r="30" spans="1:20" ht="20.100000000000001" customHeight="1" x14ac:dyDescent="0.25">
      <c r="A30" s="176" t="s">
        <v>50</v>
      </c>
      <c r="B30" s="178"/>
      <c r="C30" s="179"/>
      <c r="D30" s="180"/>
      <c r="E30" s="181"/>
      <c r="F30" s="182"/>
      <c r="G30" s="183"/>
      <c r="H30" s="184"/>
      <c r="I30" s="185"/>
      <c r="J30" s="186"/>
      <c r="K30" s="187"/>
      <c r="L30" s="188"/>
      <c r="M30" s="189"/>
      <c r="N30" s="190"/>
      <c r="O30" s="191"/>
      <c r="P30" s="192"/>
      <c r="Q30" s="193"/>
      <c r="R30" s="194"/>
      <c r="S30" s="195"/>
      <c r="T30" s="196"/>
    </row>
    <row r="31" spans="1:20" ht="20.100000000000001" customHeight="1" x14ac:dyDescent="0.25">
      <c r="A31" s="177" t="s">
        <v>51</v>
      </c>
      <c r="B31" s="200"/>
      <c r="C31" s="201"/>
      <c r="D31" s="202"/>
      <c r="E31" s="203"/>
      <c r="F31" s="204"/>
      <c r="G31" s="205"/>
      <c r="H31" s="206"/>
      <c r="I31" s="207"/>
      <c r="J31" s="208"/>
      <c r="K31" s="209"/>
      <c r="L31" s="210"/>
      <c r="M31" s="211"/>
      <c r="N31" s="212"/>
      <c r="O31" s="213"/>
      <c r="P31" s="214"/>
      <c r="Q31" s="215"/>
      <c r="R31" s="216"/>
      <c r="S31" s="217"/>
      <c r="T31" s="218"/>
    </row>
    <row r="32" spans="1:20" ht="20.100000000000001" customHeight="1" x14ac:dyDescent="0.25">
      <c r="A32" s="220" t="s">
        <v>28</v>
      </c>
      <c r="B32" s="4010">
        <f>CI!B33/production!B$34</f>
        <v>0.13120557086899753</v>
      </c>
      <c r="C32" s="4010" t="e">
        <f>CI!C33/production!C$34</f>
        <v>#VALUE!</v>
      </c>
      <c r="D32" s="4010">
        <f>CI!D33/production!D$34</f>
        <v>8.2128687421750279E-2</v>
      </c>
      <c r="E32" s="4010">
        <f>CI!E33/production!E$34</f>
        <v>3.319423368740516E-4</v>
      </c>
      <c r="F32" s="4010" t="e">
        <f>CI!F33/production!F$34</f>
        <v>#VALUE!</v>
      </c>
      <c r="G32" s="4010">
        <f>CI!G33/production!G$34</f>
        <v>3.9544057022530225E-3</v>
      </c>
      <c r="H32" s="4010">
        <f>CI!H33/production!H$34</f>
        <v>3.3670033670033672E-4</v>
      </c>
      <c r="I32" s="4010">
        <f>CI!I33/production!I$34</f>
        <v>4.5258084225294746E-6</v>
      </c>
      <c r="J32" s="4010">
        <f>CI!J33/production!J$34</f>
        <v>3.0644488819644072E-2</v>
      </c>
      <c r="K32" s="4010">
        <f>CI!K33/production!K$34</f>
        <v>1.3959981386691484E-5</v>
      </c>
      <c r="L32" s="4010" t="e">
        <f>CI!L33/production!L$34</f>
        <v>#VALUE!</v>
      </c>
      <c r="M32" s="4010">
        <f>CI!M33/production!M$34</f>
        <v>1.4707360298461364E-5</v>
      </c>
      <c r="N32" s="4010" t="e">
        <f>CI!N33/production!N$34</f>
        <v>#VALUE!</v>
      </c>
      <c r="O32" s="4010" t="e">
        <f>CI!O33/production!O$34</f>
        <v>#VALUE!</v>
      </c>
      <c r="P32" s="4010">
        <f>CI!P33/production!P$34</f>
        <v>1.2685322264708464E-3</v>
      </c>
      <c r="Q32" s="4010">
        <f>CI!Q33/production!Q$34</f>
        <v>1.7946877243359656E-4</v>
      </c>
      <c r="R32" s="4010">
        <f>CI!R33/production!R$34</f>
        <v>2.3279488009090836E-4</v>
      </c>
      <c r="S32" s="4010">
        <f>CI!S33/production!S$34</f>
        <v>1.8522806205140078E-3</v>
      </c>
      <c r="T32" s="4010">
        <f>CI!T33/production!T$34</f>
        <v>1.050271973414011E-3</v>
      </c>
    </row>
    <row r="33" spans="1:20" ht="20.100000000000001" customHeight="1" x14ac:dyDescent="0.25">
      <c r="A33" s="223" t="s">
        <v>7</v>
      </c>
      <c r="B33" s="4010">
        <f>CI!B34/production!B$34</f>
        <v>6.1028096136176799E-3</v>
      </c>
      <c r="C33" s="4010">
        <f>CI!C34/production!C$34</f>
        <v>8.9251523263342042E-2</v>
      </c>
      <c r="D33" s="4010">
        <f>CI!D34/production!D$34</f>
        <v>9.5819466684376617E-2</v>
      </c>
      <c r="E33" s="4010">
        <f>CI!E34/production!E$34</f>
        <v>6.4934243803743047E-2</v>
      </c>
      <c r="F33" s="4010">
        <f>CI!F34/production!F$34</f>
        <v>1.6358212785065915E-3</v>
      </c>
      <c r="G33" s="4010">
        <f>CI!G34/production!G$34</f>
        <v>2.6049647563591787E-2</v>
      </c>
      <c r="H33" s="4010">
        <f>CI!H34/production!H$34</f>
        <v>4.3821297552640833E-3</v>
      </c>
      <c r="I33" s="4010">
        <f>CI!I34/production!I$34</f>
        <v>2.4801430155461518E-3</v>
      </c>
      <c r="J33" s="4010">
        <f>CI!J34/production!J$34</f>
        <v>1.4482894823462289E-3</v>
      </c>
      <c r="K33" s="4010">
        <f>CI!K34/production!K$34</f>
        <v>6.7473243369008844E-4</v>
      </c>
      <c r="L33" s="4010">
        <f>CI!L34/production!L$34</f>
        <v>1.3245792017472311E-3</v>
      </c>
      <c r="M33" s="4010">
        <f>CI!M34/production!M$34</f>
        <v>4.8754899389399425E-3</v>
      </c>
      <c r="N33" s="4010">
        <f>CI!N34/production!N$34</f>
        <v>1.2932745265054385E-3</v>
      </c>
      <c r="O33" s="4010">
        <f>CI!O34/production!O$34</f>
        <v>1.5982914334370943E-3</v>
      </c>
      <c r="P33" s="4010">
        <f>CI!P34/production!P$34</f>
        <v>5.0226610112533042E-3</v>
      </c>
      <c r="Q33" s="4010">
        <f>CI!Q34/production!Q$34</f>
        <v>6.6702560421153384E-3</v>
      </c>
      <c r="R33" s="4010">
        <f>CI!R34/production!R$34</f>
        <v>2.3713512361802701E-3</v>
      </c>
      <c r="S33" s="4010">
        <f>CI!S34/production!S$34</f>
        <v>2.0066373388901754E-3</v>
      </c>
      <c r="T33" s="4010">
        <f>CI!T34/production!T$34</f>
        <v>3.8875738717414135E-3</v>
      </c>
    </row>
    <row r="34" spans="1:20" ht="20.100000000000001" customHeight="1" x14ac:dyDescent="0.25">
      <c r="A34" s="226" t="s">
        <v>29</v>
      </c>
      <c r="B34" s="4010">
        <f>CI!B35/production!B$34</f>
        <v>0.38952560568692879</v>
      </c>
      <c r="C34" s="4010">
        <f>CI!C35/production!C$34</f>
        <v>0.13661847017066978</v>
      </c>
      <c r="D34" s="4011">
        <f>CI!D35/production!D$34</f>
        <v>0.43109351594264927</v>
      </c>
      <c r="E34" s="4010">
        <f>CI!E35/production!E$34</f>
        <v>4.0244056651492159E-2</v>
      </c>
      <c r="F34" s="4010">
        <f>CI!F35/production!F$34</f>
        <v>4.52897969657119E-2</v>
      </c>
      <c r="G34" s="4010">
        <f>CI!G35/production!G$34</f>
        <v>0.37639516376182613</v>
      </c>
      <c r="H34" s="4010">
        <f>CI!H35/production!H$34</f>
        <v>5.8869792451882001E-2</v>
      </c>
      <c r="I34" s="4010">
        <f>CI!I35/production!I$34</f>
        <v>0.17489534068022899</v>
      </c>
      <c r="J34" s="4010">
        <f>CI!J35/production!J$34</f>
        <v>0.30831010949946236</v>
      </c>
      <c r="K34" s="4010">
        <f>CI!K35/production!K$34</f>
        <v>7.4048394602140535E-2</v>
      </c>
      <c r="L34" s="4010">
        <f>CI!L35/production!L$34</f>
        <v>1.0370814767878449E-2</v>
      </c>
      <c r="M34" s="4010">
        <f>CI!M35/production!M$34</f>
        <v>1.5827570907860838E-2</v>
      </c>
      <c r="N34" s="4010">
        <f>CI!N35/production!N$34</f>
        <v>3.8147138964577658E-2</v>
      </c>
      <c r="O34" s="4010">
        <f>CI!O35/production!O$34</f>
        <v>7.8776923184299061E-2</v>
      </c>
      <c r="P34" s="4010">
        <f>CI!P35/production!P$34</f>
        <v>0.10796147779463099</v>
      </c>
      <c r="Q34" s="4010">
        <f>CI!Q35/production!Q$34</f>
        <v>5.3205013161043313E-2</v>
      </c>
      <c r="R34" s="4010">
        <f>CI!R35/production!R$34</f>
        <v>0.13388467578380853</v>
      </c>
      <c r="S34" s="4010">
        <f>CI!S35/production!S$34</f>
        <v>0.12595508219495252</v>
      </c>
      <c r="T34" s="4010">
        <f>CI!T35/production!T$34</f>
        <v>9.6280156129982919E-2</v>
      </c>
    </row>
    <row r="35" spans="1:20" ht="20.100000000000001" customHeight="1" x14ac:dyDescent="0.25">
      <c r="A35" s="229" t="s">
        <v>30</v>
      </c>
      <c r="B35" s="4010">
        <f>CI!B36/production!B$34</f>
        <v>2.2370520818221384E-2</v>
      </c>
      <c r="C35" s="4010">
        <f>CI!C36/production!C$34</f>
        <v>1.5285436821878056E-2</v>
      </c>
      <c r="D35" s="4010">
        <f>CI!D36/production!D$34</f>
        <v>1.0897771743274522E-2</v>
      </c>
      <c r="E35" s="4010">
        <f>CI!E36/production!E$34</f>
        <v>1.2013151239251391E-3</v>
      </c>
      <c r="F35" s="4010">
        <f>CI!F36/production!F$34</f>
        <v>1.2509221541520993E-3</v>
      </c>
      <c r="G35" s="4010">
        <f>CI!G36/production!G$34</f>
        <v>6.7472047294692204E-4</v>
      </c>
      <c r="H35" s="4010">
        <f>CI!H36/production!H$34</f>
        <v>6.2716719433137348E-3</v>
      </c>
      <c r="I35" s="4010">
        <f>CI!I36/production!I$34</f>
        <v>4.8561924373741261E-3</v>
      </c>
      <c r="J35" s="4010">
        <f>CI!J36/production!J$34</f>
        <v>1.1487568848609861E-2</v>
      </c>
      <c r="K35" s="4010">
        <f>CI!K36/production!K$34</f>
        <v>2.0288506281991624E-3</v>
      </c>
      <c r="L35" s="4010">
        <f>CI!L36/production!L$34</f>
        <v>2.4132282657786707E-3</v>
      </c>
      <c r="M35" s="4010">
        <f>CI!M36/production!M$34</f>
        <v>4.4563301704337935E-3</v>
      </c>
      <c r="N35" s="4010">
        <f>CI!N36/production!N$34</f>
        <v>1.7169334231192889E-3</v>
      </c>
      <c r="O35" s="4010">
        <f>CI!O36/production!O$34</f>
        <v>2.2403997822415165E-3</v>
      </c>
      <c r="P35" s="4010">
        <f>CI!P36/production!P$34</f>
        <v>8.6768815299891316E-3</v>
      </c>
      <c r="Q35" s="4010">
        <f>CI!Q36/production!Q$34</f>
        <v>7.5750777698013879E-3</v>
      </c>
      <c r="R35" s="4010">
        <f>CI!R36/production!R$34</f>
        <v>6.6524096242927379E-3</v>
      </c>
      <c r="S35" s="4010">
        <f>CI!S36/production!S$34</f>
        <v>1.1538164698618507E-2</v>
      </c>
      <c r="T35" s="4010">
        <f>CI!T36/production!T$34</f>
        <v>1.3198940322605929E-2</v>
      </c>
    </row>
    <row r="36" spans="1:20" ht="20.100000000000001" customHeight="1" x14ac:dyDescent="0.25">
      <c r="A36" s="232" t="s">
        <v>31</v>
      </c>
      <c r="B36" s="4010">
        <f>CI!B37/production!B$34</f>
        <v>4.9325402582329895E-4</v>
      </c>
      <c r="C36" s="4010">
        <f>CI!C37/production!C$34</f>
        <v>5.2941149461175722E-3</v>
      </c>
      <c r="D36" s="4010">
        <f>CI!D37/production!D$34</f>
        <v>2.795467235353006E-3</v>
      </c>
      <c r="E36" s="4010">
        <f>CI!E37/production!E$34</f>
        <v>5.0581689428426911E-4</v>
      </c>
      <c r="F36" s="4010">
        <f>CI!F37/production!F$34</f>
        <v>4.2980402219584954E-3</v>
      </c>
      <c r="G36" s="4010">
        <f>CI!G37/production!G$34</f>
        <v>8.9221278657083828E-4</v>
      </c>
      <c r="H36" s="4010">
        <f>CI!H37/production!H$34</f>
        <v>8.4928890899040148E-3</v>
      </c>
      <c r="I36" s="4010">
        <f>CI!I37/production!I$34</f>
        <v>3.8197823086148761E-3</v>
      </c>
      <c r="J36" s="4010">
        <f>CI!J37/production!J$34</f>
        <v>7.8887889227798377E-3</v>
      </c>
      <c r="K36" s="4010">
        <f>CI!K37/production!K$34</f>
        <v>1.4657980456026058E-3</v>
      </c>
      <c r="L36" s="4010">
        <f>CI!L37/production!L$34</f>
        <v>2.5884906537961159E-3</v>
      </c>
      <c r="M36" s="4010">
        <f>CI!M37/production!M$34</f>
        <v>5.6378214477435231E-3</v>
      </c>
      <c r="N36" s="4010">
        <f>CI!N37/production!N$34</f>
        <v>1.4850359218148655E-3</v>
      </c>
      <c r="O36" s="4010">
        <f>CI!O37/production!O$34</f>
        <v>1.6192297491589777E-3</v>
      </c>
      <c r="P36" s="4010">
        <f>CI!P37/production!P$34</f>
        <v>1.5543304178284787E-2</v>
      </c>
      <c r="Q36" s="4010">
        <f>CI!Q37/production!Q$34</f>
        <v>4.88304618329744E-3</v>
      </c>
      <c r="R36" s="4010">
        <f>CI!R37/production!R$34</f>
        <v>6.4827455591417362E-3</v>
      </c>
      <c r="S36" s="4010">
        <f>CI!S37/production!S$34</f>
        <v>7.0618198657096554E-3</v>
      </c>
      <c r="T36" s="4010">
        <f>CI!T37/production!T$34</f>
        <v>1.4296239399307135E-2</v>
      </c>
    </row>
    <row r="37" spans="1:20" ht="20.100000000000001" customHeight="1" x14ac:dyDescent="0.25">
      <c r="A37" s="235" t="s">
        <v>32</v>
      </c>
      <c r="B37" s="4010">
        <f>CI!B38/production!B$34</f>
        <v>1.4043232264616278E-2</v>
      </c>
      <c r="C37" s="4010">
        <f>CI!C38/production!C$34</f>
        <v>1.2764648352304295E-2</v>
      </c>
      <c r="D37" s="4010">
        <f>CI!D38/production!D$34</f>
        <v>2.7155264653143146E-3</v>
      </c>
      <c r="E37" s="4010">
        <f>CI!E38/production!E$34</f>
        <v>4.4638340920586744E-2</v>
      </c>
      <c r="F37" s="4010">
        <f>CI!F38/production!F$34</f>
        <v>1.080925040895532E-2</v>
      </c>
      <c r="G37" s="4010">
        <f>CI!G38/production!G$34</f>
        <v>3.7072553458622086E-4</v>
      </c>
      <c r="H37" s="4010">
        <f>CI!H38/production!H$34</f>
        <v>5.3696165636464141E-3</v>
      </c>
      <c r="I37" s="4010">
        <f>CI!I38/production!I$34</f>
        <v>2.6616279332895839E-2</v>
      </c>
      <c r="J37" s="4010">
        <f>CI!J38/production!J$34</f>
        <v>7.4499133220688593E-3</v>
      </c>
      <c r="K37" s="4010">
        <f>CI!K38/production!K$34</f>
        <v>1.6100511865984179E-3</v>
      </c>
      <c r="L37" s="4010">
        <f>CI!L38/production!L$34</f>
        <v>3.3333558028702586E-3</v>
      </c>
      <c r="M37" s="4010">
        <f>CI!M38/production!M$34</f>
        <v>6.8661311553366883E-2</v>
      </c>
      <c r="N37" s="4010">
        <f>CI!N38/production!N$34</f>
        <v>1.7749077984453949E-3</v>
      </c>
      <c r="O37" s="4010">
        <f>CI!O38/production!O$34</f>
        <v>2.5684333952176886E-3</v>
      </c>
      <c r="P37" s="4010">
        <f>CI!P38/production!P$34</f>
        <v>1.9993763302180119E-2</v>
      </c>
      <c r="Q37" s="4010">
        <f>CI!Q38/production!Q$34</f>
        <v>1.4888430246470448E-2</v>
      </c>
      <c r="R37" s="4010">
        <f>CI!R38/production!R$34</f>
        <v>6.3091358180569915E-3</v>
      </c>
      <c r="S37" s="4010">
        <f>CI!S38/production!S$34</f>
        <v>1.095932700470788E-2</v>
      </c>
      <c r="T37" s="4010">
        <f>CI!T38/production!T$34</f>
        <v>3.5583841487310522E-3</v>
      </c>
    </row>
    <row r="38" spans="1:20" ht="20.100000000000001" customHeight="1" x14ac:dyDescent="0.25">
      <c r="A38" s="238" t="s">
        <v>33</v>
      </c>
      <c r="B38" s="4010">
        <f>CI!B39/production!B$34</f>
        <v>1.1605977078195271E-3</v>
      </c>
      <c r="C38" s="4010">
        <f>CI!C39/production!C$34</f>
        <v>1.0652512294009339E-3</v>
      </c>
      <c r="D38" s="4010">
        <f>CI!D39/production!D$34</f>
        <v>3.910948441892899E-4</v>
      </c>
      <c r="E38" s="4010">
        <f>CI!E39/production!E$34</f>
        <v>4.1097622660596865E-4</v>
      </c>
      <c r="F38" s="4010">
        <f>CI!F39/production!F$34</f>
        <v>3.5218269878436029E-2</v>
      </c>
      <c r="G38" s="4010">
        <f>CI!G39/production!G$34</f>
        <v>1.4087570314276394E-3</v>
      </c>
      <c r="H38" s="4010">
        <f>CI!H39/production!H$34</f>
        <v>2.861952861952862E-3</v>
      </c>
      <c r="I38" s="4010">
        <f>CI!I39/production!I$34</f>
        <v>8.0378357584123469E-3</v>
      </c>
      <c r="J38" s="4010">
        <f>CI!J39/production!J$34</f>
        <v>2.5125628140703518E-3</v>
      </c>
      <c r="K38" s="4010">
        <f>CI!K39/production!K$34</f>
        <v>4.4951140065146583E-3</v>
      </c>
      <c r="L38" s="4010">
        <f>CI!L39/production!L$34</f>
        <v>1.4863598676094884E-3</v>
      </c>
      <c r="M38" s="4010">
        <f>CI!M39/production!M$34</f>
        <v>7.3536801492306823E-4</v>
      </c>
      <c r="N38" s="4010">
        <f>CI!N39/production!N$34</f>
        <v>2.4661407350258877E-3</v>
      </c>
      <c r="O38" s="4010">
        <f>CI!O39/production!O$34</f>
        <v>1.1983696031491227E-2</v>
      </c>
      <c r="P38" s="4010">
        <f>CI!P39/production!P$34</f>
        <v>1.8377065906152836E-3</v>
      </c>
      <c r="Q38" s="4010">
        <f>CI!Q39/production!Q$34</f>
        <v>9.4221105527638187E-4</v>
      </c>
      <c r="R38" s="4010">
        <f>CI!R39/production!R$34</f>
        <v>2.2963833934391302E-3</v>
      </c>
      <c r="S38" s="4010">
        <f>CI!S39/production!S$34</f>
        <v>6.718376167322683E-2</v>
      </c>
      <c r="T38" s="4010">
        <f>CI!T39/production!T$34</f>
        <v>9.0762309344285426E-3</v>
      </c>
    </row>
    <row r="39" spans="1:20" ht="20.100000000000001" customHeight="1" x14ac:dyDescent="0.25">
      <c r="A39" s="241" t="s">
        <v>34</v>
      </c>
      <c r="B39" s="4010">
        <f>CI!B40/production!B$34</f>
        <v>2.881183809661976E-2</v>
      </c>
      <c r="C39" s="4010">
        <f>CI!C40/production!C$34</f>
        <v>1.1906019128606128E-2</v>
      </c>
      <c r="D39" s="4010">
        <f>CI!D40/production!D$34</f>
        <v>1.953014504945259E-2</v>
      </c>
      <c r="E39" s="4010">
        <f>CI!E40/production!E$34</f>
        <v>4.6788062721294888E-3</v>
      </c>
      <c r="F39" s="4010">
        <f>CI!F40/production!F$34</f>
        <v>1.1963947782018796E-2</v>
      </c>
      <c r="G39" s="4010">
        <f>CI!G40/production!G$34</f>
        <v>6.6681166154241595E-3</v>
      </c>
      <c r="H39" s="4010">
        <f>CI!H40/production!H$34</f>
        <v>4.6700839238152672E-2</v>
      </c>
      <c r="I39" s="4010">
        <f>CI!I40/production!I$34</f>
        <v>0.18773505917494512</v>
      </c>
      <c r="J39" s="4010">
        <f>CI!J40/production!J$34</f>
        <v>1.7127120317745936E-2</v>
      </c>
      <c r="K39" s="4010">
        <f>CI!K40/production!K$34</f>
        <v>8.999534667287111E-3</v>
      </c>
      <c r="L39" s="4010">
        <f>CI!L40/production!L$34</f>
        <v>8.5339301242340695E-3</v>
      </c>
      <c r="M39" s="4010">
        <f>CI!M40/production!M$34</f>
        <v>6.2163109528163372E-3</v>
      </c>
      <c r="N39" s="4010">
        <f>CI!N40/production!N$34</f>
        <v>9.770912026115226E-3</v>
      </c>
      <c r="O39" s="4010">
        <f>CI!O40/production!O$34</f>
        <v>1.5864263878613605E-2</v>
      </c>
      <c r="P39" s="4010">
        <f>CI!P40/production!P$34</f>
        <v>1.3439175544878491E-2</v>
      </c>
      <c r="Q39" s="4010">
        <f>CI!Q40/production!Q$34</f>
        <v>2.9993718592964826E-2</v>
      </c>
      <c r="R39" s="4010">
        <f>CI!R40/production!R$34</f>
        <v>5.9106225487488258E-3</v>
      </c>
      <c r="S39" s="4010">
        <f>CI!S40/production!S$34</f>
        <v>1.4470942347765687E-2</v>
      </c>
      <c r="T39" s="4010">
        <f>CI!T40/production!T$34</f>
        <v>1.1662721615224241E-2</v>
      </c>
    </row>
    <row r="40" spans="1:20" ht="20.100000000000001" customHeight="1" x14ac:dyDescent="0.25">
      <c r="A40" s="244" t="s">
        <v>35</v>
      </c>
      <c r="B40" s="4010">
        <f>CI!B41/production!B$34</f>
        <v>6.576720344310653E-4</v>
      </c>
      <c r="C40" s="4010">
        <f>CI!C41/production!C$34</f>
        <v>1.9284720532258286E-3</v>
      </c>
      <c r="D40" s="4010">
        <f>CI!D41/production!D$34</f>
        <v>2.6306662632732424E-3</v>
      </c>
      <c r="E40" s="4010">
        <f>CI!E41/production!E$34</f>
        <v>1.7703591299949419E-3</v>
      </c>
      <c r="F40" s="4010">
        <f>CI!F41/production!F$34</f>
        <v>3.5923918273085931E-3</v>
      </c>
      <c r="G40" s="4010">
        <f>CI!G41/production!G$34</f>
        <v>1.4235860528110881E-3</v>
      </c>
      <c r="H40" s="4010">
        <f>CI!H41/production!H$34</f>
        <v>8.4501733755465106E-3</v>
      </c>
      <c r="I40" s="4010">
        <f>CI!I41/production!I$34</f>
        <v>6.9290126948926252E-3</v>
      </c>
      <c r="J40" s="4010">
        <f>CI!J41/production!J$34</f>
        <v>3.9169647363454831E-3</v>
      </c>
      <c r="K40" s="4010">
        <f>CI!K41/production!K$34</f>
        <v>6.6635644485807353E-3</v>
      </c>
      <c r="L40" s="4010">
        <f>CI!L41/production!L$34</f>
        <v>4.0344053549400396E-3</v>
      </c>
      <c r="M40" s="4010">
        <f>CI!M41/production!M$34</f>
        <v>4.588696413119946E-3</v>
      </c>
      <c r="N40" s="4010">
        <f>CI!N41/production!N$34</f>
        <v>1.0471064097361274E-2</v>
      </c>
      <c r="O40" s="4010">
        <f>CI!O41/production!O$34</f>
        <v>9.9526794064685436E-3</v>
      </c>
      <c r="P40" s="4010">
        <f>CI!P41/production!P$34</f>
        <v>4.9166976987796056E-3</v>
      </c>
      <c r="Q40" s="4010">
        <f>CI!Q41/production!Q$34</f>
        <v>5.7803900454654221E-3</v>
      </c>
      <c r="R40" s="4010">
        <f>CI!R41/production!R$34</f>
        <v>6.735268818901366E-3</v>
      </c>
      <c r="S40" s="4010">
        <f>CI!S41/production!S$34</f>
        <v>1.2348537470093386E-2</v>
      </c>
      <c r="T40" s="4010">
        <f>CI!T41/production!T$34</f>
        <v>7.9162290533444108E-3</v>
      </c>
    </row>
    <row r="41" spans="1:20" ht="20.100000000000001" customHeight="1" x14ac:dyDescent="0.25">
      <c r="A41" s="247" t="s">
        <v>36</v>
      </c>
      <c r="B41" s="4010">
        <f>CI!B42/production!B$34</f>
        <v>3.3173751148508146E-3</v>
      </c>
      <c r="C41" s="4010">
        <f>CI!C42/production!C$34</f>
        <v>1.4371708396659152E-2</v>
      </c>
      <c r="D41" s="4010">
        <f>CI!D42/production!D$34</f>
        <v>5.501154836662559E-3</v>
      </c>
      <c r="E41" s="4010">
        <f>CI!E42/production!E$34</f>
        <v>2.3077895801719778E-2</v>
      </c>
      <c r="F41" s="4010">
        <f>CI!F42/production!F$34</f>
        <v>2.0431728517817622E-2</v>
      </c>
      <c r="G41" s="4010">
        <f>CI!G42/production!G$34</f>
        <v>3.9321621701778496E-3</v>
      </c>
      <c r="H41" s="4010">
        <f>CI!H42/production!H$34</f>
        <v>3.8107442585054524E-2</v>
      </c>
      <c r="I41" s="4010">
        <f>CI!I42/production!I$34</f>
        <v>1.8153017582765722E-2</v>
      </c>
      <c r="J41" s="4010">
        <f>CI!J42/production!J$34</f>
        <v>1.9376357771389699E-2</v>
      </c>
      <c r="K41" s="4010">
        <f>CI!K42/production!K$34</f>
        <v>0.19287575616565844</v>
      </c>
      <c r="L41" s="4010">
        <f>CI!L42/production!L$34</f>
        <v>5.2383231433983379E-2</v>
      </c>
      <c r="M41" s="4010">
        <f>CI!M42/production!M$34</f>
        <v>1.0505957706534235E-2</v>
      </c>
      <c r="N41" s="4010">
        <f>CI!N42/production!N$34</f>
        <v>3.8517283053198181E-2</v>
      </c>
      <c r="O41" s="4010">
        <f>CI!O42/production!O$34</f>
        <v>2.6954591772637808E-2</v>
      </c>
      <c r="P41" s="4010">
        <f>CI!P42/production!P$34</f>
        <v>3.2769911263294614E-2</v>
      </c>
      <c r="Q41" s="4010">
        <f>CI!Q42/production!Q$34</f>
        <v>2.5589255802823643E-2</v>
      </c>
      <c r="R41" s="4010">
        <f>CI!R42/production!R$34</f>
        <v>1.313120950750073E-2</v>
      </c>
      <c r="S41" s="4010">
        <f>CI!S42/production!S$34</f>
        <v>2.9945203364976459E-2</v>
      </c>
      <c r="T41" s="4010">
        <f>CI!T42/production!T$34</f>
        <v>1.6820027275719907E-2</v>
      </c>
    </row>
    <row r="42" spans="1:20" ht="20.100000000000001" customHeight="1" x14ac:dyDescent="0.25">
      <c r="A42" s="250" t="s">
        <v>37</v>
      </c>
      <c r="B42" s="4010">
        <f>CI!B43/production!B$34</f>
        <v>2.1741863726485806E-2</v>
      </c>
      <c r="C42" s="4010">
        <f>CI!C43/production!C$34</f>
        <v>2.4427312674193829E-2</v>
      </c>
      <c r="D42" s="4010">
        <f>CI!D43/production!D$34</f>
        <v>1.4352442866946582E-2</v>
      </c>
      <c r="E42" s="4010">
        <f>CI!E43/production!E$34</f>
        <v>2.4073722812341932E-2</v>
      </c>
      <c r="F42" s="4010">
        <f>CI!F43/production!F$34</f>
        <v>2.0014754466433589E-2</v>
      </c>
      <c r="G42" s="4010">
        <f>CI!G43/production!G$34</f>
        <v>1.9225826223641416E-2</v>
      </c>
      <c r="H42" s="4010">
        <f>CI!H43/production!H$34</f>
        <v>5.1844313784612295E-2</v>
      </c>
      <c r="I42" s="4010">
        <f>CI!I43/production!I$34</f>
        <v>3.1314068475481432E-2</v>
      </c>
      <c r="J42" s="4010">
        <f>CI!J43/production!J$34</f>
        <v>2.7440696934453928E-2</v>
      </c>
      <c r="K42" s="4010">
        <f>CI!K43/production!K$34</f>
        <v>1.3373662168450443E-2</v>
      </c>
      <c r="L42" s="4010">
        <f>CI!L43/production!L$34</f>
        <v>0.2837396949086276</v>
      </c>
      <c r="M42" s="4010">
        <f>CI!M43/production!M$34</f>
        <v>4.4700570400456906E-2</v>
      </c>
      <c r="N42" s="4010">
        <f>CI!N43/production!N$34</f>
        <v>1.2905987861057721E-2</v>
      </c>
      <c r="O42" s="4010">
        <f>CI!O43/production!O$34</f>
        <v>1.7811527240748755E-2</v>
      </c>
      <c r="P42" s="4010">
        <f>CI!P43/production!P$34</f>
        <v>2.1589268035712664E-2</v>
      </c>
      <c r="Q42" s="4010">
        <f>CI!Q43/production!Q$34</f>
        <v>3.0285355348169418E-3</v>
      </c>
      <c r="R42" s="4010">
        <f>CI!R43/production!R$34</f>
        <v>6.3998863645331082E-3</v>
      </c>
      <c r="S42" s="4010">
        <f>CI!S43/production!S$34</f>
        <v>2.1224048776723008E-2</v>
      </c>
      <c r="T42" s="4010">
        <f>CI!T43/production!T$34</f>
        <v>1.2916777702882761E-2</v>
      </c>
    </row>
    <row r="43" spans="1:20" ht="20.100000000000001" customHeight="1" x14ac:dyDescent="0.25">
      <c r="A43" s="253" t="s">
        <v>38</v>
      </c>
      <c r="B43" s="4010">
        <f>CI!B44/production!B$34</f>
        <v>1.1702693553846898E-3</v>
      </c>
      <c r="C43" s="4010">
        <f>CI!C44/production!C$34</f>
        <v>1.4739036406797405E-3</v>
      </c>
      <c r="D43" s="4010">
        <f>CI!D44/production!D$34</f>
        <v>3.0451284094738422E-3</v>
      </c>
      <c r="E43" s="4010">
        <f>CI!E44/production!E$34</f>
        <v>6.9865958523014672E-3</v>
      </c>
      <c r="F43" s="4010">
        <f>CI!F44/production!F$34</f>
        <v>7.2810084357058085E-3</v>
      </c>
      <c r="G43" s="4010">
        <f>CI!G44/production!G$34</f>
        <v>4.4660069399820078E-3</v>
      </c>
      <c r="H43" s="4010">
        <f>CI!H44/production!H$34</f>
        <v>4.7462184029348209E-2</v>
      </c>
      <c r="I43" s="4010">
        <f>CI!I44/production!I$34</f>
        <v>1.1088230635197212E-2</v>
      </c>
      <c r="J43" s="4010">
        <f>CI!J44/production!J$34</f>
        <v>3.9827960764521296E-2</v>
      </c>
      <c r="K43" s="4010">
        <f>CI!K44/production!K$34</f>
        <v>1.6156351791530944E-2</v>
      </c>
      <c r="L43" s="4010">
        <f>CI!L44/production!L$34</f>
        <v>1.073145083552973E-2</v>
      </c>
      <c r="M43" s="4010">
        <f>CI!M44/production!M$34</f>
        <v>2.2404212187989478E-2</v>
      </c>
      <c r="N43" s="4010">
        <f>CI!N44/production!N$34</f>
        <v>2.2712576425835164E-2</v>
      </c>
      <c r="O43" s="4010">
        <f>CI!O44/production!O$34</f>
        <v>2.0393919513114363E-2</v>
      </c>
      <c r="P43" s="4010">
        <f>CI!P44/production!P$34</f>
        <v>1.7541469499217387E-2</v>
      </c>
      <c r="Q43" s="4010">
        <f>CI!Q44/production!Q$34</f>
        <v>1.0222242163196936E-2</v>
      </c>
      <c r="R43" s="4010">
        <f>CI!R44/production!R$34</f>
        <v>2.0572754318542309E-2</v>
      </c>
      <c r="S43" s="4010">
        <f>CI!S44/production!S$34</f>
        <v>3.8434822875665665E-2</v>
      </c>
      <c r="T43" s="4010">
        <f>CI!T44/production!T$34</f>
        <v>5.5946577210665746E-2</v>
      </c>
    </row>
    <row r="44" spans="1:20" ht="20.100000000000001" customHeight="1" x14ac:dyDescent="0.25">
      <c r="A44" s="256" t="s">
        <v>39</v>
      </c>
      <c r="B44" s="4010">
        <f>CI!B45/production!B$34</f>
        <v>3.1113690217128488E-2</v>
      </c>
      <c r="C44" s="4010">
        <f>CI!C45/production!C$34</f>
        <v>5.8988286828076719E-2</v>
      </c>
      <c r="D44" s="4010">
        <f>CI!D45/production!D$34</f>
        <v>1.7519327218479354E-2</v>
      </c>
      <c r="E44" s="4010">
        <f>CI!E45/production!E$34</f>
        <v>4.971231664137582E-2</v>
      </c>
      <c r="F44" s="4010">
        <f>CI!F45/production!F$34</f>
        <v>1.5235590339031978E-2</v>
      </c>
      <c r="G44" s="4010">
        <f>CI!G45/production!G$34</f>
        <v>8.2105819896592297E-2</v>
      </c>
      <c r="H44" s="4010">
        <f>CI!H45/production!H$34</f>
        <v>7.1681994070053767E-2</v>
      </c>
      <c r="I44" s="4010">
        <f>CI!I45/production!I$34</f>
        <v>1.3323979995926773E-2</v>
      </c>
      <c r="J44" s="4010">
        <f>CI!J45/production!J$34</f>
        <v>1.7280726777994776E-2</v>
      </c>
      <c r="K44" s="4010">
        <f>CI!K45/production!K$34</f>
        <v>2.5169846440204747E-2</v>
      </c>
      <c r="L44" s="4010">
        <f>CI!L45/production!L$34</f>
        <v>3.7276961759095104E-2</v>
      </c>
      <c r="M44" s="4010">
        <f>CI!M45/production!M$34</f>
        <v>1.7489502621586973E-2</v>
      </c>
      <c r="N44" s="4010">
        <f>CI!N45/production!N$34</f>
        <v>7.2954061996905059E-2</v>
      </c>
      <c r="O44" s="4010">
        <f>CI!O45/production!O$34</f>
        <v>4.3719203227292398E-2</v>
      </c>
      <c r="P44" s="4010">
        <f>CI!P45/production!P$34</f>
        <v>4.6281747365297922E-2</v>
      </c>
      <c r="Q44" s="4010">
        <f>CI!Q45/production!Q$34</f>
        <v>1.3609715242881073E-2</v>
      </c>
      <c r="R44" s="4010">
        <f>CI!R45/production!R$34</f>
        <v>1.4224161741147877E-2</v>
      </c>
      <c r="S44" s="4010">
        <f>CI!S45/production!S$34</f>
        <v>2.3230686115613183E-2</v>
      </c>
      <c r="T44" s="4010">
        <f>CI!T45/production!T$34</f>
        <v>2.9548696565453891E-2</v>
      </c>
    </row>
    <row r="45" spans="1:20" ht="20.100000000000001" customHeight="1" x14ac:dyDescent="0.25">
      <c r="A45" s="259" t="s">
        <v>40</v>
      </c>
      <c r="B45" s="4010">
        <f>CI!B46/production!B$34</f>
        <v>1.6867353353643793E-2</v>
      </c>
      <c r="C45" s="4010">
        <f>CI!C46/production!C$34</f>
        <v>2.6828719540472661E-2</v>
      </c>
      <c r="D45" s="4010">
        <f>CI!D46/production!D$34</f>
        <v>1.3475554112522168E-2</v>
      </c>
      <c r="E45" s="4010">
        <f>CI!E46/production!E$34</f>
        <v>1.2629615579160343E-2</v>
      </c>
      <c r="F45" s="4010">
        <f>CI!F46/production!F$34</f>
        <v>3.7206915354267567E-2</v>
      </c>
      <c r="G45" s="4010">
        <f>CI!G46/production!G$34</f>
        <v>2.2910838037428449E-2</v>
      </c>
      <c r="H45" s="4010">
        <f>CI!H46/production!H$34</f>
        <v>5.571888034574602E-2</v>
      </c>
      <c r="I45" s="4010">
        <f>CI!I46/production!I$34</f>
        <v>4.0343056278427734E-2</v>
      </c>
      <c r="J45" s="4010">
        <f>CI!J46/production!J$34</f>
        <v>4.5983191064492772E-2</v>
      </c>
      <c r="K45" s="4010">
        <f>CI!K46/production!K$34</f>
        <v>5.6784550953932061E-2</v>
      </c>
      <c r="L45" s="4010">
        <f>CI!L46/production!L$34</f>
        <v>3.3451523097560484E-2</v>
      </c>
      <c r="M45" s="4010">
        <f>CI!M46/production!M$34</f>
        <v>3.6170301427349318E-2</v>
      </c>
      <c r="N45" s="4010">
        <f>CI!N46/production!N$34</f>
        <v>4.1219780856861267E-2</v>
      </c>
      <c r="O45" s="4010">
        <f>CI!O46/production!O$34</f>
        <v>6.8014628903251023E-2</v>
      </c>
      <c r="P45" s="4010">
        <f>CI!P46/production!P$34</f>
        <v>4.0253948647151254E-2</v>
      </c>
      <c r="Q45" s="4010">
        <f>CI!Q46/production!Q$34</f>
        <v>2.6770758554678153E-2</v>
      </c>
      <c r="R45" s="4010">
        <f>CI!R46/production!R$34</f>
        <v>2.3508337213248E-2</v>
      </c>
      <c r="S45" s="4010">
        <f>CI!S46/production!S$34</f>
        <v>0.1024928610017751</v>
      </c>
      <c r="T45" s="4010">
        <f>CI!T46/production!T$34</f>
        <v>4.2402771463953728E-2</v>
      </c>
    </row>
    <row r="46" spans="1:20" ht="20.100000000000001" customHeight="1" x14ac:dyDescent="0.25">
      <c r="A46" s="262" t="s">
        <v>41</v>
      </c>
      <c r="B46" s="4010">
        <f>CI!B47/production!B$34</f>
        <v>1.8376130373809178E-4</v>
      </c>
      <c r="C46" s="4010">
        <f>CI!C47/production!C$34</f>
        <v>6.0149961660138944E-4</v>
      </c>
      <c r="D46" s="4010">
        <f>CI!D47/production!D$34</f>
        <v>5.8418255028274432E-4</v>
      </c>
      <c r="E46" s="4010">
        <f>CI!E47/production!E$34</f>
        <v>1.580677794638341E-4</v>
      </c>
      <c r="F46" s="4010">
        <f>CI!F47/production!F$34</f>
        <v>3.5282419732495109E-4</v>
      </c>
      <c r="G46" s="4010">
        <f>CI!G47/production!G$34</f>
        <v>2.4245449961938846E-3</v>
      </c>
      <c r="H46" s="4010">
        <f>CI!H47/production!H$34</f>
        <v>3.5177647117945627E-5</v>
      </c>
      <c r="I46" s="4010">
        <f>CI!I47/production!I$34</f>
        <v>1.4754135457446086E-3</v>
      </c>
      <c r="J46" s="4010" t="e">
        <f>CI!J47/production!J$34</f>
        <v>#VALUE!</v>
      </c>
      <c r="K46" s="4010">
        <f>CI!K47/production!K$34</f>
        <v>1.3494648673801769E-4</v>
      </c>
      <c r="L46" s="4010">
        <f>CI!L47/production!L$34</f>
        <v>1.830143782566785E-3</v>
      </c>
      <c r="M46" s="4010">
        <f>CI!M47/production!M$34</f>
        <v>2.8924475253640686E-4</v>
      </c>
      <c r="N46" s="4010">
        <f>CI!N47/production!N$34</f>
        <v>1.9845074630859315E-3</v>
      </c>
      <c r="O46" s="4010">
        <f>CI!O47/production!O$34</f>
        <v>1.7448596434902776E-4</v>
      </c>
      <c r="P46" s="4010">
        <f>CI!P47/production!P$34</f>
        <v>1.6503029036975141E-2</v>
      </c>
      <c r="Q46" s="4010" t="e">
        <f>CI!Q47/production!Q$34</f>
        <v>#VALUE!</v>
      </c>
      <c r="R46" s="4010">
        <f>CI!R47/production!R$34</f>
        <v>3.6260761831109285E-3</v>
      </c>
      <c r="S46" s="4010" t="e">
        <f>CI!S47/production!S$34</f>
        <v>#VALUE!</v>
      </c>
      <c r="T46" s="4010" t="e">
        <f>CI!T47/production!T$34</f>
        <v>#VALUE!</v>
      </c>
    </row>
    <row r="47" spans="1:20" ht="20.100000000000001" customHeight="1" x14ac:dyDescent="0.25">
      <c r="A47" s="265" t="s">
        <v>42</v>
      </c>
      <c r="B47" s="4010" t="e">
        <f>CI!B48/production!B$34</f>
        <v>#VALUE!</v>
      </c>
      <c r="C47" s="4010">
        <f>CI!C48/production!C$34</f>
        <v>1.0560680291474775E-4</v>
      </c>
      <c r="D47" s="4010">
        <f>CI!D48/production!D$34</f>
        <v>4.9194320023810048E-5</v>
      </c>
      <c r="E47" s="4010">
        <f>CI!E48/production!E$34</f>
        <v>3.0032878098128478E-4</v>
      </c>
      <c r="F47" s="4010">
        <f>CI!F48/production!F$34</f>
        <v>9.6224781088623026E-5</v>
      </c>
      <c r="G47" s="4010">
        <f>CI!G48/production!G$34</f>
        <v>9.9601593625498006E-4</v>
      </c>
      <c r="H47" s="4010">
        <f>CI!H48/production!H$34</f>
        <v>1.5402784059500478E-3</v>
      </c>
      <c r="I47" s="4010">
        <f>CI!I48/production!I$34</f>
        <v>7.3770677287230432E-4</v>
      </c>
      <c r="J47" s="4010">
        <f>CI!J48/production!J$34</f>
        <v>1.2398235720085143E-3</v>
      </c>
      <c r="K47" s="4010">
        <f>CI!K48/production!K$34</f>
        <v>5.9981386691484407E-3</v>
      </c>
      <c r="L47" s="4010">
        <f>CI!L48/production!L$34</f>
        <v>1.5200641729974586E-3</v>
      </c>
      <c r="M47" s="4010">
        <f>CI!M48/production!M$34</f>
        <v>1.3481746940256252E-4</v>
      </c>
      <c r="N47" s="4010">
        <f>CI!N48/production!N$34</f>
        <v>1.0658365925337923E-3</v>
      </c>
      <c r="O47" s="4010">
        <f>CI!O48/production!O$34</f>
        <v>1.1655662418515054E-3</v>
      </c>
      <c r="P47" s="4010">
        <f>CI!P48/production!P$34</f>
        <v>1.0326881681365292E-2</v>
      </c>
      <c r="Q47" s="4010">
        <f>CI!Q48/production!Q$34</f>
        <v>2.9088896865278775E-3</v>
      </c>
      <c r="R47" s="4010">
        <f>CI!R48/production!R$34</f>
        <v>1.6769122718412891E-3</v>
      </c>
      <c r="S47" s="4010">
        <f>CI!S48/production!S$34</f>
        <v>1.5435671837616733E-4</v>
      </c>
      <c r="T47" s="4010">
        <f>CI!T48/production!T$34</f>
        <v>8.4648785916950132E-4</v>
      </c>
    </row>
    <row r="48" spans="1:20" ht="20.100000000000001" customHeight="1" x14ac:dyDescent="0.25">
      <c r="A48" s="268" t="s">
        <v>43</v>
      </c>
      <c r="B48" s="4010" t="e">
        <f>CI!B49/production!B$34</f>
        <v>#VALUE!</v>
      </c>
      <c r="C48" s="4010" t="e">
        <f>CI!C49/production!C$34</f>
        <v>#VALUE!</v>
      </c>
      <c r="D48" s="4010">
        <v>0</v>
      </c>
      <c r="E48" s="4010" t="e">
        <f>CI!E49/production!E$34</f>
        <v>#VALUE!</v>
      </c>
      <c r="F48" s="4010">
        <f>CI!F49/production!F$34</f>
        <v>2.2452448920678707E-4</v>
      </c>
      <c r="G48" s="4010" t="e">
        <f>CI!G49/production!G$34</f>
        <v>#VALUE!</v>
      </c>
      <c r="H48" s="4010" t="e">
        <f>CI!H49/production!H$34</f>
        <v>#VALUE!</v>
      </c>
      <c r="I48" s="4010" t="e">
        <f>CI!I49/production!I$34</f>
        <v>#VALUE!</v>
      </c>
      <c r="J48" s="4010" t="e">
        <f>CI!J49/production!J$34</f>
        <v>#VALUE!</v>
      </c>
      <c r="K48" s="4010" t="e">
        <f>CI!K49/production!K$34</f>
        <v>#VALUE!</v>
      </c>
      <c r="L48" s="4010">
        <f>CI!L49/production!L$34</f>
        <v>5.123054418971479E-4</v>
      </c>
      <c r="M48" s="4010" t="e">
        <f>CI!M49/production!M$34</f>
        <v>#VALUE!</v>
      </c>
      <c r="N48" s="4010" t="e">
        <f>CI!N49/production!N$34</f>
        <v>#VALUE!</v>
      </c>
      <c r="O48" s="4010" t="e">
        <f>CI!O49/production!O$34</f>
        <v>#VALUE!</v>
      </c>
      <c r="P48" s="4010">
        <f>CI!P49/production!P$34</f>
        <v>0.15513634450792152</v>
      </c>
      <c r="Q48" s="4010">
        <f>CI!Q49/production!Q$34</f>
        <v>3.4398181383106004E-4</v>
      </c>
      <c r="R48" s="4010">
        <f>CI!R49/production!R$34</f>
        <v>5.7456932947183181E-2</v>
      </c>
      <c r="S48" s="4010" t="e">
        <f>CI!S49/production!S$34</f>
        <v>#VALUE!</v>
      </c>
      <c r="T48" s="4010" t="e">
        <f>CI!T49/production!T$34</f>
        <v>#VALUE!</v>
      </c>
    </row>
    <row r="49" spans="1:20" ht="20.100000000000001" customHeight="1" x14ac:dyDescent="0.25">
      <c r="A49" s="271" t="s">
        <v>44</v>
      </c>
      <c r="B49" s="4010" t="e">
        <f>CI!B50/production!B$34</f>
        <v>#VALUE!</v>
      </c>
      <c r="C49" s="4010">
        <f>CI!C50/production!C$34</f>
        <v>4.5916001267281638E-6</v>
      </c>
      <c r="D49" s="4010">
        <v>0</v>
      </c>
      <c r="E49" s="4010" t="e">
        <f>CI!E50/production!E$34</f>
        <v>#VALUE!</v>
      </c>
      <c r="F49" s="4010">
        <f>CI!F50/production!F$34</f>
        <v>1.4754466433588864E-3</v>
      </c>
      <c r="G49" s="4010" t="e">
        <f>CI!G50/production!G$34</f>
        <v>#VALUE!</v>
      </c>
      <c r="H49" s="4010">
        <f>CI!H50/production!H$34</f>
        <v>2.512689079853259E-6</v>
      </c>
      <c r="I49" s="4010" t="e">
        <f>CI!I50/production!I$34</f>
        <v>#VALUE!</v>
      </c>
      <c r="J49" s="4010">
        <f>CI!J50/production!J$34</f>
        <v>8.1082267231353273E-3</v>
      </c>
      <c r="K49" s="4010">
        <f>CI!K50/production!K$34</f>
        <v>7.9013494648673809E-3</v>
      </c>
      <c r="L49" s="4010">
        <f>CI!L50/production!L$34</f>
        <v>1.1965028412729442E-3</v>
      </c>
      <c r="M49" s="4010">
        <f>CI!M50/production!M$34</f>
        <v>1.7771393693974148E-3</v>
      </c>
      <c r="N49" s="4010">
        <f>CI!N50/production!N$34</f>
        <v>1.8150439044403912E-3</v>
      </c>
      <c r="O49" s="4010">
        <f>CI!O50/production!O$34</f>
        <v>4.8786275631988165E-3</v>
      </c>
      <c r="P49" s="4010">
        <f>CI!P50/production!P$34</f>
        <v>2.6854130904048709E-3</v>
      </c>
      <c r="Q49" s="4010">
        <f>CI!Q50/production!Q$34</f>
        <v>8.1508734146925103E-4</v>
      </c>
      <c r="R49" s="4010">
        <f>CI!R50/production!R$34</f>
        <v>6.5103652906779459E-4</v>
      </c>
      <c r="S49" s="4010">
        <f>CI!S50/production!S$34</f>
        <v>7.073396619587867E-2</v>
      </c>
      <c r="T49" s="4010">
        <f>CI!T50/production!T$34</f>
        <v>4.7027103287194521E-4</v>
      </c>
    </row>
    <row r="50" spans="1:20" ht="20.100000000000001" customHeight="1" x14ac:dyDescent="0.25">
      <c r="A50" s="274" t="s">
        <v>45</v>
      </c>
      <c r="B50" s="4010">
        <f>CI!B51/production!B$34</f>
        <v>3.4431065331979303E-3</v>
      </c>
      <c r="C50" s="4010">
        <f>CI!C51/production!C$34</f>
        <v>5.3905385487788638E-3</v>
      </c>
      <c r="D50" s="4010">
        <f>CI!D51/production!D$34</f>
        <v>1.0810451825232258E-3</v>
      </c>
      <c r="E50" s="4010">
        <f>CI!E51/production!E$34</f>
        <v>1.4226100151745068E-3</v>
      </c>
      <c r="F50" s="4010">
        <f>CI!F51/production!F$34</f>
        <v>1.5620489463386471E-2</v>
      </c>
      <c r="G50" s="4010">
        <f>CI!G51/production!G$34</f>
        <v>4.4808359613654567E-3</v>
      </c>
      <c r="H50" s="4010">
        <f>CI!H51/production!H$34</f>
        <v>4.6233479069299964E-4</v>
      </c>
      <c r="I50" s="4010">
        <f>CI!I51/production!I$34</f>
        <v>6.9199610780475663E-3</v>
      </c>
      <c r="J50" s="4010">
        <f>CI!J51/production!J$34</f>
        <v>5.5078887889227802E-3</v>
      </c>
      <c r="K50" s="4010">
        <f>CI!K51/production!K$34</f>
        <v>7.0684039087947886E-3</v>
      </c>
      <c r="L50" s="4010">
        <f>CI!L51/production!L$34</f>
        <v>6.4307814680247257E-3</v>
      </c>
      <c r="M50" s="4010">
        <f>CI!M51/production!M$34</f>
        <v>4.3558298750609745E-3</v>
      </c>
      <c r="N50" s="4010">
        <f>CI!N51/production!N$34</f>
        <v>9.5122571208141379E-3</v>
      </c>
      <c r="O50" s="4010">
        <f>CI!O51/production!O$34</f>
        <v>1.5473415318471783E-2</v>
      </c>
      <c r="P50" s="4010">
        <f>CI!P51/production!P$34</f>
        <v>9.0250466995455692E-3</v>
      </c>
      <c r="Q50" s="4010">
        <f>CI!Q51/production!Q$34</f>
        <v>8.7416247906197658E-3</v>
      </c>
      <c r="R50" s="4010">
        <f>CI!R51/production!R$34</f>
        <v>1.8438143638386691E-2</v>
      </c>
      <c r="S50" s="4010">
        <f>CI!S51/production!S$34</f>
        <v>1.3814926294666975E-2</v>
      </c>
      <c r="T50" s="4010">
        <f>CI!T51/production!T$34</f>
        <v>1.4437320709168717E-2</v>
      </c>
    </row>
    <row r="51" spans="1:20" ht="20.100000000000001" customHeight="1" x14ac:dyDescent="0.25">
      <c r="A51" s="4015" t="s">
        <v>108</v>
      </c>
      <c r="B51" s="4014" t="e">
        <f>SUM(B38:B50)</f>
        <v>#VALUE!</v>
      </c>
      <c r="C51" s="4014" t="e">
        <f t="shared" ref="C51" si="17">SUM(C38:C50)</f>
        <v>#VALUE!</v>
      </c>
      <c r="D51" s="4016">
        <f t="shared" ref="D51" si="18">SUM(D38:D50)</f>
        <v>7.8159935653829421E-2</v>
      </c>
      <c r="E51" s="4014" t="e">
        <f t="shared" ref="E51" si="19">SUM(E38:E50)</f>
        <v>#VALUE!</v>
      </c>
      <c r="F51" s="4014">
        <f t="shared" ref="F51" si="20">SUM(F38:F50)</f>
        <v>0.16871411617538573</v>
      </c>
      <c r="G51" s="4014" t="e">
        <f t="shared" ref="G51" si="21">SUM(G38:G50)</f>
        <v>#VALUE!</v>
      </c>
      <c r="H51" s="4014" t="e">
        <f t="shared" ref="H51" si="22">SUM(H38:H50)</f>
        <v>#VALUE!</v>
      </c>
      <c r="I51" s="4014" t="e">
        <f t="shared" ref="I51" si="23">SUM(I38:I50)</f>
        <v>#VALUE!</v>
      </c>
      <c r="J51" s="4014" t="e">
        <f t="shared" ref="J51" si="24">SUM(J38:J50)</f>
        <v>#VALUE!</v>
      </c>
      <c r="K51" s="4014" t="e">
        <f t="shared" ref="K51" si="25">SUM(K38:K50)</f>
        <v>#VALUE!</v>
      </c>
      <c r="L51" s="4014">
        <f t="shared" ref="L51" si="26">SUM(L38:L50)</f>
        <v>0.44312735508833895</v>
      </c>
      <c r="M51" s="4014" t="e">
        <f t="shared" ref="M51" si="27">SUM(M38:M50)</f>
        <v>#VALUE!</v>
      </c>
      <c r="N51" s="4014" t="e">
        <f t="shared" ref="N51" si="28">SUM(N38:N50)</f>
        <v>#VALUE!</v>
      </c>
      <c r="O51" s="4014" t="e">
        <f t="shared" ref="O51" si="29">SUM(O38:O50)</f>
        <v>#VALUE!</v>
      </c>
      <c r="P51" s="4014">
        <f t="shared" ref="P51" si="30">SUM(P38:P50)</f>
        <v>0.37230663966115962</v>
      </c>
      <c r="Q51" s="4014" t="e">
        <f t="shared" ref="Q51" si="31">SUM(Q38:Q50)</f>
        <v>#VALUE!</v>
      </c>
      <c r="R51" s="4014">
        <f t="shared" ref="R51" si="32">SUM(R38:R50)</f>
        <v>0.17462772547565122</v>
      </c>
      <c r="S51" s="4014" t="e">
        <f t="shared" ref="S51" si="33">SUM(S38:S50)</f>
        <v>#VALUE!</v>
      </c>
      <c r="T51" s="4014" t="e">
        <f t="shared" ref="T51" si="34">SUM(T38:T50)</f>
        <v>#VALUE!</v>
      </c>
    </row>
    <row r="52" spans="1:20" ht="20.100000000000001" customHeight="1" x14ac:dyDescent="0.25">
      <c r="A52" s="277" t="s">
        <v>52</v>
      </c>
      <c r="B52" s="279"/>
      <c r="C52" s="280"/>
      <c r="D52" s="281"/>
      <c r="E52" s="282"/>
      <c r="F52" s="283"/>
      <c r="G52" s="284"/>
      <c r="H52" s="285"/>
      <c r="I52" s="286"/>
      <c r="J52" s="287"/>
      <c r="K52" s="288"/>
      <c r="L52" s="289"/>
      <c r="M52" s="290"/>
      <c r="N52" s="291"/>
      <c r="O52" s="292"/>
      <c r="P52" s="293"/>
      <c r="Q52" s="294"/>
      <c r="R52" s="295"/>
      <c r="S52" s="296"/>
      <c r="T52" s="297"/>
    </row>
    <row r="53" spans="1:20" ht="20.100000000000001" customHeight="1" x14ac:dyDescent="0.25">
      <c r="A53" s="278" t="s">
        <v>53</v>
      </c>
      <c r="B53" s="301"/>
      <c r="C53" s="302"/>
      <c r="D53" s="303"/>
      <c r="E53" s="304"/>
      <c r="F53" s="305"/>
      <c r="G53" s="306"/>
      <c r="H53" s="307"/>
      <c r="I53" s="308"/>
      <c r="J53" s="309"/>
      <c r="K53" s="310"/>
      <c r="L53" s="311"/>
      <c r="M53" s="312"/>
      <c r="N53" s="313"/>
      <c r="O53" s="314"/>
      <c r="P53" s="315"/>
      <c r="Q53" s="316"/>
      <c r="R53" s="317"/>
      <c r="S53" s="318"/>
      <c r="T53" s="319"/>
    </row>
    <row r="54" spans="1:20" ht="20.100000000000001" customHeight="1" x14ac:dyDescent="0.25">
      <c r="A54" s="321" t="s">
        <v>28</v>
      </c>
      <c r="B54" s="4010">
        <f>CI!B55/production!B$57</f>
        <v>0.20161200898178694</v>
      </c>
      <c r="C54" s="4010">
        <f>CI!C55/production!C$57</f>
        <v>2.2026822986055601E-3</v>
      </c>
      <c r="D54" s="4010">
        <f>CI!D55/production!D$57</f>
        <v>2.96883201477623E-2</v>
      </c>
      <c r="E54" s="4010">
        <f>CI!E55/production!E$57</f>
        <v>9.1261289619603385E-3</v>
      </c>
      <c r="F54" s="4010">
        <f>CI!F55/production!F$57</f>
        <v>1.1786440296382623E-3</v>
      </c>
      <c r="G54" s="4010">
        <f>CI!G55/production!G$57</f>
        <v>7.3084413235513415E-5</v>
      </c>
      <c r="H54" s="4010">
        <f>CI!H55/production!H$57</f>
        <v>3.8207525020656614E-3</v>
      </c>
      <c r="I54" s="4010">
        <f>CI!I55/production!I$57</f>
        <v>4.808877187287733E-6</v>
      </c>
      <c r="J54" s="4010">
        <f>CI!J55/production!J$57</f>
        <v>7.0929811181965202E-2</v>
      </c>
      <c r="K54" s="4010">
        <f>CI!K55/production!K$57</f>
        <v>8.2538597654745384E-5</v>
      </c>
      <c r="L54" s="4010">
        <f>CI!L55/production!L$57</f>
        <v>0</v>
      </c>
      <c r="M54" s="4010">
        <f>CI!M55/production!M$57</f>
        <v>0</v>
      </c>
      <c r="N54" s="4010">
        <f>CI!N55/production!N$57</f>
        <v>8.55516604857947E-4</v>
      </c>
      <c r="O54" s="4010">
        <f>CI!O55/production!O$57</f>
        <v>3.9426159453273121E-3</v>
      </c>
      <c r="P54" s="4010">
        <f>CI!P55/production!P$57</f>
        <v>9.8546885488971108E-4</v>
      </c>
      <c r="Q54" s="4010">
        <f>CI!Q55/production!Q$57</f>
        <v>2.7757721620537503E-3</v>
      </c>
      <c r="R54" s="4010">
        <f>CI!R55/production!R$57</f>
        <v>7.9122430803376699E-4</v>
      </c>
      <c r="S54" s="4010">
        <f>CI!S55/production!S$57</f>
        <v>6.6060888611313914E-3</v>
      </c>
      <c r="T54" s="4010">
        <f>CI!T55/production!T$57</f>
        <v>2.1090201168072679E-3</v>
      </c>
    </row>
    <row r="55" spans="1:20" ht="20.100000000000001" customHeight="1" x14ac:dyDescent="0.25">
      <c r="A55" s="324" t="s">
        <v>7</v>
      </c>
      <c r="B55" s="4010">
        <f>CI!B56/production!B$57</f>
        <v>7.2769107088404067E-3</v>
      </c>
      <c r="C55" s="4010">
        <f>CI!C56/production!C$57</f>
        <v>0.10826894040323297</v>
      </c>
      <c r="D55" s="4010">
        <f>CI!D56/production!D$57</f>
        <v>2.7718767366685843E-2</v>
      </c>
      <c r="E55" s="4010">
        <f>CI!E56/production!E$57</f>
        <v>0.23371510206058257</v>
      </c>
      <c r="F55" s="4010">
        <f>CI!F56/production!F$57</f>
        <v>1.2845895603922632E-3</v>
      </c>
      <c r="G55" s="4010">
        <f>CI!G56/production!G$57</f>
        <v>4.5548568652840175E-3</v>
      </c>
      <c r="H55" s="4010">
        <f>CI!H56/production!H$57</f>
        <v>8.2379312248073767E-6</v>
      </c>
      <c r="I55" s="4010">
        <f>CI!I56/production!I$57</f>
        <v>1.1529283056522341E-3</v>
      </c>
      <c r="J55" s="4010">
        <f>CI!J56/production!J$57</f>
        <v>2.1634836413593168E-5</v>
      </c>
      <c r="K55" s="4010">
        <f>CI!K56/production!K$57</f>
        <v>0</v>
      </c>
      <c r="L55" s="4010">
        <f>CI!L56/production!L$57</f>
        <v>0</v>
      </c>
      <c r="M55" s="4010">
        <f>CI!M56/production!M$57</f>
        <v>6.647664230783946E-4</v>
      </c>
      <c r="N55" s="4010">
        <f>CI!N56/production!N$57</f>
        <v>6.1658854404176354E-5</v>
      </c>
      <c r="O55" s="4010">
        <f>CI!O56/production!O$57</f>
        <v>1.5619832275092426E-3</v>
      </c>
      <c r="P55" s="4010">
        <f>CI!P56/production!P$57</f>
        <v>1.1527273302609007E-4</v>
      </c>
      <c r="Q55" s="4010">
        <f>CI!Q56/production!Q$57</f>
        <v>1.2515042117930205E-4</v>
      </c>
      <c r="R55" s="4010">
        <f>CI!R56/production!R$57</f>
        <v>1.6230242216077272E-5</v>
      </c>
      <c r="S55" s="4010">
        <f>CI!S56/production!S$57</f>
        <v>2.6389169884679326E-5</v>
      </c>
      <c r="T55" s="4010">
        <f>CI!T56/production!T$57</f>
        <v>2.8970056549550383E-4</v>
      </c>
    </row>
    <row r="56" spans="1:20" ht="20.100000000000001" customHeight="1" x14ac:dyDescent="0.25">
      <c r="A56" s="327" t="s">
        <v>29</v>
      </c>
      <c r="B56" s="4010">
        <f>CI!B57/production!B$57</f>
        <v>0.34631164582929058</v>
      </c>
      <c r="C56" s="4010">
        <f>CI!C57/production!C$57</f>
        <v>0.16326494360067501</v>
      </c>
      <c r="D56" s="4011">
        <f>CI!D57/production!D$57</f>
        <v>0.60171046032149222</v>
      </c>
      <c r="E56" s="4010">
        <f>CI!E57/production!E$57</f>
        <v>0.11115523378290031</v>
      </c>
      <c r="F56" s="4010">
        <f>CI!F57/production!F$57</f>
        <v>0.16451354447394734</v>
      </c>
      <c r="G56" s="4010">
        <f>CI!G57/production!G$57</f>
        <v>0.18466068900146021</v>
      </c>
      <c r="H56" s="4010">
        <f>CI!H57/production!H$57</f>
        <v>0.10567535795870654</v>
      </c>
      <c r="I56" s="4010">
        <f>CI!I57/production!I$57</f>
        <v>0.13224051599252221</v>
      </c>
      <c r="J56" s="4010">
        <f>CI!J57/production!J$57</f>
        <v>0.22699270365141952</v>
      </c>
      <c r="K56" s="4010">
        <f>CI!K57/production!K$57</f>
        <v>3.7941690100870853E-2</v>
      </c>
      <c r="L56" s="4010">
        <f>CI!L57/production!L$57</f>
        <v>1.5407932967549358E-2</v>
      </c>
      <c r="M56" s="4010">
        <f>CI!M57/production!M$57</f>
        <v>0.15452136817538356</v>
      </c>
      <c r="N56" s="4010">
        <f>CI!N57/production!N$57</f>
        <v>8.8118210300368538E-2</v>
      </c>
      <c r="O56" s="4010">
        <f>CI!O57/production!O$57</f>
        <v>9.620441350313215E-2</v>
      </c>
      <c r="P56" s="4010">
        <f>CI!P57/production!P$57</f>
        <v>4.3509806093181051E-2</v>
      </c>
      <c r="Q56" s="4010">
        <f>CI!Q57/production!Q$57</f>
        <v>3.7647813878860813E-2</v>
      </c>
      <c r="R56" s="4010">
        <f>CI!R57/production!R$57</f>
        <v>0.20259196968190754</v>
      </c>
      <c r="S56" s="4010">
        <f>CI!S57/production!S$57</f>
        <v>8.4867570349128715E-2</v>
      </c>
      <c r="T56" s="4010">
        <f>CI!T57/production!T$57</f>
        <v>0.13467599888754983</v>
      </c>
    </row>
    <row r="57" spans="1:20" ht="20.100000000000001" customHeight="1" x14ac:dyDescent="0.25">
      <c r="A57" s="330" t="s">
        <v>30</v>
      </c>
      <c r="B57" s="4010">
        <f>CI!B58/production!B$57</f>
        <v>2.1539655698167605E-2</v>
      </c>
      <c r="C57" s="4010">
        <f>CI!C58/production!C$57</f>
        <v>0.10002664535038636</v>
      </c>
      <c r="D57" s="4010">
        <f>CI!D58/production!D$57</f>
        <v>2.0185832264200128E-2</v>
      </c>
      <c r="E57" s="4010">
        <f>CI!E58/production!E$57</f>
        <v>8.4430615753408073E-2</v>
      </c>
      <c r="F57" s="4010">
        <f>CI!F58/production!F$57</f>
        <v>2.2493560498208859E-2</v>
      </c>
      <c r="G57" s="4010">
        <f>CI!G58/production!G$57</f>
        <v>2.3615862418222971E-3</v>
      </c>
      <c r="H57" s="4010">
        <f>CI!H58/production!H$57</f>
        <v>1.0147483682717727E-2</v>
      </c>
      <c r="I57" s="4010">
        <f>CI!I58/production!I$57</f>
        <v>1.2196514766258514E-2</v>
      </c>
      <c r="J57" s="4010">
        <f>CI!J58/production!J$57</f>
        <v>1.4295218160281686E-2</v>
      </c>
      <c r="K57" s="4010">
        <f>CI!K58/production!K$57</f>
        <v>4.7857906184023422E-3</v>
      </c>
      <c r="L57" s="4010">
        <f>CI!L58/production!L$57</f>
        <v>2.9143584550590925E-3</v>
      </c>
      <c r="M57" s="4010">
        <f>CI!M58/production!M$57</f>
        <v>5.2990014156177063E-3</v>
      </c>
      <c r="N57" s="4010">
        <f>CI!N58/production!N$57</f>
        <v>3.0572515308737447E-3</v>
      </c>
      <c r="O57" s="4010">
        <f>CI!O58/production!O$57</f>
        <v>7.046934812578386E-3</v>
      </c>
      <c r="P57" s="4010">
        <f>CI!P58/production!P$57</f>
        <v>1.4341284138245911E-2</v>
      </c>
      <c r="Q57" s="4010">
        <f>CI!Q58/production!Q$57</f>
        <v>8.8824709185720014E-3</v>
      </c>
      <c r="R57" s="4010">
        <f>CI!R58/production!R$57</f>
        <v>1.0149987725879325E-2</v>
      </c>
      <c r="S57" s="4010">
        <f>CI!S58/production!S$57</f>
        <v>1.9510392934739582E-2</v>
      </c>
      <c r="T57" s="4010">
        <f>CI!T58/production!T$57</f>
        <v>1.8170019467878003E-2</v>
      </c>
    </row>
    <row r="58" spans="1:20" ht="20.100000000000001" customHeight="1" x14ac:dyDescent="0.25">
      <c r="A58" s="333" t="s">
        <v>31</v>
      </c>
      <c r="B58" s="4010">
        <f>CI!B59/production!B$57</f>
        <v>3.7666675907188202E-3</v>
      </c>
      <c r="C58" s="4010">
        <f>CI!C59/production!C$57</f>
        <v>8.686384225952571E-3</v>
      </c>
      <c r="D58" s="4010">
        <f>CI!D59/production!D$57</f>
        <v>4.028706460995791E-3</v>
      </c>
      <c r="E58" s="4010">
        <f>CI!E59/production!E$57</f>
        <v>1.1106806460204847E-2</v>
      </c>
      <c r="F58" s="4010">
        <f>CI!F59/production!F$57</f>
        <v>0.26396991146926585</v>
      </c>
      <c r="G58" s="4010">
        <f>CI!G59/production!G$57</f>
        <v>2.591912877473612E-3</v>
      </c>
      <c r="H58" s="4010">
        <f>CI!H59/production!H$57</f>
        <v>2.5265735066484223E-3</v>
      </c>
      <c r="I58" s="4010">
        <f>CI!I59/production!I$57</f>
        <v>1.2899813054899345E-3</v>
      </c>
      <c r="J58" s="4010">
        <f>CI!J59/production!J$57</f>
        <v>4.9056991567822507E-3</v>
      </c>
      <c r="K58" s="4010">
        <f>CI!K59/production!K$57</f>
        <v>2.3458338280822375E-4</v>
      </c>
      <c r="L58" s="4010">
        <f>CI!L59/production!L$57</f>
        <v>1.7649407752061121E-4</v>
      </c>
      <c r="M58" s="4010">
        <f>CI!M59/production!M$57</f>
        <v>5.5955159352641852E-3</v>
      </c>
      <c r="N58" s="4010">
        <f>CI!N59/production!N$57</f>
        <v>1.0006718246011121E-3</v>
      </c>
      <c r="O58" s="4010">
        <f>CI!O59/production!O$57</f>
        <v>1.1818024042098231E-2</v>
      </c>
      <c r="P58" s="4010">
        <f>CI!P59/production!P$57</f>
        <v>1.2501440909162826E-2</v>
      </c>
      <c r="Q58" s="4010">
        <f>CI!Q59/production!Q$57</f>
        <v>1.9221821099077417E-3</v>
      </c>
      <c r="R58" s="4010">
        <f>CI!R59/production!R$57</f>
        <v>4.7209717046014761E-3</v>
      </c>
      <c r="S58" s="4010">
        <f>CI!S59/production!S$57</f>
        <v>3.3162390155080353E-3</v>
      </c>
      <c r="T58" s="4010">
        <f>CI!T59/production!T$57</f>
        <v>4.1137480300361545E-3</v>
      </c>
    </row>
    <row r="59" spans="1:20" ht="20.100000000000001" customHeight="1" x14ac:dyDescent="0.25">
      <c r="A59" s="336" t="s">
        <v>32</v>
      </c>
      <c r="B59" s="4010">
        <f>CI!B60/production!B$57</f>
        <v>2.2187647270811964E-2</v>
      </c>
      <c r="C59" s="4010">
        <f>CI!C60/production!C$57</f>
        <v>1.7372768451905142E-2</v>
      </c>
      <c r="D59" s="4010">
        <f>CI!D60/production!D$57</f>
        <v>5.1835161851521306E-3</v>
      </c>
      <c r="E59" s="4010">
        <f>CI!E60/production!E$57</f>
        <v>4.1155960192740745E-2</v>
      </c>
      <c r="F59" s="4010">
        <f>CI!F60/production!F$57</f>
        <v>2.8797319578071925E-2</v>
      </c>
      <c r="G59" s="4010">
        <f>CI!G60/production!G$57</f>
        <v>0.23631438995185289</v>
      </c>
      <c r="H59" s="4010">
        <f>CI!H60/production!H$57</f>
        <v>7.3119877551390275E-3</v>
      </c>
      <c r="I59" s="4010">
        <f>CI!I60/production!I$57</f>
        <v>1.9472345950624855E-2</v>
      </c>
      <c r="J59" s="4010">
        <f>CI!J60/production!J$57</f>
        <v>1.3705668868011271E-2</v>
      </c>
      <c r="K59" s="4010">
        <f>CI!K60/production!K$57</f>
        <v>3.5491596991540516E-3</v>
      </c>
      <c r="L59" s="4010">
        <f>CI!L60/production!L$57</f>
        <v>4.0990749504161948E-3</v>
      </c>
      <c r="M59" s="4010">
        <f>CI!M60/production!M$57</f>
        <v>0.13023395952098557</v>
      </c>
      <c r="N59" s="4010">
        <f>CI!N60/production!N$57</f>
        <v>2.002628208668978E-2</v>
      </c>
      <c r="O59" s="4010">
        <f>CI!O60/production!O$57</f>
        <v>2.0073285502372445E-2</v>
      </c>
      <c r="P59" s="4010">
        <f>CI!P60/production!P$57</f>
        <v>3.2990604142133541E-2</v>
      </c>
      <c r="Q59" s="4010">
        <f>CI!Q60/production!Q$57</f>
        <v>8.6321700762133982E-3</v>
      </c>
      <c r="R59" s="4010">
        <f>CI!R60/production!R$57</f>
        <v>9.8091526393417009E-3</v>
      </c>
      <c r="S59" s="4010">
        <f>CI!S60/production!S$57</f>
        <v>3.1543854402153355E-2</v>
      </c>
      <c r="T59" s="4010">
        <f>CI!T60/production!T$57</f>
        <v>1.0556688606656161E-2</v>
      </c>
    </row>
    <row r="60" spans="1:20" ht="20.100000000000001" customHeight="1" x14ac:dyDescent="0.25">
      <c r="A60" s="339" t="s">
        <v>33</v>
      </c>
      <c r="B60" s="4010">
        <f>CI!B61/production!B$57</f>
        <v>1.0454495051700718E-2</v>
      </c>
      <c r="C60" s="4010">
        <f>CI!C61/production!C$57</f>
        <v>9.4502176036948219E-3</v>
      </c>
      <c r="D60" s="4010">
        <f>CI!D61/production!D$57</f>
        <v>1.1164897118372581E-2</v>
      </c>
      <c r="E60" s="4010">
        <f>CI!E61/production!E$57</f>
        <v>5.215622654301557E-3</v>
      </c>
      <c r="F60" s="4010">
        <f>CI!F61/production!F$57</f>
        <v>2.5466656954993016E-2</v>
      </c>
      <c r="G60" s="4010">
        <f>CI!G61/production!G$57</f>
        <v>4.4337877362878135E-3</v>
      </c>
      <c r="H60" s="4010">
        <f>CI!H61/production!H$57</f>
        <v>0.11373782124842552</v>
      </c>
      <c r="I60" s="4010">
        <f>CI!I61/production!I$57</f>
        <v>3.0935506945821988E-2</v>
      </c>
      <c r="J60" s="4010">
        <f>CI!J61/production!J$57</f>
        <v>1.8281436769486228E-3</v>
      </c>
      <c r="K60" s="4010">
        <f>CI!K61/production!K$57</f>
        <v>1.5580970364299305E-3</v>
      </c>
      <c r="L60" s="4010">
        <f>CI!L61/production!L$57</f>
        <v>3.651221228707644E-3</v>
      </c>
      <c r="M60" s="4010">
        <f>CI!M61/production!M$57</f>
        <v>4.307112522477714E-3</v>
      </c>
      <c r="N60" s="4010">
        <f>CI!N61/production!N$57</f>
        <v>7.8024142010618171E-3</v>
      </c>
      <c r="O60" s="4010">
        <f>CI!O61/production!O$57</f>
        <v>2.9445184867427903E-2</v>
      </c>
      <c r="P60" s="4010">
        <f>CI!P61/production!P$57</f>
        <v>7.4814263983599629E-4</v>
      </c>
      <c r="Q60" s="4010">
        <f>CI!Q61/production!Q$57</f>
        <v>2.2141997593261132E-4</v>
      </c>
      <c r="R60" s="4010">
        <f>CI!R61/production!R$57</f>
        <v>1.5094125260951864E-3</v>
      </c>
      <c r="S60" s="4010">
        <f>CI!S61/production!S$57</f>
        <v>6.7028491507085492E-3</v>
      </c>
      <c r="T60" s="4010">
        <f>CI!T61/production!T$57</f>
        <v>9.5253545934921666E-3</v>
      </c>
    </row>
    <row r="61" spans="1:20" ht="20.100000000000001" customHeight="1" x14ac:dyDescent="0.25">
      <c r="A61" s="342" t="s">
        <v>34</v>
      </c>
      <c r="B61" s="4010">
        <f>CI!B62/production!B$57</f>
        <v>2.0001108862584206E-2</v>
      </c>
      <c r="C61" s="4010">
        <f>CI!C62/production!C$57</f>
        <v>7.9136690647482008E-2</v>
      </c>
      <c r="D61" s="4010">
        <f>CI!D62/production!D$57</f>
        <v>1.6333410362323112E-2</v>
      </c>
      <c r="E61" s="4010">
        <f>CI!E62/production!E$57</f>
        <v>2.4804474684617061E-2</v>
      </c>
      <c r="F61" s="4010">
        <f>CI!F62/production!F$57</f>
        <v>1.6924798537951674E-2</v>
      </c>
      <c r="G61" s="4010">
        <f>CI!G62/production!G$57</f>
        <v>5.7463542689417816E-3</v>
      </c>
      <c r="H61" s="4010">
        <f>CI!H62/production!H$57</f>
        <v>3.5353905644383336E-2</v>
      </c>
      <c r="I61" s="4010">
        <f>CI!I62/production!I$57</f>
        <v>0.27722335431206008</v>
      </c>
      <c r="J61" s="4010">
        <f>CI!J62/production!J$57</f>
        <v>3.7752789541720079E-3</v>
      </c>
      <c r="K61" s="4010">
        <f>CI!K62/production!K$57</f>
        <v>5.5735274100546491E-3</v>
      </c>
      <c r="L61" s="4010">
        <f>CI!L62/production!L$57</f>
        <v>9.3674231644064396E-3</v>
      </c>
      <c r="M61" s="4010">
        <f>CI!M62/production!M$57</f>
        <v>3.3640050503118183E-3</v>
      </c>
      <c r="N61" s="4010">
        <f>CI!N62/production!N$57</f>
        <v>6.8184416495285028E-3</v>
      </c>
      <c r="O61" s="4010">
        <f>CI!O62/production!O$57</f>
        <v>1.8927176215940089E-2</v>
      </c>
      <c r="P61" s="4010">
        <f>CI!P62/production!P$57</f>
        <v>3.3910525756675081E-2</v>
      </c>
      <c r="Q61" s="4010">
        <f>CI!Q62/production!Q$57</f>
        <v>2.9009225832330524E-3</v>
      </c>
      <c r="R61" s="4010">
        <f>CI!R62/production!R$57</f>
        <v>1.9111110209430989E-3</v>
      </c>
      <c r="S61" s="4010">
        <f>CI!S62/production!S$57</f>
        <v>6.9315552897091038E-3</v>
      </c>
      <c r="T61" s="4010">
        <f>CI!T62/production!T$57</f>
        <v>2.0406507833503292E-2</v>
      </c>
    </row>
    <row r="62" spans="1:20" ht="20.100000000000001" customHeight="1" x14ac:dyDescent="0.25">
      <c r="A62" s="345" t="s">
        <v>35</v>
      </c>
      <c r="B62" s="4010">
        <f>CI!B63/production!B$57</f>
        <v>2.2246555595597816E-3</v>
      </c>
      <c r="C62" s="4010">
        <f>CI!C63/production!C$57</f>
        <v>1.4566124877875477E-3</v>
      </c>
      <c r="D62" s="4010">
        <f>CI!D63/production!D$57</f>
        <v>1.1120930165684564E-3</v>
      </c>
      <c r="E62" s="4010">
        <f>CI!E63/production!E$57</f>
        <v>1.5763093537373787E-3</v>
      </c>
      <c r="F62" s="4010">
        <f>CI!F63/production!F$57</f>
        <v>8.6742903304838398E-4</v>
      </c>
      <c r="G62" s="4010">
        <f>CI!G63/production!G$57</f>
        <v>2.7786841557421462E-3</v>
      </c>
      <c r="H62" s="4010">
        <f>CI!H63/production!H$57</f>
        <v>3.8446425026176026E-3</v>
      </c>
      <c r="I62" s="4010">
        <f>CI!I63/production!I$57</f>
        <v>8.8603562175776484E-3</v>
      </c>
      <c r="J62" s="4010">
        <f>CI!J63/production!J$57</f>
        <v>1.3283789557946206E-2</v>
      </c>
      <c r="K62" s="4010">
        <f>CI!K63/production!K$57</f>
        <v>1.5523048541383694E-3</v>
      </c>
      <c r="L62" s="4010">
        <f>CI!L63/production!L$57</f>
        <v>6.397910310122156E-4</v>
      </c>
      <c r="M62" s="4010">
        <f>CI!M63/production!M$57</f>
        <v>2.7872364846768948E-3</v>
      </c>
      <c r="N62" s="4010">
        <f>CI!N63/production!N$57</f>
        <v>6.213414140687522E-3</v>
      </c>
      <c r="O62" s="4010">
        <f>CI!O63/production!O$57</f>
        <v>4.3493210121127376E-2</v>
      </c>
      <c r="P62" s="4010">
        <f>CI!P63/production!P$57</f>
        <v>9.1743533990764625E-3</v>
      </c>
      <c r="Q62" s="4010">
        <f>CI!Q63/production!Q$57</f>
        <v>8.9691135178499807E-3</v>
      </c>
      <c r="R62" s="4010">
        <f>CI!R63/production!R$57</f>
        <v>9.0625614974021475E-3</v>
      </c>
      <c r="S62" s="4010">
        <f>CI!S63/production!S$57</f>
        <v>1.2394113455837723E-2</v>
      </c>
      <c r="T62" s="4010">
        <f>CI!T63/production!T$57</f>
        <v>6.9064614814128115E-3</v>
      </c>
    </row>
    <row r="63" spans="1:20" ht="20.100000000000001" customHeight="1" x14ac:dyDescent="0.25">
      <c r="A63" s="348" t="s">
        <v>36</v>
      </c>
      <c r="B63" s="4010">
        <f>CI!B64/production!B$57</f>
        <v>4.764643916502647E-3</v>
      </c>
      <c r="C63" s="4010">
        <f>CI!C64/production!C$57</f>
        <v>6.5192290611954884E-3</v>
      </c>
      <c r="D63" s="4010">
        <f>CI!D64/production!D$57</f>
        <v>7.675046295534187E-3</v>
      </c>
      <c r="E63" s="4010">
        <f>CI!E64/production!E$57</f>
        <v>1.8944768638465823E-2</v>
      </c>
      <c r="F63" s="4010">
        <f>CI!F64/production!F$57</f>
        <v>9.4225306414339721E-3</v>
      </c>
      <c r="G63" s="4010">
        <f>CI!G64/production!G$57</f>
        <v>4.0572922741654721E-3</v>
      </c>
      <c r="H63" s="4010">
        <f>CI!H64/production!H$57</f>
        <v>2.8448871691749793E-2</v>
      </c>
      <c r="I63" s="4010">
        <f>CI!I64/production!I$57</f>
        <v>1.4067167992113442E-2</v>
      </c>
      <c r="J63" s="4010">
        <f>CI!J64/production!J$57</f>
        <v>1.1098671080173294E-2</v>
      </c>
      <c r="K63" s="4010">
        <f>CI!K64/production!K$57</f>
        <v>0.26294480339885257</v>
      </c>
      <c r="L63" s="4010">
        <f>CI!L64/production!L$57</f>
        <v>6.9459244208236542E-2</v>
      </c>
      <c r="M63" s="4010">
        <f>CI!M64/production!M$57</f>
        <v>4.1119868385813213E-3</v>
      </c>
      <c r="N63" s="4010">
        <f>CI!N64/production!N$57</f>
        <v>3.5471825114935955E-2</v>
      </c>
      <c r="O63" s="4010">
        <f>CI!O64/production!O$57</f>
        <v>2.647839911454871E-2</v>
      </c>
      <c r="P63" s="4010">
        <f>CI!P64/production!P$57</f>
        <v>3.5797834228768907E-2</v>
      </c>
      <c r="Q63" s="4010">
        <f>CI!Q64/production!Q$57</f>
        <v>1.5903730445246692E-2</v>
      </c>
      <c r="R63" s="4010">
        <f>CI!R64/production!R$57</f>
        <v>8.8901151738563257E-3</v>
      </c>
      <c r="S63" s="4010">
        <f>CI!S64/production!S$57</f>
        <v>3.6073995232356638E-2</v>
      </c>
      <c r="T63" s="4010">
        <f>CI!T64/production!T$57</f>
        <v>4.9504032631871697E-2</v>
      </c>
    </row>
    <row r="64" spans="1:20" ht="20.100000000000001" customHeight="1" x14ac:dyDescent="0.25">
      <c r="A64" s="351" t="s">
        <v>37</v>
      </c>
      <c r="B64" s="4010">
        <f>CI!B65/production!B$57</f>
        <v>1.7637845479998891E-2</v>
      </c>
      <c r="C64" s="4010">
        <f>CI!C65/production!C$57</f>
        <v>1.0604849453770318E-2</v>
      </c>
      <c r="D64" s="4010">
        <f>CI!D65/production!D$57</f>
        <v>6.1332857128866304E-3</v>
      </c>
      <c r="E64" s="4010">
        <f>CI!E65/production!E$57</f>
        <v>1.9700234872515075E-2</v>
      </c>
      <c r="F64" s="4010">
        <f>CI!F65/production!F$57</f>
        <v>1.2011574549234875E-2</v>
      </c>
      <c r="G64" s="4010">
        <f>CI!G65/production!G$57</f>
        <v>9.4374862505333685E-3</v>
      </c>
      <c r="H64" s="4010">
        <f>CI!H65/production!H$57</f>
        <v>2.7793956159377606E-2</v>
      </c>
      <c r="I64" s="4010">
        <f>CI!I65/production!I$57</f>
        <v>1.9472345950624855E-2</v>
      </c>
      <c r="J64" s="4010">
        <f>CI!J65/production!J$57</f>
        <v>6.912330234143017E-3</v>
      </c>
      <c r="K64" s="4010">
        <f>CI!K65/production!K$57</f>
        <v>4.5367267798652163E-3</v>
      </c>
      <c r="L64" s="4010">
        <f>CI!L65/production!L$57</f>
        <v>0.29380748467259243</v>
      </c>
      <c r="M64" s="4010">
        <f>CI!M65/production!M$57</f>
        <v>5.205360217316448E-2</v>
      </c>
      <c r="N64" s="4010">
        <f>CI!N65/production!N$57</f>
        <v>1.8662079932997379E-2</v>
      </c>
      <c r="O64" s="4010">
        <f>CI!O65/production!O$57</f>
        <v>2.6173861504153826E-2</v>
      </c>
      <c r="P64" s="4010">
        <f>CI!P65/production!P$57</f>
        <v>2.1357099105167157E-2</v>
      </c>
      <c r="Q64" s="4010">
        <f>CI!Q65/production!Q$57</f>
        <v>5.5034095467308463E-3</v>
      </c>
      <c r="R64" s="4010">
        <f>CI!R65/production!R$57</f>
        <v>1.0089124317569035E-2</v>
      </c>
      <c r="S64" s="4010">
        <f>CI!S65/production!S$57</f>
        <v>1.3502458590994255E-2</v>
      </c>
      <c r="T64" s="4010">
        <f>CI!T65/production!T$57</f>
        <v>2.6826272364883656E-2</v>
      </c>
    </row>
    <row r="65" spans="1:20" ht="20.100000000000001" customHeight="1" x14ac:dyDescent="0.25">
      <c r="A65" s="354" t="s">
        <v>38</v>
      </c>
      <c r="B65" s="4010">
        <f>CI!B66/production!B$57</f>
        <v>5.7245030909544537E-3</v>
      </c>
      <c r="C65" s="4010">
        <f>CI!C66/production!C$57</f>
        <v>1.167066346922462E-2</v>
      </c>
      <c r="D65" s="4010">
        <f>CI!D66/production!D$57</f>
        <v>5.033903521502861E-3</v>
      </c>
      <c r="E65" s="4010">
        <f>CI!E66/production!E$57</f>
        <v>1.166856340347224E-2</v>
      </c>
      <c r="F65" s="4010">
        <f>CI!F66/production!F$57</f>
        <v>6.2746240589057145E-2</v>
      </c>
      <c r="G65" s="4010">
        <f>CI!G66/production!G$57</f>
        <v>6.1723108996174511E-3</v>
      </c>
      <c r="H65" s="4010">
        <f>CI!H66/production!H$57</f>
        <v>6.2301002473850745E-2</v>
      </c>
      <c r="I65" s="4010">
        <f>CI!I66/production!I$57</f>
        <v>2.2749595753761443E-2</v>
      </c>
      <c r="J65" s="4010">
        <f>CI!J66/production!J$57</f>
        <v>8.6458215017821693E-2</v>
      </c>
      <c r="K65" s="4010">
        <f>CI!K66/production!K$57</f>
        <v>1.6539576533552664E-2</v>
      </c>
      <c r="L65" s="4010">
        <f>CI!L66/production!L$57</f>
        <v>3.1583615172313374E-2</v>
      </c>
      <c r="M65" s="4010">
        <f>CI!M66/production!M$57</f>
        <v>4.6467651222405017E-2</v>
      </c>
      <c r="N65" s="4010">
        <f>CI!N66/production!N$57</f>
        <v>2.8808815160884651E-2</v>
      </c>
      <c r="O65" s="4010">
        <f>CI!O66/production!O$57</f>
        <v>2.5017928423837762E-2</v>
      </c>
      <c r="P65" s="4010">
        <f>CI!P66/production!P$57</f>
        <v>4.6536280397532714E-2</v>
      </c>
      <c r="Q65" s="4010">
        <f>CI!Q66/production!Q$57</f>
        <v>2.538307260328921E-2</v>
      </c>
      <c r="R65" s="4010">
        <f>CI!R66/production!R$57</f>
        <v>1.7449539162560077E-2</v>
      </c>
      <c r="S65" s="4010">
        <f>CI!S66/production!S$57</f>
        <v>5.608578239490513E-2</v>
      </c>
      <c r="T65" s="4010">
        <f>CI!T66/production!T$57</f>
        <v>2.5180773152869193E-2</v>
      </c>
    </row>
    <row r="66" spans="1:20" ht="20.100000000000001" customHeight="1" x14ac:dyDescent="0.25">
      <c r="A66" s="357" t="s">
        <v>39</v>
      </c>
      <c r="B66" s="4010">
        <f>CI!B67/production!B$57</f>
        <v>2.7704238627228119E-2</v>
      </c>
      <c r="C66" s="4010">
        <f>CI!C67/production!C$57</f>
        <v>2.1032063238298249E-2</v>
      </c>
      <c r="D66" s="4010">
        <f>CI!D67/production!D$57</f>
        <v>3.1877499318095484E-2</v>
      </c>
      <c r="E66" s="4010">
        <f>CI!E67/production!E$57</f>
        <v>3.1325213685561397E-2</v>
      </c>
      <c r="F66" s="4010">
        <f>CI!F67/production!F$57</f>
        <v>1.5209805258871284E-2</v>
      </c>
      <c r="G66" s="4010">
        <f>CI!G67/production!G$57</f>
        <v>7.0522029413892531E-2</v>
      </c>
      <c r="H66" s="4010">
        <f>CI!H67/production!H$57</f>
        <v>5.613902991769483E-2</v>
      </c>
      <c r="I66" s="4010">
        <f>CI!I67/production!I$57</f>
        <v>1.5904159077657354E-2</v>
      </c>
      <c r="J66" s="4010">
        <f>CI!J67/production!J$57</f>
        <v>3.5610940736774357E-2</v>
      </c>
      <c r="K66" s="4010">
        <f>CI!K67/production!K$57</f>
        <v>2.4716689883664017E-2</v>
      </c>
      <c r="L66" s="4010">
        <f>CI!L67/production!L$57</f>
        <v>2.7921363063760692E-2</v>
      </c>
      <c r="M66" s="4010">
        <f>CI!M67/production!M$57</f>
        <v>7.5213299154455376E-2</v>
      </c>
      <c r="N66" s="4010">
        <f>CI!N67/production!N$57</f>
        <v>0.19952163005458093</v>
      </c>
      <c r="O66" s="4010">
        <f>CI!O67/production!O$57</f>
        <v>5.2416489565493593E-2</v>
      </c>
      <c r="P66" s="4010">
        <f>CI!P67/production!P$57</f>
        <v>2.2299623216380481E-2</v>
      </c>
      <c r="Q66" s="4010">
        <f>CI!Q67/production!Q$57</f>
        <v>2.4154031287605293E-2</v>
      </c>
      <c r="R66" s="4010">
        <f>CI!R67/production!R$57</f>
        <v>1.374904393729446E-2</v>
      </c>
      <c r="S66" s="4010">
        <f>CI!S67/production!S$57</f>
        <v>5.1582030734586524E-2</v>
      </c>
      <c r="T66" s="4010">
        <f>CI!T67/production!T$57</f>
        <v>2.188977472884027E-2</v>
      </c>
    </row>
    <row r="67" spans="1:20" ht="20.100000000000001" customHeight="1" x14ac:dyDescent="0.25">
      <c r="A67" s="360" t="s">
        <v>40</v>
      </c>
      <c r="B67" s="4010">
        <f>CI!B68/production!B$57</f>
        <v>4.3730768164555204E-3</v>
      </c>
      <c r="C67" s="4010">
        <f>CI!C68/production!C$57</f>
        <v>3.5633715250022208E-2</v>
      </c>
      <c r="D67" s="4010">
        <f>CI!D68/production!D$57</f>
        <v>9.3741293866151671E-3</v>
      </c>
      <c r="E67" s="4010">
        <f>CI!E68/production!E$57</f>
        <v>5.3352381413593553E-2</v>
      </c>
      <c r="F67" s="4010">
        <f>CI!F68/production!F$57</f>
        <v>4.9099131908807388E-2</v>
      </c>
      <c r="G67" s="4010">
        <f>CI!G68/production!G$57</f>
        <v>8.9731418472491463E-3</v>
      </c>
      <c r="H67" s="4010">
        <f>CI!H68/production!H$57</f>
        <v>2.6506367508940216E-2</v>
      </c>
      <c r="I67" s="4010">
        <f>CI!I68/production!I$57</f>
        <v>2.4314885278223602E-2</v>
      </c>
      <c r="J67" s="4010">
        <f>CI!J68/production!J$57</f>
        <v>2.6735249098097758E-2</v>
      </c>
      <c r="K67" s="4010">
        <f>CI!K68/production!K$57</f>
        <v>2.4780403888871191E-2</v>
      </c>
      <c r="L67" s="4010">
        <f>CI!L68/production!L$57</f>
        <v>2.4098060109470451E-2</v>
      </c>
      <c r="M67" s="4010">
        <f>CI!M68/production!M$57</f>
        <v>2.0320809580288479E-2</v>
      </c>
      <c r="N67" s="4010">
        <f>CI!N68/production!N$57</f>
        <v>1.7267048352102889E-2</v>
      </c>
      <c r="O67" s="4010">
        <f>CI!O68/production!O$57</f>
        <v>0.16485635976043042</v>
      </c>
      <c r="P67" s="4010">
        <f>CI!P68/production!P$57</f>
        <v>2.8336750077413552E-2</v>
      </c>
      <c r="Q67" s="4010">
        <f>CI!Q68/production!Q$57</f>
        <v>9.0814279983955082E-3</v>
      </c>
      <c r="R67" s="4010">
        <f>CI!R68/production!R$57</f>
        <v>7.723566514575772E-3</v>
      </c>
      <c r="S67" s="4010">
        <f>CI!S68/production!S$57</f>
        <v>4.4527325985415582E-2</v>
      </c>
      <c r="T67" s="4010">
        <f>CI!T68/production!T$57</f>
        <v>2.1229257439510523E-2</v>
      </c>
    </row>
    <row r="68" spans="1:20" ht="20.100000000000001" customHeight="1" x14ac:dyDescent="0.25">
      <c r="A68" s="363" t="s">
        <v>41</v>
      </c>
      <c r="B68" s="4010">
        <f>CI!B69/production!B$57</f>
        <v>2.7548304826324399E-3</v>
      </c>
      <c r="C68" s="4010">
        <f>CI!C69/production!C$57</f>
        <v>1.3145039523936406E-3</v>
      </c>
      <c r="D68" s="4010">
        <f>CI!D69/production!D$57</f>
        <v>4.0924689611025831E-4</v>
      </c>
      <c r="E68" s="4010">
        <f>CI!E69/production!E$57</f>
        <v>6.5376885638877456E-4</v>
      </c>
      <c r="F68" s="4010">
        <f>CI!F69/production!F$57</f>
        <v>4.4232259089795455E-3</v>
      </c>
      <c r="G68" s="4010">
        <f>CI!G69/production!G$57</f>
        <v>4.429358377909904E-5</v>
      </c>
      <c r="H68" s="4010">
        <f>CI!H69/production!H$57</f>
        <v>1.0462172655505368E-4</v>
      </c>
      <c r="I68" s="4010">
        <f>CI!I69/production!I$57</f>
        <v>1.4294387439212786E-3</v>
      </c>
      <c r="J68" s="4010">
        <f>CI!J69/production!J$57</f>
        <v>5.4087091033982919E-6</v>
      </c>
      <c r="K68" s="4010">
        <f>CI!K69/production!K$57</f>
        <v>1.5204478515347836E-4</v>
      </c>
      <c r="L68" s="4010">
        <f>CI!L69/production!L$57</f>
        <v>1.6766937364458064E-3</v>
      </c>
      <c r="M68" s="4010">
        <f>CI!M69/production!M$57</f>
        <v>2.8886253204269807E-4</v>
      </c>
      <c r="N68" s="4010">
        <f>CI!N69/production!N$57</f>
        <v>5.9089735470669008E-4</v>
      </c>
      <c r="O68" s="4010">
        <f>CI!O69/production!O$57</f>
        <v>1.3327613702227709E-3</v>
      </c>
      <c r="P68" s="4010">
        <f>CI!P69/production!P$57</f>
        <v>1.8825619477927533E-2</v>
      </c>
      <c r="Q68" s="4010">
        <f>CI!Q69/production!Q$57</f>
        <v>2.8880866425992781E-5</v>
      </c>
      <c r="R68" s="4010">
        <f>CI!R69/production!R$57</f>
        <v>1.1016276904162448E-3</v>
      </c>
      <c r="S68" s="4010">
        <f>CI!S69/production!S$57</f>
        <v>6.1574729730918436E-5</v>
      </c>
      <c r="T68" s="4010">
        <f>CI!T69/production!T$57</f>
        <v>2.4682488180216926E-3</v>
      </c>
    </row>
    <row r="69" spans="1:20" ht="20.100000000000001" customHeight="1" x14ac:dyDescent="0.25">
      <c r="A69" s="366" t="s">
        <v>42</v>
      </c>
      <c r="B69" s="4010">
        <f>CI!B70/production!B$57</f>
        <v>9.0441604524159347E-4</v>
      </c>
      <c r="C69" s="4010">
        <f>CI!C70/production!C$57</f>
        <v>4.0856203925748291E-4</v>
      </c>
      <c r="D69" s="4010">
        <f>CI!D70/production!D$57</f>
        <v>4.0466266407643666E-4</v>
      </c>
      <c r="E69" s="4010">
        <f>CI!E70/production!E$57</f>
        <v>8.5474224557495341E-4</v>
      </c>
      <c r="F69" s="4010">
        <f>CI!F70/production!F$57</f>
        <v>7.6148350229438293E-4</v>
      </c>
      <c r="G69" s="4010">
        <f>CI!G70/production!G$57</f>
        <v>2.6723795546723086E-4</v>
      </c>
      <c r="H69" s="4010">
        <f>CI!H70/production!H$57</f>
        <v>1.0536314036528635E-3</v>
      </c>
      <c r="I69" s="4010">
        <f>CI!I70/production!I$57</f>
        <v>9.5696656027025886E-4</v>
      </c>
      <c r="J69" s="4010">
        <f>CI!J70/production!J$57</f>
        <v>1.1899160027476242E-4</v>
      </c>
      <c r="K69" s="4010">
        <f>CI!K70/production!K$57</f>
        <v>1.0339045390436528E-3</v>
      </c>
      <c r="L69" s="4010">
        <f>CI!L70/production!L$57</f>
        <v>2.1797018573795485E-3</v>
      </c>
      <c r="M69" s="4010">
        <f>CI!M70/production!M$57</f>
        <v>1.0521482955197613E-4</v>
      </c>
      <c r="N69" s="4010">
        <f>CI!N70/production!N$57</f>
        <v>3.8087188189246438E-3</v>
      </c>
      <c r="O69" s="4010">
        <f>CI!O70/production!O$57</f>
        <v>3.4645246429869572E-3</v>
      </c>
      <c r="P69" s="4010">
        <f>CI!P70/production!P$57</f>
        <v>6.5886277798245596E-3</v>
      </c>
      <c r="Q69" s="4010">
        <f>CI!Q70/production!Q$57</f>
        <v>2.5411953469715202E-2</v>
      </c>
      <c r="R69" s="4010">
        <f>CI!R70/production!R$57</f>
        <v>3.7938191180080622E-4</v>
      </c>
      <c r="S69" s="4010">
        <f>CI!S70/production!S$57</f>
        <v>1.2051054247336893E-3</v>
      </c>
      <c r="T69" s="4010">
        <f>CI!T70/production!T$57</f>
        <v>1.8772596644108649E-3</v>
      </c>
    </row>
    <row r="70" spans="1:20" ht="20.100000000000001" customHeight="1" x14ac:dyDescent="0.25">
      <c r="A70" s="369" t="s">
        <v>43</v>
      </c>
      <c r="B70" s="4010">
        <f>CI!B71/production!B$57</f>
        <v>1.7325977878191446E-4</v>
      </c>
      <c r="C70" s="4010">
        <f>CI!C71/production!C$57</f>
        <v>8.3488764543920423E-4</v>
      </c>
      <c r="D70" s="4010">
        <f>CI!D71/production!D$57</f>
        <v>4.5008823604794187E-5</v>
      </c>
      <c r="E70" s="4010">
        <f>CI!E71/production!E$57</f>
        <v>2.421366134773239E-6</v>
      </c>
      <c r="F70" s="4010">
        <f>CI!F71/production!F$57</f>
        <v>2.8472861390137796E-4</v>
      </c>
      <c r="G70" s="4010">
        <f>CI!G71/production!G$57</f>
        <v>2.1408565493231203E-5</v>
      </c>
      <c r="H70" s="4010">
        <f>CI!H71/production!H$57</f>
        <v>5.1075173593805734E-5</v>
      </c>
      <c r="I70" s="4010">
        <f>CI!I71/production!I$57</f>
        <v>3.1618367506416846E-4</v>
      </c>
      <c r="J70" s="4010">
        <f>CI!J71/production!J$57</f>
        <v>3.4074867351409241E-4</v>
      </c>
      <c r="K70" s="4010">
        <f>CI!K71/production!K$57</f>
        <v>5.3577686196939987E-5</v>
      </c>
      <c r="L70" s="4010">
        <f>CI!L71/production!L$57</f>
        <v>4.1917343411145161E-5</v>
      </c>
      <c r="M70" s="4010">
        <f>CI!M71/production!M$57</f>
        <v>0</v>
      </c>
      <c r="N70" s="4010">
        <f>CI!N71/production!N$57</f>
        <v>3.4297737762323098E-4</v>
      </c>
      <c r="O70" s="4010">
        <f>CI!O71/production!O$57</f>
        <v>5.1083728195270824E-4</v>
      </c>
      <c r="P70" s="4010">
        <f>CI!P71/production!P$57</f>
        <v>7.8204638484366984E-4</v>
      </c>
      <c r="Q70" s="4010">
        <f>CI!Q71/production!Q$57</f>
        <v>6.8351383874849575E-4</v>
      </c>
      <c r="R70" s="4010">
        <f>CI!R71/production!R$57</f>
        <v>4.668832051482328E-2</v>
      </c>
      <c r="S70" s="4010">
        <f>CI!S71/production!S$57</f>
        <v>4.9259783784734749E-4</v>
      </c>
      <c r="T70" s="4010">
        <f>CI!T71/production!T$57</f>
        <v>1.1819783072216556E-3</v>
      </c>
    </row>
    <row r="71" spans="1:20" ht="20.100000000000001" customHeight="1" x14ac:dyDescent="0.25">
      <c r="A71" s="372" t="s">
        <v>44</v>
      </c>
      <c r="B71" s="4010">
        <f>CI!B72/production!B$57</f>
        <v>1.5593380090372301E-4</v>
      </c>
      <c r="C71" s="4010">
        <f>CI!C72/production!C$57</f>
        <v>5.3290700772715159E-5</v>
      </c>
      <c r="D71" s="4010">
        <f>CI!D72/production!D$57</f>
        <v>2.0629044152197339E-5</v>
      </c>
      <c r="E71" s="4010">
        <f>CI!E72/production!E$57</f>
        <v>2.421366134773239E-6</v>
      </c>
      <c r="F71" s="4010">
        <f>CI!F72/production!F$57</f>
        <v>2.7148542255712782E-4</v>
      </c>
      <c r="G71" s="4010">
        <f>CI!G72/production!G$57</f>
        <v>3.6911319815915864E-6</v>
      </c>
      <c r="H71" s="4010">
        <f>CI!H72/production!H$57</f>
        <v>2.7185173041864344E-5</v>
      </c>
      <c r="I71" s="4010">
        <f>CI!I72/production!I$57</f>
        <v>1.2022192968219333E-6</v>
      </c>
      <c r="J71" s="4010">
        <f>CI!J72/production!J$57</f>
        <v>3.1532774072812043E-3</v>
      </c>
      <c r="K71" s="4010">
        <f>CI!K72/production!K$57</f>
        <v>4.3441367186708097E-3</v>
      </c>
      <c r="L71" s="4010">
        <f>CI!L72/production!L$57</f>
        <v>0</v>
      </c>
      <c r="M71" s="4010">
        <f>CI!M72/production!M$57</f>
        <v>6.6954891533075713E-5</v>
      </c>
      <c r="N71" s="4010">
        <f>CI!N72/production!N$57</f>
        <v>5.1510834616822333E-4</v>
      </c>
      <c r="O71" s="4010">
        <f>CI!O72/production!O$57</f>
        <v>1.0216745639054165E-3</v>
      </c>
      <c r="P71" s="4010">
        <f>CI!P72/production!P$57</f>
        <v>2.5766846205831897E-4</v>
      </c>
      <c r="Q71" s="4010">
        <f>CI!Q72/production!Q$57</f>
        <v>1.8451664661050943E-3</v>
      </c>
      <c r="R71" s="4010">
        <f>CI!R72/production!R$57</f>
        <v>7.1007309695338063E-4</v>
      </c>
      <c r="S71" s="4010">
        <f>CI!S72/production!S$57</f>
        <v>0.19831461168336514</v>
      </c>
      <c r="T71" s="4010">
        <f>CI!T72/production!T$57</f>
        <v>2.2399647724112359E-2</v>
      </c>
    </row>
    <row r="72" spans="1:20" ht="20.100000000000001" customHeight="1" x14ac:dyDescent="0.25">
      <c r="A72" s="375" t="s">
        <v>45</v>
      </c>
      <c r="B72" s="4010">
        <f>CI!B73/production!B$57</f>
        <v>3.1533279738308429E-4</v>
      </c>
      <c r="C72" s="4010">
        <f>CI!C73/production!C$57</f>
        <v>4.7961630695443646E-4</v>
      </c>
      <c r="D72" s="4010">
        <f>CI!D73/production!D$57</f>
        <v>1.3675597653623347E-3</v>
      </c>
      <c r="E72" s="4010">
        <f>CI!E73/production!E$57</f>
        <v>8.9590546986609843E-5</v>
      </c>
      <c r="F72" s="4010">
        <f>CI!F73/production!F$57</f>
        <v>6.2110567404533145E-3</v>
      </c>
      <c r="G72" s="4010">
        <f>CI!G73/production!G$57</f>
        <v>1.8603305187221597E-4</v>
      </c>
      <c r="H72" s="4010">
        <f>CI!H73/production!H$57</f>
        <v>2.0561876337119212E-3</v>
      </c>
      <c r="I72" s="4010">
        <f>CI!I73/production!I$57</f>
        <v>7.7422922715332499E-4</v>
      </c>
      <c r="J72" s="4010">
        <f>CI!J73/production!J$57</f>
        <v>5.7440490678089861E-3</v>
      </c>
      <c r="K72" s="4010">
        <f>CI!K73/production!K$57</f>
        <v>6.429322343632799E-4</v>
      </c>
      <c r="L72" s="4010">
        <f>CI!L73/production!L$57</f>
        <v>1.8002395907102343E-3</v>
      </c>
      <c r="M72" s="4010">
        <f>CI!M73/production!M$57</f>
        <v>7.8528522783793085E-4</v>
      </c>
      <c r="N72" s="4010">
        <f>CI!N73/production!N$57</f>
        <v>6.6540180377840325E-4</v>
      </c>
      <c r="O72" s="4010">
        <f>CI!O73/production!O$57</f>
        <v>5.8910017322623218E-3</v>
      </c>
      <c r="P72" s="4010">
        <f>CI!P73/production!P$57</f>
        <v>1.2566988149510995E-3</v>
      </c>
      <c r="Q72" s="4010">
        <f>CI!Q73/production!Q$57</f>
        <v>1.8194945848375452E-3</v>
      </c>
      <c r="R72" s="4010">
        <f>CI!R73/production!R$57</f>
        <v>4.0920498187284821E-3</v>
      </c>
      <c r="S72" s="4010">
        <f>CI!S73/production!S$57</f>
        <v>9.5528794982539158E-3</v>
      </c>
      <c r="T72" s="4010">
        <f>CI!T73/production!T$57</f>
        <v>5.0199313989060905E-2</v>
      </c>
    </row>
    <row r="73" spans="1:20" ht="20.100000000000001" customHeight="1" x14ac:dyDescent="0.25">
      <c r="A73" s="378" t="s">
        <v>48</v>
      </c>
      <c r="B73" s="4010">
        <f>CI!B74/production!B$57</f>
        <v>0</v>
      </c>
      <c r="C73" s="4010">
        <f>CI!C74/production!C$57</f>
        <v>0</v>
      </c>
      <c r="D73" s="4010">
        <f>CI!D74/production!D$57</f>
        <v>0</v>
      </c>
      <c r="E73" s="4010">
        <f>CI!E74/production!E$57</f>
        <v>0</v>
      </c>
      <c r="F73" s="4010">
        <f>CI!F74/production!F$57</f>
        <v>0</v>
      </c>
      <c r="G73" s="4010">
        <f>CI!G74/production!G$57</f>
        <v>0</v>
      </c>
      <c r="H73" s="4010">
        <f>CI!H74/production!H$57</f>
        <v>0</v>
      </c>
      <c r="I73" s="4010">
        <f>CI!I74/production!I$57</f>
        <v>0</v>
      </c>
      <c r="J73" s="4010">
        <f>CI!J74/production!J$57</f>
        <v>0</v>
      </c>
      <c r="K73" s="4010">
        <f>CI!K74/production!K$57</f>
        <v>0</v>
      </c>
      <c r="L73" s="4010">
        <f>CI!L74/production!L$57</f>
        <v>0</v>
      </c>
      <c r="M73" s="4010">
        <f>CI!M74/production!M$57</f>
        <v>0</v>
      </c>
      <c r="N73" s="4010">
        <f>CI!N74/production!N$57</f>
        <v>0</v>
      </c>
      <c r="O73" s="4010">
        <f>CI!O74/production!O$57</f>
        <v>0</v>
      </c>
      <c r="P73" s="4010">
        <f>CI!P74/production!P$57</f>
        <v>0</v>
      </c>
      <c r="Q73" s="4010">
        <f>CI!Q74/production!Q$57</f>
        <v>0</v>
      </c>
      <c r="R73" s="4010">
        <f>CI!R74/production!R$57</f>
        <v>0</v>
      </c>
      <c r="S73" s="4010">
        <f>CI!S74/production!S$57</f>
        <v>0</v>
      </c>
      <c r="T73" s="4010">
        <f>CI!T74/production!T$57</f>
        <v>0</v>
      </c>
    </row>
    <row r="74" spans="1:20" ht="20.100000000000001" customHeight="1" x14ac:dyDescent="0.25">
      <c r="A74" s="381" t="s">
        <v>49</v>
      </c>
      <c r="B74" s="4010">
        <f>CI!B75/production!B$57</f>
        <v>0</v>
      </c>
      <c r="C74" s="4010">
        <f>CI!C75/production!C$57</f>
        <v>0</v>
      </c>
      <c r="D74" s="4010">
        <f>CI!D75/production!D$57</f>
        <v>0</v>
      </c>
      <c r="E74" s="4010">
        <f>CI!E75/production!E$57</f>
        <v>0</v>
      </c>
      <c r="F74" s="4010">
        <f>CI!F75/production!F$57</f>
        <v>0</v>
      </c>
      <c r="G74" s="4010">
        <f>CI!G75/production!G$57</f>
        <v>0</v>
      </c>
      <c r="H74" s="4010">
        <f>CI!H75/production!H$57</f>
        <v>0</v>
      </c>
      <c r="I74" s="4010">
        <f>CI!I75/production!I$57</f>
        <v>0</v>
      </c>
      <c r="J74" s="4010">
        <f>CI!J75/production!J$57</f>
        <v>0</v>
      </c>
      <c r="K74" s="4010">
        <f>CI!K75/production!K$57</f>
        <v>0</v>
      </c>
      <c r="L74" s="4010">
        <f>CI!L75/production!L$57</f>
        <v>0</v>
      </c>
      <c r="M74" s="4010">
        <f>CI!M75/production!M$57</f>
        <v>0</v>
      </c>
      <c r="N74" s="4010">
        <f>CI!N75/production!N$57</f>
        <v>0</v>
      </c>
      <c r="O74" s="4010">
        <f>CI!O75/production!O$57</f>
        <v>0</v>
      </c>
      <c r="P74" s="4010">
        <f>CI!P75/production!P$57</f>
        <v>0</v>
      </c>
      <c r="Q74" s="4010">
        <f>CI!Q75/production!Q$57</f>
        <v>0</v>
      </c>
      <c r="R74" s="4010">
        <f>CI!R75/production!R$57</f>
        <v>0</v>
      </c>
      <c r="S74" s="4010">
        <f>CI!S75/production!S$57</f>
        <v>0</v>
      </c>
      <c r="T74" s="4010">
        <f>CI!T75/production!T$57</f>
        <v>0</v>
      </c>
    </row>
    <row r="75" spans="1:20" ht="20.100000000000001" customHeight="1" x14ac:dyDescent="0.25">
      <c r="A75" s="4015" t="s">
        <v>108</v>
      </c>
      <c r="B75" s="4014">
        <f>SUM(B62:B74)</f>
        <v>6.6732736395642159E-2</v>
      </c>
      <c r="C75" s="4014">
        <f t="shared" ref="C75" si="35">SUM(C62:C74)</f>
        <v>9.0007993605115924E-2</v>
      </c>
      <c r="D75" s="4016">
        <f>SUM(D60:D74)</f>
        <v>9.0951371925204499E-2</v>
      </c>
      <c r="E75" s="4014">
        <f t="shared" ref="E75" si="36">SUM(E62:E74)</f>
        <v>0.13817041574856534</v>
      </c>
      <c r="F75" s="4014">
        <f t="shared" ref="F75" si="37">SUM(F62:F74)</f>
        <v>0.16130869216863875</v>
      </c>
      <c r="G75" s="4014">
        <f t="shared" ref="G75" si="38">SUM(G62:G74)</f>
        <v>0.10246360912979349</v>
      </c>
      <c r="H75" s="4014">
        <f t="shared" ref="H75" si="39">SUM(H62:H74)</f>
        <v>0.20832657136478633</v>
      </c>
      <c r="I75" s="4014">
        <f t="shared" ref="I75" si="40">SUM(I62:I74)</f>
        <v>0.1088465306956642</v>
      </c>
      <c r="J75" s="4014">
        <f t="shared" ref="J75" si="41">SUM(J62:J74)</f>
        <v>0.18946167118293875</v>
      </c>
      <c r="K75" s="4014">
        <f t="shared" ref="K75" si="42">SUM(K62:K74)</f>
        <v>0.34129710130237223</v>
      </c>
      <c r="L75" s="4014">
        <f t="shared" ref="L75" si="43">SUM(L62:L74)</f>
        <v>0.45320811078533246</v>
      </c>
      <c r="M75" s="4014">
        <f t="shared" ref="M75" si="44">SUM(M62:M74)</f>
        <v>0.20220090293453724</v>
      </c>
      <c r="N75" s="4014">
        <f t="shared" ref="N75" si="45">SUM(N62:N74)</f>
        <v>0.31186791645739054</v>
      </c>
      <c r="O75" s="4014">
        <f t="shared" ref="O75" si="46">SUM(O62:O74)</f>
        <v>0.3506570480809218</v>
      </c>
      <c r="P75" s="4014">
        <f t="shared" ref="P75" si="47">SUM(P62:P74)</f>
        <v>0.19121260134394444</v>
      </c>
      <c r="Q75" s="4014">
        <f t="shared" ref="Q75" si="48">SUM(Q62:Q74)</f>
        <v>0.11878379462494985</v>
      </c>
      <c r="R75" s="4014">
        <f t="shared" ref="R75" si="49">SUM(R62:R74)</f>
        <v>0.11993540363598003</v>
      </c>
      <c r="S75" s="4014">
        <f t="shared" ref="S75" si="50">SUM(S62:S74)</f>
        <v>0.42379247556802685</v>
      </c>
      <c r="T75" s="4014">
        <f t="shared" ref="T75" si="51">SUM(T62:T74)</f>
        <v>0.22966302030221561</v>
      </c>
    </row>
    <row r="76" spans="1:20" ht="20.100000000000001" customHeight="1" x14ac:dyDescent="0.25">
      <c r="A76" s="403" t="s">
        <v>54</v>
      </c>
      <c r="B76" s="405"/>
      <c r="C76" s="406"/>
      <c r="D76" s="407"/>
      <c r="E76" s="408"/>
      <c r="F76" s="409"/>
      <c r="G76" s="410"/>
      <c r="H76" s="411"/>
      <c r="I76" s="412"/>
      <c r="J76" s="413"/>
      <c r="K76" s="414"/>
      <c r="L76" s="415"/>
      <c r="M76" s="416"/>
      <c r="N76" s="417"/>
      <c r="O76" s="418"/>
      <c r="P76" s="419"/>
      <c r="Q76" s="420"/>
      <c r="R76" s="421"/>
      <c r="S76" s="422"/>
      <c r="T76" s="423"/>
    </row>
    <row r="77" spans="1:20" ht="20.100000000000001" customHeight="1" x14ac:dyDescent="0.25">
      <c r="A77" s="404" t="s">
        <v>47</v>
      </c>
      <c r="B77" s="427"/>
      <c r="C77" s="428"/>
      <c r="D77" s="429"/>
      <c r="E77" s="430"/>
      <c r="F77" s="431"/>
      <c r="G77" s="432"/>
      <c r="H77" s="433"/>
      <c r="I77" s="434"/>
      <c r="J77" s="435"/>
      <c r="K77" s="436"/>
      <c r="L77" s="437"/>
      <c r="M77" s="438"/>
      <c r="N77" s="439"/>
      <c r="O77" s="440"/>
      <c r="P77" s="441"/>
      <c r="Q77" s="442"/>
      <c r="R77" s="443"/>
      <c r="S77" s="444"/>
      <c r="T77" s="445"/>
    </row>
    <row r="78" spans="1:20" ht="20.100000000000001" customHeight="1" x14ac:dyDescent="0.25">
      <c r="A78" s="447" t="s">
        <v>28</v>
      </c>
      <c r="B78" s="4010">
        <f>CI!B79/production!B$81</f>
        <v>0.22714187359761992</v>
      </c>
      <c r="C78" s="4010">
        <f>CI!C79/production!C$81</f>
        <v>0</v>
      </c>
      <c r="D78" s="4010">
        <f>CI!D79/production!D$81</f>
        <v>5.6586555651292156E-2</v>
      </c>
      <c r="E78" s="4010">
        <f>CI!E79/production!E$81</f>
        <v>2.2566241038533542E-4</v>
      </c>
      <c r="F78" s="4010">
        <f>CI!F79/production!F$81</f>
        <v>3.4362430867084403E-5</v>
      </c>
      <c r="G78" s="4010">
        <f>CI!G79/production!G$81</f>
        <v>4.3176098515138273E-4</v>
      </c>
      <c r="H78" s="4010">
        <f>CI!H79/production!H$81</f>
        <v>6.5804467289805726E-6</v>
      </c>
      <c r="I78" s="4010">
        <f>CI!I79/production!I$81</f>
        <v>0</v>
      </c>
      <c r="J78" s="4010">
        <f>CI!J79/production!J$81</f>
        <v>3.0924063856693856E-2</v>
      </c>
      <c r="K78" s="4010">
        <f>CI!K79/production!K$81</f>
        <v>3.5917895637593958E-5</v>
      </c>
      <c r="L78" s="4010">
        <f>CI!L79/production!L$81</f>
        <v>8.2741501758256908E-6</v>
      </c>
      <c r="M78" s="4010">
        <f>CI!M79/production!M$81</f>
        <v>0</v>
      </c>
      <c r="N78" s="4010">
        <f>CI!N79/production!N$81</f>
        <v>4.202991899783861E-6</v>
      </c>
      <c r="O78" s="4010">
        <f>CI!O79/production!O$81</f>
        <v>1.5143649226230643E-4</v>
      </c>
      <c r="P78" s="4010">
        <f>CI!P79/production!P$81</f>
        <v>7.3303728085732261E-4</v>
      </c>
      <c r="Q78" s="4010">
        <f>CI!Q79/production!Q$81</f>
        <v>2.0047103781091157E-4</v>
      </c>
      <c r="R78" s="4010">
        <f>CI!R79/production!R$81</f>
        <v>3.0770840320878323E-5</v>
      </c>
      <c r="S78" s="4010">
        <f>CI!S79/production!S$81</f>
        <v>1.1065487184743433E-3</v>
      </c>
      <c r="T78" s="4010">
        <f>CI!T79/production!T$81</f>
        <v>1.845180072800741E-3</v>
      </c>
    </row>
    <row r="79" spans="1:20" ht="20.100000000000001" customHeight="1" x14ac:dyDescent="0.25">
      <c r="A79" s="450" t="s">
        <v>7</v>
      </c>
      <c r="B79" s="4010">
        <f>CI!B80/production!B$81</f>
        <v>3.8847488825550155E-3</v>
      </c>
      <c r="C79" s="4010">
        <f>CI!C80/production!C$81</f>
        <v>5.2028424634683386E-2</v>
      </c>
      <c r="D79" s="4010">
        <f>CI!D80/production!D$81</f>
        <v>3.0313210087120304E-2</v>
      </c>
      <c r="E79" s="4010">
        <f>CI!E80/production!E$81</f>
        <v>0.10094879557755725</v>
      </c>
      <c r="F79" s="4010">
        <f>CI!F80/production!F$81</f>
        <v>8.6077889322046426E-4</v>
      </c>
      <c r="G79" s="4010">
        <f>CI!G80/production!G$81</f>
        <v>5.0798855442907836E-3</v>
      </c>
      <c r="H79" s="4010">
        <f>CI!H80/production!H$81</f>
        <v>3.3691887252380534E-4</v>
      </c>
      <c r="I79" s="4010">
        <f>CI!I80/production!I$81</f>
        <v>2.8612872807072106E-5</v>
      </c>
      <c r="J79" s="4010">
        <f>CI!J80/production!J$81</f>
        <v>2.4237446181087386E-4</v>
      </c>
      <c r="K79" s="4010">
        <f>CI!K80/production!K$81</f>
        <v>5.1311279482277081E-5</v>
      </c>
      <c r="L79" s="4010">
        <f>CI!L80/production!L$81</f>
        <v>4.8462879601264768E-5</v>
      </c>
      <c r="M79" s="4010">
        <f>CI!M80/production!M$81</f>
        <v>1.6272637009698228E-5</v>
      </c>
      <c r="N79" s="4010">
        <f>CI!N80/production!N$81</f>
        <v>2.2827499755701097E-4</v>
      </c>
      <c r="O79" s="4010">
        <f>CI!O80/production!O$81</f>
        <v>8.6009234279365188E-4</v>
      </c>
      <c r="P79" s="4010">
        <f>CI!P80/production!P$81</f>
        <v>8.4181055479098975E-4</v>
      </c>
      <c r="Q79" s="4010">
        <f>CI!Q80/production!Q$81</f>
        <v>1.2304774044945608E-4</v>
      </c>
      <c r="R79" s="4010">
        <f>CI!R80/production!R$81</f>
        <v>1.3470790096028952E-4</v>
      </c>
      <c r="S79" s="4010">
        <f>CI!S80/production!S$81</f>
        <v>1.3178179444968548E-4</v>
      </c>
      <c r="T79" s="4010">
        <f>CI!T80/production!T$81</f>
        <v>7.1943384656675356E-4</v>
      </c>
    </row>
    <row r="80" spans="1:20" ht="20.100000000000001" customHeight="1" x14ac:dyDescent="0.25">
      <c r="A80" s="453" t="s">
        <v>29</v>
      </c>
      <c r="B80" s="4010">
        <f>CI!B81/production!B$81</f>
        <v>0.35080459606102871</v>
      </c>
      <c r="C80" s="4010">
        <f>CI!C81/production!C$81</f>
        <v>0.23420297591245745</v>
      </c>
      <c r="D80" s="4011">
        <f>CI!D81/production!D$81</f>
        <v>0.44454384442998629</v>
      </c>
      <c r="E80" s="4010">
        <f>CI!E81/production!E$81</f>
        <v>9.5508574833776658E-2</v>
      </c>
      <c r="F80" s="4010">
        <f>CI!F81/production!F$81</f>
        <v>0.15593327503174229</v>
      </c>
      <c r="G80" s="4010">
        <f>CI!G81/production!G$81</f>
        <v>0.28557976881821046</v>
      </c>
      <c r="H80" s="4010">
        <f>CI!H81/production!H$81</f>
        <v>0.11489438053977651</v>
      </c>
      <c r="I80" s="4010">
        <f>CI!I81/production!I$81</f>
        <v>0.11825700331162901</v>
      </c>
      <c r="J80" s="4010">
        <f>CI!J81/production!J$81</f>
        <v>0.33956549889304438</v>
      </c>
      <c r="K80" s="4010">
        <f>CI!K81/production!K$81</f>
        <v>9.3291405439627148E-2</v>
      </c>
      <c r="L80" s="4010">
        <f>CI!L81/production!L$81</f>
        <v>1.7525438086701272E-2</v>
      </c>
      <c r="M80" s="4010">
        <f>CI!M81/production!M$81</f>
        <v>1.2314186826145509E-2</v>
      </c>
      <c r="N80" s="4010">
        <f>CI!N81/production!N$81</f>
        <v>5.3820362024707288E-2</v>
      </c>
      <c r="O80" s="4010">
        <f>CI!O81/production!O$81</f>
        <v>7.3666323494284106E-2</v>
      </c>
      <c r="P80" s="4010">
        <f>CI!P81/production!P$81</f>
        <v>6.9208177858490705E-2</v>
      </c>
      <c r="Q80" s="4010">
        <f>CI!Q81/production!Q$81</f>
        <v>5.3500189756206483E-2</v>
      </c>
      <c r="R80" s="4010">
        <f>CI!R81/production!R$81</f>
        <v>0.12662200792041428</v>
      </c>
      <c r="S80" s="4010">
        <f>CI!S81/production!S$81</f>
        <v>0.14077851663902038</v>
      </c>
      <c r="T80" s="4010">
        <f>CI!T81/production!T$81</f>
        <v>0.13147746736920188</v>
      </c>
    </row>
    <row r="81" spans="1:20" ht="20.100000000000001" customHeight="1" x14ac:dyDescent="0.25">
      <c r="A81" s="456" t="s">
        <v>30</v>
      </c>
      <c r="B81" s="4010">
        <f>CI!B82/production!B$81</f>
        <v>1.6692410411174568E-2</v>
      </c>
      <c r="C81" s="4010">
        <f>CI!C82/production!C$81</f>
        <v>3.5380663241475943E-2</v>
      </c>
      <c r="D81" s="4010">
        <f>CI!D82/production!D$81</f>
        <v>2.160643076388034E-2</v>
      </c>
      <c r="E81" s="4010">
        <f>CI!E82/production!E$81</f>
        <v>0.49304736816146616</v>
      </c>
      <c r="F81" s="4010">
        <f>CI!F82/production!F$81</f>
        <v>3.2201033965544794E-2</v>
      </c>
      <c r="G81" s="4010">
        <f>CI!G82/production!G$81</f>
        <v>3.9223867791885626E-3</v>
      </c>
      <c r="H81" s="4010">
        <f>CI!H82/production!H$81</f>
        <v>9.0419725020679052E-3</v>
      </c>
      <c r="I81" s="4010">
        <f>CI!I82/production!I$81</f>
        <v>1.0964121116217196E-2</v>
      </c>
      <c r="J81" s="4010">
        <f>CI!J82/production!J$81</f>
        <v>2.8912131402865627E-2</v>
      </c>
      <c r="K81" s="4010">
        <f>CI!K82/production!K$81</f>
        <v>8.4367584533359442E-3</v>
      </c>
      <c r="L81" s="4010">
        <f>CI!L82/production!L$81</f>
        <v>2.3380384353976023E-3</v>
      </c>
      <c r="M81" s="4010">
        <f>CI!M82/production!M$81</f>
        <v>8.1126969349963271E-4</v>
      </c>
      <c r="N81" s="4010">
        <f>CI!N82/production!N$81</f>
        <v>4.432317645315818E-3</v>
      </c>
      <c r="O81" s="4010">
        <f>CI!O82/production!O$81</f>
        <v>6.9978719407841478E-3</v>
      </c>
      <c r="P81" s="4010">
        <f>CI!P82/production!P$81</f>
        <v>1.0971912848961216E-2</v>
      </c>
      <c r="Q81" s="4010">
        <f>CI!Q82/production!Q$81</f>
        <v>9.9233163716401229E-3</v>
      </c>
      <c r="R81" s="4010">
        <f>CI!R82/production!R$81</f>
        <v>8.2202590426097497E-3</v>
      </c>
      <c r="S81" s="4010">
        <f>CI!S82/production!S$81</f>
        <v>2.6659666194622882E-2</v>
      </c>
      <c r="T81" s="4010">
        <f>CI!T82/production!T$81</f>
        <v>1.5711987892636611E-2</v>
      </c>
    </row>
    <row r="82" spans="1:20" ht="20.100000000000001" customHeight="1" x14ac:dyDescent="0.25">
      <c r="A82" s="459" t="s">
        <v>31</v>
      </c>
      <c r="B82" s="4010">
        <f>CI!B83/production!B$81</f>
        <v>6.9288128982699969E-3</v>
      </c>
      <c r="C82" s="4010">
        <f>CI!C83/production!C$81</f>
        <v>9.3247481150330273E-3</v>
      </c>
      <c r="D82" s="4010">
        <f>CI!D83/production!D$81</f>
        <v>8.9939891094738197E-3</v>
      </c>
      <c r="E82" s="4010">
        <f>CI!E83/production!E$81</f>
        <v>4.3990657305955664E-3</v>
      </c>
      <c r="F82" s="4010">
        <f>CI!F83/production!F$81</f>
        <v>0.18399019983471671</v>
      </c>
      <c r="G82" s="4010">
        <f>CI!G83/production!G$81</f>
        <v>7.9942721940626169E-3</v>
      </c>
      <c r="H82" s="4010">
        <f>CI!H83/production!H$81</f>
        <v>6.9860215957100761E-3</v>
      </c>
      <c r="I82" s="4010">
        <f>CI!I83/production!I$81</f>
        <v>4.0680040903967735E-3</v>
      </c>
      <c r="J82" s="4010">
        <f>CI!J83/production!J$81</f>
        <v>9.0890423179077699E-3</v>
      </c>
      <c r="K82" s="4010">
        <f>CI!K83/production!K$81</f>
        <v>5.836065987884222E-3</v>
      </c>
      <c r="L82" s="4010">
        <f>CI!L83/production!L$81</f>
        <v>1.6938367431368877E-3</v>
      </c>
      <c r="M82" s="4010">
        <f>CI!M83/production!M$81</f>
        <v>7.4610040689466377E-3</v>
      </c>
      <c r="N82" s="4010">
        <f>CI!N83/production!N$81</f>
        <v>5.2936682977777734E-3</v>
      </c>
      <c r="O82" s="4010">
        <f>CI!O83/production!O$81</f>
        <v>5.1751957065662773E-3</v>
      </c>
      <c r="P82" s="4010">
        <f>CI!P83/production!P$81</f>
        <v>2.3684198080861106E-2</v>
      </c>
      <c r="Q82" s="4010">
        <f>CI!Q83/production!Q$81</f>
        <v>6.1053800205033487E-3</v>
      </c>
      <c r="R82" s="4010">
        <f>CI!R83/production!R$81</f>
        <v>5.6731172604925998E-3</v>
      </c>
      <c r="S82" s="4010">
        <f>CI!S83/production!S$81</f>
        <v>8.2834270796945161E-3</v>
      </c>
      <c r="T82" s="4010">
        <f>CI!T83/production!T$81</f>
        <v>5.4199834865702578E-3</v>
      </c>
    </row>
    <row r="83" spans="1:20" ht="20.100000000000001" customHeight="1" x14ac:dyDescent="0.25">
      <c r="A83" s="462" t="s">
        <v>32</v>
      </c>
      <c r="B83" s="4010">
        <f>CI!B84/production!B$81</f>
        <v>7.3556953129737769E-3</v>
      </c>
      <c r="C83" s="4010">
        <f>CI!C84/production!C$81</f>
        <v>4.7708013611796893E-3</v>
      </c>
      <c r="D83" s="4010">
        <f>CI!D84/production!D$81</f>
        <v>2.5826900420264118E-3</v>
      </c>
      <c r="E83" s="4010">
        <f>CI!E84/production!E$81</f>
        <v>5.261177214582656E-3</v>
      </c>
      <c r="F83" s="4010">
        <f>CI!F84/production!F$81</f>
        <v>7.7349831881806984E-3</v>
      </c>
      <c r="G83" s="4010">
        <f>CI!G84/production!G$81</f>
        <v>0.18769386361094428</v>
      </c>
      <c r="H83" s="4010">
        <f>CI!H84/production!H$81</f>
        <v>3.0820618996302007E-3</v>
      </c>
      <c r="I83" s="4010">
        <f>CI!I84/production!I$81</f>
        <v>4.4901476341300981E-3</v>
      </c>
      <c r="J83" s="4010">
        <f>CI!J84/production!J$81</f>
        <v>6.3499864786469217E-3</v>
      </c>
      <c r="K83" s="4010">
        <f>CI!K84/production!K$81</f>
        <v>4.1388467434704422E-3</v>
      </c>
      <c r="L83" s="4010">
        <f>CI!L84/production!L$81</f>
        <v>7.8241940091212658E-3</v>
      </c>
      <c r="M83" s="4010">
        <f>CI!M84/production!M$81</f>
        <v>2.5526518230471456E-2</v>
      </c>
      <c r="N83" s="4010">
        <f>CI!N84/production!N$81</f>
        <v>4.6624314518289847E-3</v>
      </c>
      <c r="O83" s="4010">
        <f>CI!O84/production!O$81</f>
        <v>2.9492466034509949E-3</v>
      </c>
      <c r="P83" s="4010">
        <f>CI!P84/production!P$81</f>
        <v>2.4872664330405914E-2</v>
      </c>
      <c r="Q83" s="4010">
        <f>CI!Q84/production!Q$81</f>
        <v>1.0239231076052492E-2</v>
      </c>
      <c r="R83" s="4010">
        <f>CI!R84/production!R$81</f>
        <v>4.5564776550705045E-3</v>
      </c>
      <c r="S83" s="4010">
        <f>CI!S84/production!S$81</f>
        <v>2.5086651759286954E-2</v>
      </c>
      <c r="T83" s="4010">
        <f>CI!T84/production!T$81</f>
        <v>4.3576070810183156E-3</v>
      </c>
    </row>
    <row r="84" spans="1:20" ht="20.100000000000001" customHeight="1" x14ac:dyDescent="0.25">
      <c r="A84" s="465" t="s">
        <v>33</v>
      </c>
      <c r="B84" s="4010">
        <f>CI!B85/production!B$81</f>
        <v>5.2854939647863624E-3</v>
      </c>
      <c r="C84" s="4010">
        <f>CI!C85/production!C$81</f>
        <v>1.3444985654233669E-2</v>
      </c>
      <c r="D84" s="4010">
        <f>CI!D85/production!D$81</f>
        <v>6.4242430459086281E-3</v>
      </c>
      <c r="E84" s="4010">
        <f>CI!E85/production!E$81</f>
        <v>1.6215263021700751E-3</v>
      </c>
      <c r="F84" s="4010">
        <f>CI!F85/production!F$81</f>
        <v>3.537612257766339E-3</v>
      </c>
      <c r="G84" s="4010">
        <f>CI!G85/production!G$81</f>
        <v>6.6900639469257527E-3</v>
      </c>
      <c r="H84" s="4010">
        <f>CI!H85/production!H$81</f>
        <v>2.8317417060597799E-2</v>
      </c>
      <c r="I84" s="4010">
        <f>CI!I85/production!I$81</f>
        <v>2.4980281998522081E-2</v>
      </c>
      <c r="J84" s="4010">
        <f>CI!J85/production!J$81</f>
        <v>3.0678323082913381E-3</v>
      </c>
      <c r="K84" s="4010">
        <f>CI!K85/production!K$81</f>
        <v>5.9773693575354168E-3</v>
      </c>
      <c r="L84" s="4010">
        <f>CI!L85/production!L$81</f>
        <v>1.1875375538066015E-3</v>
      </c>
      <c r="M84" s="4010">
        <f>CI!M85/production!M$81</f>
        <v>9.6402251188099346E-4</v>
      </c>
      <c r="N84" s="4010">
        <f>CI!N85/production!N$81</f>
        <v>4.8849273355237926E-3</v>
      </c>
      <c r="O84" s="4010">
        <f>CI!O85/production!O$81</f>
        <v>1.2636162114019965E-2</v>
      </c>
      <c r="P84" s="4010">
        <f>CI!P85/production!P$81</f>
        <v>1.7309138373792262E-3</v>
      </c>
      <c r="Q84" s="4010">
        <f>CI!Q85/production!Q$81</f>
        <v>1.2097390212727423E-3</v>
      </c>
      <c r="R84" s="4010">
        <f>CI!R85/production!R$81</f>
        <v>3.4015454483602046E-3</v>
      </c>
      <c r="S84" s="4010">
        <f>CI!S85/production!S$81</f>
        <v>8.4549525899306147E-3</v>
      </c>
      <c r="T84" s="4010">
        <f>CI!T85/production!T$81</f>
        <v>8.6220232492689175E-3</v>
      </c>
    </row>
    <row r="85" spans="1:20" ht="20.100000000000001" customHeight="1" x14ac:dyDescent="0.25">
      <c r="A85" s="468" t="s">
        <v>34</v>
      </c>
      <c r="B85" s="4010">
        <f>CI!B86/production!B$81</f>
        <v>8.7873566703647289E-4</v>
      </c>
      <c r="C85" s="4010">
        <f>CI!C86/production!C$81</f>
        <v>0.12077133515713619</v>
      </c>
      <c r="D85" s="4010">
        <f>CI!D86/production!D$81</f>
        <v>2.1580787032966602E-2</v>
      </c>
      <c r="E85" s="4010">
        <f>CI!E86/production!E$81</f>
        <v>1.7740173381699857E-2</v>
      </c>
      <c r="F85" s="4010">
        <f>CI!F86/production!F$81</f>
        <v>1.3325750690255331E-2</v>
      </c>
      <c r="G85" s="4010">
        <f>CI!G86/production!G$81</f>
        <v>9.31158946335847E-3</v>
      </c>
      <c r="H85" s="4010">
        <f>CI!H86/production!H$81</f>
        <v>6.9172559273922282E-2</v>
      </c>
      <c r="I85" s="4010">
        <f>CI!I86/production!I$81</f>
        <v>0.20146282275527866</v>
      </c>
      <c r="J85" s="4010">
        <f>CI!J86/production!J$81</f>
        <v>3.6210295752948608E-3</v>
      </c>
      <c r="K85" s="4010">
        <f>CI!K86/production!K$81</f>
        <v>1.2828609274868997E-2</v>
      </c>
      <c r="L85" s="4010">
        <f>CI!L86/production!L$81</f>
        <v>1.1401384935136573E-2</v>
      </c>
      <c r="M85" s="4010">
        <f>CI!M86/production!M$81</f>
        <v>1.9865740246194498E-3</v>
      </c>
      <c r="N85" s="4010">
        <f>CI!N86/production!N$81</f>
        <v>7.9013620845999229E-3</v>
      </c>
      <c r="O85" s="4010">
        <f>CI!O86/production!O$81</f>
        <v>1.0691332687148522E-2</v>
      </c>
      <c r="P85" s="4010">
        <f>CI!P86/production!P$81</f>
        <v>3.0499080156444345E-2</v>
      </c>
      <c r="Q85" s="4010">
        <f>CI!Q86/production!Q$81</f>
        <v>1.2219055394295424E-2</v>
      </c>
      <c r="R85" s="4010">
        <f>CI!R86/production!R$81</f>
        <v>6.7829189013989448E-3</v>
      </c>
      <c r="S85" s="4010">
        <f>CI!S86/production!S$81</f>
        <v>1.731570943578566E-2</v>
      </c>
      <c r="T85" s="4010">
        <f>CI!T86/production!T$81</f>
        <v>2.1515917939809854E-2</v>
      </c>
    </row>
    <row r="86" spans="1:20" ht="20.100000000000001" customHeight="1" x14ac:dyDescent="0.25">
      <c r="A86" s="471" t="s">
        <v>35</v>
      </c>
      <c r="B86" s="4010">
        <f>CI!B87/production!B$81</f>
        <v>3.6267168937229255E-4</v>
      </c>
      <c r="C86" s="4010">
        <f>CI!C87/production!C$81</f>
        <v>3.269500233535731E-3</v>
      </c>
      <c r="D86" s="4010">
        <f>CI!D87/production!D$81</f>
        <v>1.8998341216948894E-3</v>
      </c>
      <c r="E86" s="4010">
        <f>CI!E87/production!E$81</f>
        <v>7.6954935757154812E-4</v>
      </c>
      <c r="F86" s="4010">
        <f>CI!F87/production!F$81</f>
        <v>1.5978530353194247E-3</v>
      </c>
      <c r="G86" s="4010">
        <f>CI!G87/production!G$81</f>
        <v>1.9833671611185289E-3</v>
      </c>
      <c r="H86" s="4010">
        <f>CI!H87/production!H$81</f>
        <v>5.5238463325305923E-3</v>
      </c>
      <c r="I86" s="4010">
        <f>CI!I87/production!I$81</f>
        <v>3.7827047209581413E-3</v>
      </c>
      <c r="J86" s="4010">
        <f>CI!J87/production!J$81</f>
        <v>7.6291850270932002E-3</v>
      </c>
      <c r="K86" s="4010">
        <f>CI!K87/production!K$81</f>
        <v>4.7403728198626748E-3</v>
      </c>
      <c r="L86" s="4010">
        <f>CI!L87/production!L$81</f>
        <v>4.6319480698574673E-3</v>
      </c>
      <c r="M86" s="4010">
        <f>CI!M87/production!M$81</f>
        <v>8.5195128602387829E-4</v>
      </c>
      <c r="N86" s="4010">
        <f>CI!N87/production!N$81</f>
        <v>6.2246310035798981E-3</v>
      </c>
      <c r="O86" s="4010">
        <f>CI!O87/production!O$81</f>
        <v>6.0097697454151756E-3</v>
      </c>
      <c r="P86" s="4010">
        <f>CI!P87/production!P$81</f>
        <v>2.5963707560688392E-3</v>
      </c>
      <c r="Q86" s="4010">
        <f>CI!Q87/production!Q$81</f>
        <v>5.0767562127011535E-3</v>
      </c>
      <c r="R86" s="4010">
        <f>CI!R87/production!R$81</f>
        <v>9.8070087084897086E-3</v>
      </c>
      <c r="S86" s="4010">
        <f>CI!S87/production!S$81</f>
        <v>9.2812035233849916E-3</v>
      </c>
      <c r="T86" s="4010">
        <f>CI!T87/production!T$81</f>
        <v>4.6464989105982294E-3</v>
      </c>
    </row>
    <row r="87" spans="1:20" ht="20.100000000000001" customHeight="1" x14ac:dyDescent="0.25">
      <c r="A87" s="474" t="s">
        <v>36</v>
      </c>
      <c r="B87" s="4010">
        <f>CI!B88/production!B$81</f>
        <v>2.2224045489731632E-3</v>
      </c>
      <c r="C87" s="4010">
        <f>CI!C88/production!C$81</f>
        <v>3.1143657836791884E-2</v>
      </c>
      <c r="D87" s="4010">
        <f>CI!D88/production!D$81</f>
        <v>1.1699158494864416E-2</v>
      </c>
      <c r="E87" s="4010">
        <f>CI!E88/production!E$81</f>
        <v>1.3994447623686986E-2</v>
      </c>
      <c r="F87" s="4010">
        <f>CI!F88/production!F$81</f>
        <v>6.4498282737517412E-3</v>
      </c>
      <c r="G87" s="4010">
        <f>CI!G88/production!G$81</f>
        <v>6.4633057551117517E-3</v>
      </c>
      <c r="H87" s="4010">
        <f>CI!H88/production!H$81</f>
        <v>4.0458121927342661E-2</v>
      </c>
      <c r="I87" s="4010">
        <f>CI!I88/production!I$81</f>
        <v>1.5975105971299215E-2</v>
      </c>
      <c r="J87" s="4010">
        <f>CI!J88/production!J$81</f>
        <v>9.6792690165768414E-3</v>
      </c>
      <c r="K87" s="4010">
        <f>CI!K88/production!K$81</f>
        <v>0.17513408032030867</v>
      </c>
      <c r="L87" s="4010">
        <f>CI!L88/production!L$81</f>
        <v>7.5171048354527634E-2</v>
      </c>
      <c r="M87" s="4010">
        <f>CI!M88/production!M$81</f>
        <v>5.0731258187170494E-3</v>
      </c>
      <c r="N87" s="4010">
        <f>CI!N88/production!N$81</f>
        <v>4.7912006161586126E-2</v>
      </c>
      <c r="O87" s="4010">
        <f>CI!O88/production!O$81</f>
        <v>3.2558009170692771E-2</v>
      </c>
      <c r="P87" s="4010">
        <f>CI!P88/production!P$81</f>
        <v>2.2842387526070117E-2</v>
      </c>
      <c r="Q87" s="4010">
        <f>CI!Q88/production!Q$81</f>
        <v>1.3625117776734716E-2</v>
      </c>
      <c r="R87" s="4010">
        <f>CI!R88/production!R$81</f>
        <v>1.250526950640495E-2</v>
      </c>
      <c r="S87" s="4010">
        <f>CI!S88/production!S$81</f>
        <v>3.9452959128817744E-2</v>
      </c>
      <c r="T87" s="4010">
        <f>CI!T88/production!T$81</f>
        <v>3.3934538975235448E-2</v>
      </c>
    </row>
    <row r="88" spans="1:20" ht="20.100000000000001" customHeight="1" x14ac:dyDescent="0.25">
      <c r="A88" s="477" t="s">
        <v>37</v>
      </c>
      <c r="B88" s="4010">
        <f>CI!B89/production!B$81</f>
        <v>2.6622480174938554E-2</v>
      </c>
      <c r="C88" s="4010">
        <f>CI!C89/production!C$81</f>
        <v>2.1185027023420296E-2</v>
      </c>
      <c r="D88" s="4010">
        <f>CI!D89/production!D$81</f>
        <v>1.2042296037091093E-2</v>
      </c>
      <c r="E88" s="4010">
        <f>CI!E89/production!E$81</f>
        <v>4.6443215837987896E-3</v>
      </c>
      <c r="F88" s="4010">
        <f>CI!F89/production!F$81</f>
        <v>1.4921885604031401E-2</v>
      </c>
      <c r="G88" s="4010">
        <f>CI!G89/production!G$81</f>
        <v>2.3641145259958883E-2</v>
      </c>
      <c r="H88" s="4010">
        <f>CI!H89/production!H$81</f>
        <v>2.8500572827887757E-2</v>
      </c>
      <c r="I88" s="4010">
        <f>CI!I89/production!I$81</f>
        <v>3.6679629542086215E-2</v>
      </c>
      <c r="J88" s="4010">
        <f>CI!J89/production!J$81</f>
        <v>2.4116258950181945E-2</v>
      </c>
      <c r="K88" s="4010">
        <f>CI!K89/production!K$81</f>
        <v>2.5009907023961577E-2</v>
      </c>
      <c r="L88" s="4010">
        <f>CI!L89/production!L$81</f>
        <v>0.37444627219984039</v>
      </c>
      <c r="M88" s="4010">
        <f>CI!M89/production!M$81</f>
        <v>4.8908985303971544E-2</v>
      </c>
      <c r="N88" s="4010">
        <f>CI!N89/production!N$81</f>
        <v>2.5423898001792573E-2</v>
      </c>
      <c r="O88" s="4010">
        <f>CI!O89/production!O$81</f>
        <v>2.7410005099477459E-2</v>
      </c>
      <c r="P88" s="4010">
        <f>CI!P89/production!P$81</f>
        <v>2.6051672034391272E-2</v>
      </c>
      <c r="Q88" s="4010">
        <f>CI!Q89/production!Q$81</f>
        <v>2.0855900726742078E-3</v>
      </c>
      <c r="R88" s="4010">
        <f>CI!R89/production!R$81</f>
        <v>4.4012558605629627E-3</v>
      </c>
      <c r="S88" s="4010">
        <f>CI!S89/production!S$81</f>
        <v>6.7606152327203727E-3</v>
      </c>
      <c r="T88" s="4010">
        <f>CI!T89/production!T$81</f>
        <v>2.9906827725414836E-2</v>
      </c>
    </row>
    <row r="89" spans="1:20" ht="20.100000000000001" customHeight="1" x14ac:dyDescent="0.25">
      <c r="A89" s="480" t="s">
        <v>38</v>
      </c>
      <c r="B89" s="4010">
        <f>CI!B90/production!B$81</f>
        <v>2.1165757609268224E-4</v>
      </c>
      <c r="C89" s="4010">
        <f>CI!C90/production!C$81</f>
        <v>1.1376526322813104E-2</v>
      </c>
      <c r="D89" s="4010">
        <f>CI!D90/production!D$81</f>
        <v>6.5812803695041826E-3</v>
      </c>
      <c r="E89" s="4010">
        <f>CI!E90/production!E$81</f>
        <v>3.3835848838615567E-3</v>
      </c>
      <c r="F89" s="4010">
        <f>CI!F90/production!F$81</f>
        <v>6.1852375560751916E-3</v>
      </c>
      <c r="G89" s="4010">
        <f>CI!G90/production!G$81</f>
        <v>1.1373331842065846E-2</v>
      </c>
      <c r="H89" s="4010">
        <f>CI!H90/production!H$81</f>
        <v>4.2721576253887672E-2</v>
      </c>
      <c r="I89" s="4010">
        <f>CI!I90/production!I$81</f>
        <v>1.1393314208323277E-2</v>
      </c>
      <c r="J89" s="4010">
        <f>CI!J90/production!J$81</f>
        <v>6.4593916176587746E-2</v>
      </c>
      <c r="K89" s="4010">
        <f>CI!K90/production!K$81</f>
        <v>2.1559420829853376E-2</v>
      </c>
      <c r="L89" s="4010">
        <f>CI!L90/production!L$81</f>
        <v>3.2398814038474798E-2</v>
      </c>
      <c r="M89" s="4010">
        <f>CI!M90/production!M$81</f>
        <v>2.8885505463537877E-2</v>
      </c>
      <c r="N89" s="4010">
        <f>CI!N90/production!N$81</f>
        <v>2.5643241641562543E-2</v>
      </c>
      <c r="O89" s="4010">
        <f>CI!O90/production!O$81</f>
        <v>2.7272373591316415E-2</v>
      </c>
      <c r="P89" s="4010">
        <f>CI!P90/production!P$81</f>
        <v>1.1279315579643318E-2</v>
      </c>
      <c r="Q89" s="4010">
        <f>CI!Q90/production!Q$81</f>
        <v>3.8760038241578668E-3</v>
      </c>
      <c r="R89" s="4010">
        <f>CI!R90/production!R$81</f>
        <v>8.9950004222443085E-3</v>
      </c>
      <c r="S89" s="4010">
        <f>CI!S90/production!S$81</f>
        <v>1.094416426286912E-2</v>
      </c>
      <c r="T89" s="4010">
        <f>CI!T90/production!T$81</f>
        <v>3.1863836893536834E-2</v>
      </c>
    </row>
    <row r="90" spans="1:20" ht="20.100000000000001" customHeight="1" x14ac:dyDescent="0.25">
      <c r="A90" s="483" t="s">
        <v>39</v>
      </c>
      <c r="B90" s="4010">
        <f>CI!B91/production!B$81</f>
        <v>2.5670021082521484E-2</v>
      </c>
      <c r="C90" s="4010">
        <f>CI!C91/production!C$81</f>
        <v>3.7949556282111163E-2</v>
      </c>
      <c r="D90" s="4010">
        <f>CI!D91/production!D$81</f>
        <v>4.2559068502464728E-2</v>
      </c>
      <c r="E90" s="4010">
        <f>CI!E91/production!E$81</f>
        <v>2.1115650634050565E-2</v>
      </c>
      <c r="F90" s="4010">
        <f>CI!F91/production!F$81</f>
        <v>2.9192603143131549E-2</v>
      </c>
      <c r="G90" s="4010">
        <f>CI!G91/production!G$81</f>
        <v>3.9447557914683698E-2</v>
      </c>
      <c r="H90" s="4010">
        <f>CI!H91/production!H$81</f>
        <v>8.8913460764415406E-2</v>
      </c>
      <c r="I90" s="4010">
        <f>CI!I91/production!I$81</f>
        <v>3.489526444514663E-2</v>
      </c>
      <c r="J90" s="4010">
        <f>CI!J91/production!J$81</f>
        <v>4.7745524768762419E-2</v>
      </c>
      <c r="K90" s="4010">
        <f>CI!K91/production!K$81</f>
        <v>6.6566122872358066E-2</v>
      </c>
      <c r="L90" s="4010">
        <f>CI!L91/production!L$81</f>
        <v>5.9434402734409628E-2</v>
      </c>
      <c r="M90" s="4010">
        <f>CI!M91/production!M$81</f>
        <v>2.2225797536375252E-2</v>
      </c>
      <c r="N90" s="4010">
        <f>CI!N91/production!N$81</f>
        <v>0.22256917336606061</v>
      </c>
      <c r="O90" s="4010">
        <f>CI!O91/production!O$81</f>
        <v>7.1429079404176893E-2</v>
      </c>
      <c r="P90" s="4010">
        <f>CI!P91/production!P$81</f>
        <v>3.668023967954448E-2</v>
      </c>
      <c r="Q90" s="4010">
        <f>CI!Q91/production!Q$81</f>
        <v>1.8818700214918781E-2</v>
      </c>
      <c r="R90" s="4010">
        <f>CI!R91/production!R$81</f>
        <v>2.9560178703364651E-2</v>
      </c>
      <c r="S90" s="4010">
        <f>CI!S91/production!S$81</f>
        <v>4.4910398838646788E-2</v>
      </c>
      <c r="T90" s="4010">
        <f>CI!T91/production!T$81</f>
        <v>4.8779851379132315E-2</v>
      </c>
    </row>
    <row r="91" spans="1:20" ht="20.100000000000001" customHeight="1" x14ac:dyDescent="0.25">
      <c r="A91" s="486" t="s">
        <v>40</v>
      </c>
      <c r="B91" s="4010">
        <f>CI!B92/production!B$81</f>
        <v>8.4900847938300626E-3</v>
      </c>
      <c r="C91" s="4010">
        <f>CI!C92/production!C$81</f>
        <v>4.7124174284379795E-2</v>
      </c>
      <c r="D91" s="4010">
        <f>CI!D92/production!D$81</f>
        <v>3.4067452292891459E-2</v>
      </c>
      <c r="E91" s="4010">
        <f>CI!E92/production!E$81</f>
        <v>1.7516537879192235E-2</v>
      </c>
      <c r="F91" s="4010">
        <f>CI!F92/production!F$81</f>
        <v>5.5452372811757453E-2</v>
      </c>
      <c r="G91" s="4010">
        <f>CI!G92/production!G$81</f>
        <v>5.4016980925257092E-2</v>
      </c>
      <c r="H91" s="4010">
        <f>CI!H92/production!H$81</f>
        <v>5.2435631715208798E-2</v>
      </c>
      <c r="I91" s="4010">
        <f>CI!I92/production!I$81</f>
        <v>6.7133263833079965E-2</v>
      </c>
      <c r="J91" s="4010">
        <f>CI!J92/production!J$81</f>
        <v>3.7272928231350907E-2</v>
      </c>
      <c r="K91" s="4010">
        <f>CI!K92/production!K$81</f>
        <v>6.2491612579315396E-2</v>
      </c>
      <c r="L91" s="4010">
        <f>CI!L92/production!L$81</f>
        <v>6.7297997458653877E-2</v>
      </c>
      <c r="M91" s="4010">
        <f>CI!M92/production!M$81</f>
        <v>1.4432779180053316E-2</v>
      </c>
      <c r="N91" s="4010">
        <f>CI!N92/production!N$81</f>
        <v>5.7171722690797441E-2</v>
      </c>
      <c r="O91" s="4010">
        <f>CI!O92/production!O$81</f>
        <v>0.1535018015504252</v>
      </c>
      <c r="P91" s="4010">
        <f>CI!P92/production!P$81</f>
        <v>5.2263193488737238E-2</v>
      </c>
      <c r="Q91" s="4010">
        <f>CI!Q92/production!Q$81</f>
        <v>2.9533531546191642E-2</v>
      </c>
      <c r="R91" s="4010">
        <f>CI!R92/production!R$81</f>
        <v>3.1059744321668789E-2</v>
      </c>
      <c r="S91" s="4010">
        <f>CI!S92/production!S$81</f>
        <v>4.9899281057099169E-2</v>
      </c>
      <c r="T91" s="4010">
        <f>CI!T92/production!T$81</f>
        <v>6.0296384378966436E-2</v>
      </c>
    </row>
    <row r="92" spans="1:20" ht="20.100000000000001" customHeight="1" x14ac:dyDescent="0.25">
      <c r="A92" s="489" t="s">
        <v>41</v>
      </c>
      <c r="B92" s="4010">
        <f>CI!B93/production!B$81</f>
        <v>0</v>
      </c>
      <c r="C92" s="4010">
        <f>CI!C93/production!C$81</f>
        <v>0</v>
      </c>
      <c r="D92" s="4010">
        <f>CI!D93/production!D$81</f>
        <v>0</v>
      </c>
      <c r="E92" s="4010">
        <f>CI!E93/production!E$81</f>
        <v>0</v>
      </c>
      <c r="F92" s="4010">
        <f>CI!F93/production!F$81</f>
        <v>0</v>
      </c>
      <c r="G92" s="4010">
        <f>CI!G93/production!G$81</f>
        <v>0</v>
      </c>
      <c r="H92" s="4010">
        <f>CI!H93/production!H$81</f>
        <v>0</v>
      </c>
      <c r="I92" s="4010">
        <f>CI!I93/production!I$81</f>
        <v>0</v>
      </c>
      <c r="J92" s="4010">
        <f>CI!J93/production!J$81</f>
        <v>0</v>
      </c>
      <c r="K92" s="4010">
        <f>CI!K93/production!K$81</f>
        <v>0</v>
      </c>
      <c r="L92" s="4010">
        <f>CI!L93/production!L$81</f>
        <v>0</v>
      </c>
      <c r="M92" s="4010">
        <f>CI!M93/production!M$81</f>
        <v>0</v>
      </c>
      <c r="N92" s="4010">
        <f>CI!N93/production!N$81</f>
        <v>0</v>
      </c>
      <c r="O92" s="4010">
        <f>CI!O93/production!O$81</f>
        <v>0</v>
      </c>
      <c r="P92" s="4010">
        <f>CI!P93/production!P$81</f>
        <v>0</v>
      </c>
      <c r="Q92" s="4010">
        <f>CI!Q93/production!Q$81</f>
        <v>0</v>
      </c>
      <c r="R92" s="4010">
        <f>CI!R93/production!R$81</f>
        <v>0</v>
      </c>
      <c r="S92" s="4010">
        <f>CI!S93/production!S$81</f>
        <v>0</v>
      </c>
      <c r="T92" s="4010">
        <f>CI!T93/production!T$81</f>
        <v>0</v>
      </c>
    </row>
    <row r="93" spans="1:20" ht="20.100000000000001" customHeight="1" x14ac:dyDescent="0.25">
      <c r="A93" s="492" t="s">
        <v>42</v>
      </c>
      <c r="B93" s="4010">
        <f>CI!B94/production!B$81</f>
        <v>1.5695955081030367E-3</v>
      </c>
      <c r="C93" s="4010">
        <f>CI!C94/production!C$81</f>
        <v>3.1860946153332891E-3</v>
      </c>
      <c r="D93" s="4010">
        <f>CI!D94/production!D$81</f>
        <v>2.8475531484640141E-3</v>
      </c>
      <c r="E93" s="4010">
        <f>CI!E94/production!E$81</f>
        <v>2.4626930714208013E-3</v>
      </c>
      <c r="F93" s="4010">
        <f>CI!F94/production!F$81</f>
        <v>1.2542287266485805E-3</v>
      </c>
      <c r="G93" s="4010">
        <f>CI!G94/production!G$81</f>
        <v>1.7440577778757079E-3</v>
      </c>
      <c r="H93" s="4010">
        <f>CI!H94/production!H$81</f>
        <v>4.4277632557067279E-3</v>
      </c>
      <c r="I93" s="4010">
        <f>CI!I94/production!I$81</f>
        <v>6.058050128094441E-3</v>
      </c>
      <c r="J93" s="4010">
        <f>CI!J94/production!J$81</f>
        <v>1.4239499631388838E-3</v>
      </c>
      <c r="K93" s="4010">
        <f>CI!K94/production!K$81</f>
        <v>5.8029110072956745E-3</v>
      </c>
      <c r="L93" s="4010">
        <f>CI!L94/production!L$81</f>
        <v>3.9022468257798879E-3</v>
      </c>
      <c r="M93" s="4010">
        <f>CI!M94/production!M$81</f>
        <v>3.3201428737529451E-4</v>
      </c>
      <c r="N93" s="4010">
        <f>CI!N94/production!N$81</f>
        <v>3.8804122714754499E-3</v>
      </c>
      <c r="O93" s="4010">
        <f>CI!O94/production!O$81</f>
        <v>3.3504278080906408E-3</v>
      </c>
      <c r="P93" s="4010">
        <f>CI!P94/production!P$81</f>
        <v>3.6982913137446854E-3</v>
      </c>
      <c r="Q93" s="4010">
        <f>CI!Q94/production!Q$81</f>
        <v>1.1412332286966687E-2</v>
      </c>
      <c r="R93" s="4010">
        <f>CI!R94/production!R$81</f>
        <v>1.0858687651012172E-2</v>
      </c>
      <c r="S93" s="4010">
        <f>CI!S94/production!S$81</f>
        <v>5.1373982090226599E-3</v>
      </c>
      <c r="T93" s="4010">
        <f>CI!T94/production!T$81</f>
        <v>1.746397705266964E-3</v>
      </c>
    </row>
    <row r="94" spans="1:20" ht="20.100000000000001" customHeight="1" x14ac:dyDescent="0.25">
      <c r="A94" s="495" t="s">
        <v>43</v>
      </c>
      <c r="B94" s="4010">
        <f>CI!B95/production!B$81</f>
        <v>0</v>
      </c>
      <c r="C94" s="4010">
        <f>CI!C95/production!C$81</f>
        <v>1.501301127643958E-4</v>
      </c>
      <c r="D94" s="4010">
        <f>CI!D95/production!D$81</f>
        <v>2.9099528936874419E-4</v>
      </c>
      <c r="E94" s="4010">
        <f>CI!E95/production!E$81</f>
        <v>2.3377004189618583E-4</v>
      </c>
      <c r="F94" s="4010">
        <f>CI!F95/production!F$81</f>
        <v>1.3229535883827495E-4</v>
      </c>
      <c r="G94" s="4010">
        <f>CI!G95/production!G$81</f>
        <v>3.0485449403776569E-4</v>
      </c>
      <c r="H94" s="4010">
        <f>CI!H95/production!H$81</f>
        <v>2.9239118299103679E-4</v>
      </c>
      <c r="I94" s="4010">
        <f>CI!I95/production!I$81</f>
        <v>4.0928848493594448E-4</v>
      </c>
      <c r="J94" s="4010">
        <f>CI!J95/production!J$81</f>
        <v>9.5939891133470896E-4</v>
      </c>
      <c r="K94" s="4010">
        <f>CI!K95/production!K$81</f>
        <v>6.6231020747123804E-4</v>
      </c>
      <c r="L94" s="4010">
        <f>CI!L95/production!L$81</f>
        <v>1.659164113828666E-3</v>
      </c>
      <c r="M94" s="4010">
        <f>CI!M95/production!M$81</f>
        <v>1.0209767414149372E-4</v>
      </c>
      <c r="N94" s="4010">
        <f>CI!N95/production!N$81</f>
        <v>5.9393529283820689E-4</v>
      </c>
      <c r="O94" s="4010">
        <f>CI!O95/production!O$81</f>
        <v>9.9395885529071832E-4</v>
      </c>
      <c r="P94" s="4010">
        <f>CI!P95/production!P$81</f>
        <v>1.5606600173091385E-3</v>
      </c>
      <c r="Q94" s="4010">
        <f>CI!Q95/production!Q$81</f>
        <v>1.8526289011491141E-4</v>
      </c>
      <c r="R94" s="4010">
        <f>CI!R95/production!R$81</f>
        <v>3.324344828977379E-2</v>
      </c>
      <c r="S94" s="4010">
        <f>CI!S95/production!S$81</f>
        <v>8.2625093345437732E-4</v>
      </c>
      <c r="T94" s="4010">
        <f>CI!T95/production!T$81</f>
        <v>1.733350977479484E-4</v>
      </c>
    </row>
    <row r="95" spans="1:20" ht="20.100000000000001" customHeight="1" x14ac:dyDescent="0.25">
      <c r="A95" s="498" t="s">
        <v>44</v>
      </c>
      <c r="B95" s="4010">
        <f>CI!B96/production!B$81</f>
        <v>0</v>
      </c>
      <c r="C95" s="4010">
        <f>CI!C96/production!C$81</f>
        <v>0</v>
      </c>
      <c r="D95" s="4010">
        <f>CI!D96/production!D$81</f>
        <v>4.0822377354582953E-4</v>
      </c>
      <c r="E95" s="4010">
        <f>CI!E96/production!E$81</f>
        <v>2.2431113846686039E-4</v>
      </c>
      <c r="F95" s="4010">
        <f>CI!F96/production!F$81</f>
        <v>2.4397325915629923E-4</v>
      </c>
      <c r="G95" s="4010">
        <f>CI!G96/production!G$81</f>
        <v>1.4670948203464296E-4</v>
      </c>
      <c r="H95" s="4010">
        <f>CI!H96/production!H$81</f>
        <v>1.4430919676654396E-3</v>
      </c>
      <c r="I95" s="4010">
        <f>CI!I96/production!I$81</f>
        <v>7.8498794527228255E-4</v>
      </c>
      <c r="J95" s="4010">
        <f>CI!J96/production!J$81</f>
        <v>2.4697508816932099E-3</v>
      </c>
      <c r="K95" s="4010">
        <f>CI!K96/production!K$81</f>
        <v>1.2283130903757405E-3</v>
      </c>
      <c r="L95" s="4010">
        <f>CI!L96/production!L$81</f>
        <v>3.4672629308221944E-5</v>
      </c>
      <c r="M95" s="4010">
        <f>CI!M96/production!M$81</f>
        <v>4.241384098011667E-4</v>
      </c>
      <c r="N95" s="4010">
        <f>CI!N96/production!N$81</f>
        <v>1.1684317481399135E-3</v>
      </c>
      <c r="O95" s="4010">
        <f>CI!O96/production!O$81</f>
        <v>1.8030145901948636E-3</v>
      </c>
      <c r="P95" s="4010">
        <f>CI!P96/production!P$81</f>
        <v>2.1612776603341702E-3</v>
      </c>
      <c r="Q95" s="4010">
        <f>CI!Q96/production!Q$81</f>
        <v>1.4178141329316541E-3</v>
      </c>
      <c r="R95" s="4010">
        <f>CI!R96/production!R$81</f>
        <v>8.3423167092159004E-4</v>
      </c>
      <c r="S95" s="4010">
        <f>CI!S96/production!S$81</f>
        <v>4.1726718026703587E-2</v>
      </c>
      <c r="T95" s="4010">
        <f>CI!T96/production!T$81</f>
        <v>7.2651635593709981E-3</v>
      </c>
    </row>
    <row r="96" spans="1:20" ht="20.100000000000001" customHeight="1" x14ac:dyDescent="0.25">
      <c r="A96" s="501" t="s">
        <v>45</v>
      </c>
      <c r="B96" s="4010">
        <f>CI!B97/production!B$81</f>
        <v>8.9300471711013677E-4</v>
      </c>
      <c r="C96" s="4010">
        <f>CI!C97/production!C$81</f>
        <v>0</v>
      </c>
      <c r="D96" s="4010">
        <f>CI!D97/production!D$81</f>
        <v>2.3779065337295657E-3</v>
      </c>
      <c r="E96" s="4010">
        <f>CI!E97/production!E$81</f>
        <v>1.1222313282935393E-3</v>
      </c>
      <c r="F96" s="4010">
        <f>CI!F97/production!F$81</f>
        <v>1.7473296095912418E-3</v>
      </c>
      <c r="G96" s="4010">
        <f>CI!G97/production!G$81</f>
        <v>7.8905156782510435E-4</v>
      </c>
      <c r="H96" s="4010">
        <f>CI!H97/production!H$81</f>
        <v>4.3191858846785489E-3</v>
      </c>
      <c r="I96" s="4010">
        <f>CI!I97/production!I$81</f>
        <v>2.1090590014024454E-3</v>
      </c>
      <c r="J96" s="4010">
        <f>CI!J97/production!J$81</f>
        <v>4.6881504696566247E-3</v>
      </c>
      <c r="K96" s="4010">
        <f>CI!K97/production!K$81</f>
        <v>7.8810178263278956E-3</v>
      </c>
      <c r="L96" s="4010">
        <f>CI!L97/production!L$81</f>
        <v>3.2560750977630244E-3</v>
      </c>
      <c r="M96" s="4010">
        <f>CI!M97/production!M$81</f>
        <v>8.2229309276426695E-4</v>
      </c>
      <c r="N96" s="4010">
        <f>CI!N97/production!N$81</f>
        <v>7.5832481351850315E-3</v>
      </c>
      <c r="O96" s="4010">
        <f>CI!O97/production!O$81</f>
        <v>5.0070259002418386E-3</v>
      </c>
      <c r="P96" s="4010">
        <f>CI!P97/production!P$81</f>
        <v>6.6209818916145263E-4</v>
      </c>
      <c r="Q96" s="4010">
        <f>CI!Q97/production!Q$81</f>
        <v>2.7512921740945794E-4</v>
      </c>
      <c r="R96" s="4010">
        <f>CI!R97/production!R$81</f>
        <v>1.0328745401041492E-3</v>
      </c>
      <c r="S96" s="4010">
        <f>CI!S97/production!S$81</f>
        <v>1.8658628674463407E-3</v>
      </c>
      <c r="T96" s="4010">
        <f>CI!T97/production!T$81</f>
        <v>2.6745791964333972E-2</v>
      </c>
    </row>
    <row r="97" spans="1:20" ht="20.100000000000001" customHeight="1" x14ac:dyDescent="0.25">
      <c r="A97" s="504" t="s">
        <v>48</v>
      </c>
      <c r="B97" s="4010">
        <f>CI!B98/production!B$81</f>
        <v>0</v>
      </c>
      <c r="C97" s="4010">
        <f>CI!C98/production!C$81</f>
        <v>0</v>
      </c>
      <c r="D97" s="4010">
        <f>CI!D98/production!D$81</f>
        <v>0</v>
      </c>
      <c r="E97" s="4010">
        <f>CI!E98/production!E$81</f>
        <v>0</v>
      </c>
      <c r="F97" s="4010">
        <f>CI!F98/production!F$81</f>
        <v>0</v>
      </c>
      <c r="G97" s="4010">
        <f>CI!G98/production!G$81</f>
        <v>0</v>
      </c>
      <c r="H97" s="4010">
        <f>CI!H98/production!H$81</f>
        <v>0</v>
      </c>
      <c r="I97" s="4010">
        <f>CI!I98/production!I$81</f>
        <v>0</v>
      </c>
      <c r="J97" s="4010">
        <f>CI!J98/production!J$81</f>
        <v>0</v>
      </c>
      <c r="K97" s="4010">
        <f>CI!K98/production!K$81</f>
        <v>0</v>
      </c>
      <c r="L97" s="4010">
        <f>CI!L98/production!L$81</f>
        <v>0</v>
      </c>
      <c r="M97" s="4010">
        <f>CI!M98/production!M$81</f>
        <v>0</v>
      </c>
      <c r="N97" s="4010">
        <f>CI!N98/production!N$81</f>
        <v>0</v>
      </c>
      <c r="O97" s="4010">
        <f>CI!O98/production!O$81</f>
        <v>0</v>
      </c>
      <c r="P97" s="4010">
        <f>CI!P98/production!P$81</f>
        <v>0</v>
      </c>
      <c r="Q97" s="4010">
        <f>CI!Q98/production!Q$81</f>
        <v>0</v>
      </c>
      <c r="R97" s="4010">
        <f>CI!R98/production!R$81</f>
        <v>0</v>
      </c>
      <c r="S97" s="4010">
        <f>CI!S98/production!S$81</f>
        <v>0</v>
      </c>
      <c r="T97" s="4010">
        <f>CI!T98/production!T$81</f>
        <v>0</v>
      </c>
    </row>
    <row r="98" spans="1:20" ht="20.100000000000001" customHeight="1" x14ac:dyDescent="0.25">
      <c r="A98" s="507" t="s">
        <v>49</v>
      </c>
      <c r="B98" s="4010">
        <f>CI!B99/production!B$81</f>
        <v>0</v>
      </c>
      <c r="C98" s="4010">
        <f>CI!C99/production!C$81</f>
        <v>0</v>
      </c>
      <c r="D98" s="4010">
        <f>CI!D99/production!D$81</f>
        <v>0</v>
      </c>
      <c r="E98" s="4010">
        <f>CI!E99/production!E$81</f>
        <v>0</v>
      </c>
      <c r="F98" s="4010">
        <f>CI!F99/production!F$81</f>
        <v>0</v>
      </c>
      <c r="G98" s="4010">
        <f>CI!G99/production!G$81</f>
        <v>0</v>
      </c>
      <c r="H98" s="4010">
        <f>CI!H99/production!H$81</f>
        <v>0</v>
      </c>
      <c r="I98" s="4010">
        <f>CI!I99/production!I$81</f>
        <v>0</v>
      </c>
      <c r="J98" s="4010">
        <f>CI!J99/production!J$81</f>
        <v>0</v>
      </c>
      <c r="K98" s="4010">
        <f>CI!K99/production!K$81</f>
        <v>0</v>
      </c>
      <c r="L98" s="4010">
        <f>CI!L99/production!L$81</f>
        <v>0</v>
      </c>
      <c r="M98" s="4010">
        <f>CI!M99/production!M$81</f>
        <v>0</v>
      </c>
      <c r="N98" s="4010">
        <f>CI!N99/production!N$81</f>
        <v>0</v>
      </c>
      <c r="O98" s="4010">
        <f>CI!O99/production!O$81</f>
        <v>0</v>
      </c>
      <c r="P98" s="4010">
        <f>CI!P99/production!P$81</f>
        <v>0</v>
      </c>
      <c r="Q98" s="4010">
        <f>CI!Q99/production!Q$81</f>
        <v>0</v>
      </c>
      <c r="R98" s="4010">
        <f>CI!R99/production!R$81</f>
        <v>0</v>
      </c>
      <c r="S98" s="4010">
        <f>CI!S99/production!S$81</f>
        <v>0</v>
      </c>
      <c r="T98" s="4010">
        <f>CI!T99/production!T$81</f>
        <v>0</v>
      </c>
    </row>
    <row r="99" spans="1:20" ht="20.100000000000001" customHeight="1" x14ac:dyDescent="0.25">
      <c r="A99" s="4015" t="s">
        <v>108</v>
      </c>
      <c r="B99" s="4014">
        <f>SUM(B86:B98)</f>
        <v>6.6041920090941411E-2</v>
      </c>
      <c r="C99" s="4014">
        <f t="shared" ref="C99" si="52">SUM(C86:C98)</f>
        <v>0.15538466671114967</v>
      </c>
      <c r="D99" s="4016">
        <f>SUM(D84:D98)</f>
        <v>0.14277879864249415</v>
      </c>
      <c r="E99" s="4014">
        <f t="shared" ref="E99" si="53">SUM(E86:E98)</f>
        <v>6.5467097542239061E-2</v>
      </c>
      <c r="F99" s="4014">
        <f t="shared" ref="F99" si="54">SUM(F86:F98)</f>
        <v>0.11717760737830116</v>
      </c>
      <c r="G99" s="4014">
        <f t="shared" ref="G99" si="55">SUM(G86:G98)</f>
        <v>0.13991036217996902</v>
      </c>
      <c r="H99" s="4014">
        <f t="shared" ref="H99" si="56">SUM(H86:H98)</f>
        <v>0.26903564211231462</v>
      </c>
      <c r="I99" s="4014">
        <f t="shared" ref="I99" si="57">SUM(I86:I98)</f>
        <v>0.17922066828059854</v>
      </c>
      <c r="J99" s="4014">
        <f t="shared" ref="J99" si="58">SUM(J86:J98)</f>
        <v>0.20057833239637646</v>
      </c>
      <c r="K99" s="4014">
        <f t="shared" ref="K99" si="59">SUM(K86:K98)</f>
        <v>0.37107606857713032</v>
      </c>
      <c r="L99" s="4014">
        <f t="shared" ref="L99" si="60">SUM(L86:L98)</f>
        <v>0.62223264152244362</v>
      </c>
      <c r="M99" s="4014">
        <f t="shared" ref="M99" si="61">SUM(M86:M98)</f>
        <v>0.12205868805276114</v>
      </c>
      <c r="N99" s="4014">
        <f t="shared" ref="N99" si="62">SUM(N86:N98)</f>
        <v>0.39817070031301777</v>
      </c>
      <c r="O99" s="4014">
        <f t="shared" ref="O99" si="63">SUM(O86:O98)</f>
        <v>0.32933546571532202</v>
      </c>
      <c r="P99" s="4014">
        <f t="shared" ref="P99" si="64">SUM(P86:P98)</f>
        <v>0.15979550624500471</v>
      </c>
      <c r="Q99" s="4014">
        <f t="shared" ref="Q99" si="65">SUM(Q86:Q98)</f>
        <v>8.6306238174801084E-2</v>
      </c>
      <c r="R99" s="4014">
        <f t="shared" ref="R99" si="66">SUM(R86:R98)</f>
        <v>0.14229769967454706</v>
      </c>
      <c r="S99" s="4014">
        <f t="shared" ref="S99" si="67">SUM(S86:S98)</f>
        <v>0.21080485208016511</v>
      </c>
      <c r="T99" s="4014">
        <f t="shared" ref="T99" si="68">SUM(T86:T98)</f>
        <v>0.24535862658960395</v>
      </c>
    </row>
    <row r="100" spans="1:20" ht="20.100000000000001" customHeight="1" x14ac:dyDescent="0.25">
      <c r="A100" s="510" t="s">
        <v>55</v>
      </c>
      <c r="B100" s="512"/>
      <c r="C100" s="513"/>
      <c r="D100" s="514"/>
      <c r="E100" s="515"/>
      <c r="F100" s="516"/>
      <c r="G100" s="517"/>
      <c r="H100" s="518"/>
      <c r="I100" s="519"/>
      <c r="J100" s="520"/>
      <c r="K100" s="521"/>
      <c r="L100" s="522"/>
      <c r="M100" s="523"/>
      <c r="N100" s="524"/>
      <c r="O100" s="525"/>
      <c r="P100" s="526"/>
      <c r="Q100" s="527"/>
      <c r="R100" s="528"/>
      <c r="S100" s="529"/>
      <c r="T100" s="530"/>
    </row>
    <row r="101" spans="1:20" ht="20.100000000000001" customHeight="1" x14ac:dyDescent="0.25">
      <c r="A101" s="511" t="s">
        <v>47</v>
      </c>
      <c r="B101" s="534"/>
      <c r="C101" s="535"/>
      <c r="D101" s="536"/>
      <c r="E101" s="537"/>
      <c r="F101" s="538"/>
      <c r="G101" s="539"/>
      <c r="H101" s="540"/>
      <c r="I101" s="541"/>
      <c r="J101" s="542"/>
      <c r="K101" s="543"/>
      <c r="L101" s="544"/>
      <c r="M101" s="545"/>
      <c r="N101" s="546"/>
      <c r="O101" s="547"/>
      <c r="P101" s="548"/>
      <c r="Q101" s="549"/>
      <c r="R101" s="550"/>
      <c r="S101" s="551"/>
      <c r="T101" s="552"/>
    </row>
    <row r="102" spans="1:20" ht="20.100000000000001" customHeight="1" x14ac:dyDescent="0.25">
      <c r="A102" s="554" t="s">
        <v>28</v>
      </c>
      <c r="B102" s="4010">
        <f>CI!B103/production!B$105</f>
        <v>9.4721475730732224E-2</v>
      </c>
      <c r="C102" s="4010">
        <f>CI!C103/production!C$105</f>
        <v>0</v>
      </c>
      <c r="D102" s="4010">
        <f>CI!D103/production!D$105</f>
        <v>2.831694676676335E-2</v>
      </c>
      <c r="E102" s="4010">
        <f>CI!E103/production!E$105</f>
        <v>5.5018470486520478E-5</v>
      </c>
      <c r="F102" s="4010">
        <f>CI!F103/production!F$105</f>
        <v>0</v>
      </c>
      <c r="G102" s="4010">
        <f>CI!G103/production!G$105</f>
        <v>0</v>
      </c>
      <c r="H102" s="4010">
        <f>CI!H103/production!H$105</f>
        <v>3.5228385624000392E-5</v>
      </c>
      <c r="I102" s="4010">
        <f>CI!I103/production!I$105</f>
        <v>2.1332235768889066E-4</v>
      </c>
      <c r="J102" s="4010">
        <f>CI!J103/production!J$105</f>
        <v>1.0061852615464389E-2</v>
      </c>
      <c r="K102" s="4010">
        <f>CI!K103/production!K$105</f>
        <v>0</v>
      </c>
      <c r="L102" s="4010">
        <f>CI!L103/production!L$105</f>
        <v>0</v>
      </c>
      <c r="M102" s="4010" t="e">
        <f>CI!M103/production!M$105</f>
        <v>#VALUE!</v>
      </c>
      <c r="N102" s="4010">
        <f>CI!N103/production!N$105</f>
        <v>3.8460946754665314E-5</v>
      </c>
      <c r="O102" s="4010">
        <f>CI!O103/production!O$105</f>
        <v>5.3240921163865721E-3</v>
      </c>
      <c r="P102" s="4010">
        <f>CI!P103/production!P$105</f>
        <v>1.7259808302230633E-3</v>
      </c>
      <c r="Q102" s="4010">
        <f>CI!Q103/production!Q$105</f>
        <v>3.130053732589076E-4</v>
      </c>
      <c r="R102" s="4010">
        <f>CI!R103/production!R$105</f>
        <v>1.1597790460473538E-3</v>
      </c>
      <c r="S102" s="4010">
        <f>CI!S103/production!S$105</f>
        <v>4.7666372202591284E-3</v>
      </c>
      <c r="T102" s="4010">
        <f>CI!T103/production!T$105</f>
        <v>1.2934485802862012E-3</v>
      </c>
    </row>
    <row r="103" spans="1:20" ht="20.100000000000001" customHeight="1" x14ac:dyDescent="0.25">
      <c r="A103" s="576" t="s">
        <v>7</v>
      </c>
      <c r="B103" s="4010">
        <f>CI!B104/production!B$105</f>
        <v>8.8583656812979E-3</v>
      </c>
      <c r="C103" s="4010">
        <f>CI!C104/production!C$105</f>
        <v>0.11203695317453129</v>
      </c>
      <c r="D103" s="4010">
        <f>CI!D104/production!D$105</f>
        <v>3.4377132741852924E-2</v>
      </c>
      <c r="E103" s="4010">
        <f>CI!E104/production!E$105</f>
        <v>9.9599151143598214E-2</v>
      </c>
      <c r="F103" s="4010">
        <f>CI!F104/production!F$105</f>
        <v>2.1932114882506526E-3</v>
      </c>
      <c r="G103" s="4010">
        <f>CI!G104/production!G$105</f>
        <v>8.8660482791085658E-3</v>
      </c>
      <c r="H103" s="4010">
        <f>CI!H104/production!H$105</f>
        <v>1.2555396636393741E-3</v>
      </c>
      <c r="I103" s="4010">
        <f>CI!I104/production!I$105</f>
        <v>4.6930918691555948E-4</v>
      </c>
      <c r="J103" s="4010">
        <f>CI!J104/production!J$105</f>
        <v>7.4198446894406106E-3</v>
      </c>
      <c r="K103" s="4010">
        <f>CI!K104/production!K$105</f>
        <v>5.6726323850582862E-4</v>
      </c>
      <c r="L103" s="4010">
        <f>CI!L104/production!L$105</f>
        <v>2.2170374045882117E-4</v>
      </c>
      <c r="M103" s="4010" t="e">
        <f>CI!M104/production!M$105</f>
        <v>#VALUE!</v>
      </c>
      <c r="N103" s="4010">
        <f>CI!N104/production!N$105</f>
        <v>5.1729973385024851E-4</v>
      </c>
      <c r="O103" s="4010">
        <f>CI!O104/production!O$105</f>
        <v>1.1751374491123516E-3</v>
      </c>
      <c r="P103" s="4010">
        <f>CI!P104/production!P$105</f>
        <v>3.4169163644009884E-3</v>
      </c>
      <c r="Q103" s="4010">
        <f>CI!Q104/production!Q$105</f>
        <v>4.1402074371973685E-3</v>
      </c>
      <c r="R103" s="4010">
        <f>CI!R104/production!R$105</f>
        <v>1.9413692727314402E-3</v>
      </c>
      <c r="S103" s="4010">
        <f>CI!S104/production!S$105</f>
        <v>4.4169611307420494E-4</v>
      </c>
      <c r="T103" s="4010">
        <f>CI!T104/production!T$105</f>
        <v>1.2215903258258566E-3</v>
      </c>
    </row>
    <row r="104" spans="1:20" ht="20.100000000000001" customHeight="1" x14ac:dyDescent="0.25">
      <c r="A104" s="598" t="s">
        <v>29</v>
      </c>
      <c r="B104" s="4010">
        <f>CI!B105/production!B$105</f>
        <v>0.28788029594240405</v>
      </c>
      <c r="C104" s="4010">
        <f>CI!C105/production!C$105</f>
        <v>0.17000271714518611</v>
      </c>
      <c r="D104" s="4011">
        <f>CI!D105/production!D$105</f>
        <v>0.451126087698345</v>
      </c>
      <c r="E104" s="4010">
        <f>CI!E105/production!E$105</f>
        <v>0.1588461840760827</v>
      </c>
      <c r="F104" s="4010">
        <f>CI!F105/production!F$105</f>
        <v>8.4316797214969541E-2</v>
      </c>
      <c r="G104" s="4010">
        <f>CI!G105/production!G$105</f>
        <v>0.30290664917034765</v>
      </c>
      <c r="H104" s="4010">
        <f>CI!H105/production!H$105</f>
        <v>7.3182039159873466E-2</v>
      </c>
      <c r="I104" s="4010">
        <f>CI!I105/production!I$105</f>
        <v>0.12215842071184416</v>
      </c>
      <c r="J104" s="4010">
        <f>CI!J105/production!J$105</f>
        <v>0.24563266213163126</v>
      </c>
      <c r="K104" s="4010">
        <f>CI!K105/production!K$105</f>
        <v>3.1627761862892477E-2</v>
      </c>
      <c r="L104" s="4010">
        <f>CI!L105/production!L$105</f>
        <v>5.1167815655099366E-3</v>
      </c>
      <c r="M104" s="4010" t="e">
        <f>CI!M105/production!M$105</f>
        <v>#VALUE!</v>
      </c>
      <c r="N104" s="4010">
        <f>CI!N105/production!N$105</f>
        <v>2.1884278703404564E-2</v>
      </c>
      <c r="O104" s="4010">
        <f>CI!O105/production!O$105</f>
        <v>3.7304618410086997E-2</v>
      </c>
      <c r="P104" s="4010">
        <f>CI!P105/production!P$105</f>
        <v>8.3448690766148581E-2</v>
      </c>
      <c r="Q104" s="4010">
        <f>CI!Q105/production!Q$105</f>
        <v>1.8538454607107117E-2</v>
      </c>
      <c r="R104" s="4010">
        <f>CI!R105/production!R$105</f>
        <v>0.15152077746453047</v>
      </c>
      <c r="S104" s="4010">
        <f>CI!S105/production!S$105</f>
        <v>9.4486160188457013E-2</v>
      </c>
      <c r="T104" s="4010">
        <f>CI!T105/production!T$105</f>
        <v>7.5543556367667894E-2</v>
      </c>
    </row>
    <row r="105" spans="1:20" ht="20.100000000000001" customHeight="1" x14ac:dyDescent="0.25">
      <c r="A105" s="620" t="s">
        <v>30</v>
      </c>
      <c r="B105" s="4010">
        <f>CI!B106/production!B$105</f>
        <v>1.8994061245479581E-2</v>
      </c>
      <c r="C105" s="4010">
        <f>CI!C106/production!C$105</f>
        <v>5.0448328955710532E-2</v>
      </c>
      <c r="D105" s="4010">
        <f>CI!D106/production!D$105</f>
        <v>2.325808309162259E-2</v>
      </c>
      <c r="E105" s="4010">
        <f>CI!E106/production!E$105</f>
        <v>0.23117975320286097</v>
      </c>
      <c r="F105" s="4010">
        <f>CI!F106/production!F$105</f>
        <v>1.6431679721496954E-2</v>
      </c>
      <c r="G105" s="4010">
        <f>CI!G106/production!G$105</f>
        <v>2.2415126185696757E-3</v>
      </c>
      <c r="H105" s="4010">
        <f>CI!H106/production!H$105</f>
        <v>6.6454826641114345E-3</v>
      </c>
      <c r="I105" s="4010">
        <f>CI!I106/production!I$105</f>
        <v>1.1331181705474605E-2</v>
      </c>
      <c r="J105" s="4010">
        <f>CI!J106/production!J$105</f>
        <v>2.7741083223249668E-2</v>
      </c>
      <c r="K105" s="4010">
        <f>CI!K106/production!K$105</f>
        <v>1.2181978046912669E-2</v>
      </c>
      <c r="L105" s="4010">
        <f>CI!L106/production!L$105</f>
        <v>1.0275792414916791E-3</v>
      </c>
      <c r="M105" s="4010" t="e">
        <f>CI!M106/production!M$105</f>
        <v>#VALUE!</v>
      </c>
      <c r="N105" s="4010">
        <f>CI!N106/production!N$105</f>
        <v>3.8249411547514652E-3</v>
      </c>
      <c r="O105" s="4010">
        <f>CI!O106/production!O$105</f>
        <v>4.5476620160801971E-3</v>
      </c>
      <c r="P105" s="4010">
        <f>CI!P106/production!P$105</f>
        <v>7.1025133318147037E-3</v>
      </c>
      <c r="Q105" s="4010">
        <f>CI!Q106/production!Q$105</f>
        <v>1.2823735292304336E-2</v>
      </c>
      <c r="R105" s="4010">
        <f>CI!R106/production!R$105</f>
        <v>9.521190034151597E-3</v>
      </c>
      <c r="S105" s="4010">
        <f>CI!S106/production!S$105</f>
        <v>7.5640459363957597E-3</v>
      </c>
      <c r="T105" s="4010">
        <f>CI!T106/production!T$105</f>
        <v>1.1066171186893054E-2</v>
      </c>
    </row>
    <row r="106" spans="1:20" ht="20.100000000000001" customHeight="1" x14ac:dyDescent="0.25">
      <c r="A106" s="642" t="s">
        <v>31</v>
      </c>
      <c r="B106" s="4010">
        <f>CI!B107/production!B$105</f>
        <v>2.1880495006801368E-2</v>
      </c>
      <c r="C106" s="4010">
        <f>CI!C107/production!C$105</f>
        <v>3.1700027171451858E-2</v>
      </c>
      <c r="D106" s="4010">
        <f>CI!D107/production!D$105</f>
        <v>1.638852158334755E-2</v>
      </c>
      <c r="E106" s="4010">
        <f>CI!E107/production!E$105</f>
        <v>1.6426943330975399E-3</v>
      </c>
      <c r="F106" s="4010">
        <f>CI!F107/production!F$105</f>
        <v>0.21825355381491152</v>
      </c>
      <c r="G106" s="4010">
        <f>CI!G107/production!G$105</f>
        <v>1.5439363303096896E-3</v>
      </c>
      <c r="H106" s="4010">
        <f>CI!H107/production!H$105</f>
        <v>3.9272604293635639E-3</v>
      </c>
      <c r="I106" s="4010">
        <f>CI!I107/production!I$105</f>
        <v>1.60117252006485E-3</v>
      </c>
      <c r="J106" s="4010">
        <f>CI!J107/production!J$105</f>
        <v>1.4728576896011062E-2</v>
      </c>
      <c r="K106" s="4010">
        <f>CI!K107/production!K$105</f>
        <v>1.2281249113651189E-3</v>
      </c>
      <c r="L106" s="4010">
        <f>CI!L107/production!L$105</f>
        <v>1.7278815327822412E-3</v>
      </c>
      <c r="M106" s="4010" t="e">
        <f>CI!M107/production!M$105</f>
        <v>#VALUE!</v>
      </c>
      <c r="N106" s="4010">
        <f>CI!N107/production!N$105</f>
        <v>1.9903539945539299E-3</v>
      </c>
      <c r="O106" s="4010">
        <f>CI!O107/production!O$105</f>
        <v>4.4337456307070606E-3</v>
      </c>
      <c r="P106" s="4010">
        <f>CI!P107/production!P$105</f>
        <v>1.6412880314473122E-2</v>
      </c>
      <c r="Q106" s="4010">
        <f>CI!Q107/production!Q$105</f>
        <v>3.1585087665217042E-3</v>
      </c>
      <c r="R106" s="4010">
        <f>CI!R107/production!R$105</f>
        <v>5.9134979027710925E-3</v>
      </c>
      <c r="S106" s="4010">
        <f>CI!S107/production!S$105</f>
        <v>1.4263103651354535E-2</v>
      </c>
      <c r="T106" s="4010">
        <f>CI!T107/production!T$105</f>
        <v>1.0552897940747737E-2</v>
      </c>
    </row>
    <row r="107" spans="1:20" ht="20.100000000000001" customHeight="1" x14ac:dyDescent="0.25">
      <c r="A107" s="664" t="s">
        <v>32</v>
      </c>
      <c r="B107" s="4010">
        <f>CI!B108/production!B$105</f>
        <v>1.8380279353704256E-2</v>
      </c>
      <c r="C107" s="4010">
        <f>CI!C108/production!C$105</f>
        <v>2.1556018476587266E-2</v>
      </c>
      <c r="D107" s="4010">
        <f>CI!D108/production!D$105</f>
        <v>9.585075072513223E-3</v>
      </c>
      <c r="E107" s="4010">
        <f>CI!E108/production!E$105</f>
        <v>5.0483376562131574E-2</v>
      </c>
      <c r="F107" s="4010">
        <f>CI!F108/production!F$105</f>
        <v>4.8030171163330429E-2</v>
      </c>
      <c r="G107" s="4010">
        <f>CI!G108/production!G$105</f>
        <v>9.0231248978636117E-2</v>
      </c>
      <c r="H107" s="4010">
        <f>CI!H108/production!H$105</f>
        <v>6.2650160993722301E-3</v>
      </c>
      <c r="I107" s="4010">
        <f>CI!I108/production!I$105</f>
        <v>1.3225986176711222E-2</v>
      </c>
      <c r="J107" s="4010">
        <f>CI!J108/production!J$105</f>
        <v>1.548167261324214E-2</v>
      </c>
      <c r="K107" s="4010">
        <f>CI!K108/production!K$105</f>
        <v>8.3699690841535015E-3</v>
      </c>
      <c r="L107" s="4010">
        <f>CI!L108/production!L$105</f>
        <v>5.7537399309551211E-3</v>
      </c>
      <c r="M107" s="4010" t="e">
        <f>CI!M108/production!M$105</f>
        <v>#VALUE!</v>
      </c>
      <c r="N107" s="4010">
        <f>CI!N108/production!N$105</f>
        <v>7.3691173981938743E-3</v>
      </c>
      <c r="O107" s="4010">
        <f>CI!O108/production!O$105</f>
        <v>9.1852580206128707E-3</v>
      </c>
      <c r="P107" s="4010">
        <f>CI!P108/production!P$105</f>
        <v>3.3436132868399075E-2</v>
      </c>
      <c r="Q107" s="4010">
        <f>CI!Q108/production!Q$105</f>
        <v>2.0245756643064796E-2</v>
      </c>
      <c r="R107" s="4010">
        <f>CI!R108/production!R$105</f>
        <v>1.2585665497719407E-2</v>
      </c>
      <c r="S107" s="4010">
        <f>CI!S108/production!S$105</f>
        <v>2.9777679623085983E-2</v>
      </c>
      <c r="T107" s="4010">
        <f>CI!T108/production!T$105</f>
        <v>1.3786519391463239E-2</v>
      </c>
    </row>
    <row r="108" spans="1:20" ht="20.100000000000001" customHeight="1" x14ac:dyDescent="0.25">
      <c r="A108" s="686" t="s">
        <v>33</v>
      </c>
      <c r="B108" s="4010">
        <f>CI!B109/production!B$105</f>
        <v>3.9812879466507413E-3</v>
      </c>
      <c r="C108" s="4010">
        <f>CI!C109/production!C$105</f>
        <v>2.3548591613078524E-3</v>
      </c>
      <c r="D108" s="4010">
        <f>CI!D109/production!D$105</f>
        <v>4.2889438662344313E-3</v>
      </c>
      <c r="E108" s="4010">
        <f>CI!E109/production!E$105</f>
        <v>2.7823626503183214E-3</v>
      </c>
      <c r="F108" s="4010">
        <f>CI!F109/production!F$105</f>
        <v>2.7270089933275313E-3</v>
      </c>
      <c r="G108" s="4010">
        <f>CI!G109/production!G$105</f>
        <v>1.4610076806564046E-3</v>
      </c>
      <c r="H108" s="4010">
        <f>CI!H109/production!H$105</f>
        <v>1.6694027379501306E-2</v>
      </c>
      <c r="I108" s="4010">
        <f>CI!I109/production!I$105</f>
        <v>1.3592398696976846E-2</v>
      </c>
      <c r="J108" s="4010">
        <f>CI!J109/production!J$105</f>
        <v>1.7284164002024716E-4</v>
      </c>
      <c r="K108" s="4010">
        <f>CI!K109/production!K$105</f>
        <v>6.9489746716964009E-4</v>
      </c>
      <c r="L108" s="4010">
        <f>CI!L109/production!L$105</f>
        <v>3.8710176905508458E-4</v>
      </c>
      <c r="M108" s="4010" t="e">
        <f>CI!M109/production!M$105</f>
        <v>#VALUE!</v>
      </c>
      <c r="N108" s="4010">
        <f>CI!N109/production!N$105</f>
        <v>7.0960446762357503E-4</v>
      </c>
      <c r="O108" s="4010">
        <f>CI!O109/production!O$105</f>
        <v>4.9793451606520815E-3</v>
      </c>
      <c r="P108" s="4010">
        <f>CI!P109/production!P$105</f>
        <v>1.2966759536701185E-3</v>
      </c>
      <c r="Q108" s="4010">
        <f>CI!Q109/production!Q$105</f>
        <v>3.4620291284697356E-4</v>
      </c>
      <c r="R108" s="4010">
        <f>CI!R109/production!R$105</f>
        <v>5.0195970570033688E-4</v>
      </c>
      <c r="S108" s="4010">
        <f>CI!S109/production!S$105</f>
        <v>2.760600706713781E-4</v>
      </c>
      <c r="T108" s="4010">
        <f>CI!T109/production!T$105</f>
        <v>8.2123719383250869E-4</v>
      </c>
    </row>
    <row r="109" spans="1:20" ht="20.100000000000001" customHeight="1" x14ac:dyDescent="0.25">
      <c r="A109" s="708" t="s">
        <v>34</v>
      </c>
      <c r="B109" s="4010">
        <f>CI!B110/production!B$105</f>
        <v>8.0123419926346178E-3</v>
      </c>
      <c r="C109" s="4010">
        <f>CI!C110/production!C$105</f>
        <v>3.7043746037496605E-2</v>
      </c>
      <c r="D109" s="4010">
        <f>CI!D110/production!D$105</f>
        <v>3.6813790308821023E-2</v>
      </c>
      <c r="E109" s="4010">
        <f>CI!E110/production!E$105</f>
        <v>2.7446356991275643E-2</v>
      </c>
      <c r="F109" s="4010">
        <f>CI!F110/production!F$105</f>
        <v>3.0055120394545981E-3</v>
      </c>
      <c r="G109" s="4010">
        <f>CI!G110/production!G$105</f>
        <v>4.702542250927459E-3</v>
      </c>
      <c r="H109" s="4010">
        <f>CI!H110/production!H$105</f>
        <v>0.12386864039568522</v>
      </c>
      <c r="I109" s="4010">
        <f>CI!I110/production!I$105</f>
        <v>0.32031983295604555</v>
      </c>
      <c r="J109" s="4010">
        <f>CI!J110/production!J$105</f>
        <v>9.9754317954542648E-3</v>
      </c>
      <c r="K109" s="4010">
        <f>CI!K110/production!K$105</f>
        <v>5.9108829452307341E-3</v>
      </c>
      <c r="L109" s="4010">
        <f>CI!L110/production!L$105</f>
        <v>7.6716532412734947E-3</v>
      </c>
      <c r="M109" s="4010" t="e">
        <f>CI!M110/production!M$105</f>
        <v>#VALUE!</v>
      </c>
      <c r="N109" s="4010">
        <f>CI!N110/production!N$105</f>
        <v>6.3441331671820434E-3</v>
      </c>
      <c r="O109" s="4010">
        <f>CI!O110/production!O$105</f>
        <v>1.895208916655175E-2</v>
      </c>
      <c r="P109" s="4010">
        <f>CI!P110/production!P$105</f>
        <v>1.2113990666269487E-2</v>
      </c>
      <c r="Q109" s="4010">
        <f>CI!Q110/production!Q$105</f>
        <v>1.4910437780697054E-2</v>
      </c>
      <c r="R109" s="4010">
        <f>CI!R110/production!R$105</f>
        <v>3.1217767998349723E-3</v>
      </c>
      <c r="S109" s="4010">
        <f>CI!S110/production!S$105</f>
        <v>1.3066843345111896E-2</v>
      </c>
      <c r="T109" s="4010">
        <f>CI!T110/production!T$105</f>
        <v>5.1224669965302732E-3</v>
      </c>
    </row>
    <row r="110" spans="1:20" ht="20.100000000000001" customHeight="1" x14ac:dyDescent="0.25">
      <c r="A110" s="730" t="s">
        <v>35</v>
      </c>
      <c r="B110" s="4010">
        <f>CI!B111/production!B$105</f>
        <v>2.3224179688795992E-4</v>
      </c>
      <c r="C110" s="4010">
        <f>CI!C111/production!C$105</f>
        <v>6.3400054342903724E-4</v>
      </c>
      <c r="D110" s="4010">
        <f>CI!D111/production!D$105</f>
        <v>1.0647713700733662E-3</v>
      </c>
      <c r="E110" s="4010">
        <f>CI!E111/production!E$105</f>
        <v>6.1306295684979953E-4</v>
      </c>
      <c r="F110" s="4010">
        <f>CI!F111/production!F$105</f>
        <v>4.2935886277922829E-4</v>
      </c>
      <c r="G110" s="4010">
        <f>CI!G111/production!G$105</f>
        <v>1.7390625647880076E-3</v>
      </c>
      <c r="H110" s="4010">
        <f>CI!H111/production!H$105</f>
        <v>2.0178819285427427E-3</v>
      </c>
      <c r="I110" s="4010">
        <f>CI!I111/production!I$105</f>
        <v>3.2249321132967589E-3</v>
      </c>
      <c r="J110" s="4010">
        <f>CI!J111/production!J$105</f>
        <v>2.851887060334078E-3</v>
      </c>
      <c r="K110" s="4010">
        <f>CI!K111/production!K$105</f>
        <v>1.6932807669398984E-3</v>
      </c>
      <c r="L110" s="4010">
        <f>CI!L111/production!L$105</f>
        <v>1.1824199491137128E-3</v>
      </c>
      <c r="M110" s="4010" t="e">
        <f>CI!M111/production!M$105</f>
        <v>#VALUE!</v>
      </c>
      <c r="N110" s="4010">
        <f>CI!N111/production!N$105</f>
        <v>8.0767988184797155E-4</v>
      </c>
      <c r="O110" s="4010">
        <f>CI!O111/production!O$105</f>
        <v>1.304942172445425E-2</v>
      </c>
      <c r="P110" s="4010">
        <f>CI!P111/production!P$105</f>
        <v>2.2253762988662848E-3</v>
      </c>
      <c r="Q110" s="4010">
        <f>CI!Q111/production!Q$105</f>
        <v>4.1876324937517488E-3</v>
      </c>
      <c r="R110" s="4010">
        <f>CI!R111/production!R$105</f>
        <v>5.7163813060120564E-3</v>
      </c>
      <c r="S110" s="4010">
        <f>CI!S111/production!S$105</f>
        <v>3.1102767962308597E-2</v>
      </c>
      <c r="T110" s="4010">
        <f>CI!T111/production!T$105</f>
        <v>2.6998172747243723E-3</v>
      </c>
    </row>
    <row r="111" spans="1:20" ht="20.100000000000001" customHeight="1" x14ac:dyDescent="0.25">
      <c r="A111" s="752" t="s">
        <v>36</v>
      </c>
      <c r="B111" s="4010">
        <f>CI!B112/production!B$105</f>
        <v>4.4125941408712389E-3</v>
      </c>
      <c r="C111" s="4010">
        <f>CI!C112/production!C$105</f>
        <v>1.6302871116746671E-2</v>
      </c>
      <c r="D111" s="4010">
        <f>CI!D112/production!D$105</f>
        <v>1.9957131888756186E-2</v>
      </c>
      <c r="E111" s="4010">
        <f>CI!E112/production!E$105</f>
        <v>2.5599308339228171E-2</v>
      </c>
      <c r="F111" s="4010">
        <f>CI!F112/production!F$105</f>
        <v>2.7409341456338845E-2</v>
      </c>
      <c r="G111" s="4010">
        <f>CI!G112/production!G$105</f>
        <v>8.6245795639416471E-3</v>
      </c>
      <c r="H111" s="4010">
        <f>CI!H112/production!H$105</f>
        <v>2.775996787171231E-2</v>
      </c>
      <c r="I111" s="4010">
        <f>CI!I112/production!I$105</f>
        <v>2.9107208287950048E-2</v>
      </c>
      <c r="J111" s="4010">
        <f>CI!J112/production!J$105</f>
        <v>2.6679341720268153E-2</v>
      </c>
      <c r="K111" s="4010">
        <f>CI!K112/production!K$105</f>
        <v>0.30075162379102022</v>
      </c>
      <c r="L111" s="4010">
        <f>CI!L112/production!L$105</f>
        <v>4.7131399935952251E-2</v>
      </c>
      <c r="M111" s="4010" t="e">
        <f>CI!M112/production!M$105</f>
        <v>#VALUE!</v>
      </c>
      <c r="N111" s="4010">
        <f>CI!N112/production!N$105</f>
        <v>6.5077844956231437E-2</v>
      </c>
      <c r="O111" s="4010">
        <f>CI!O112/production!O$105</f>
        <v>3.3023760559749142E-2</v>
      </c>
      <c r="P111" s="4010">
        <f>CI!P112/production!P$105</f>
        <v>5.4623934769022296E-2</v>
      </c>
      <c r="Q111" s="4010">
        <f>CI!Q112/production!Q$105</f>
        <v>3.1513950080385468E-2</v>
      </c>
      <c r="R111" s="4010">
        <f>CI!R112/production!R$105</f>
        <v>2.0747667835613926E-2</v>
      </c>
      <c r="S111" s="4010">
        <f>CI!S112/production!S$105</f>
        <v>7.6947143698468792E-2</v>
      </c>
      <c r="T111" s="4010">
        <f>CI!T112/production!T$105</f>
        <v>2.8312152257375735E-2</v>
      </c>
    </row>
    <row r="112" spans="1:20" ht="20.100000000000001" customHeight="1" x14ac:dyDescent="0.25">
      <c r="A112" s="774" t="s">
        <v>37</v>
      </c>
      <c r="B112" s="4010">
        <f>CI!B113/production!B$105</f>
        <v>2.1996615905245348E-2</v>
      </c>
      <c r="C112" s="4010">
        <f>CI!C113/production!C$105</f>
        <v>1.7752015216013044E-2</v>
      </c>
      <c r="D112" s="4010">
        <f>CI!D113/production!D$105</f>
        <v>9.4373826991980894E-3</v>
      </c>
      <c r="E112" s="4010">
        <f>CI!E113/production!E$105</f>
        <v>2.0529749272970212E-2</v>
      </c>
      <c r="F112" s="4010">
        <f>CI!F113/production!F$105</f>
        <v>1.4853495793443574E-2</v>
      </c>
      <c r="G112" s="4010">
        <f>CI!G113/production!G$105</f>
        <v>1.3049066930737504E-2</v>
      </c>
      <c r="H112" s="4010">
        <f>CI!H113/production!H$105</f>
        <v>1.4054716728551197E-2</v>
      </c>
      <c r="I112" s="4010">
        <f>CI!I113/production!I$105</f>
        <v>2.0990919996586841E-2</v>
      </c>
      <c r="J112" s="4010">
        <f>CI!J113/production!J$105</f>
        <v>1.4185360313090286E-2</v>
      </c>
      <c r="K112" s="4010">
        <f>CI!K113/production!K$105</f>
        <v>8.5032759452023706E-3</v>
      </c>
      <c r="L112" s="4010">
        <f>CI!L113/production!L$105</f>
        <v>0.29938450818720241</v>
      </c>
      <c r="M112" s="4010" t="e">
        <f>CI!M113/production!M$105</f>
        <v>#VALUE!</v>
      </c>
      <c r="N112" s="4010">
        <f>CI!N113/production!N$105</f>
        <v>1.1569052783803326E-2</v>
      </c>
      <c r="O112" s="4010">
        <f>CI!O113/production!O$105</f>
        <v>1.6490895682568993E-2</v>
      </c>
      <c r="P112" s="4010">
        <f>CI!P113/production!P$105</f>
        <v>1.4853364640464467E-2</v>
      </c>
      <c r="Q112" s="4010">
        <f>CI!Q113/production!Q$105</f>
        <v>1.222617957971915E-2</v>
      </c>
      <c r="R112" s="4010">
        <f>CI!R113/production!R$105</f>
        <v>1.2615462192578331E-2</v>
      </c>
      <c r="S112" s="4010">
        <f>CI!S113/production!S$105</f>
        <v>9.5884864546525329E-3</v>
      </c>
      <c r="T112" s="4010">
        <f>CI!T113/production!T$105</f>
        <v>2.1074999486726753E-2</v>
      </c>
    </row>
    <row r="113" spans="1:20" ht="20.100000000000001" customHeight="1" x14ac:dyDescent="0.25">
      <c r="A113" s="796" t="s">
        <v>38</v>
      </c>
      <c r="B113" s="4010">
        <f>CI!B114/production!B$105</f>
        <v>8.8251882817424777E-3</v>
      </c>
      <c r="C113" s="4010">
        <f>CI!C114/production!C$105</f>
        <v>9.2382936328231132E-3</v>
      </c>
      <c r="D113" s="4010">
        <f>CI!D114/production!D$105</f>
        <v>1.3640483705852243E-2</v>
      </c>
      <c r="E113" s="4010">
        <f>CI!E114/production!E$105</f>
        <v>2.5968718069637665E-2</v>
      </c>
      <c r="F113" s="4010">
        <f>CI!F114/production!F$105</f>
        <v>1.4215259646069046E-2</v>
      </c>
      <c r="G113" s="4010">
        <f>CI!G114/production!G$105</f>
        <v>5.534267825391289E-2</v>
      </c>
      <c r="H113" s="4010">
        <f>CI!H114/production!H$105</f>
        <v>4.7802101020918614E-2</v>
      </c>
      <c r="I113" s="4010">
        <f>CI!I114/production!I$105</f>
        <v>1.1936013331392518E-2</v>
      </c>
      <c r="J113" s="4010">
        <f>CI!J114/production!J$105</f>
        <v>7.6161434091778904E-2</v>
      </c>
      <c r="K113" s="4010">
        <f>CI!K114/production!K$105</f>
        <v>2.1156082480074879E-2</v>
      </c>
      <c r="L113" s="4010">
        <f>CI!L114/production!L$105</f>
        <v>3.5352948835703453E-2</v>
      </c>
      <c r="M113" s="4010" t="e">
        <f>CI!M114/production!M$105</f>
        <v>#VALUE!</v>
      </c>
      <c r="N113" s="4010">
        <f>CI!N114/production!N$105</f>
        <v>3.2349502315348992E-2</v>
      </c>
      <c r="O113" s="4010">
        <f>CI!O114/production!O$105</f>
        <v>2.9687209588162289E-2</v>
      </c>
      <c r="P113" s="4010">
        <f>CI!P114/production!P$105</f>
        <v>2.6800890150519546E-2</v>
      </c>
      <c r="Q113" s="4010">
        <f>CI!Q114/production!Q$105</f>
        <v>6.0656647333051945E-3</v>
      </c>
      <c r="R113" s="4010">
        <f>CI!R114/production!R$105</f>
        <v>2.2984712003483922E-2</v>
      </c>
      <c r="S113" s="4010">
        <f>CI!S114/production!S$105</f>
        <v>1.8311984687868078E-2</v>
      </c>
      <c r="T113" s="4010">
        <f>CI!T114/production!T$105</f>
        <v>5.4099000143716512E-2</v>
      </c>
    </row>
    <row r="114" spans="1:20" ht="20.100000000000001" customHeight="1" x14ac:dyDescent="0.25">
      <c r="A114" s="818" t="s">
        <v>39</v>
      </c>
      <c r="B114" s="4010">
        <f>CI!B115/production!B$105</f>
        <v>3.750705019740553E-2</v>
      </c>
      <c r="C114" s="4010">
        <f>CI!C115/production!C$105</f>
        <v>5.7422334933429943E-2</v>
      </c>
      <c r="D114" s="4010">
        <f>CI!D115/production!D$105</f>
        <v>4.725942671898993E-2</v>
      </c>
      <c r="E114" s="4010">
        <f>CI!E115/production!E$105</f>
        <v>7.1429694254499729E-2</v>
      </c>
      <c r="F114" s="4010">
        <f>CI!F115/production!F$105</f>
        <v>9.0815201624601105E-2</v>
      </c>
      <c r="G114" s="4010">
        <f>CI!G115/production!G$105</f>
        <v>2.5076160208394819E-2</v>
      </c>
      <c r="H114" s="4010">
        <f>CI!H115/production!H$105</f>
        <v>4.1301759305578063E-2</v>
      </c>
      <c r="I114" s="4010">
        <f>CI!I115/production!I$105</f>
        <v>2.2747692354024764E-2</v>
      </c>
      <c r="J114" s="4010">
        <f>CI!J115/production!J$105</f>
        <v>1.2555710564327955E-2</v>
      </c>
      <c r="K114" s="4010">
        <f>CI!K115/production!K$105</f>
        <v>3.6511898346427658E-2</v>
      </c>
      <c r="L114" s="4010">
        <f>CI!L115/production!L$105</f>
        <v>9.9323275725551885E-2</v>
      </c>
      <c r="M114" s="4010" t="e">
        <f>CI!M115/production!M$105</f>
        <v>#VALUE!</v>
      </c>
      <c r="N114" s="4010">
        <f>CI!N115/production!N$105</f>
        <v>0.20425839602467655</v>
      </c>
      <c r="O114" s="4010">
        <f>CI!O115/production!O$105</f>
        <v>7.9972300331556639E-2</v>
      </c>
      <c r="P114" s="4010">
        <f>CI!P115/production!P$105</f>
        <v>3.3923846571693915E-2</v>
      </c>
      <c r="Q114" s="4010">
        <f>CI!Q115/production!Q$105</f>
        <v>4.6192005083966065E-3</v>
      </c>
      <c r="R114" s="4010">
        <f>CI!R115/production!R$105</f>
        <v>1.1716977239909235E-2</v>
      </c>
      <c r="S114" s="4010">
        <f>CI!S115/production!S$105</f>
        <v>3.8298733804475855E-2</v>
      </c>
      <c r="T114" s="4010">
        <f>CI!T115/production!T$105</f>
        <v>2.715215472108732E-2</v>
      </c>
    </row>
    <row r="115" spans="1:20" ht="20.100000000000001" customHeight="1" x14ac:dyDescent="0.25">
      <c r="A115" s="840" t="s">
        <v>40</v>
      </c>
      <c r="B115" s="4010">
        <f>CI!B116/production!B$105</f>
        <v>7.1895424836601302E-2</v>
      </c>
      <c r="C115" s="4010">
        <f>CI!C116/production!C$105</f>
        <v>4.6191468164115568E-2</v>
      </c>
      <c r="D115" s="4010">
        <f>CI!D116/production!D$105</f>
        <v>3.6727947449240746E-2</v>
      </c>
      <c r="E115" s="4010">
        <f>CI!E116/production!E$105</f>
        <v>5.8099504833765622E-2</v>
      </c>
      <c r="F115" s="4010">
        <f>CI!F116/production!F$105</f>
        <v>5.4702639976791416E-2</v>
      </c>
      <c r="G115" s="4010">
        <f>CI!G116/production!G$105</f>
        <v>3.6671536692268858E-2</v>
      </c>
      <c r="H115" s="4010">
        <f>CI!H116/production!H$105</f>
        <v>5.1289711197694654E-2</v>
      </c>
      <c r="I115" s="4010">
        <f>CI!I116/production!I$105</f>
        <v>4.1778556334670154E-2</v>
      </c>
      <c r="J115" s="4010">
        <f>CI!J116/production!J$105</f>
        <v>3.3913998938258499E-2</v>
      </c>
      <c r="K115" s="4010">
        <f>CI!K116/production!K$105</f>
        <v>3.4512295430694617E-2</v>
      </c>
      <c r="L115" s="4010">
        <f>CI!L116/production!L$105</f>
        <v>5.1554917424154446E-2</v>
      </c>
      <c r="M115" s="4010" t="e">
        <f>CI!M116/production!M$105</f>
        <v>#VALUE!</v>
      </c>
      <c r="N115" s="4010">
        <f>CI!N116/production!N$105</f>
        <v>3.3712942877801882E-2</v>
      </c>
      <c r="O115" s="4010">
        <f>CI!O116/production!O$105</f>
        <v>7.9369742608925042E-2</v>
      </c>
      <c r="P115" s="4010">
        <f>CI!P116/production!P$105</f>
        <v>4.2874999269889663E-2</v>
      </c>
      <c r="Q115" s="4010">
        <f>CI!Q116/production!Q$105</f>
        <v>1.4934150308974244E-2</v>
      </c>
      <c r="R115" s="4010">
        <f>CI!R116/production!R$105</f>
        <v>3.7126681794219442E-2</v>
      </c>
      <c r="S115" s="4010">
        <f>CI!S116/production!S$105</f>
        <v>4.5844375736160188E-2</v>
      </c>
      <c r="T115" s="4010">
        <f>CI!T116/production!T$105</f>
        <v>3.5662225142176686E-2</v>
      </c>
    </row>
    <row r="116" spans="1:20" ht="20.100000000000001" customHeight="1" x14ac:dyDescent="0.25">
      <c r="A116" s="862" t="s">
        <v>41</v>
      </c>
      <c r="B116" s="4010">
        <f>CI!B117/production!B$105</f>
        <v>6.5691251119737231E-3</v>
      </c>
      <c r="C116" s="4010">
        <f>CI!C117/production!C$105</f>
        <v>2.0378588895933341E-2</v>
      </c>
      <c r="D116" s="4010">
        <f>CI!D117/production!D$105</f>
        <v>5.1068503668315985E-3</v>
      </c>
      <c r="E116" s="4010">
        <f>CI!E117/production!E$105</f>
        <v>9.5622101705572587E-2</v>
      </c>
      <c r="F116" s="4010">
        <f>CI!F117/production!F$105</f>
        <v>1.177835799245721E-2</v>
      </c>
      <c r="G116" s="4010">
        <f>CI!G117/production!G$105</f>
        <v>1.1197806781124463E-2</v>
      </c>
      <c r="H116" s="4010">
        <f>CI!H117/production!H$105</f>
        <v>3.9202147522387643E-3</v>
      </c>
      <c r="I116" s="4010">
        <f>CI!I117/production!I$105</f>
        <v>1.5657861054364574E-2</v>
      </c>
      <c r="J116" s="4010">
        <f>CI!J117/production!J$105</f>
        <v>4.963024234867097E-3</v>
      </c>
      <c r="K116" s="4010">
        <f>CI!K117/production!K$105</f>
        <v>3.0972572822418245E-3</v>
      </c>
      <c r="L116" s="4010">
        <f>CI!L117/production!L$105</f>
        <v>2.1079450878545062E-3</v>
      </c>
      <c r="M116" s="4010" t="e">
        <f>CI!M117/production!M$105</f>
        <v>#VALUE!</v>
      </c>
      <c r="N116" s="4010">
        <f>CI!N117/production!N$105</f>
        <v>1.5361302133813325E-2</v>
      </c>
      <c r="O116" s="4010">
        <f>CI!O117/production!O$105</f>
        <v>8.3608631264651748E-3</v>
      </c>
      <c r="P116" s="4010">
        <f>CI!P117/production!P$105</f>
        <v>2.3305121870016998E-2</v>
      </c>
      <c r="Q116" s="4010">
        <f>CI!Q117/production!Q$105</f>
        <v>1.2615065043465065E-2</v>
      </c>
      <c r="R116" s="4010">
        <f>CI!R117/production!R$105</f>
        <v>2.6404455751908133E-3</v>
      </c>
      <c r="S116" s="4010">
        <f>CI!S117/production!S$105</f>
        <v>3.9384570082449943E-3</v>
      </c>
      <c r="T116" s="4010">
        <f>CI!T117/production!T$105</f>
        <v>7.729895086948488E-3</v>
      </c>
    </row>
    <row r="117" spans="1:20" ht="20.100000000000001" customHeight="1" x14ac:dyDescent="0.25">
      <c r="A117" s="884" t="s">
        <v>42</v>
      </c>
      <c r="B117" s="4010">
        <f>CI!B118/production!B$105</f>
        <v>1.3768620815500481E-3</v>
      </c>
      <c r="C117" s="4010">
        <f>CI!C118/production!C$105</f>
        <v>1.1774295806539262E-3</v>
      </c>
      <c r="D117" s="4010">
        <f>CI!D118/production!D$105</f>
        <v>1.5494369561508275E-3</v>
      </c>
      <c r="E117" s="4010">
        <f>CI!E118/production!E$105</f>
        <v>8.5671618329010454E-4</v>
      </c>
      <c r="F117" s="4010">
        <f>CI!F118/production!F$105</f>
        <v>9.7476066144473457E-4</v>
      </c>
      <c r="G117" s="4010">
        <f>CI!G118/production!G$105</f>
        <v>2.4732250220126785E-3</v>
      </c>
      <c r="H117" s="4010">
        <f>CI!H118/production!H$105</f>
        <v>2.150340658488984E-3</v>
      </c>
      <c r="I117" s="4010">
        <f>CI!I118/production!I$105</f>
        <v>1.5083145526002741E-3</v>
      </c>
      <c r="J117" s="4010">
        <f>CI!J118/production!J$105</f>
        <v>3.0617661946443784E-3</v>
      </c>
      <c r="K117" s="4010">
        <f>CI!K118/production!K$105</f>
        <v>1.9825850185778713E-3</v>
      </c>
      <c r="L117" s="4010">
        <f>CI!L118/production!L$105</f>
        <v>1.4463529734694523E-3</v>
      </c>
      <c r="M117" s="4010" t="e">
        <f>CI!M118/production!M$105</f>
        <v>#VALUE!</v>
      </c>
      <c r="N117" s="4010">
        <f>CI!N118/production!N$105</f>
        <v>4.0307072198889245E-3</v>
      </c>
      <c r="O117" s="4010">
        <f>CI!O118/production!O$105</f>
        <v>1.2440868402592497E-3</v>
      </c>
      <c r="P117" s="4010">
        <f>CI!P118/production!P$105</f>
        <v>1.6231812951573242E-2</v>
      </c>
      <c r="Q117" s="4010">
        <f>CI!Q118/production!Q$105</f>
        <v>8.1248606888963709E-2</v>
      </c>
      <c r="R117" s="4010">
        <f>CI!R118/production!R$105</f>
        <v>8.8817071214100721E-3</v>
      </c>
      <c r="S117" s="4010">
        <f>CI!S118/production!S$105</f>
        <v>2.4845406360424027E-3</v>
      </c>
      <c r="T117" s="4010">
        <f>CI!T118/production!T$105</f>
        <v>4.3012298026977643E-3</v>
      </c>
    </row>
    <row r="118" spans="1:20" ht="20.100000000000001" customHeight="1" x14ac:dyDescent="0.25">
      <c r="A118" s="906" t="s">
        <v>43</v>
      </c>
      <c r="B118" s="4010">
        <f>CI!B119/production!B$105</f>
        <v>2.3224179688795992E-4</v>
      </c>
      <c r="C118" s="4010">
        <f>CI!C119/production!C$105</f>
        <v>9.0571506204148176E-5</v>
      </c>
      <c r="D118" s="4010">
        <f>CI!D119/production!D$105</f>
        <v>8.5842859580276406E-5</v>
      </c>
      <c r="E118" s="4010">
        <f>CI!E119/production!E$105</f>
        <v>6.2878251984594828E-5</v>
      </c>
      <c r="F118" s="4010">
        <f>CI!F119/production!F$105</f>
        <v>5.8021467943138962E-5</v>
      </c>
      <c r="G118" s="4010">
        <f>CI!G119/production!G$105</f>
        <v>7.3172337929369182E-6</v>
      </c>
      <c r="H118" s="4010">
        <f>CI!H119/production!H$105</f>
        <v>1.3386786537120151E-4</v>
      </c>
      <c r="I118" s="4010">
        <f>CI!I119/production!I$105</f>
        <v>5.0193495926797802E-6</v>
      </c>
      <c r="J118" s="4010">
        <f>CI!J119/production!J$105</f>
        <v>6.1729157150088271E-4</v>
      </c>
      <c r="K118" s="4010">
        <f>CI!K119/production!K$105</f>
        <v>1.1345264770116573E-5</v>
      </c>
      <c r="L118" s="4010">
        <f>CI!L119/production!L$105</f>
        <v>3.5191069914098601E-5</v>
      </c>
      <c r="M118" s="4010" t="e">
        <f>CI!M119/production!M$105</f>
        <v>#VALUE!</v>
      </c>
      <c r="N118" s="4010">
        <f>CI!N119/production!N$105</f>
        <v>2.3268872786572515E-4</v>
      </c>
      <c r="O118" s="4010">
        <f>CI!O119/production!O$105</f>
        <v>9.5929587682640937E-5</v>
      </c>
      <c r="P118" s="4010">
        <f>CI!P119/production!P$105</f>
        <v>1.5641883801480079E-2</v>
      </c>
      <c r="Q118" s="4010">
        <f>CI!Q119/production!Q$105</f>
        <v>1.7594695981674958E-3</v>
      </c>
      <c r="R118" s="4010">
        <f>CI!R119/production!R$105</f>
        <v>3.7525499094638884E-2</v>
      </c>
      <c r="S118" s="4010">
        <f>CI!S119/production!S$105</f>
        <v>4.6378091872791519E-3</v>
      </c>
      <c r="T118" s="4010">
        <f>CI!T119/production!T$105</f>
        <v>0</v>
      </c>
    </row>
    <row r="119" spans="1:20" ht="20.100000000000001" customHeight="1" x14ac:dyDescent="0.25">
      <c r="A119" s="928" t="s">
        <v>44</v>
      </c>
      <c r="B119" s="4010">
        <f>CI!B120/production!B$105</f>
        <v>0</v>
      </c>
      <c r="C119" s="4010">
        <f>CI!C120/production!C$105</f>
        <v>0</v>
      </c>
      <c r="D119" s="4010">
        <f>CI!D120/production!D$105</f>
        <v>2.0527640334413923E-4</v>
      </c>
      <c r="E119" s="4010">
        <f>CI!E120/production!E$105</f>
        <v>2.8295213393067671E-4</v>
      </c>
      <c r="F119" s="4010">
        <f>CI!F120/production!F$105</f>
        <v>1.1604293588627792E-4</v>
      </c>
      <c r="G119" s="4010">
        <f>CI!G120/production!G$105</f>
        <v>0</v>
      </c>
      <c r="H119" s="4010">
        <f>CI!H120/production!H$105</f>
        <v>2.5364437649280283E-5</v>
      </c>
      <c r="I119" s="4010">
        <f>CI!I120/production!I$105</f>
        <v>6.2741869908497261E-5</v>
      </c>
      <c r="J119" s="4010">
        <f>CI!J120/production!J$105</f>
        <v>2.3457079717033544E-4</v>
      </c>
      <c r="K119" s="4010">
        <f>CI!K120/production!K$105</f>
        <v>7.7658337351447938E-3</v>
      </c>
      <c r="L119" s="4010">
        <f>CI!L120/production!L$105</f>
        <v>5.8769086756544655E-4</v>
      </c>
      <c r="M119" s="4010" t="e">
        <f>CI!M120/production!M$105</f>
        <v>#VALUE!</v>
      </c>
      <c r="N119" s="4010">
        <f>CI!N120/production!N$105</f>
        <v>1.5768988169412778E-4</v>
      </c>
      <c r="O119" s="4010">
        <f>CI!O120/production!O$105</f>
        <v>9.892738729772347E-5</v>
      </c>
      <c r="P119" s="4010">
        <f>CI!P120/production!P$105</f>
        <v>6.4570957963167395E-3</v>
      </c>
      <c r="Q119" s="4010">
        <f>CI!Q120/production!Q$105</f>
        <v>1.4796617644966541E-3</v>
      </c>
      <c r="R119" s="4010">
        <f>CI!R120/production!R$105</f>
        <v>8.2513924224712916E-5</v>
      </c>
      <c r="S119" s="4010">
        <f>CI!S120/production!S$105</f>
        <v>8.6149146054181391E-2</v>
      </c>
      <c r="T119" s="4010">
        <f>CI!T120/production!T$105</f>
        <v>2.7100827396472787E-3</v>
      </c>
    </row>
    <row r="120" spans="1:20" ht="20.100000000000001" customHeight="1" x14ac:dyDescent="0.25">
      <c r="A120" s="950" t="s">
        <v>45</v>
      </c>
      <c r="B120" s="4010">
        <f>CI!B121/production!B$105</f>
        <v>1.6920473773265651E-3</v>
      </c>
      <c r="C120" s="4010">
        <f>CI!C121/production!C$105</f>
        <v>4.9814328412281497E-3</v>
      </c>
      <c r="D120" s="4010">
        <f>CI!D121/production!D$105</f>
        <v>1.5163794574304726E-3</v>
      </c>
      <c r="E120" s="4010">
        <f>CI!E121/production!E$105</f>
        <v>2.8216615578086929E-3</v>
      </c>
      <c r="F120" s="4010">
        <f>CI!F121/production!F$105</f>
        <v>4.8157818392805338E-3</v>
      </c>
      <c r="G120" s="4010">
        <f>CI!G121/production!G$105</f>
        <v>2.1098024102968113E-3</v>
      </c>
      <c r="H120" s="4010">
        <f>CI!H121/production!H$105</f>
        <v>3.4354721660525183E-3</v>
      </c>
      <c r="I120" s="4010">
        <f>CI!I121/production!I$105</f>
        <v>1.671443414362367E-3</v>
      </c>
      <c r="J120" s="4010">
        <f>CI!J121/production!J$105</f>
        <v>6.1482240521487921E-3</v>
      </c>
      <c r="K120" s="4010">
        <f>CI!K121/production!K$105</f>
        <v>1.8265876279887682E-3</v>
      </c>
      <c r="L120" s="4010">
        <f>CI!L121/production!L$105</f>
        <v>1.8827222404042749E-3</v>
      </c>
      <c r="M120" s="4010" t="e">
        <f>CI!M121/production!M$105</f>
        <v>#VALUE!</v>
      </c>
      <c r="N120" s="4010">
        <f>CI!N121/production!N$105</f>
        <v>6.5172074275780369E-3</v>
      </c>
      <c r="O120" s="4010">
        <f>CI!O121/production!O$105</f>
        <v>1.4629262121602744E-3</v>
      </c>
      <c r="P120" s="4010">
        <f>CI!P121/production!P$105</f>
        <v>1.2119831548943675E-3</v>
      </c>
      <c r="Q120" s="4010">
        <f>CI!Q121/production!Q$105</f>
        <v>9.8644117633110272E-4</v>
      </c>
      <c r="R120" s="4010">
        <f>CI!R121/production!R$105</f>
        <v>7.0916133764239381E-3</v>
      </c>
      <c r="S120" s="4010">
        <f>CI!S121/production!S$105</f>
        <v>1.915856890459364E-2</v>
      </c>
      <c r="T120" s="4010">
        <f>CI!T121/production!T$105</f>
        <v>5.4755989898782519E-2</v>
      </c>
    </row>
    <row r="121" spans="1:20" ht="20.100000000000001" customHeight="1" x14ac:dyDescent="0.25">
      <c r="A121" s="972" t="s">
        <v>48</v>
      </c>
      <c r="B121" s="4010">
        <f>CI!B122/production!B$105</f>
        <v>0</v>
      </c>
      <c r="C121" s="4010">
        <f>CI!C122/production!C$105</f>
        <v>0</v>
      </c>
      <c r="D121" s="4010">
        <f>CI!D122/production!D$105</f>
        <v>0</v>
      </c>
      <c r="E121" s="4010">
        <f>CI!E122/production!E$105</f>
        <v>0</v>
      </c>
      <c r="F121" s="4010">
        <f>CI!F122/production!F$105</f>
        <v>0</v>
      </c>
      <c r="G121" s="4010">
        <f>CI!G122/production!G$105</f>
        <v>0</v>
      </c>
      <c r="H121" s="4010">
        <f>CI!H122/production!H$105</f>
        <v>0</v>
      </c>
      <c r="I121" s="4010">
        <f>CI!I122/production!I$105</f>
        <v>0</v>
      </c>
      <c r="J121" s="4010">
        <f>CI!J122/production!J$105</f>
        <v>0</v>
      </c>
      <c r="K121" s="4010">
        <f>CI!K122/production!K$105</f>
        <v>0</v>
      </c>
      <c r="L121" s="4010">
        <f>CI!L122/production!L$105</f>
        <v>0</v>
      </c>
      <c r="M121" s="4010" t="e">
        <f>CI!M122/production!M$105</f>
        <v>#VALUE!</v>
      </c>
      <c r="N121" s="4010">
        <f>CI!N122/production!N$105</f>
        <v>0</v>
      </c>
      <c r="O121" s="4010">
        <f>CI!O122/production!O$105</f>
        <v>0</v>
      </c>
      <c r="P121" s="4010">
        <f>CI!P122/production!P$105</f>
        <v>0</v>
      </c>
      <c r="Q121" s="4010">
        <f>CI!Q122/production!Q$105</f>
        <v>0</v>
      </c>
      <c r="R121" s="4010">
        <f>CI!R122/production!R$105</f>
        <v>0</v>
      </c>
      <c r="S121" s="4010">
        <f>CI!S122/production!S$105</f>
        <v>0</v>
      </c>
      <c r="T121" s="4010">
        <f>CI!T122/production!T$105</f>
        <v>0</v>
      </c>
    </row>
    <row r="122" spans="1:20" ht="20.100000000000001" customHeight="1" x14ac:dyDescent="0.25">
      <c r="A122" s="994" t="s">
        <v>49</v>
      </c>
      <c r="B122" s="4010">
        <f>CI!B123/production!B$105</f>
        <v>0</v>
      </c>
      <c r="C122" s="4010">
        <f>CI!C123/production!C$105</f>
        <v>0</v>
      </c>
      <c r="D122" s="4010">
        <f>CI!D123/production!D$105</f>
        <v>0</v>
      </c>
      <c r="E122" s="4010">
        <f>CI!E123/production!E$105</f>
        <v>0</v>
      </c>
      <c r="F122" s="4010">
        <f>CI!F123/production!F$105</f>
        <v>0</v>
      </c>
      <c r="G122" s="4010">
        <f>CI!G123/production!G$105</f>
        <v>0</v>
      </c>
      <c r="H122" s="4010">
        <f>CI!H123/production!H$105</f>
        <v>0</v>
      </c>
      <c r="I122" s="4010">
        <f>CI!I123/production!I$105</f>
        <v>0</v>
      </c>
      <c r="J122" s="4010">
        <f>CI!J123/production!J$105</f>
        <v>0</v>
      </c>
      <c r="K122" s="4010">
        <f>CI!K123/production!K$105</f>
        <v>0</v>
      </c>
      <c r="L122" s="4010">
        <f>CI!L123/production!L$105</f>
        <v>0</v>
      </c>
      <c r="M122" s="4010" t="e">
        <f>CI!M123/production!M$105</f>
        <v>#VALUE!</v>
      </c>
      <c r="N122" s="4010">
        <f>CI!N123/production!N$105</f>
        <v>0</v>
      </c>
      <c r="O122" s="4010">
        <f>CI!O123/production!O$105</f>
        <v>0</v>
      </c>
      <c r="P122" s="4010">
        <f>CI!P123/production!P$105</f>
        <v>0</v>
      </c>
      <c r="Q122" s="4010">
        <f>CI!Q123/production!Q$105</f>
        <v>0</v>
      </c>
      <c r="R122" s="4010">
        <f>CI!R123/production!R$105</f>
        <v>0</v>
      </c>
      <c r="S122" s="4010">
        <f>CI!S123/production!S$105</f>
        <v>0</v>
      </c>
      <c r="T122" s="4010">
        <f>CI!T123/production!T$105</f>
        <v>0</v>
      </c>
    </row>
    <row r="123" spans="1:20" s="4019" customFormat="1" ht="20.100000000000001" customHeight="1" x14ac:dyDescent="0.25">
      <c r="A123" s="4017" t="s">
        <v>108</v>
      </c>
      <c r="B123" s="4018">
        <f>SUM(B110:B122)</f>
        <v>0.15473939152649216</v>
      </c>
      <c r="C123" s="4018">
        <f t="shared" ref="C123" si="69">SUM(C110:C122)</f>
        <v>0.17416900643057692</v>
      </c>
      <c r="D123" s="4016">
        <f>SUM(D108:D122)</f>
        <v>0.17765366405050331</v>
      </c>
      <c r="E123" s="4018">
        <f t="shared" ref="E123" si="70">SUM(E110:E122)</f>
        <v>0.30188634755953792</v>
      </c>
      <c r="F123" s="4018">
        <f t="shared" ref="F123" si="71">SUM(F110:F122)</f>
        <v>0.22016826225703512</v>
      </c>
      <c r="G123" s="4018">
        <f t="shared" ref="G123" si="72">SUM(G110:G122)</f>
        <v>0.15629123566127062</v>
      </c>
      <c r="H123" s="4018">
        <f t="shared" ref="H123" si="73">SUM(H110:H122)</f>
        <v>0.19389139793279836</v>
      </c>
      <c r="I123" s="4018">
        <f t="shared" ref="I123" si="74">SUM(I110:I122)</f>
        <v>0.14869070265874948</v>
      </c>
      <c r="J123" s="4018">
        <f t="shared" ref="J123" si="75">SUM(J110:J122)</f>
        <v>0.18137260953838938</v>
      </c>
      <c r="K123" s="4018">
        <f t="shared" ref="K123" si="76">SUM(K110:K122)</f>
        <v>0.41781206568908302</v>
      </c>
      <c r="L123" s="4018">
        <f t="shared" ref="L123" si="77">SUM(L110:L122)</f>
        <v>0.53998937229688593</v>
      </c>
      <c r="M123" s="4018" t="e">
        <f t="shared" ref="M123" si="78">SUM(M110:M122)</f>
        <v>#VALUE!</v>
      </c>
      <c r="N123" s="4018">
        <f t="shared" ref="N123" si="79">SUM(N110:N122)</f>
        <v>0.37407501423055034</v>
      </c>
      <c r="O123" s="4018">
        <f t="shared" ref="O123" si="80">SUM(O110:O122)</f>
        <v>0.26285606364928132</v>
      </c>
      <c r="P123" s="4018">
        <f t="shared" ref="P123" si="81">SUM(P110:P122)</f>
        <v>0.2381503092747376</v>
      </c>
      <c r="Q123" s="4018">
        <f t="shared" ref="Q123" si="82">SUM(Q110:Q122)</f>
        <v>0.17163602217595642</v>
      </c>
      <c r="R123" s="4018">
        <f t="shared" ref="R123" si="83">SUM(R110:R122)</f>
        <v>0.16712966146370534</v>
      </c>
      <c r="S123" s="4018">
        <f t="shared" ref="S123" si="84">SUM(S110:S122)</f>
        <v>0.33646201413427562</v>
      </c>
      <c r="T123" s="4018">
        <f t="shared" ref="T123" si="85">SUM(T110:T122)</f>
        <v>0.23849754655388344</v>
      </c>
    </row>
    <row r="124" spans="1:20" ht="20.100000000000001" customHeight="1" x14ac:dyDescent="0.25">
      <c r="A124" s="1016" t="s">
        <v>56</v>
      </c>
      <c r="B124" s="1018"/>
      <c r="C124" s="1019"/>
      <c r="D124" s="1020"/>
      <c r="E124" s="1021"/>
      <c r="F124" s="1022"/>
      <c r="G124" s="1023"/>
      <c r="H124" s="1024"/>
      <c r="I124" s="1025"/>
      <c r="J124" s="1026"/>
      <c r="K124" s="1027"/>
      <c r="L124" s="1028"/>
      <c r="M124" s="1029"/>
      <c r="N124" s="1030"/>
      <c r="O124" s="1031"/>
      <c r="P124" s="1032"/>
      <c r="Q124" s="1033"/>
      <c r="R124" s="1034"/>
      <c r="S124" s="1035"/>
      <c r="T124" s="1036"/>
    </row>
    <row r="125" spans="1:20" ht="20.100000000000001" customHeight="1" x14ac:dyDescent="0.25">
      <c r="A125" s="1017" t="s">
        <v>47</v>
      </c>
      <c r="B125" s="1040"/>
      <c r="C125" s="1041"/>
      <c r="D125" s="1042"/>
      <c r="E125" s="1043"/>
      <c r="F125" s="1044"/>
      <c r="G125" s="1045"/>
      <c r="H125" s="1046"/>
      <c r="I125" s="1047"/>
      <c r="J125" s="1048"/>
      <c r="K125" s="1049"/>
      <c r="L125" s="1050"/>
      <c r="M125" s="1051"/>
      <c r="N125" s="1052"/>
      <c r="O125" s="1053"/>
      <c r="P125" s="1054"/>
      <c r="Q125" s="1055"/>
      <c r="R125" s="1056"/>
      <c r="S125" s="1057"/>
      <c r="T125" s="1058"/>
    </row>
    <row r="126" spans="1:20" ht="20.100000000000001" customHeight="1" x14ac:dyDescent="0.25">
      <c r="A126" s="1060" t="s">
        <v>28</v>
      </c>
      <c r="B126" s="4010">
        <f>CI!B127/production!B$128</f>
        <v>0.13438617305080405</v>
      </c>
      <c r="C126" s="4010">
        <f>CI!C127/production!C$128</f>
        <v>0</v>
      </c>
      <c r="D126" s="4010">
        <f>CI!D127/production!D$128</f>
        <v>3.2289564433146123E-2</v>
      </c>
      <c r="E126" s="4010">
        <f>CI!E127/production!E$128</f>
        <v>2.2255513906605149E-4</v>
      </c>
      <c r="F126" s="4010">
        <f>CI!F127/production!F$128</f>
        <v>2.0525042849856248E-4</v>
      </c>
      <c r="G126" s="4010">
        <f>CI!G127/production!G$128</f>
        <v>6.2399255564317508E-5</v>
      </c>
      <c r="H126" s="4010">
        <f>CI!H127/production!H$128</f>
        <v>1.5520583829791091E-2</v>
      </c>
      <c r="I126" s="4010">
        <f>CI!I127/production!I$128</f>
        <v>1.5427383011484499E-4</v>
      </c>
      <c r="J126" s="4010">
        <f>CI!J127/production!J$128</f>
        <v>3.0712958021237829E-2</v>
      </c>
      <c r="K126" s="4010">
        <f>CI!K127/production!K$128</f>
        <v>7.0920948732196637E-5</v>
      </c>
      <c r="L126" s="4010">
        <f>CI!L127/production!L$128</f>
        <v>2.5118043624898913E-4</v>
      </c>
      <c r="M126" s="4010">
        <f>CI!M127/production!M$128</f>
        <v>4.6221454367772069E-5</v>
      </c>
      <c r="N126" s="4010">
        <f>CI!N127/production!N$128</f>
        <v>9.5906734519974062E-4</v>
      </c>
      <c r="O126" s="4010">
        <f>CI!O127/production!O$128</f>
        <v>5.4527218297798488E-3</v>
      </c>
      <c r="P126" s="4010">
        <f>CI!P127/production!P$128</f>
        <v>9.2374138315286312E-4</v>
      </c>
      <c r="Q126" s="4010">
        <f>CI!Q127/production!Q$128</f>
        <v>7.1976075557983541E-4</v>
      </c>
      <c r="R126" s="4010">
        <f>CI!R127/production!R$128</f>
        <v>1.920418936647574E-4</v>
      </c>
      <c r="S126" s="4010">
        <f>CI!S127/production!S$128</f>
        <v>3.2302421516302699E-3</v>
      </c>
      <c r="T126" s="4010">
        <f>CI!T127/production!T$128</f>
        <v>2.4162720993875159E-4</v>
      </c>
    </row>
    <row r="127" spans="1:20" ht="20.100000000000001" customHeight="1" x14ac:dyDescent="0.25">
      <c r="A127" s="1082" t="s">
        <v>7</v>
      </c>
      <c r="B127" s="4010">
        <f>CI!B128/production!B$128</f>
        <v>5.7244918135877258E-3</v>
      </c>
      <c r="C127" s="4010">
        <f>CI!C128/production!C$128</f>
        <v>2.828807241746539E-2</v>
      </c>
      <c r="D127" s="4010">
        <f>CI!D128/production!D$128</f>
        <v>3.6337360650513219E-2</v>
      </c>
      <c r="E127" s="4010">
        <f>CI!E128/production!E$128</f>
        <v>0.1277765299120289</v>
      </c>
      <c r="F127" s="4010">
        <f>CI!F128/production!F$128</f>
        <v>6.0824585937894905E-3</v>
      </c>
      <c r="G127" s="4010">
        <f>CI!G128/production!G$128</f>
        <v>7.0536286004684555E-3</v>
      </c>
      <c r="H127" s="4010">
        <f>CI!H128/production!H$128</f>
        <v>7.5644186515535028E-3</v>
      </c>
      <c r="I127" s="4010">
        <f>CI!I128/production!I$128</f>
        <v>9.7721593094861597E-3</v>
      </c>
      <c r="J127" s="4010">
        <f>CI!J128/production!J$128</f>
        <v>5.0978154848445806E-3</v>
      </c>
      <c r="K127" s="4010">
        <f>CI!K128/production!K$128</f>
        <v>6.5291141461702685E-4</v>
      </c>
      <c r="L127" s="4010">
        <f>CI!L128/production!L$128</f>
        <v>7.1180212646226892E-4</v>
      </c>
      <c r="M127" s="4010">
        <f>CI!M128/production!M$128</f>
        <v>4.5211573852173688E-4</v>
      </c>
      <c r="N127" s="4010">
        <f>CI!N128/production!N$128</f>
        <v>8.9541243290772242E-4</v>
      </c>
      <c r="O127" s="4010">
        <f>CI!O128/production!O$128</f>
        <v>7.7490089102082637E-4</v>
      </c>
      <c r="P127" s="4010">
        <f>CI!P128/production!P$128</f>
        <v>5.1666500157543241E-3</v>
      </c>
      <c r="Q127" s="4010">
        <f>CI!Q128/production!Q$128</f>
        <v>4.3715046829504558E-3</v>
      </c>
      <c r="R127" s="4010">
        <f>CI!R128/production!R$128</f>
        <v>7.4737218103076014E-3</v>
      </c>
      <c r="S127" s="4010">
        <f>CI!S128/production!S$128</f>
        <v>3.5308923951802738E-3</v>
      </c>
      <c r="T127" s="4010">
        <f>CI!T128/production!T$128</f>
        <v>2.6606142217974892E-3</v>
      </c>
    </row>
    <row r="128" spans="1:20" ht="20.100000000000001" customHeight="1" x14ac:dyDescent="0.25">
      <c r="A128" s="1104" t="s">
        <v>29</v>
      </c>
      <c r="B128" s="4010">
        <f>CI!B129/production!B$128</f>
        <v>0.22782245647473734</v>
      </c>
      <c r="C128" s="4010">
        <f>CI!C129/production!C$128</f>
        <v>0.13837859424920129</v>
      </c>
      <c r="D128" s="4011">
        <f>CI!D129/production!D$128</f>
        <v>0.4849304600563179</v>
      </c>
      <c r="E128" s="4010">
        <f>CI!E129/production!E$128</f>
        <v>5.1424661994382538E-2</v>
      </c>
      <c r="F128" s="4010">
        <f>CI!F129/production!F$128</f>
        <v>0.12323756511723016</v>
      </c>
      <c r="G128" s="4010">
        <f>CI!G129/production!G$128</f>
        <v>0.20653818562229018</v>
      </c>
      <c r="H128" s="4010">
        <f>CI!H129/production!H$128</f>
        <v>0.10564267958023353</v>
      </c>
      <c r="I128" s="4010">
        <f>CI!I129/production!I$128</f>
        <v>0.1177682905965156</v>
      </c>
      <c r="J128" s="4010">
        <f>CI!J129/production!J$128</f>
        <v>0.16704639564201187</v>
      </c>
      <c r="K128" s="4010">
        <f>CI!K129/production!K$128</f>
        <v>4.8996870704530161E-2</v>
      </c>
      <c r="L128" s="4010">
        <f>CI!L129/production!L$128</f>
        <v>1.7054182676003324E-2</v>
      </c>
      <c r="M128" s="4010">
        <f>CI!M129/production!M$128</f>
        <v>2.1068049633296847E-2</v>
      </c>
      <c r="N128" s="4010">
        <f>CI!N129/production!N$128</f>
        <v>6.2305852517509343E-2</v>
      </c>
      <c r="O128" s="4010">
        <f>CI!O129/production!O$128</f>
        <v>7.9560587419418766E-2</v>
      </c>
      <c r="P128" s="4010">
        <f>CI!P129/production!P$128</f>
        <v>1.9204906127279573E-2</v>
      </c>
      <c r="Q128" s="4010">
        <f>CI!Q129/production!Q$128</f>
        <v>1.6899171542980079E-2</v>
      </c>
      <c r="R128" s="4010">
        <f>CI!R129/production!R$128</f>
        <v>0.18643975728099405</v>
      </c>
      <c r="S128" s="4010">
        <f>CI!S129/production!S$128</f>
        <v>0.10901018481832801</v>
      </c>
      <c r="T128" s="4010">
        <f>CI!T129/production!T$128</f>
        <v>7.7326137005342951E-2</v>
      </c>
    </row>
    <row r="129" spans="1:20" ht="20.100000000000001" customHeight="1" x14ac:dyDescent="0.25">
      <c r="A129" s="1126" t="s">
        <v>30</v>
      </c>
      <c r="B129" s="4010">
        <f>CI!B130/production!B$128</f>
        <v>2.508111857736978E-2</v>
      </c>
      <c r="C129" s="4010">
        <f>CI!C130/production!C$128</f>
        <v>1.6750976215832446E-2</v>
      </c>
      <c r="D129" s="4010">
        <f>CI!D130/production!D$128</f>
        <v>1.836663404250817E-2</v>
      </c>
      <c r="E129" s="4010">
        <f>CI!E130/production!E$128</f>
        <v>0.40283613553607966</v>
      </c>
      <c r="F129" s="4010">
        <f>CI!F130/production!F$128</f>
        <v>2.9093482379863405E-2</v>
      </c>
      <c r="G129" s="4010">
        <f>CI!G130/production!G$128</f>
        <v>2.4193322107051158E-3</v>
      </c>
      <c r="H129" s="4010">
        <f>CI!H130/production!H$128</f>
        <v>1.3257914809435001E-2</v>
      </c>
      <c r="I129" s="4010">
        <f>CI!I130/production!I$128</f>
        <v>1.0240914408681266E-2</v>
      </c>
      <c r="J129" s="4010">
        <f>CI!J130/production!J$128</f>
        <v>2.2565655078491637E-2</v>
      </c>
      <c r="K129" s="4010">
        <f>CI!K130/production!K$128</f>
        <v>7.9285233819787679E-3</v>
      </c>
      <c r="L129" s="4010">
        <f>CI!L130/production!L$128</f>
        <v>3.6499424222887233E-3</v>
      </c>
      <c r="M129" s="4010">
        <f>CI!M130/production!M$128</f>
        <v>2.266793341935444E-3</v>
      </c>
      <c r="N129" s="4010">
        <f>CI!N130/production!N$128</f>
        <v>7.0920059614947191E-3</v>
      </c>
      <c r="O129" s="4010">
        <f>CI!O130/production!O$128</f>
        <v>1.9000047615317388E-3</v>
      </c>
      <c r="P129" s="4010">
        <f>CI!P130/production!P$128</f>
        <v>1.7641001206550724E-2</v>
      </c>
      <c r="Q129" s="4010">
        <f>CI!Q130/production!Q$128</f>
        <v>1.2041068039355932E-2</v>
      </c>
      <c r="R129" s="4010">
        <f>CI!R130/production!R$128</f>
        <v>1.2452545076347627E-2</v>
      </c>
      <c r="S129" s="4010">
        <f>CI!S130/production!S$128</f>
        <v>1.1475982939846644E-2</v>
      </c>
      <c r="T129" s="4010">
        <f>CI!T130/production!T$128</f>
        <v>2.8802506407193437E-2</v>
      </c>
    </row>
    <row r="130" spans="1:20" ht="20.100000000000001" customHeight="1" x14ac:dyDescent="0.25">
      <c r="A130" s="1148" t="s">
        <v>31</v>
      </c>
      <c r="B130" s="4010">
        <f>CI!B131/production!B$128</f>
        <v>1.0181556504235021E-2</v>
      </c>
      <c r="C130" s="4010">
        <f>CI!C131/production!C$128</f>
        <v>4.9753727369542068E-2</v>
      </c>
      <c r="D130" s="4010">
        <f>CI!D131/production!D$128</f>
        <v>2.0762310206189259E-2</v>
      </c>
      <c r="E130" s="4010">
        <f>CI!E131/production!E$128</f>
        <v>7.359774807170396E-3</v>
      </c>
      <c r="F130" s="4010">
        <f>CI!F131/production!F$128</f>
        <v>0.15909358960023651</v>
      </c>
      <c r="G130" s="4010">
        <f>CI!G131/production!G$128</f>
        <v>2.4261584379916823E-2</v>
      </c>
      <c r="H130" s="4010">
        <f>CI!H131/production!H$128</f>
        <v>6.4251529029465682E-3</v>
      </c>
      <c r="I130" s="4010">
        <f>CI!I131/production!I$128</f>
        <v>2.8313203565307776E-3</v>
      </c>
      <c r="J130" s="4010">
        <f>CI!J131/production!J$128</f>
        <v>7.7746287060382422E-3</v>
      </c>
      <c r="K130" s="4010">
        <f>CI!K131/production!K$128</f>
        <v>2.1020384289181997E-3</v>
      </c>
      <c r="L130" s="4010">
        <f>CI!L131/production!L$128</f>
        <v>6.3801321492324835E-4</v>
      </c>
      <c r="M130" s="4010">
        <f>CI!M131/production!M$128</f>
        <v>1.3423642545800024E-3</v>
      </c>
      <c r="N130" s="4010">
        <f>CI!N131/production!N$128</f>
        <v>4.8725713529130183E-3</v>
      </c>
      <c r="O130" s="4010">
        <f>CI!O131/production!O$128</f>
        <v>3.4283028518503158E-3</v>
      </c>
      <c r="P130" s="4010">
        <f>CI!P131/production!P$128</f>
        <v>7.6001936629189304E-2</v>
      </c>
      <c r="Q130" s="4010">
        <f>CI!Q131/production!Q$128</f>
        <v>3.6089412533298788E-3</v>
      </c>
      <c r="R130" s="4010">
        <f>CI!R131/production!R$128</f>
        <v>6.0970557782936696E-3</v>
      </c>
      <c r="S130" s="4010">
        <f>CI!S131/production!S$128</f>
        <v>7.7563101591814855E-3</v>
      </c>
      <c r="T130" s="4010">
        <f>CI!T131/production!T$128</f>
        <v>3.6081186742539422E-3</v>
      </c>
    </row>
    <row r="131" spans="1:20" ht="20.100000000000001" customHeight="1" x14ac:dyDescent="0.25">
      <c r="A131" s="1170" t="s">
        <v>32</v>
      </c>
      <c r="B131" s="4010">
        <f>CI!B132/production!B$128</f>
        <v>9.5883617126797816E-3</v>
      </c>
      <c r="C131" s="4010">
        <f>CI!C132/production!C$128</f>
        <v>4.5149982250621236E-3</v>
      </c>
      <c r="D131" s="4010">
        <f>CI!D132/production!D$128</f>
        <v>2.8010497393748594E-3</v>
      </c>
      <c r="E131" s="4010">
        <f>CI!E132/production!E$128</f>
        <v>7.0990967970606233E-3</v>
      </c>
      <c r="F131" s="4010">
        <f>CI!F132/production!F$128</f>
        <v>4.9489860782004139E-3</v>
      </c>
      <c r="G131" s="4010">
        <f>CI!G132/production!G$128</f>
        <v>0.20959533035799163</v>
      </c>
      <c r="H131" s="4010">
        <f>CI!H132/production!H$128</f>
        <v>5.6481747954307002E-3</v>
      </c>
      <c r="I131" s="4010">
        <f>CI!I132/production!I$128</f>
        <v>7.3423464851773519E-3</v>
      </c>
      <c r="J131" s="4010">
        <f>CI!J132/production!J$128</f>
        <v>9.7024127206139475E-3</v>
      </c>
      <c r="K131" s="4010">
        <f>CI!K132/production!K$128</f>
        <v>8.1836925686544024E-3</v>
      </c>
      <c r="L131" s="4010">
        <f>CI!L132/production!L$128</f>
        <v>2.673543693843098E-3</v>
      </c>
      <c r="M131" s="4010">
        <f>CI!M132/production!M$128</f>
        <v>1.6922490116765491E-2</v>
      </c>
      <c r="N131" s="4010">
        <f>CI!N132/production!N$128</f>
        <v>2.8457989455351598E-3</v>
      </c>
      <c r="O131" s="4010">
        <f>CI!O132/production!O$128</f>
        <v>5.6155354956831348E-3</v>
      </c>
      <c r="P131" s="4010">
        <f>CI!P132/production!P$128</f>
        <v>2.7613873027827515E-2</v>
      </c>
      <c r="Q131" s="4010">
        <f>CI!Q132/production!Q$128</f>
        <v>8.6911956025884363E-3</v>
      </c>
      <c r="R131" s="4010">
        <f>CI!R132/production!R$128</f>
        <v>7.918161621360326E-3</v>
      </c>
      <c r="S131" s="4010">
        <f>CI!S132/production!S$128</f>
        <v>1.0184818328011746E-2</v>
      </c>
      <c r="T131" s="4010">
        <f>CI!T132/production!T$128</f>
        <v>2.8750923070240218E-3</v>
      </c>
    </row>
    <row r="132" spans="1:20" ht="20.100000000000001" customHeight="1" x14ac:dyDescent="0.25">
      <c r="A132" s="1192" t="s">
        <v>33</v>
      </c>
      <c r="B132" s="4010">
        <f>CI!B133/production!B$128</f>
        <v>3.4035766728579345E-3</v>
      </c>
      <c r="C132" s="4010">
        <f>CI!C133/production!C$128</f>
        <v>5.2138800141995033E-3</v>
      </c>
      <c r="D132" s="4010">
        <f>CI!D133/production!D$128</f>
        <v>1.456505030140379E-2</v>
      </c>
      <c r="E132" s="4010">
        <f>CI!E133/production!E$128</f>
        <v>5.8080709209043157E-3</v>
      </c>
      <c r="F132" s="4010">
        <f>CI!F133/production!F$128</f>
        <v>4.6166029216019944E-3</v>
      </c>
      <c r="G132" s="4010">
        <f>CI!G133/production!G$128</f>
        <v>4.8512280299131145E-3</v>
      </c>
      <c r="H132" s="4010">
        <f>CI!H133/production!H$128</f>
        <v>4.236782591158255E-2</v>
      </c>
      <c r="I132" s="4010">
        <f>CI!I133/production!I$128</f>
        <v>5.6418730820845565E-3</v>
      </c>
      <c r="J132" s="4010">
        <f>CI!J133/production!J$128</f>
        <v>4.13806430240904E-3</v>
      </c>
      <c r="K132" s="4010">
        <f>CI!K133/production!K$128</f>
        <v>2.1957710642529171E-2</v>
      </c>
      <c r="L132" s="4010">
        <f>CI!L133/production!L$128</f>
        <v>2.465071385181845E-2</v>
      </c>
      <c r="M132" s="4010">
        <f>CI!M133/production!M$128</f>
        <v>2.7872702230515327E-3</v>
      </c>
      <c r="N132" s="4010">
        <f>CI!N133/production!N$128</f>
        <v>5.1208255108518893E-3</v>
      </c>
      <c r="O132" s="4010">
        <f>CI!O133/production!O$128</f>
        <v>1.1821654524760732E-2</v>
      </c>
      <c r="P132" s="4010">
        <f>CI!P133/production!P$128</f>
        <v>7.9155875594629692E-4</v>
      </c>
      <c r="Q132" s="4010">
        <f>CI!Q133/production!Q$128</f>
        <v>2.4284885587325901E-3</v>
      </c>
      <c r="R132" s="4010">
        <f>CI!R133/production!R$128</f>
        <v>1.4902450948385175E-3</v>
      </c>
      <c r="S132" s="4010">
        <f>CI!S133/production!S$128</f>
        <v>7.2202670892861304E-3</v>
      </c>
      <c r="T132" s="4010">
        <f>CI!T133/production!T$128</f>
        <v>3.4615134008079583E-3</v>
      </c>
    </row>
    <row r="133" spans="1:20" ht="20.100000000000001" customHeight="1" x14ac:dyDescent="0.25">
      <c r="A133" s="1214" t="s">
        <v>34</v>
      </c>
      <c r="B133" s="4010">
        <f>CI!B134/production!B$128</f>
        <v>4.5235154733078552E-3</v>
      </c>
      <c r="C133" s="4010">
        <f>CI!C134/production!C$128</f>
        <v>9.1908501952431665E-2</v>
      </c>
      <c r="D133" s="4010">
        <f>CI!D134/production!D$128</f>
        <v>3.222868415254742E-2</v>
      </c>
      <c r="E133" s="4010">
        <f>CI!E134/production!E$128</f>
        <v>8.1594277860091116E-2</v>
      </c>
      <c r="F133" s="4010">
        <f>CI!F134/production!F$128</f>
        <v>4.1391659174004884E-2</v>
      </c>
      <c r="G133" s="4010">
        <f>CI!G134/production!G$128</f>
        <v>9.0939586213366098E-3</v>
      </c>
      <c r="H133" s="4010">
        <f>CI!H134/production!H$128</f>
        <v>8.2004189959958562E-2</v>
      </c>
      <c r="I133" s="4010">
        <f>CI!I134/production!I$128</f>
        <v>0.26321736094834897</v>
      </c>
      <c r="J133" s="4010">
        <f>CI!J134/production!J$128</f>
        <v>4.7647091300587075E-3</v>
      </c>
      <c r="K133" s="4010">
        <f>CI!K134/production!K$128</f>
        <v>7.224431901266341E-3</v>
      </c>
      <c r="L133" s="4010">
        <f>CI!L134/production!L$128</f>
        <v>1.1116783996004964E-2</v>
      </c>
      <c r="M133" s="4010">
        <f>CI!M134/production!M$128</f>
        <v>3.5850758303742535E-4</v>
      </c>
      <c r="N133" s="4010">
        <f>CI!N134/production!N$128</f>
        <v>1.4326174560441612E-2</v>
      </c>
      <c r="O133" s="4010">
        <f>CI!O134/production!O$128</f>
        <v>2.3708588113680804E-2</v>
      </c>
      <c r="P133" s="4010">
        <f>CI!P134/production!P$128</f>
        <v>8.1937858795139984E-3</v>
      </c>
      <c r="Q133" s="4010">
        <f>CI!Q134/production!Q$128</f>
        <v>6.5465563559154987E-3</v>
      </c>
      <c r="R133" s="4010">
        <f>CI!R134/production!R$128</f>
        <v>2.23481895113302E-3</v>
      </c>
      <c r="S133" s="4010">
        <f>CI!S134/production!S$128</f>
        <v>3.8012445521709744E-3</v>
      </c>
      <c r="T133" s="4010">
        <f>CI!T134/production!T$128</f>
        <v>1.3897636940185048E-2</v>
      </c>
    </row>
    <row r="134" spans="1:20" ht="20.100000000000001" customHeight="1" x14ac:dyDescent="0.25">
      <c r="A134" s="1236" t="s">
        <v>35</v>
      </c>
      <c r="B134" s="4010">
        <f>CI!B135/production!B$128</f>
        <v>3.3873691648919446E-3</v>
      </c>
      <c r="C134" s="4010">
        <f>CI!C135/production!C$128</f>
        <v>9.7399716009939647E-3</v>
      </c>
      <c r="D134" s="4010">
        <f>CI!D135/production!D$128</f>
        <v>4.8024889640570613E-3</v>
      </c>
      <c r="E134" s="4010">
        <f>CI!E135/production!E$128</f>
        <v>1.2525939007527721E-2</v>
      </c>
      <c r="F134" s="4010">
        <f>CI!F135/production!F$128</f>
        <v>4.7437356497018511E-3</v>
      </c>
      <c r="G134" s="4010">
        <f>CI!G135/production!G$128</f>
        <v>2.1379492589355526E-2</v>
      </c>
      <c r="H134" s="4010">
        <f>CI!H135/production!H$128</f>
        <v>9.1498165617854791E-3</v>
      </c>
      <c r="I134" s="4010">
        <f>CI!I135/production!I$128</f>
        <v>2.1360002927247036E-2</v>
      </c>
      <c r="J134" s="4010">
        <f>CI!J135/production!J$128</f>
        <v>1.1990908588990927E-2</v>
      </c>
      <c r="K134" s="4010">
        <f>CI!K135/production!K$128</f>
        <v>8.4330126049191358E-3</v>
      </c>
      <c r="L134" s="4010">
        <f>CI!L135/production!L$128</f>
        <v>5.2770251888511663E-4</v>
      </c>
      <c r="M134" s="4010">
        <f>CI!M135/production!M$128</f>
        <v>1.983249966402052E-3</v>
      </c>
      <c r="N134" s="4010">
        <f>CI!N135/production!N$128</f>
        <v>7.3809992633004813E-3</v>
      </c>
      <c r="O134" s="4010">
        <f>CI!O135/production!O$128</f>
        <v>2.6648449967821262E-2</v>
      </c>
      <c r="P134" s="4010">
        <f>CI!P135/production!P$128</f>
        <v>7.7857104431960531E-3</v>
      </c>
      <c r="Q134" s="4010">
        <f>CI!Q135/production!Q$128</f>
        <v>1.1186140944700072E-2</v>
      </c>
      <c r="R134" s="4010">
        <f>CI!R135/production!R$128</f>
        <v>5.0951457844883924E-3</v>
      </c>
      <c r="S134" s="4010">
        <f>CI!S135/production!S$128</f>
        <v>2.6895378376488688E-3</v>
      </c>
      <c r="T134" s="4010">
        <f>CI!T135/production!T$128</f>
        <v>2.1789887494027195E-2</v>
      </c>
    </row>
    <row r="135" spans="1:20" ht="20.100000000000001" customHeight="1" x14ac:dyDescent="0.25">
      <c r="A135" s="1258" t="s">
        <v>36</v>
      </c>
      <c r="B135" s="4010">
        <f>CI!B136/production!B$128</f>
        <v>9.5948447158661777E-4</v>
      </c>
      <c r="C135" s="4010">
        <f>CI!C136/production!C$128</f>
        <v>2.9208821441249557E-2</v>
      </c>
      <c r="D135" s="4010">
        <f>CI!D136/production!D$128</f>
        <v>1.3906411046207203E-2</v>
      </c>
      <c r="E135" s="4010">
        <f>CI!E136/production!E$128</f>
        <v>1.3739688793730538E-2</v>
      </c>
      <c r="F135" s="4010">
        <f>CI!F136/production!F$128</f>
        <v>1.5674086827058134E-2</v>
      </c>
      <c r="G135" s="4010">
        <f>CI!G136/production!G$128</f>
        <v>6.9342743196910694E-3</v>
      </c>
      <c r="H135" s="4010">
        <f>CI!H136/production!H$128</f>
        <v>3.169294550332772E-2</v>
      </c>
      <c r="I135" s="4010">
        <f>CI!I136/production!I$128</f>
        <v>9.2940093296109832E-3</v>
      </c>
      <c r="J135" s="4010">
        <f>CI!J136/production!J$128</f>
        <v>2.0323168375140328E-2</v>
      </c>
      <c r="K135" s="4010">
        <f>CI!K136/production!K$128</f>
        <v>0.20928040827069869</v>
      </c>
      <c r="L135" s="4010">
        <f>CI!L136/production!L$128</f>
        <v>3.7823152575344819E-2</v>
      </c>
      <c r="M135" s="4010">
        <f>CI!M136/production!M$128</f>
        <v>3.6542138041344503E-3</v>
      </c>
      <c r="N135" s="4010">
        <f>CI!N136/production!N$128</f>
        <v>3.8417437032560758E-2</v>
      </c>
      <c r="O135" s="4010">
        <f>CI!O136/production!O$128</f>
        <v>2.2793145237469878E-2</v>
      </c>
      <c r="P135" s="4010">
        <f>CI!P136/production!P$128</f>
        <v>2.3493924978674023E-2</v>
      </c>
      <c r="Q135" s="4010">
        <f>CI!Q136/production!Q$128</f>
        <v>7.0635676028812959E-3</v>
      </c>
      <c r="R135" s="4010">
        <f>CI!R136/production!R$128</f>
        <v>1.0201265391471913E-2</v>
      </c>
      <c r="S135" s="4010">
        <f>CI!S136/production!S$128</f>
        <v>3.755564360127718E-2</v>
      </c>
      <c r="T135" s="4010">
        <f>CI!T136/production!T$128</f>
        <v>2.3416120064289128E-2</v>
      </c>
    </row>
    <row r="136" spans="1:20" ht="20.100000000000001" customHeight="1" x14ac:dyDescent="0.25">
      <c r="A136" s="1280" t="s">
        <v>37</v>
      </c>
      <c r="B136" s="4010">
        <f>CI!B137/production!B$128</f>
        <v>2.3776414186107573E-2</v>
      </c>
      <c r="C136" s="4010">
        <f>CI!C137/production!C$128</f>
        <v>1.1104455094071708E-2</v>
      </c>
      <c r="D136" s="4010">
        <f>CI!D137/production!D$128</f>
        <v>1.5549157764008356E-2</v>
      </c>
      <c r="E136" s="4010">
        <f>CI!E137/production!E$128</f>
        <v>1.2857711020394706E-2</v>
      </c>
      <c r="F136" s="4010">
        <f>CI!F137/production!F$128</f>
        <v>1.0829257682722663E-2</v>
      </c>
      <c r="G136" s="4010">
        <f>CI!G137/production!G$128</f>
        <v>1.7432006797749776E-2</v>
      </c>
      <c r="H136" s="4010">
        <f>CI!H137/production!H$128</f>
        <v>5.0770973026991136E-2</v>
      </c>
      <c r="I136" s="4010">
        <f>CI!I137/production!I$128</f>
        <v>1.473216184115927E-2</v>
      </c>
      <c r="J136" s="4010">
        <f>CI!J137/production!J$128</f>
        <v>1.7707087251780555E-2</v>
      </c>
      <c r="K136" s="4010">
        <f>CI!K137/production!K$128</f>
        <v>1.8302722779516275E-2</v>
      </c>
      <c r="L136" s="4010">
        <f>CI!L137/production!L$128</f>
        <v>0.26699436893710426</v>
      </c>
      <c r="M136" s="4010">
        <f>CI!M137/production!M$128</f>
        <v>3.0198923156637903E-2</v>
      </c>
      <c r="N136" s="4010">
        <f>CI!N137/production!N$128</f>
        <v>1.1959909287506324E-2</v>
      </c>
      <c r="O136" s="4010">
        <f>CI!O137/production!O$128</f>
        <v>1.6418836619558223E-2</v>
      </c>
      <c r="P136" s="4010">
        <f>CI!P137/production!P$128</f>
        <v>3.3472944829123219E-2</v>
      </c>
      <c r="Q136" s="4010">
        <f>CI!Q137/production!Q$128</f>
        <v>6.2322946175637391E-3</v>
      </c>
      <c r="R136" s="4010">
        <f>CI!R137/production!R$128</f>
        <v>1.2627028854020179E-2</v>
      </c>
      <c r="S136" s="4010">
        <f>CI!S137/production!S$128</f>
        <v>2.3390122823781667E-2</v>
      </c>
      <c r="T136" s="4010">
        <f>CI!T137/production!T$128</f>
        <v>3.3792515529299336E-2</v>
      </c>
    </row>
    <row r="137" spans="1:20" ht="20.100000000000001" customHeight="1" x14ac:dyDescent="0.25">
      <c r="A137" s="1302" t="s">
        <v>38</v>
      </c>
      <c r="B137" s="4010">
        <f>CI!B138/production!B$128</f>
        <v>6.8881908855458198E-4</v>
      </c>
      <c r="C137" s="4010">
        <f>CI!C138/production!C$128</f>
        <v>1.7760472133475327E-2</v>
      </c>
      <c r="D137" s="4010">
        <f>CI!D138/production!D$128</f>
        <v>7.995084288562878E-3</v>
      </c>
      <c r="E137" s="4010">
        <f>CI!E138/production!E$128</f>
        <v>1.4091037416052405E-2</v>
      </c>
      <c r="F137" s="4010">
        <f>CI!F138/production!F$128</f>
        <v>8.32642783073273E-3</v>
      </c>
      <c r="G137" s="4010">
        <f>CI!G138/production!G$128</f>
        <v>8.1315862100157926E-3</v>
      </c>
      <c r="H137" s="4010">
        <f>CI!H138/production!H$128</f>
        <v>4.3117611201627944E-2</v>
      </c>
      <c r="I137" s="4010">
        <f>CI!I138/production!I$128</f>
        <v>1.4181819620268812E-2</v>
      </c>
      <c r="J137" s="4010">
        <f>CI!J138/production!J$128</f>
        <v>4.8197360914294128E-2</v>
      </c>
      <c r="K137" s="4010">
        <f>CI!K138/production!K$128</f>
        <v>1.4129353961337117E-2</v>
      </c>
      <c r="L137" s="4010">
        <f>CI!L138/production!L$128</f>
        <v>2.7187114518154681E-2</v>
      </c>
      <c r="M137" s="4010">
        <f>CI!M138/production!M$128</f>
        <v>9.1603931076431645E-3</v>
      </c>
      <c r="N137" s="4010">
        <f>CI!N138/production!N$128</f>
        <v>1.8289753765824611E-2</v>
      </c>
      <c r="O137" s="4010">
        <f>CI!O138/production!O$128</f>
        <v>1.5833629009094526E-2</v>
      </c>
      <c r="P137" s="4010">
        <f>CI!P138/production!P$128</f>
        <v>1.3262067428509949E-2</v>
      </c>
      <c r="Q137" s="4010">
        <f>CI!Q138/production!Q$128</f>
        <v>1.1560101149477075E-2</v>
      </c>
      <c r="R137" s="4010">
        <f>CI!R138/production!R$128</f>
        <v>1.603275466538346E-2</v>
      </c>
      <c r="S137" s="4010">
        <f>CI!S138/production!S$128</f>
        <v>1.8244109352786256E-2</v>
      </c>
      <c r="T137" s="4010">
        <f>CI!T138/production!T$128</f>
        <v>3.3928261152860434E-2</v>
      </c>
    </row>
    <row r="138" spans="1:20" ht="20.100000000000001" customHeight="1" x14ac:dyDescent="0.25">
      <c r="A138" s="1324" t="s">
        <v>39</v>
      </c>
      <c r="B138" s="4010">
        <f>CI!B139/production!B$128</f>
        <v>2.3192943899331925E-2</v>
      </c>
      <c r="C138" s="4010">
        <f>CI!C139/production!C$128</f>
        <v>4.0246716364927229E-2</v>
      </c>
      <c r="D138" s="4010">
        <f>CI!D139/production!D$128</f>
        <v>3.8778975440560706E-2</v>
      </c>
      <c r="E138" s="4010">
        <f>CI!E139/production!E$128</f>
        <v>1.1395647398474672E-2</v>
      </c>
      <c r="F138" s="4010">
        <f>CI!F139/production!F$128</f>
        <v>2.991601581347331E-2</v>
      </c>
      <c r="G138" s="4010">
        <f>CI!G139/production!G$128</f>
        <v>6.5874768463164965E-2</v>
      </c>
      <c r="H138" s="4010">
        <f>CI!H139/production!H$128</f>
        <v>8.6667191639115043E-2</v>
      </c>
      <c r="I138" s="4010">
        <f>CI!I139/production!I$128</f>
        <v>3.8672790151000461E-2</v>
      </c>
      <c r="J138" s="4010">
        <f>CI!J139/production!J$128</f>
        <v>3.2161326536246017E-2</v>
      </c>
      <c r="K138" s="4010">
        <f>CI!K139/production!K$128</f>
        <v>9.726844675810839E-2</v>
      </c>
      <c r="L138" s="4010">
        <f>CI!L139/production!L$128</f>
        <v>4.4462663928775063E-2</v>
      </c>
      <c r="M138" s="4010">
        <f>CI!M139/production!M$128</f>
        <v>2.5830801511091982E-2</v>
      </c>
      <c r="N138" s="4010">
        <f>CI!N139/production!N$128</f>
        <v>0.14465960747834886</v>
      </c>
      <c r="O138" s="4010">
        <f>CI!O139/production!O$128</f>
        <v>6.2005127094497972E-2</v>
      </c>
      <c r="P138" s="4010">
        <f>CI!P139/production!P$128</f>
        <v>4.1722831474835353E-2</v>
      </c>
      <c r="Q138" s="4010">
        <f>CI!Q139/production!Q$128</f>
        <v>2.4792885745019963E-2</v>
      </c>
      <c r="R138" s="4010">
        <f>CI!R139/production!R$128</f>
        <v>5.6262239241401599E-2</v>
      </c>
      <c r="S138" s="4010">
        <f>CI!S139/production!S$128</f>
        <v>7.1941641224042702E-2</v>
      </c>
      <c r="T138" s="4010">
        <f>CI!T139/production!T$128</f>
        <v>9.4443660136397198E-2</v>
      </c>
    </row>
    <row r="139" spans="1:20" ht="20.100000000000001" customHeight="1" x14ac:dyDescent="0.25">
      <c r="A139" s="1346" t="s">
        <v>40</v>
      </c>
      <c r="B139" s="4010">
        <f>CI!B140/production!B$128</f>
        <v>6.7520478186315026E-3</v>
      </c>
      <c r="C139" s="4010">
        <f>CI!C140/production!C$128</f>
        <v>5.9859779907703234E-2</v>
      </c>
      <c r="D139" s="4010">
        <f>CI!D140/production!D$128</f>
        <v>2.0682126421986094E-2</v>
      </c>
      <c r="E139" s="4010">
        <f>CI!E140/production!E$128</f>
        <v>2.2301879560577241E-2</v>
      </c>
      <c r="F139" s="4010">
        <f>CI!F140/production!F$128</f>
        <v>5.495656809029794E-2</v>
      </c>
      <c r="G139" s="4010">
        <f>CI!G140/production!G$128</f>
        <v>5.6728042686116247E-2</v>
      </c>
      <c r="H139" s="4010">
        <f>CI!H140/production!H$128</f>
        <v>4.4977203354687245E-2</v>
      </c>
      <c r="I139" s="4010">
        <f>CI!I140/production!I$128</f>
        <v>5.6935943725653665E-2</v>
      </c>
      <c r="J139" s="4010">
        <f>CI!J140/production!J$128</f>
        <v>3.4666065480243667E-2</v>
      </c>
      <c r="K139" s="4010">
        <f>CI!K140/production!K$128</f>
        <v>4.7935981048752671E-2</v>
      </c>
      <c r="L139" s="4010">
        <f>CI!L140/production!L$128</f>
        <v>9.081998859625913E-3</v>
      </c>
      <c r="M139" s="4010">
        <f>CI!M140/production!M$128</f>
        <v>1.143883891706628E-2</v>
      </c>
      <c r="N139" s="4010">
        <f>CI!N140/production!N$128</f>
        <v>3.470083888687079E-2</v>
      </c>
      <c r="O139" s="4010">
        <f>CI!O140/production!O$128</f>
        <v>8.9974518125308156E-2</v>
      </c>
      <c r="P139" s="4010">
        <f>CI!P140/production!P$128</f>
        <v>7.0524811140228863E-2</v>
      </c>
      <c r="Q139" s="4010">
        <f>CI!Q140/production!Q$128</f>
        <v>1.6698674806683977E-2</v>
      </c>
      <c r="R139" s="4010">
        <f>CI!R140/production!R$128</f>
        <v>3.0747004557977173E-2</v>
      </c>
      <c r="S139" s="4010">
        <f>CI!S140/production!S$128</f>
        <v>3.8070711072785327E-2</v>
      </c>
      <c r="T139" s="4010">
        <f>CI!T140/production!T$128</f>
        <v>3.0890274097563095E-2</v>
      </c>
    </row>
    <row r="140" spans="1:20" ht="20.100000000000001" customHeight="1" x14ac:dyDescent="0.25">
      <c r="A140" s="1368" t="s">
        <v>41</v>
      </c>
      <c r="B140" s="4010">
        <f>CI!B141/production!B$128</f>
        <v>0</v>
      </c>
      <c r="C140" s="4010">
        <f>CI!C141/production!C$128</f>
        <v>8.2090876819311336E-4</v>
      </c>
      <c r="D140" s="4010">
        <f>CI!D141/production!D$128</f>
        <v>5.5079948986779513E-4</v>
      </c>
      <c r="E140" s="4010">
        <f>CI!E141/production!E$128</f>
        <v>6.9548480958141082E-4</v>
      </c>
      <c r="F140" s="4010">
        <f>CI!F141/production!F$128</f>
        <v>4.9934059470545797E-4</v>
      </c>
      <c r="G140" s="4010">
        <f>CI!G141/production!G$128</f>
        <v>1.6332691053747536E-5</v>
      </c>
      <c r="H140" s="4010">
        <f>CI!H141/production!H$128</f>
        <v>1.1551282254647138E-3</v>
      </c>
      <c r="I140" s="4010">
        <f>CI!I141/production!I$128</f>
        <v>9.8745140621585075E-4</v>
      </c>
      <c r="J140" s="4010">
        <f>CI!J141/production!J$128</f>
        <v>3.1286232217457718E-5</v>
      </c>
      <c r="K140" s="4010">
        <f>CI!K141/production!K$128</f>
        <v>2.0450092124118971E-3</v>
      </c>
      <c r="L140" s="4010">
        <f>CI!L141/production!L$128</f>
        <v>1.0807466841573716E-4</v>
      </c>
      <c r="M140" s="4010">
        <f>CI!M141/production!M$128</f>
        <v>3.3753314155961288E-4</v>
      </c>
      <c r="N140" s="4010">
        <f>CI!N141/production!N$128</f>
        <v>2.0861836588504093E-3</v>
      </c>
      <c r="O140" s="4010">
        <f>CI!O141/production!O$128</f>
        <v>1.2180305383142026E-3</v>
      </c>
      <c r="P140" s="4010">
        <f>CI!P141/production!P$128</f>
        <v>1.0192663864190035E-2</v>
      </c>
      <c r="Q140" s="4010">
        <f>CI!Q141/production!Q$128</f>
        <v>4.4075490400373963E-3</v>
      </c>
      <c r="R140" s="4010">
        <f>CI!R141/production!R$128</f>
        <v>7.9669951314636491E-4</v>
      </c>
      <c r="S140" s="4010">
        <f>CI!S141/production!S$128</f>
        <v>4.7311627473372647E-3</v>
      </c>
      <c r="T140" s="4010">
        <f>CI!T141/production!T$128</f>
        <v>3.1221493419052171E-4</v>
      </c>
    </row>
    <row r="141" spans="1:20" ht="20.100000000000001" customHeight="1" x14ac:dyDescent="0.25">
      <c r="A141" s="1390" t="s">
        <v>42</v>
      </c>
      <c r="B141" s="4010">
        <f>CI!B142/production!B$128</f>
        <v>1.6207507965990166E-5</v>
      </c>
      <c r="C141" s="4010">
        <f>CI!C142/production!C$128</f>
        <v>1.8082179623713172E-3</v>
      </c>
      <c r="D141" s="4010">
        <f>CI!D142/production!D$128</f>
        <v>1.8162926396297586E-3</v>
      </c>
      <c r="E141" s="4010">
        <f>CI!E142/production!E$128</f>
        <v>8.3252107576559987E-4</v>
      </c>
      <c r="F141" s="4010">
        <f>CI!F142/production!F$128</f>
        <v>2.1474709011566014E-3</v>
      </c>
      <c r="G141" s="4010">
        <f>CI!G142/production!G$128</f>
        <v>1.6789168829352275E-3</v>
      </c>
      <c r="H141" s="4010">
        <f>CI!H142/production!H$128</f>
        <v>2.7144663522874822E-3</v>
      </c>
      <c r="I141" s="4010">
        <f>CI!I142/production!I$128</f>
        <v>5.2967348339430119E-3</v>
      </c>
      <c r="J141" s="4010">
        <f>CI!J142/production!J$128</f>
        <v>1.02324383017097E-3</v>
      </c>
      <c r="K141" s="4010">
        <f>CI!K142/production!K$128</f>
        <v>2.9084900418214253E-3</v>
      </c>
      <c r="L141" s="4010">
        <f>CI!L142/production!L$128</f>
        <v>9.4807571189529428E-4</v>
      </c>
      <c r="M141" s="4010">
        <f>CI!M142/production!M$128</f>
        <v>5.2902202394038275E-4</v>
      </c>
      <c r="N141" s="4010">
        <f>CI!N142/production!N$128</f>
        <v>4.8640840312740826E-3</v>
      </c>
      <c r="O141" s="4010">
        <f>CI!O142/production!O$128</f>
        <v>5.9572905962820121E-3</v>
      </c>
      <c r="P141" s="4010">
        <f>CI!P142/production!P$128</f>
        <v>2.3116589688218074E-3</v>
      </c>
      <c r="Q141" s="4010">
        <f>CI!Q142/production!Q$128</f>
        <v>1.0066513102686995E-2</v>
      </c>
      <c r="R141" s="4010">
        <f>CI!R142/production!R$128</f>
        <v>1.4518367161055661E-3</v>
      </c>
      <c r="S141" s="4010">
        <f>CI!S142/production!S$128</f>
        <v>8.520754189293123E-3</v>
      </c>
      <c r="T141" s="4010">
        <f>CI!T142/production!T$128</f>
        <v>1.1714847313322618E-2</v>
      </c>
    </row>
    <row r="142" spans="1:20" ht="20.100000000000001" customHeight="1" x14ac:dyDescent="0.25">
      <c r="A142" s="1412" t="s">
        <v>43</v>
      </c>
      <c r="B142" s="4010">
        <f>CI!B143/production!B$128</f>
        <v>0</v>
      </c>
      <c r="C142" s="4010">
        <f>CI!C143/production!C$128</f>
        <v>2.3406993255236071E-3</v>
      </c>
      <c r="D142" s="4010">
        <f>CI!D143/production!D$128</f>
        <v>2.5391531664335087E-4</v>
      </c>
      <c r="E142" s="4010">
        <f>CI!E143/production!E$128</f>
        <v>2.1843374760186532E-4</v>
      </c>
      <c r="F142" s="4010">
        <f>CI!F143/production!F$128</f>
        <v>3.0756929882471157E-3</v>
      </c>
      <c r="G142" s="4010">
        <f>CI!G143/production!G$128</f>
        <v>1.0059262541308098E-3</v>
      </c>
      <c r="H142" s="4010">
        <f>CI!H143/production!H$128</f>
        <v>1.8893342971676414E-4</v>
      </c>
      <c r="I142" s="4010">
        <f>CI!I143/production!I$128</f>
        <v>6.1561191824673729E-4</v>
      </c>
      <c r="J142" s="4010">
        <f>CI!J143/production!J$128</f>
        <v>8.2356405395954879E-4</v>
      </c>
      <c r="K142" s="4010">
        <f>CI!K143/production!K$128</f>
        <v>2.1641856520340422E-4</v>
      </c>
      <c r="L142" s="4010">
        <f>CI!L143/production!L$128</f>
        <v>1.2521754685409549E-4</v>
      </c>
      <c r="M142" s="4010">
        <f>CI!M143/production!M$128</f>
        <v>6.486540234804988E-5</v>
      </c>
      <c r="N142" s="4010">
        <f>CI!N143/production!N$128</f>
        <v>1.4119508278533525E-2</v>
      </c>
      <c r="O142" s="4010">
        <f>CI!O143/production!O$128</f>
        <v>2.7136890965531117E-2</v>
      </c>
      <c r="P142" s="4010">
        <f>CI!P143/production!P$128</f>
        <v>2.7981217770878327E-3</v>
      </c>
      <c r="Q142" s="4010">
        <f>CI!Q143/production!Q$128</f>
        <v>6.5769687822076041E-3</v>
      </c>
      <c r="R142" s="4010">
        <f>CI!R143/production!R$128</f>
        <v>8.698290662539046E-2</v>
      </c>
      <c r="S142" s="4010">
        <f>CI!S143/production!S$128</f>
        <v>1.2128557111893163E-2</v>
      </c>
      <c r="T142" s="4010">
        <f>CI!T143/production!T$128</f>
        <v>1.7239694192259243E-3</v>
      </c>
    </row>
    <row r="143" spans="1:20" ht="20.100000000000001" customHeight="1" x14ac:dyDescent="0.25">
      <c r="A143" s="1434" t="s">
        <v>44</v>
      </c>
      <c r="B143" s="4010">
        <f>CI!B144/production!B$128</f>
        <v>2.074561019646741E-4</v>
      </c>
      <c r="C143" s="4010">
        <f>CI!C144/production!C$128</f>
        <v>1.4976038338658149E-3</v>
      </c>
      <c r="D143" s="4010">
        <f>CI!D144/production!D$128</f>
        <v>1.9276590065785966E-3</v>
      </c>
      <c r="E143" s="4010">
        <f>CI!E144/production!E$128</f>
        <v>8.6549220747908907E-4</v>
      </c>
      <c r="F143" s="4010">
        <f>CI!F144/production!F$128</f>
        <v>8.4244578861350278E-4</v>
      </c>
      <c r="G143" s="4010">
        <f>CI!G144/production!G$128</f>
        <v>2.8774851341102393E-3</v>
      </c>
      <c r="H143" s="4010">
        <f>CI!H144/production!H$128</f>
        <v>1.8530772072070031E-3</v>
      </c>
      <c r="I143" s="4010">
        <f>CI!I144/production!I$128</f>
        <v>1.8522748961865686E-3</v>
      </c>
      <c r="J143" s="4010">
        <f>CI!J144/production!J$128</f>
        <v>3.0865708449123067E-2</v>
      </c>
      <c r="K143" s="4010">
        <f>CI!K144/production!K$128</f>
        <v>1.724987570555377E-2</v>
      </c>
      <c r="L143" s="4010">
        <f>CI!L144/production!L$128</f>
        <v>1.6621138659799579E-4</v>
      </c>
      <c r="M143" s="4010">
        <f>CI!M144/production!M$128</f>
        <v>7.4226217896481025E-4</v>
      </c>
      <c r="N143" s="4010">
        <f>CI!N144/production!N$128</f>
        <v>4.3938864124770417E-3</v>
      </c>
      <c r="O143" s="4010">
        <f>CI!O144/production!O$128</f>
        <v>7.1062021254863286E-3</v>
      </c>
      <c r="P143" s="4010">
        <f>CI!P144/production!P$128</f>
        <v>1.875148897581519E-4</v>
      </c>
      <c r="Q143" s="4010">
        <f>CI!Q144/production!Q$128</f>
        <v>2.6695351967515025E-4</v>
      </c>
      <c r="R143" s="4010">
        <f>CI!R144/production!R$128</f>
        <v>2.2057383215209282E-4</v>
      </c>
      <c r="S143" s="4010">
        <f>CI!S144/production!S$128</f>
        <v>0.24958165334327731</v>
      </c>
      <c r="T143" s="4010">
        <f>CI!T144/production!T$128</f>
        <v>2.3044177055731724E-2</v>
      </c>
    </row>
    <row r="144" spans="1:20" ht="20.100000000000001" customHeight="1" x14ac:dyDescent="0.25">
      <c r="A144" s="1456" t="s">
        <v>45</v>
      </c>
      <c r="B144" s="4010">
        <f>CI!B145/production!B$128</f>
        <v>4.6240020226969939E-3</v>
      </c>
      <c r="C144" s="4010">
        <f>CI!C145/production!C$128</f>
        <v>2.1077387291444801E-3</v>
      </c>
      <c r="D144" s="4010">
        <f>CI!D145/production!D$128</f>
        <v>9.2304157139428647E-4</v>
      </c>
      <c r="E144" s="4010">
        <f>CI!E145/production!E$128</f>
        <v>3.2455957780465837E-3</v>
      </c>
      <c r="F144" s="4010">
        <f>CI!F145/production!F$128</f>
        <v>3.6240486106537224E-3</v>
      </c>
      <c r="G144" s="4010">
        <f>CI!G145/production!G$128</f>
        <v>2.0185530994631571E-3</v>
      </c>
      <c r="H144" s="4010">
        <f>CI!H145/production!H$128</f>
        <v>5.4810522713933827E-4</v>
      </c>
      <c r="I144" s="4010">
        <f>CI!I145/production!I$128</f>
        <v>3.1304731360803969E-3</v>
      </c>
      <c r="J144" s="4010">
        <f>CI!J145/production!J$128</f>
        <v>1.4686125476194858E-3</v>
      </c>
      <c r="K144" s="4010">
        <f>CI!K145/production!K$128</f>
        <v>2.8595034071301146E-3</v>
      </c>
      <c r="L144" s="4010">
        <f>CI!L145/production!L$128</f>
        <v>3.6521784499111179E-5</v>
      </c>
      <c r="M144" s="4010">
        <f>CI!M145/production!M$128</f>
        <v>1.7323334998341466E-4</v>
      </c>
      <c r="N144" s="4010">
        <f>CI!N145/production!N$128</f>
        <v>1.6066499862505391E-3</v>
      </c>
      <c r="O144" s="4010">
        <f>CI!O145/production!O$128</f>
        <v>9.7066128459982401E-3</v>
      </c>
      <c r="P144" s="4010">
        <f>CI!P145/production!P$128</f>
        <v>4.6709651637297017E-3</v>
      </c>
      <c r="Q144" s="4010">
        <f>CI!Q145/production!Q$128</f>
        <v>1.1613041298948518E-3</v>
      </c>
      <c r="R144" s="4010">
        <f>CI!R145/production!R$128</f>
        <v>4.6430242976890782E-3</v>
      </c>
      <c r="S144" s="4010">
        <f>CI!S145/production!S$128</f>
        <v>3.0764210967907334E-4</v>
      </c>
      <c r="T144" s="4010">
        <f>CI!T145/production!T$128</f>
        <v>1.8018874071499935E-2</v>
      </c>
    </row>
    <row r="145" spans="1:20" ht="20.100000000000001" customHeight="1" x14ac:dyDescent="0.25">
      <c r="A145" s="1478" t="s">
        <v>48</v>
      </c>
      <c r="B145" s="4010">
        <f>CI!B146/production!B$128</f>
        <v>0</v>
      </c>
      <c r="C145" s="4010">
        <f>CI!C146/production!C$128</f>
        <v>0</v>
      </c>
      <c r="D145" s="4010">
        <f>CI!D146/production!D$128</f>
        <v>0</v>
      </c>
      <c r="E145" s="4010">
        <f>CI!E146/production!E$128</f>
        <v>0</v>
      </c>
      <c r="F145" s="4010">
        <f>CI!F146/production!F$128</f>
        <v>0</v>
      </c>
      <c r="G145" s="4010">
        <f>CI!G146/production!G$128</f>
        <v>0</v>
      </c>
      <c r="H145" s="4010">
        <f>CI!H146/production!H$128</f>
        <v>0</v>
      </c>
      <c r="I145" s="4010">
        <f>CI!I146/production!I$128</f>
        <v>0</v>
      </c>
      <c r="J145" s="4010">
        <f>CI!J146/production!J$128</f>
        <v>0</v>
      </c>
      <c r="K145" s="4010">
        <f>CI!K146/production!K$128</f>
        <v>0</v>
      </c>
      <c r="L145" s="4010">
        <f>CI!L146/production!L$128</f>
        <v>0</v>
      </c>
      <c r="M145" s="4010">
        <f>CI!M146/production!M$128</f>
        <v>0</v>
      </c>
      <c r="N145" s="4010">
        <f>CI!N146/production!N$128</f>
        <v>0</v>
      </c>
      <c r="O145" s="4010">
        <f>CI!O146/production!O$128</f>
        <v>0</v>
      </c>
      <c r="P145" s="4010">
        <f>CI!P146/production!P$128</f>
        <v>0</v>
      </c>
      <c r="Q145" s="4010">
        <f>CI!Q146/production!Q$128</f>
        <v>0</v>
      </c>
      <c r="R145" s="4010">
        <f>CI!R146/production!R$128</f>
        <v>0</v>
      </c>
      <c r="S145" s="4010">
        <f>CI!S146/production!S$128</f>
        <v>0</v>
      </c>
      <c r="T145" s="4010">
        <f>CI!T146/production!T$128</f>
        <v>0</v>
      </c>
    </row>
    <row r="146" spans="1:20" ht="20.100000000000001" customHeight="1" x14ac:dyDescent="0.25">
      <c r="A146" s="1500" t="s">
        <v>49</v>
      </c>
      <c r="B146" s="4010">
        <f>CI!B147/production!B$128</f>
        <v>0</v>
      </c>
      <c r="C146" s="4010">
        <f>CI!C147/production!C$128</f>
        <v>0</v>
      </c>
      <c r="D146" s="4010">
        <f>CI!D147/production!D$128</f>
        <v>0</v>
      </c>
      <c r="E146" s="4010">
        <f>CI!E147/production!E$128</f>
        <v>0</v>
      </c>
      <c r="F146" s="4010">
        <f>CI!F147/production!F$128</f>
        <v>0</v>
      </c>
      <c r="G146" s="4010">
        <f>CI!G147/production!G$128</f>
        <v>0</v>
      </c>
      <c r="H146" s="4010">
        <f>CI!H147/production!H$128</f>
        <v>0</v>
      </c>
      <c r="I146" s="4010">
        <f>CI!I147/production!I$128</f>
        <v>0</v>
      </c>
      <c r="J146" s="4010">
        <f>CI!J147/production!J$128</f>
        <v>0</v>
      </c>
      <c r="K146" s="4010">
        <f>CI!K147/production!K$128</f>
        <v>0</v>
      </c>
      <c r="L146" s="4010">
        <f>CI!L147/production!L$128</f>
        <v>0</v>
      </c>
      <c r="M146" s="4010">
        <f>CI!M147/production!M$128</f>
        <v>0</v>
      </c>
      <c r="N146" s="4010">
        <f>CI!N147/production!N$128</f>
        <v>0</v>
      </c>
      <c r="O146" s="4010">
        <f>CI!O147/production!O$128</f>
        <v>0</v>
      </c>
      <c r="P146" s="4010">
        <f>CI!P147/production!P$128</f>
        <v>0</v>
      </c>
      <c r="Q146" s="4010">
        <f>CI!Q147/production!Q$128</f>
        <v>0</v>
      </c>
      <c r="R146" s="4010">
        <f>CI!R147/production!R$128</f>
        <v>0</v>
      </c>
      <c r="S146" s="4010">
        <f>CI!S147/production!S$128</f>
        <v>0</v>
      </c>
      <c r="T146" s="4010">
        <f>CI!T147/production!T$128</f>
        <v>0</v>
      </c>
    </row>
    <row r="147" spans="1:20" s="4019" customFormat="1" ht="20.100000000000001" customHeight="1" x14ac:dyDescent="0.25">
      <c r="A147" s="4017" t="s">
        <v>108</v>
      </c>
      <c r="B147" s="4018">
        <f>SUM(B134:B146)</f>
        <v>6.3604744261731808E-2</v>
      </c>
      <c r="C147" s="4018">
        <f t="shared" ref="C147" si="86">SUM(C134:C146)</f>
        <v>0.17649538516151936</v>
      </c>
      <c r="D147" s="4016">
        <f>SUM(D132:D146)</f>
        <v>0.15397968640344728</v>
      </c>
      <c r="E147" s="4018">
        <f t="shared" ref="E147" si="87">SUM(E134:E146)</f>
        <v>9.276943081523184E-2</v>
      </c>
      <c r="F147" s="4018">
        <f t="shared" ref="F147" si="88">SUM(F134:F146)</f>
        <v>0.13463509077736299</v>
      </c>
      <c r="G147" s="4018">
        <f t="shared" ref="G147" si="89">SUM(G134:G146)</f>
        <v>0.18407738512778657</v>
      </c>
      <c r="H147" s="4018">
        <f t="shared" ref="H147" si="90">SUM(H134:H146)</f>
        <v>0.27283545172934986</v>
      </c>
      <c r="I147" s="4018">
        <f t="shared" ref="I147" si="91">SUM(I134:I146)</f>
        <v>0.16705927378561278</v>
      </c>
      <c r="J147" s="4018">
        <f t="shared" ref="J147" si="92">SUM(J134:J146)</f>
        <v>0.19925833225978615</v>
      </c>
      <c r="K147" s="4018">
        <f t="shared" ref="K147" si="93">SUM(K134:K146)</f>
        <v>0.42062922235545286</v>
      </c>
      <c r="L147" s="4018">
        <f t="shared" ref="L147" si="94">SUM(L134:L146)</f>
        <v>0.38746110243615206</v>
      </c>
      <c r="M147" s="4018">
        <f t="shared" ref="M147" si="95">SUM(M134:M146)</f>
        <v>8.4113336559772087E-2</v>
      </c>
      <c r="N147" s="4018">
        <f t="shared" ref="N147" si="96">SUM(N134:N146)</f>
        <v>0.28247885808179746</v>
      </c>
      <c r="O147" s="4018">
        <f t="shared" ref="O147" si="97">SUM(O134:O146)</f>
        <v>0.28479873312536186</v>
      </c>
      <c r="P147" s="4018">
        <f t="shared" ref="P147" si="98">SUM(P134:P146)</f>
        <v>0.21042321495815497</v>
      </c>
      <c r="Q147" s="4018">
        <f t="shared" ref="Q147" si="99">SUM(Q134:Q146)</f>
        <v>0.10001295344082813</v>
      </c>
      <c r="R147" s="4018">
        <f t="shared" ref="R147" si="100">SUM(R134:R146)</f>
        <v>0.22506047947922633</v>
      </c>
      <c r="S147" s="4018">
        <f t="shared" ref="S147" si="101">SUM(S134:S146)</f>
        <v>0.46716153541380195</v>
      </c>
      <c r="T147" s="4018">
        <f t="shared" ref="T147" si="102">SUM(T134:T146)</f>
        <v>0.29307480126840713</v>
      </c>
    </row>
    <row r="148" spans="1:20" ht="20.100000000000001" customHeight="1" x14ac:dyDescent="0.25">
      <c r="A148" s="1522" t="s">
        <v>57</v>
      </c>
      <c r="B148" s="4010"/>
      <c r="C148" s="4010"/>
      <c r="D148" s="4010"/>
      <c r="E148" s="4010"/>
      <c r="F148" s="4010"/>
      <c r="G148" s="4010"/>
      <c r="H148" s="4010"/>
      <c r="I148" s="4010"/>
      <c r="J148" s="4010"/>
      <c r="K148" s="4010"/>
      <c r="L148" s="4010"/>
      <c r="M148" s="4010"/>
      <c r="N148" s="4010"/>
      <c r="O148" s="4010"/>
      <c r="P148" s="4010"/>
      <c r="Q148" s="4010"/>
      <c r="R148" s="4010"/>
      <c r="S148" s="4010"/>
      <c r="T148" s="4010"/>
    </row>
    <row r="149" spans="1:20" ht="20.100000000000001" customHeight="1" x14ac:dyDescent="0.25">
      <c r="A149" s="1523" t="s">
        <v>47</v>
      </c>
      <c r="B149" s="4010"/>
      <c r="C149" s="4010"/>
      <c r="D149" s="4010"/>
      <c r="E149" s="4010"/>
      <c r="F149" s="4010"/>
      <c r="G149" s="4010"/>
      <c r="H149" s="4010"/>
      <c r="I149" s="4010"/>
      <c r="J149" s="4010"/>
      <c r="K149" s="4010"/>
      <c r="L149" s="4010"/>
      <c r="M149" s="4010"/>
      <c r="N149" s="4010"/>
      <c r="O149" s="4010"/>
      <c r="P149" s="4010"/>
      <c r="Q149" s="4010"/>
      <c r="R149" s="4010"/>
      <c r="S149" s="4010"/>
      <c r="T149" s="4010"/>
    </row>
    <row r="150" spans="1:20" ht="20.100000000000001" customHeight="1" x14ac:dyDescent="0.25">
      <c r="A150" s="1566" t="s">
        <v>28</v>
      </c>
      <c r="B150" s="4010">
        <f>CI!B151/production!B$152</f>
        <v>0.19815831414910573</v>
      </c>
      <c r="C150" s="4010">
        <f>CI!C151/production!C$152</f>
        <v>0</v>
      </c>
      <c r="D150" s="4010">
        <f>CI!D151/production!D$152</f>
        <v>6.1984278438121439E-2</v>
      </c>
      <c r="E150" s="4010">
        <f>CI!E151/production!E$152</f>
        <v>0</v>
      </c>
      <c r="F150" s="4010">
        <f>CI!F151/production!F$152</f>
        <v>0</v>
      </c>
      <c r="G150" s="4010">
        <f>CI!G151/production!G$152</f>
        <v>1.5122072381397659E-3</v>
      </c>
      <c r="H150" s="4010">
        <f>CI!H151/production!H$152</f>
        <v>1.0741650086779832E-3</v>
      </c>
      <c r="I150" s="4010">
        <f>CI!I151/production!I$152</f>
        <v>0</v>
      </c>
      <c r="J150" s="4010">
        <f>CI!J151/production!J$152</f>
        <v>1.9861045433050818E-2</v>
      </c>
      <c r="K150" s="4010">
        <f>CI!K151/production!K$152</f>
        <v>0</v>
      </c>
      <c r="L150" s="4010">
        <f>CI!L151/production!L$152</f>
        <v>0</v>
      </c>
      <c r="M150" s="4010">
        <f>CI!M151/production!M$152</f>
        <v>4.7376300479448162E-5</v>
      </c>
      <c r="N150" s="4010">
        <f>CI!N151/production!N$152</f>
        <v>7.2081942752521062E-6</v>
      </c>
      <c r="O150" s="4010">
        <f>CI!O151/production!O$152</f>
        <v>1.8241417618740656E-3</v>
      </c>
      <c r="P150" s="4010">
        <f>CI!P151/production!P$152</f>
        <v>2.2120957395036058E-3</v>
      </c>
      <c r="Q150" s="4010">
        <f>CI!Q151/production!Q$152</f>
        <v>0</v>
      </c>
      <c r="R150" s="4010">
        <f>CI!R151/production!R$152</f>
        <v>3.4760231222753547E-3</v>
      </c>
      <c r="S150" s="4010">
        <f>CI!S151/production!S$152</f>
        <v>1.1552680221811461E-3</v>
      </c>
      <c r="T150" s="4010">
        <f>CI!T151/production!T$152</f>
        <v>2.0530267480056313E-3</v>
      </c>
    </row>
    <row r="151" spans="1:20" ht="20.100000000000001" customHeight="1" x14ac:dyDescent="0.25">
      <c r="A151" s="1588" t="s">
        <v>7</v>
      </c>
      <c r="B151" s="4010">
        <f>CI!B152/production!B$152</f>
        <v>3.7896228085709228E-2</v>
      </c>
      <c r="C151" s="4010">
        <f>CI!C152/production!C$152</f>
        <v>0.12513777024162781</v>
      </c>
      <c r="D151" s="4010">
        <f>CI!D152/production!D$152</f>
        <v>8.3286272137720246E-2</v>
      </c>
      <c r="E151" s="4010">
        <f>CI!E152/production!E$152</f>
        <v>0.18211416268445099</v>
      </c>
      <c r="F151" s="4010">
        <f>CI!F152/production!F$152</f>
        <v>2.0206206932283301E-3</v>
      </c>
      <c r="G151" s="4010">
        <f>CI!G152/production!G$152</f>
        <v>1.140364975234867E-2</v>
      </c>
      <c r="H151" s="4010">
        <f>CI!H152/production!H$152</f>
        <v>3.5981882064090084E-3</v>
      </c>
      <c r="I151" s="4010">
        <f>CI!I152/production!I$152</f>
        <v>1.1510882536195917E-3</v>
      </c>
      <c r="J151" s="4010">
        <f>CI!J152/production!J$152</f>
        <v>1.3677203448401294E-2</v>
      </c>
      <c r="K151" s="4010">
        <f>CI!K152/production!K$152</f>
        <v>2.4031034364379141E-4</v>
      </c>
      <c r="L151" s="4010">
        <f>CI!L152/production!L$152</f>
        <v>6.601636750628863E-4</v>
      </c>
      <c r="M151" s="4010">
        <f>CI!M152/production!M$152</f>
        <v>1.7908241581231406E-3</v>
      </c>
      <c r="N151" s="4010">
        <f>CI!N152/production!N$152</f>
        <v>3.0130252070553806E-3</v>
      </c>
      <c r="O151" s="4010">
        <f>CI!O152/production!O$152</f>
        <v>6.9262525544842347E-4</v>
      </c>
      <c r="P151" s="4010">
        <f>CI!P152/production!P$152</f>
        <v>3.5835950979958412E-3</v>
      </c>
      <c r="Q151" s="4010">
        <f>CI!Q152/production!Q$152</f>
        <v>7.1042648580296585E-3</v>
      </c>
      <c r="R151" s="4010">
        <f>CI!R152/production!R$152</f>
        <v>3.5336367651859959E-3</v>
      </c>
      <c r="S151" s="4010">
        <f>CI!S152/production!S$152</f>
        <v>1.2014787430683918E-2</v>
      </c>
      <c r="T151" s="4010">
        <f>CI!T152/production!T$152</f>
        <v>1.8066635382449556E-2</v>
      </c>
    </row>
    <row r="152" spans="1:20" ht="20.100000000000001" customHeight="1" x14ac:dyDescent="0.25">
      <c r="A152" s="1610" t="s">
        <v>29</v>
      </c>
      <c r="B152" s="4010">
        <f>CI!B153/production!B$152</f>
        <v>0.29555516203293786</v>
      </c>
      <c r="C152" s="4010">
        <f>CI!C153/production!C$152</f>
        <v>5.2055955913522682E-2</v>
      </c>
      <c r="D152" s="4011">
        <f>CI!D153/production!D$152</f>
        <v>0.47546349701707852</v>
      </c>
      <c r="E152" s="4010">
        <f>CI!E153/production!E$152</f>
        <v>3.2977997164312343E-2</v>
      </c>
      <c r="F152" s="4010">
        <f>CI!F153/production!F$152</f>
        <v>4.994559867364385E-2</v>
      </c>
      <c r="G152" s="4010">
        <f>CI!G153/production!G$152</f>
        <v>0.26904139210730099</v>
      </c>
      <c r="H152" s="4010">
        <f>CI!H153/production!H$152</f>
        <v>7.5048681369851419E-2</v>
      </c>
      <c r="I152" s="4010">
        <f>CI!I153/production!I$152</f>
        <v>8.4018882071536433E-2</v>
      </c>
      <c r="J152" s="4010">
        <f>CI!J153/production!J$152</f>
        <v>0.21748936015423229</v>
      </c>
      <c r="K152" s="4010">
        <f>CI!K153/production!K$152</f>
        <v>5.6953551443578561E-2</v>
      </c>
      <c r="L152" s="4010">
        <f>CI!L153/production!L$152</f>
        <v>7.9447283654119766E-3</v>
      </c>
      <c r="M152" s="4010">
        <f>CI!M153/production!M$152</f>
        <v>2.967651462032633E-2</v>
      </c>
      <c r="N152" s="4010">
        <f>CI!N153/production!N$152</f>
        <v>5.0313196041259702E-2</v>
      </c>
      <c r="O152" s="4010">
        <f>CI!O153/production!O$152</f>
        <v>3.0105196746718601E-2</v>
      </c>
      <c r="P152" s="4010">
        <f>CI!P153/production!P$152</f>
        <v>6.1341414856434989E-2</v>
      </c>
      <c r="Q152" s="4010">
        <f>CI!Q153/production!Q$152</f>
        <v>3.5199448212438214E-2</v>
      </c>
      <c r="R152" s="4010">
        <f>CI!R153/production!R$152</f>
        <v>0.10019972729542356</v>
      </c>
      <c r="S152" s="4010">
        <f>CI!S153/production!S$152</f>
        <v>8.8570548367221197E-2</v>
      </c>
      <c r="T152" s="4010">
        <f>CI!T153/production!T$152</f>
        <v>9.0802440168934767E-2</v>
      </c>
    </row>
    <row r="153" spans="1:20" ht="20.100000000000001" customHeight="1" x14ac:dyDescent="0.25">
      <c r="A153" s="1632" t="s">
        <v>30</v>
      </c>
      <c r="B153" s="4010">
        <f>CI!B154/production!B$152</f>
        <v>3.0901363555870375E-2</v>
      </c>
      <c r="C153" s="4010">
        <f>CI!C154/production!C$152</f>
        <v>2.2721492157693937E-2</v>
      </c>
      <c r="D153" s="4010">
        <f>CI!D154/production!D$152</f>
        <v>1.0569364633712231E-2</v>
      </c>
      <c r="E153" s="4010">
        <f>CI!E154/production!E$152</f>
        <v>0.17124402667646904</v>
      </c>
      <c r="F153" s="4010">
        <f>CI!F154/production!F$152</f>
        <v>1.0413968188176779E-2</v>
      </c>
      <c r="G153" s="4010">
        <f>CI!G154/production!G$152</f>
        <v>1.0738862995485295E-3</v>
      </c>
      <c r="H153" s="4010">
        <f>CI!H154/production!H$152</f>
        <v>8.0694661981966734E-3</v>
      </c>
      <c r="I153" s="4010">
        <f>CI!I154/production!I$152</f>
        <v>5.9455292365855981E-3</v>
      </c>
      <c r="J153" s="4010">
        <f>CI!J154/production!J$152</f>
        <v>1.9570041104361429E-2</v>
      </c>
      <c r="K153" s="4010">
        <f>CI!K154/production!K$152</f>
        <v>4.1081625413391006E-3</v>
      </c>
      <c r="L153" s="4010">
        <f>CI!L154/production!L$152</f>
        <v>1.9463446282026475E-3</v>
      </c>
      <c r="M153" s="4010">
        <f>CI!M154/production!M$152</f>
        <v>3.7522029979722943E-3</v>
      </c>
      <c r="N153" s="4010">
        <f>CI!N154/production!N$152</f>
        <v>2.2561648081539094E-3</v>
      </c>
      <c r="O153" s="4010">
        <f>CI!O154/production!O$152</f>
        <v>1.3921081866933658E-3</v>
      </c>
      <c r="P153" s="4010">
        <f>CI!P154/production!P$152</f>
        <v>6.1275051984249875E-3</v>
      </c>
      <c r="Q153" s="4010">
        <f>CI!Q154/production!Q$152</f>
        <v>8.4837337625014372E-3</v>
      </c>
      <c r="R153" s="4010">
        <f>CI!R154/production!R$152</f>
        <v>4.2250004801136906E-3</v>
      </c>
      <c r="S153" s="4010">
        <f>CI!S154/production!S$152</f>
        <v>2.4953789279112754E-2</v>
      </c>
      <c r="T153" s="4010">
        <f>CI!T154/production!T$152</f>
        <v>1.7656030032848428E-2</v>
      </c>
    </row>
    <row r="154" spans="1:20" ht="20.100000000000001" customHeight="1" x14ac:dyDescent="0.25">
      <c r="A154" s="1654" t="s">
        <v>31</v>
      </c>
      <c r="B154" s="4010">
        <f>CI!B155/production!B$152</f>
        <v>1.1569564960746119E-2</v>
      </c>
      <c r="C154" s="4010">
        <f>CI!C155/production!C$152</f>
        <v>5.0869012293344642E-4</v>
      </c>
      <c r="D154" s="4010">
        <f>CI!D155/production!D$152</f>
        <v>4.9461093550519633E-3</v>
      </c>
      <c r="E154" s="4010">
        <f>CI!E155/production!E$152</f>
        <v>1.722417686288925E-2</v>
      </c>
      <c r="F154" s="4010">
        <f>CI!F155/production!F$152</f>
        <v>0.23584270245065023</v>
      </c>
      <c r="G154" s="4010">
        <f>CI!G155/production!G$152</f>
        <v>3.7987814677907164E-4</v>
      </c>
      <c r="H154" s="4010">
        <f>CI!H155/production!H$152</f>
        <v>1.4022351098505693E-3</v>
      </c>
      <c r="I154" s="4010">
        <f>CI!I155/production!I$152</f>
        <v>7.1811010317552508E-4</v>
      </c>
      <c r="J154" s="4010">
        <f>CI!J155/production!J$152</f>
        <v>2.7645411225491979E-3</v>
      </c>
      <c r="K154" s="4010">
        <f>CI!K155/production!K$152</f>
        <v>1.1443349697323401E-3</v>
      </c>
      <c r="L154" s="4010">
        <f>CI!L155/production!L$152</f>
        <v>8.0813139533560216E-4</v>
      </c>
      <c r="M154" s="4010">
        <f>CI!M155/production!M$152</f>
        <v>6.7274346680816391E-4</v>
      </c>
      <c r="N154" s="4010">
        <f>CI!N155/production!N$152</f>
        <v>1.9966698142448334E-3</v>
      </c>
      <c r="O154" s="4010">
        <f>CI!O155/production!O$152</f>
        <v>3.2916843823291411E-4</v>
      </c>
      <c r="P154" s="4010">
        <f>CI!P155/production!P$152</f>
        <v>1.795115692607176E-2</v>
      </c>
      <c r="Q154" s="4010">
        <f>CI!Q155/production!Q$152</f>
        <v>2.506035176457064E-3</v>
      </c>
      <c r="R154" s="4010">
        <f>CI!R155/production!R$152</f>
        <v>7.0576712565535516E-3</v>
      </c>
      <c r="S154" s="4010">
        <f>CI!S155/production!S$152</f>
        <v>4.6980899568699937E-3</v>
      </c>
      <c r="T154" s="4010">
        <f>CI!T155/production!T$152</f>
        <v>1.8770530267480056E-3</v>
      </c>
    </row>
    <row r="155" spans="1:20" ht="20.100000000000001" customHeight="1" x14ac:dyDescent="0.25">
      <c r="A155" s="1676" t="s">
        <v>32</v>
      </c>
      <c r="B155" s="4010">
        <f>CI!B156/production!B$152</f>
        <v>1.2661590224898177E-2</v>
      </c>
      <c r="C155" s="4010">
        <f>CI!C156/production!C$152</f>
        <v>1.4243323442136498E-2</v>
      </c>
      <c r="D155" s="4010">
        <f>CI!D156/production!D$152</f>
        <v>1.3703506438239206E-3</v>
      </c>
      <c r="E155" s="4010">
        <f>CI!E156/production!E$152</f>
        <v>5.4770781914614292E-2</v>
      </c>
      <c r="F155" s="4010">
        <f>CI!F156/production!F$152</f>
        <v>5.5955649966322992E-3</v>
      </c>
      <c r="G155" s="4010">
        <f>CI!G156/production!G$152</f>
        <v>0.28813757433192583</v>
      </c>
      <c r="H155" s="4010">
        <f>CI!H156/production!H$152</f>
        <v>2.4499428523049572E-3</v>
      </c>
      <c r="I155" s="4010">
        <f>CI!I156/production!I$152</f>
        <v>1.2735893888671813E-2</v>
      </c>
      <c r="J155" s="4010">
        <f>CI!J156/production!J$152</f>
        <v>5.2380779164090067E-3</v>
      </c>
      <c r="K155" s="4010">
        <f>CI!K156/production!K$152</f>
        <v>6.1794088365546363E-3</v>
      </c>
      <c r="L155" s="4010">
        <f>CI!L156/production!L$152</f>
        <v>9.5609911560831803E-4</v>
      </c>
      <c r="M155" s="4010">
        <f>CI!M156/production!M$152</f>
        <v>0.14154143531239932</v>
      </c>
      <c r="N155" s="4010">
        <f>CI!N156/production!N$152</f>
        <v>1.1807022222862951E-2</v>
      </c>
      <c r="O155" s="4010">
        <f>CI!O156/production!O$152</f>
        <v>9.8750531469874239E-4</v>
      </c>
      <c r="P155" s="4010">
        <f>CI!P156/production!P$152</f>
        <v>4.9694730787948505E-2</v>
      </c>
      <c r="Q155" s="4010">
        <f>CI!Q156/production!Q$152</f>
        <v>2.2784228072192207E-2</v>
      </c>
      <c r="R155" s="4010">
        <f>CI!R156/production!R$152</f>
        <v>7.7010236023890453E-3</v>
      </c>
      <c r="S155" s="4010">
        <f>CI!S156/production!S$152</f>
        <v>1.5172520024645718E-2</v>
      </c>
      <c r="T155" s="4010">
        <f>CI!T156/production!T$152</f>
        <v>7.9774753636790239E-3</v>
      </c>
    </row>
    <row r="156" spans="1:20" ht="20.100000000000001" customHeight="1" x14ac:dyDescent="0.25">
      <c r="A156" s="1698" t="s">
        <v>33</v>
      </c>
      <c r="B156" s="4010">
        <f>CI!B157/production!B$152</f>
        <v>6.9948645298388524E-3</v>
      </c>
      <c r="C156" s="4010">
        <f>CI!C157/production!C$152</f>
        <v>5.5955913522679097E-3</v>
      </c>
      <c r="D156" s="4010">
        <f>CI!D157/production!D$152</f>
        <v>7.1756056173670531E-3</v>
      </c>
      <c r="E156" s="4010">
        <f>CI!E157/production!E$152</f>
        <v>3.8859423410176966E-3</v>
      </c>
      <c r="F156" s="4010">
        <f>CI!F157/production!F$152</f>
        <v>5.1292679135796077E-3</v>
      </c>
      <c r="G156" s="4010">
        <f>CI!G157/production!G$152</f>
        <v>2.6153149335943777E-3</v>
      </c>
      <c r="H156" s="4010">
        <f>CI!H157/production!H$152</f>
        <v>4.513080472420946E-2</v>
      </c>
      <c r="I156" s="4010">
        <f>CI!I157/production!I$152</f>
        <v>1.0549882251063965E-2</v>
      </c>
      <c r="J156" s="4010">
        <f>CI!J157/production!J$152</f>
        <v>1.054890691499036E-2</v>
      </c>
      <c r="K156" s="4010">
        <f>CI!K157/production!K$152</f>
        <v>2.6205270806870587E-3</v>
      </c>
      <c r="L156" s="4010">
        <f>CI!L157/production!L$152</f>
        <v>1.9235803635453065E-3</v>
      </c>
      <c r="M156" s="4010">
        <f>CI!M157/production!M$152</f>
        <v>5.9694138604104682E-4</v>
      </c>
      <c r="N156" s="4010">
        <f>CI!N157/production!N$152</f>
        <v>3.7194282460300868E-3</v>
      </c>
      <c r="O156" s="4010">
        <f>CI!O157/production!O$152</f>
        <v>1.1246588306291232E-2</v>
      </c>
      <c r="P156" s="4010">
        <f>CI!P157/production!P$152</f>
        <v>2.3005795690837498E-3</v>
      </c>
      <c r="Q156" s="4010">
        <f>CI!Q157/production!Q$152</f>
        <v>3.6555925968502125E-3</v>
      </c>
      <c r="R156" s="4010">
        <f>CI!R157/production!R$152</f>
        <v>1.4019319774922702E-3</v>
      </c>
      <c r="S156" s="4010">
        <f>CI!S157/production!S$152</f>
        <v>1.6019716574245224E-2</v>
      </c>
      <c r="T156" s="4010">
        <f>CI!T157/production!T$152</f>
        <v>5.1032379164711403E-3</v>
      </c>
    </row>
    <row r="157" spans="1:20" ht="20.100000000000001" customHeight="1" x14ac:dyDescent="0.25">
      <c r="A157" s="1720" t="s">
        <v>34</v>
      </c>
      <c r="B157" s="4010">
        <f>CI!B158/production!B$152</f>
        <v>9.7691989847116471E-3</v>
      </c>
      <c r="C157" s="4010">
        <f>CI!C158/production!C$152</f>
        <v>1.6701992369648155E-2</v>
      </c>
      <c r="D157" s="4010">
        <f>CI!D158/production!D$152</f>
        <v>5.2726382194006318E-3</v>
      </c>
      <c r="E157" s="4010">
        <f>CI!E158/production!E$152</f>
        <v>5.3037861681457755E-3</v>
      </c>
      <c r="F157" s="4010">
        <f>CI!F158/production!F$152</f>
        <v>2.7459717113102949E-2</v>
      </c>
      <c r="G157" s="4010">
        <f>CI!G158/production!G$152</f>
        <v>3.1851321537629852E-3</v>
      </c>
      <c r="H157" s="4010">
        <f>CI!H158/production!H$152</f>
        <v>5.4274435931084115E-2</v>
      </c>
      <c r="I157" s="4010">
        <f>CI!I158/production!I$152</f>
        <v>0.30304246354007158</v>
      </c>
      <c r="J157" s="4010">
        <f>CI!J158/production!J$152</f>
        <v>2.7645411225491979E-3</v>
      </c>
      <c r="K157" s="4010">
        <f>CI!K158/production!K$152</f>
        <v>4.2454827377069815E-3</v>
      </c>
      <c r="L157" s="4010">
        <f>CI!L158/production!L$152</f>
        <v>2.7544760235382495E-3</v>
      </c>
      <c r="M157" s="4010">
        <f>CI!M158/production!M$152</f>
        <v>1.6202694763971272E-3</v>
      </c>
      <c r="N157" s="4010">
        <f>CI!N158/production!N$152</f>
        <v>4.8424649141143652E-2</v>
      </c>
      <c r="O157" s="4010">
        <f>CI!O158/production!O$152</f>
        <v>6.0210393493437203E-3</v>
      </c>
      <c r="P157" s="4010">
        <f>CI!P158/production!P$152</f>
        <v>8.6492943414590989E-3</v>
      </c>
      <c r="Q157" s="4010">
        <f>CI!Q158/production!Q$152</f>
        <v>6.0696631796758249E-3</v>
      </c>
      <c r="R157" s="4010">
        <f>CI!R158/production!R$152</f>
        <v>1.2271705939966585E-2</v>
      </c>
      <c r="S157" s="4010">
        <f>CI!S158/production!S$152</f>
        <v>1.2091805298829328E-2</v>
      </c>
      <c r="T157" s="4010">
        <f>CI!T158/production!T$152</f>
        <v>6.2763960581886441E-3</v>
      </c>
    </row>
    <row r="158" spans="1:20" ht="20.100000000000001" customHeight="1" x14ac:dyDescent="0.25">
      <c r="A158" s="1742" t="s">
        <v>35</v>
      </c>
      <c r="B158" s="4010">
        <f>CI!B159/production!B$152</f>
        <v>4.7222714125494365E-4</v>
      </c>
      <c r="C158" s="4010">
        <f>CI!C159/production!C$152</f>
        <v>1.1869436201780415E-3</v>
      </c>
      <c r="D158" s="4010">
        <f>CI!D159/production!D$152</f>
        <v>1.9618496521932303E-3</v>
      </c>
      <c r="E158" s="4010">
        <f>CI!E159/production!E$152</f>
        <v>1.8904584361707714E-3</v>
      </c>
      <c r="F158" s="4010">
        <f>CI!F159/production!F$152</f>
        <v>7.2535101808196469E-4</v>
      </c>
      <c r="G158" s="4010">
        <f>CI!G159/production!G$152</f>
        <v>1.5268179360928072E-3</v>
      </c>
      <c r="H158" s="4010">
        <f>CI!H159/production!H$152</f>
        <v>6.4026584261101466E-3</v>
      </c>
      <c r="I158" s="4010">
        <f>CI!I159/production!I$152</f>
        <v>6.8959690790237928E-3</v>
      </c>
      <c r="J158" s="4010">
        <f>CI!J159/production!J$152</f>
        <v>3.6011785675311922E-3</v>
      </c>
      <c r="K158" s="4010">
        <f>CI!K159/production!K$152</f>
        <v>5.7674482474509943E-3</v>
      </c>
      <c r="L158" s="4010">
        <f>CI!L159/production!L$152</f>
        <v>4.177242564622056E-3</v>
      </c>
      <c r="M158" s="4010">
        <f>CI!M159/production!M$152</f>
        <v>5.9694138604104682E-4</v>
      </c>
      <c r="N158" s="4010">
        <f>CI!N159/production!N$152</f>
        <v>6.1341733282395429E-3</v>
      </c>
      <c r="O158" s="4010">
        <f>CI!O159/production!O$152</f>
        <v>7.8108927322351907E-3</v>
      </c>
      <c r="P158" s="4010">
        <f>CI!P159/production!P$152</f>
        <v>3.550413661903287E-3</v>
      </c>
      <c r="Q158" s="4010">
        <f>CI!Q159/production!Q$152</f>
        <v>3.8395217841131163E-3</v>
      </c>
      <c r="R158" s="4010">
        <f>CI!R159/production!R$152</f>
        <v>8.4403986864089418E-3</v>
      </c>
      <c r="S158" s="4010">
        <f>CI!S159/production!S$152</f>
        <v>7.7017868145409733E-3</v>
      </c>
      <c r="T158" s="4010">
        <f>CI!T159/production!T$152</f>
        <v>6.1004223369310181E-3</v>
      </c>
    </row>
    <row r="159" spans="1:20" ht="20.100000000000001" customHeight="1" x14ac:dyDescent="0.25">
      <c r="A159" s="1764" t="s">
        <v>36</v>
      </c>
      <c r="B159" s="4010">
        <f>CI!B160/production!B$152</f>
        <v>8.8542588985301932E-3</v>
      </c>
      <c r="C159" s="4010">
        <f>CI!C160/production!C$152</f>
        <v>1.9415006358626537E-2</v>
      </c>
      <c r="D159" s="4010">
        <f>CI!D160/production!D$152</f>
        <v>9.5737192440589151E-3</v>
      </c>
      <c r="E159" s="4010">
        <f>CI!E160/production!E$152</f>
        <v>8.7696266344588561E-3</v>
      </c>
      <c r="F159" s="4010">
        <f>CI!F160/production!F$152</f>
        <v>7.1498886068079373E-3</v>
      </c>
      <c r="G159" s="4010">
        <f>CI!G160/production!G$152</f>
        <v>1.0665809505720087E-2</v>
      </c>
      <c r="H159" s="4010">
        <f>CI!H160/production!H$152</f>
        <v>2.9864962113194768E-2</v>
      </c>
      <c r="I159" s="4010">
        <f>CI!I160/production!I$152</f>
        <v>1.3834179928822616E-2</v>
      </c>
      <c r="J159" s="4010">
        <f>CI!J160/production!J$152</f>
        <v>1.611436470117493E-2</v>
      </c>
      <c r="K159" s="4010">
        <f>CI!K160/production!K$152</f>
        <v>0.22479316145422087</v>
      </c>
      <c r="L159" s="4010">
        <f>CI!L160/production!L$152</f>
        <v>1.9406535620383122E-2</v>
      </c>
      <c r="M159" s="4010">
        <f>CI!M160/production!M$152</f>
        <v>7.7033864579582707E-3</v>
      </c>
      <c r="N159" s="4010">
        <f>CI!N160/production!N$152</f>
        <v>6.1680518413332275E-2</v>
      </c>
      <c r="O159" s="4010">
        <f>CI!O160/production!O$152</f>
        <v>1.1411172525407689E-2</v>
      </c>
      <c r="P159" s="4010">
        <f>CI!P160/production!P$152</f>
        <v>3.7627748528956333E-2</v>
      </c>
      <c r="Q159" s="4010">
        <f>CI!Q160/production!Q$152</f>
        <v>3.1038050350615014E-2</v>
      </c>
      <c r="R159" s="4010">
        <f>CI!R160/production!R$152</f>
        <v>4.7780914520558465E-2</v>
      </c>
      <c r="S159" s="4010">
        <f>CI!S160/production!S$152</f>
        <v>5.229513247073321E-2</v>
      </c>
      <c r="T159" s="4010">
        <f>CI!T160/production!T$152</f>
        <v>2.8918348193336461E-2</v>
      </c>
    </row>
    <row r="160" spans="1:20" ht="20.100000000000001" customHeight="1" x14ac:dyDescent="0.25">
      <c r="A160" s="1786" t="s">
        <v>37</v>
      </c>
      <c r="B160" s="4010">
        <f>CI!B161/production!B$152</f>
        <v>1.3192845758809987E-2</v>
      </c>
      <c r="C160" s="4010">
        <f>CI!C161/production!C$152</f>
        <v>5.0021195421788896E-3</v>
      </c>
      <c r="D160" s="4010">
        <f>CI!D161/production!D$152</f>
        <v>9.6700720237027846E-3</v>
      </c>
      <c r="E160" s="4010">
        <f>CI!E161/production!E$152</f>
        <v>9.3997794465157797E-3</v>
      </c>
      <c r="F160" s="4010">
        <f>CI!F161/production!F$152</f>
        <v>1.0310346614165069E-2</v>
      </c>
      <c r="G160" s="4010">
        <f>CI!G161/production!G$152</f>
        <v>7.9336089885013814E-3</v>
      </c>
      <c r="H160" s="4010">
        <f>CI!H161/production!H$152</f>
        <v>1.4392752825636033E-2</v>
      </c>
      <c r="I160" s="4010">
        <f>CI!I161/production!I$152</f>
        <v>1.0803332875714149E-2</v>
      </c>
      <c r="J160" s="4010">
        <f>CI!J161/production!J$152</f>
        <v>8.1844967443890724E-3</v>
      </c>
      <c r="K160" s="4010">
        <f>CI!K161/production!K$152</f>
        <v>9.3377733530158949E-3</v>
      </c>
      <c r="L160" s="4010">
        <f>CI!L161/production!L$152</f>
        <v>0.34429812080995253</v>
      </c>
      <c r="M160" s="4010">
        <f>CI!M161/production!M$152</f>
        <v>0.17726316587390323</v>
      </c>
      <c r="N160" s="4010">
        <f>CI!N161/production!N$152</f>
        <v>1.5829194628453627E-2</v>
      </c>
      <c r="O160" s="4010">
        <f>CI!O161/production!O$152</f>
        <v>6.6793762258095489E-3</v>
      </c>
      <c r="P160" s="4010">
        <f>CI!P161/production!P$152</f>
        <v>1.8902358094058311E-2</v>
      </c>
      <c r="Q160" s="4010">
        <f>CI!Q161/production!Q$152</f>
        <v>6.7134153350959878E-3</v>
      </c>
      <c r="R160" s="4010">
        <f>CI!R161/production!R$152</f>
        <v>1.2300512761421904E-2</v>
      </c>
      <c r="S160" s="4010">
        <f>CI!S161/production!S$152</f>
        <v>1.2476894639556377E-2</v>
      </c>
      <c r="T160" s="4010">
        <f>CI!T161/production!T$152</f>
        <v>3.1968559361801971E-2</v>
      </c>
    </row>
    <row r="161" spans="1:20" ht="20.100000000000001" customHeight="1" x14ac:dyDescent="0.25">
      <c r="A161" s="1808" t="s">
        <v>38</v>
      </c>
      <c r="B161" s="4010">
        <f>CI!B162/production!B$152</f>
        <v>2.101410778584499E-2</v>
      </c>
      <c r="C161" s="4010">
        <f>CI!C162/production!C$152</f>
        <v>6.2738448495125053E-3</v>
      </c>
      <c r="D161" s="4010">
        <f>CI!D162/production!D$152</f>
        <v>7.1782820834682716E-3</v>
      </c>
      <c r="E161" s="4010">
        <f>CI!E162/production!E$152</f>
        <v>5.9339389802026991E-3</v>
      </c>
      <c r="F161" s="4010">
        <f>CI!F162/production!F$152</f>
        <v>6.9944562457903738E-3</v>
      </c>
      <c r="G161" s="4010">
        <f>CI!G162/production!G$152</f>
        <v>7.1373259500606342E-3</v>
      </c>
      <c r="H161" s="4010">
        <f>CI!H162/production!H$152</f>
        <v>4.0585446386995724E-2</v>
      </c>
      <c r="I161" s="4010">
        <f>CI!I162/production!I$152</f>
        <v>1.7720422840125458E-2</v>
      </c>
      <c r="J161" s="4010">
        <f>CI!J162/production!J$152</f>
        <v>6.9477283474591686E-2</v>
      </c>
      <c r="K161" s="4010">
        <f>CI!K162/production!K$152</f>
        <v>1.5334088594413356E-2</v>
      </c>
      <c r="L161" s="4010">
        <f>CI!L162/production!L$152</f>
        <v>1.6800027317117588E-2</v>
      </c>
      <c r="M161" s="4010">
        <f>CI!M162/production!M$152</f>
        <v>2.8710038090545585E-2</v>
      </c>
      <c r="N161" s="4010">
        <f>CI!N162/production!N$152</f>
        <v>2.0255025913458419E-2</v>
      </c>
      <c r="O161" s="4010">
        <f>CI!O162/production!O$152</f>
        <v>6.6245148194373962E-3</v>
      </c>
      <c r="P161" s="4010">
        <f>CI!P162/production!P$152</f>
        <v>7.9082422687253903E-3</v>
      </c>
      <c r="Q161" s="4010">
        <f>CI!Q162/production!Q$152</f>
        <v>1.6461662260029888E-2</v>
      </c>
      <c r="R161" s="4010">
        <f>CI!R162/production!R$152</f>
        <v>1.7937047492846307E-2</v>
      </c>
      <c r="S161" s="4010">
        <f>CI!S162/production!S$152</f>
        <v>2.1410967344423906E-2</v>
      </c>
      <c r="T161" s="4010">
        <f>CI!T162/production!T$152</f>
        <v>3.8655560769591743E-2</v>
      </c>
    </row>
    <row r="162" spans="1:20" ht="20.100000000000001" customHeight="1" x14ac:dyDescent="0.25">
      <c r="A162" s="1830" t="s">
        <v>39</v>
      </c>
      <c r="B162" s="4010">
        <f>CI!B163/production!B$152</f>
        <v>2.8333628475296618E-2</v>
      </c>
      <c r="C162" s="4010">
        <f>CI!C163/production!C$152</f>
        <v>4.9427723611699871E-2</v>
      </c>
      <c r="D162" s="4010">
        <f>CI!D163/production!D$152</f>
        <v>4.0251373696226452E-2</v>
      </c>
      <c r="E162" s="4010">
        <f>CI!E163/production!E$152</f>
        <v>3.8649372472824663E-2</v>
      </c>
      <c r="F162" s="4010">
        <f>CI!F163/production!F$152</f>
        <v>1.8807315683125228E-2</v>
      </c>
      <c r="G162" s="4010">
        <f>CI!G163/production!G$152</f>
        <v>3.4685796940519847E-2</v>
      </c>
      <c r="H162" s="4010">
        <f>CI!H163/production!H$152</f>
        <v>0.11082948821064217</v>
      </c>
      <c r="I162" s="4010">
        <f>CI!I163/production!I$152</f>
        <v>5.1894015397125445E-2</v>
      </c>
      <c r="J162" s="4010">
        <f>CI!J163/production!J$152</f>
        <v>3.8558073551344073E-2</v>
      </c>
      <c r="K162" s="4010">
        <f>CI!K163/production!K$152</f>
        <v>0.12242095506196574</v>
      </c>
      <c r="L162" s="4010">
        <f>CI!L163/production!L$152</f>
        <v>7.3687924695812507E-2</v>
      </c>
      <c r="M162" s="4010">
        <f>CI!M163/production!M$152</f>
        <v>2.5895885842066365E-2</v>
      </c>
      <c r="N162" s="4010">
        <f>CI!N163/production!N$152</f>
        <v>0.23090008721915073</v>
      </c>
      <c r="O162" s="4010">
        <f>CI!O163/production!O$152</f>
        <v>5.3784751272098863E-2</v>
      </c>
      <c r="P162" s="4010">
        <f>CI!P163/production!P$152</f>
        <v>7.858470114586559E-2</v>
      </c>
      <c r="Q162" s="4010">
        <f>CI!Q163/production!Q$152</f>
        <v>4.7085871939303366E-2</v>
      </c>
      <c r="R162" s="4010">
        <f>CI!R163/production!R$152</f>
        <v>2.6166196155249562E-2</v>
      </c>
      <c r="S162" s="4010">
        <f>CI!S163/production!S$152</f>
        <v>7.9405422057917438E-2</v>
      </c>
      <c r="T162" s="4010">
        <f>CI!T163/production!T$152</f>
        <v>9.9131862975129048E-2</v>
      </c>
    </row>
    <row r="163" spans="1:20" ht="20.100000000000001" customHeight="1" x14ac:dyDescent="0.25">
      <c r="A163" s="1852" t="s">
        <v>40</v>
      </c>
      <c r="B163" s="4010">
        <f>CI!B164/production!B$152</f>
        <v>2.8746827223894694E-2</v>
      </c>
      <c r="C163" s="4010">
        <f>CI!C164/production!C$152</f>
        <v>2.4756252649427723E-2</v>
      </c>
      <c r="D163" s="4010">
        <f>CI!D164/production!D$152</f>
        <v>3.7023555578156828E-2</v>
      </c>
      <c r="E163" s="4010">
        <f>CI!E164/production!E$152</f>
        <v>4.6736333560888514E-2</v>
      </c>
      <c r="F163" s="4010">
        <f>CI!F164/production!F$152</f>
        <v>3.839179317133827E-2</v>
      </c>
      <c r="G163" s="4010">
        <f>CI!G164/production!G$152</f>
        <v>3.0624022909574389E-2</v>
      </c>
      <c r="H163" s="4010">
        <f>CI!H164/production!H$152</f>
        <v>8.4382804893535959E-2</v>
      </c>
      <c r="I163" s="4010">
        <f>CI!I164/production!I$152</f>
        <v>8.3110683999873272E-2</v>
      </c>
      <c r="J163" s="4010">
        <f>CI!J164/production!J$152</f>
        <v>5.28900367392965E-2</v>
      </c>
      <c r="K163" s="4010">
        <f>CI!K164/production!K$152</f>
        <v>0.10551912755901907</v>
      </c>
      <c r="L163" s="4010">
        <f>CI!L164/production!L$152</f>
        <v>2.4938251932116962E-2</v>
      </c>
      <c r="M163" s="4010">
        <f>CI!M164/production!M$152</f>
        <v>1.9916996721560006E-2</v>
      </c>
      <c r="N163" s="4010">
        <f>CI!N164/production!N$152</f>
        <v>0.10153462456120117</v>
      </c>
      <c r="O163" s="4010">
        <f>CI!O164/production!O$152</f>
        <v>0.12989809493766372</v>
      </c>
      <c r="P163" s="4010">
        <f>CI!P164/production!P$152</f>
        <v>5.7193735344865729E-2</v>
      </c>
      <c r="Q163" s="4010">
        <f>CI!Q164/production!Q$152</f>
        <v>7.6514541901367972E-2</v>
      </c>
      <c r="R163" s="4010">
        <f>CI!R164/production!R$152</f>
        <v>4.7684891782374068E-2</v>
      </c>
      <c r="S163" s="4010">
        <f>CI!S164/production!S$152</f>
        <v>9.1574245224892173E-2</v>
      </c>
      <c r="T163" s="4010">
        <f>CI!T164/production!T$152</f>
        <v>5.8012670107930549E-2</v>
      </c>
    </row>
    <row r="164" spans="1:20" ht="20.100000000000001" customHeight="1" x14ac:dyDescent="0.25">
      <c r="A164" s="1874" t="s">
        <v>41</v>
      </c>
      <c r="B164" s="4010">
        <f>CI!B165/production!B$152</f>
        <v>2.0955079393188123E-3</v>
      </c>
      <c r="C164" s="4010">
        <f>CI!C165/production!C$152</f>
        <v>2.1195421788893598E-3</v>
      </c>
      <c r="D164" s="4010">
        <f>CI!D165/production!D$152</f>
        <v>1.0973511014996239E-3</v>
      </c>
      <c r="E164" s="4010">
        <f>CI!E165/production!E$152</f>
        <v>8.4545502284303943E-3</v>
      </c>
      <c r="F164" s="4010">
        <f>CI!F165/production!F$152</f>
        <v>9.3259416610538316E-4</v>
      </c>
      <c r="G164" s="4010">
        <f>CI!G165/production!G$152</f>
        <v>1.0519702526189676E-3</v>
      </c>
      <c r="H164" s="4010">
        <f>CI!H165/production!H$152</f>
        <v>1.4710240020319181E-3</v>
      </c>
      <c r="I164" s="4010">
        <f>CI!I165/production!I$152</f>
        <v>1.8480774714076014E-3</v>
      </c>
      <c r="J164" s="4010">
        <f>CI!J165/production!J$152</f>
        <v>2.8736677458077189E-3</v>
      </c>
      <c r="K164" s="4010">
        <f>CI!K165/production!K$152</f>
        <v>2.9294975225147906E-3</v>
      </c>
      <c r="L164" s="4010">
        <f>CI!L165/production!L$152</f>
        <v>1.8552875695732839E-3</v>
      </c>
      <c r="M164" s="4010">
        <f>CI!M165/production!M$152</f>
        <v>6.7274346680816391E-4</v>
      </c>
      <c r="N164" s="4010">
        <f>CI!N165/production!N$152</f>
        <v>1.7732157917120183E-3</v>
      </c>
      <c r="O164" s="4010">
        <f>CI!O165/production!O$152</f>
        <v>4.868949815528521E-4</v>
      </c>
      <c r="P164" s="4010">
        <f>CI!P165/production!P$152</f>
        <v>5.3864531256912797E-3</v>
      </c>
      <c r="Q164" s="4010">
        <f>CI!Q165/production!Q$152</f>
        <v>3.7475571904816646E-3</v>
      </c>
      <c r="R164" s="4010">
        <f>CI!R165/production!R$152</f>
        <v>2.275738894970329E-3</v>
      </c>
      <c r="S164" s="4010">
        <f>CI!S165/production!S$152</f>
        <v>5.1601971657424519E-3</v>
      </c>
      <c r="T164" s="4010">
        <f>CI!T165/production!T$152</f>
        <v>2.8155795401220087E-3</v>
      </c>
    </row>
    <row r="165" spans="1:20" ht="20.100000000000001" customHeight="1" x14ac:dyDescent="0.25">
      <c r="A165" s="1896" t="s">
        <v>42</v>
      </c>
      <c r="B165" s="4010">
        <f>CI!B166/production!B$152</f>
        <v>4.1319874859807566E-4</v>
      </c>
      <c r="C165" s="4010">
        <f>CI!C166/production!C$152</f>
        <v>4.2390843577787198E-4</v>
      </c>
      <c r="D165" s="4010">
        <f>CI!D166/production!D$152</f>
        <v>6.2896953378636987E-4</v>
      </c>
      <c r="E165" s="4010">
        <f>CI!E166/production!E$152</f>
        <v>1.2603056241138476E-3</v>
      </c>
      <c r="F165" s="4010">
        <f>CI!F166/production!F$152</f>
        <v>7.7716180508781928E-4</v>
      </c>
      <c r="G165" s="4010">
        <f>CI!G166/production!G$152</f>
        <v>9.0586327308855548E-4</v>
      </c>
      <c r="H165" s="4010">
        <f>CI!H166/production!H$152</f>
        <v>1.2646573254878721E-3</v>
      </c>
      <c r="I165" s="4010">
        <f>CI!I166/production!I$152</f>
        <v>1.0454838266820146E-3</v>
      </c>
      <c r="J165" s="4010">
        <f>CI!J166/production!J$152</f>
        <v>2.2189080062565932E-3</v>
      </c>
      <c r="K165" s="4010">
        <f>CI!K166/production!K$152</f>
        <v>1.5562955588359826E-3</v>
      </c>
      <c r="L165" s="4010">
        <f>CI!L166/production!L$152</f>
        <v>4.3138281525661017E-3</v>
      </c>
      <c r="M165" s="4010">
        <f>CI!M166/production!M$152</f>
        <v>3.8848566393147489E-4</v>
      </c>
      <c r="N165" s="4010">
        <f>CI!N166/production!N$152</f>
        <v>4.0510051826916837E-3</v>
      </c>
      <c r="O165" s="4010">
        <f>CI!O166/production!O$152</f>
        <v>5.7604476690759966E-4</v>
      </c>
      <c r="P165" s="4010">
        <f>CI!P166/production!P$152</f>
        <v>1.3084546299163828E-2</v>
      </c>
      <c r="Q165" s="4010">
        <f>CI!Q166/production!Q$152</f>
        <v>5.747787101965743E-3</v>
      </c>
      <c r="R165" s="4010">
        <f>CI!R166/production!R$152</f>
        <v>1.3251137869447486E-2</v>
      </c>
      <c r="S165" s="4010">
        <f>CI!S166/production!S$152</f>
        <v>1.1013555144793592E-2</v>
      </c>
      <c r="T165" s="4010">
        <f>CI!T166/production!T$152</f>
        <v>2.4049741905208823E-3</v>
      </c>
    </row>
    <row r="166" spans="1:20" ht="20.100000000000001" customHeight="1" x14ac:dyDescent="0.25">
      <c r="A166" s="1918" t="s">
        <v>43</v>
      </c>
      <c r="B166" s="4010">
        <f>CI!B167/production!B$152</f>
        <v>3.5417035594120772E-4</v>
      </c>
      <c r="C166" s="4010">
        <f>CI!C167/production!C$152</f>
        <v>1.695633743111488E-4</v>
      </c>
      <c r="D166" s="4010">
        <f>CI!D167/production!D$152</f>
        <v>2.9976420333648263E-4</v>
      </c>
      <c r="E166" s="4010">
        <f>CI!E167/production!E$152</f>
        <v>5.251273433807698E-4</v>
      </c>
      <c r="F166" s="4010">
        <f>CI!F167/production!F$152</f>
        <v>3.6267550904098235E-4</v>
      </c>
      <c r="G166" s="4010">
        <f>CI!G167/production!G$152</f>
        <v>2.7760326110778315E-4</v>
      </c>
      <c r="H166" s="4010">
        <f>CI!H167/production!H$152</f>
        <v>5.873513101638234E-4</v>
      </c>
      <c r="I166" s="4010">
        <f>CI!I167/production!I$152</f>
        <v>4.7521992121909751E-4</v>
      </c>
      <c r="J166" s="4010">
        <f>CI!J167/production!J$152</f>
        <v>4.0013095194791021E-4</v>
      </c>
      <c r="K166" s="4010">
        <f>CI!K167/production!K$152</f>
        <v>6.0649753395814019E-4</v>
      </c>
      <c r="L166" s="4010">
        <f>CI!L167/production!L$152</f>
        <v>6.0325301341953403E-4</v>
      </c>
      <c r="M166" s="4010">
        <f>CI!M167/production!M$152</f>
        <v>1.80029941821903E-4</v>
      </c>
      <c r="N166" s="4010">
        <f>CI!N167/production!N$152</f>
        <v>6.9198665042420225E-4</v>
      </c>
      <c r="O166" s="4010">
        <f>CI!O167/production!O$152</f>
        <v>3.0173773504683791E-4</v>
      </c>
      <c r="P166" s="4010">
        <f>CI!P167/production!P$152</f>
        <v>2.664469318232093E-2</v>
      </c>
      <c r="Q166" s="4010">
        <f>CI!Q167/production!Q$152</f>
        <v>2.6439820669042417E-3</v>
      </c>
      <c r="R166" s="4010">
        <f>CI!R167/production!R$152</f>
        <v>2.7308866739643948E-2</v>
      </c>
      <c r="S166" s="4010">
        <f>CI!S167/production!S$152</f>
        <v>1.6173752310536045E-3</v>
      </c>
      <c r="T166" s="4010">
        <f>CI!T167/production!T$152</f>
        <v>2.8155795401220087E-3</v>
      </c>
    </row>
    <row r="167" spans="1:20" ht="20.100000000000001" customHeight="1" x14ac:dyDescent="0.25">
      <c r="A167" s="1940" t="s">
        <v>44</v>
      </c>
      <c r="B167" s="4010">
        <f>CI!B168/production!B$152</f>
        <v>2.9514196328433978E-5</v>
      </c>
      <c r="C167" s="4010">
        <f>CI!C168/production!C$152</f>
        <v>1.695633743111488E-4</v>
      </c>
      <c r="D167" s="4010">
        <f>CI!D168/production!D$152</f>
        <v>2.194702202999248E-4</v>
      </c>
      <c r="E167" s="4010">
        <f>CI!E168/production!E$152</f>
        <v>2.1005093735230792E-4</v>
      </c>
      <c r="F167" s="4010">
        <f>CI!F168/production!F$152</f>
        <v>5.1810787005854617E-5</v>
      </c>
      <c r="G167" s="4010">
        <f>CI!G168/production!G$152</f>
        <v>1.8993907338953582E-4</v>
      </c>
      <c r="H167" s="4010">
        <f>CI!H168/production!H$152</f>
        <v>4.3919061931168776E-4</v>
      </c>
      <c r="I167" s="4010">
        <f>CI!I168/production!I$152</f>
        <v>3.9073637966903572E-4</v>
      </c>
      <c r="J167" s="4010">
        <f>CI!J168/production!J$152</f>
        <v>4.7651958822887489E-3</v>
      </c>
      <c r="K167" s="4010">
        <f>CI!K168/production!K$152</f>
        <v>7.6556009475093551E-3</v>
      </c>
      <c r="L167" s="4010">
        <f>CI!L168/production!L$152</f>
        <v>4.7804955780415901E-4</v>
      </c>
      <c r="M167" s="4010">
        <f>CI!M168/production!M$152</f>
        <v>8.5277340863006688E-5</v>
      </c>
      <c r="N167" s="4010">
        <f>CI!N168/production!N$152</f>
        <v>1.1172701126640765E-3</v>
      </c>
      <c r="O167" s="4010">
        <f>CI!O168/production!O$152</f>
        <v>5.6232941531456158E-4</v>
      </c>
      <c r="P167" s="4010">
        <f>CI!P168/production!P$152</f>
        <v>3.0969340353050479E-3</v>
      </c>
      <c r="Q167" s="4010">
        <f>CI!Q168/production!Q$152</f>
        <v>6.000689734452236E-3</v>
      </c>
      <c r="R167" s="4010">
        <f>CI!R168/production!R$152</f>
        <v>2.880682145532062E-4</v>
      </c>
      <c r="S167" s="4010">
        <f>CI!S168/production!S$152</f>
        <v>0.1186845348120764</v>
      </c>
      <c r="T167" s="4010">
        <f>CI!T168/production!T$152</f>
        <v>3.7541060534960111E-3</v>
      </c>
    </row>
    <row r="168" spans="1:20" ht="20.100000000000001" customHeight="1" x14ac:dyDescent="0.25">
      <c r="A168" s="1962" t="s">
        <v>45</v>
      </c>
      <c r="B168" s="4010">
        <f>CI!B169/production!B$152</f>
        <v>2.8038486512012278E-3</v>
      </c>
      <c r="C168" s="4010">
        <f>CI!C169/production!C$152</f>
        <v>5.0869012293344642E-3</v>
      </c>
      <c r="D168" s="4010">
        <f>CI!D169/production!D$152</f>
        <v>1.5041739488848504E-3</v>
      </c>
      <c r="E168" s="4010">
        <f>CI!E169/production!E$152</f>
        <v>9.452292180853857E-4</v>
      </c>
      <c r="F168" s="4010">
        <f>CI!F169/production!F$152</f>
        <v>4.1448629604683698E-3</v>
      </c>
      <c r="G168" s="4010">
        <f>CI!G169/production!G$152</f>
        <v>1.1542451382902561E-3</v>
      </c>
      <c r="H168" s="4010">
        <f>CI!H169/production!H$152</f>
        <v>2.1536214706006857E-3</v>
      </c>
      <c r="I168" s="4010">
        <f>CI!I169/production!I$152</f>
        <v>2.1015280960577868E-3</v>
      </c>
      <c r="J168" s="4010">
        <f>CI!J169/production!J$152</f>
        <v>9.348514059146629E-3</v>
      </c>
      <c r="K168" s="4010">
        <f>CI!K169/production!K$152</f>
        <v>8.834265966333665E-3</v>
      </c>
      <c r="L168" s="4010">
        <f>CI!L169/production!L$152</f>
        <v>2.1626051424473861E-3</v>
      </c>
      <c r="M168" s="4010">
        <f>CI!M169/production!M$152</f>
        <v>1.9613788398491539E-3</v>
      </c>
      <c r="N168" s="4010">
        <f>CI!N169/production!N$152</f>
        <v>2.6742400761185317E-3</v>
      </c>
      <c r="O168" s="4010">
        <f>CI!O169/production!O$152</f>
        <v>1.2206662917803898E-3</v>
      </c>
      <c r="P168" s="4010">
        <f>CI!P169/production!P$152</f>
        <v>2.765119674379507E-3</v>
      </c>
      <c r="Q168" s="4010">
        <f>CI!Q169/production!Q$152</f>
        <v>2.5520174732727901E-3</v>
      </c>
      <c r="R168" s="4010">
        <f>CI!R169/production!R$152</f>
        <v>9.6694897351692882E-3</v>
      </c>
      <c r="S168" s="4010">
        <f>CI!S169/production!S$152</f>
        <v>1.5557609365372767E-2</v>
      </c>
      <c r="T168" s="4010">
        <f>CI!T169/production!T$152</f>
        <v>2.176208352885969E-2</v>
      </c>
    </row>
    <row r="169" spans="1:20" ht="20.100000000000001" customHeight="1" x14ac:dyDescent="0.25">
      <c r="A169" s="1984" t="s">
        <v>48</v>
      </c>
      <c r="B169" s="4010">
        <f>CI!B170/production!B$152</f>
        <v>0</v>
      </c>
      <c r="C169" s="4010">
        <f>CI!C170/production!C$152</f>
        <v>0</v>
      </c>
      <c r="D169" s="4010">
        <f>CI!D170/production!D$152</f>
        <v>0</v>
      </c>
      <c r="E169" s="4010">
        <f>CI!E170/production!E$152</f>
        <v>0</v>
      </c>
      <c r="F169" s="4010">
        <f>CI!F170/production!F$152</f>
        <v>0</v>
      </c>
      <c r="G169" s="4010">
        <f>CI!G170/production!G$152</f>
        <v>0</v>
      </c>
      <c r="H169" s="4010">
        <f>CI!H170/production!H$152</f>
        <v>0</v>
      </c>
      <c r="I169" s="4010">
        <f>CI!I170/production!I$152</f>
        <v>0</v>
      </c>
      <c r="J169" s="4010">
        <f>CI!J170/production!J$152</f>
        <v>0</v>
      </c>
      <c r="K169" s="4010">
        <f>CI!K170/production!K$152</f>
        <v>0</v>
      </c>
      <c r="L169" s="4010">
        <f>CI!L170/production!L$152</f>
        <v>0</v>
      </c>
      <c r="M169" s="4010">
        <f>CI!M170/production!M$152</f>
        <v>0</v>
      </c>
      <c r="N169" s="4010">
        <f>CI!N170/production!N$152</f>
        <v>0</v>
      </c>
      <c r="O169" s="4010">
        <f>CI!O170/production!O$152</f>
        <v>0</v>
      </c>
      <c r="P169" s="4010">
        <f>CI!P170/production!P$152</f>
        <v>0</v>
      </c>
      <c r="Q169" s="4010">
        <f>CI!Q170/production!Q$152</f>
        <v>0</v>
      </c>
      <c r="R169" s="4010">
        <f>CI!R170/production!R$152</f>
        <v>0</v>
      </c>
      <c r="S169" s="4010">
        <f>CI!S170/production!S$152</f>
        <v>0</v>
      </c>
      <c r="T169" s="4010">
        <f>CI!T170/production!T$152</f>
        <v>0</v>
      </c>
    </row>
    <row r="170" spans="1:20" ht="20.100000000000001" customHeight="1" x14ac:dyDescent="0.25">
      <c r="A170" s="2006" t="s">
        <v>49</v>
      </c>
      <c r="B170" s="4010">
        <f>CI!B171/production!B$152</f>
        <v>0</v>
      </c>
      <c r="C170" s="4010">
        <f>CI!C171/production!C$152</f>
        <v>0</v>
      </c>
      <c r="D170" s="4010">
        <f>CI!D171/production!D$152</f>
        <v>0</v>
      </c>
      <c r="E170" s="4010">
        <f>CI!E171/production!E$152</f>
        <v>0</v>
      </c>
      <c r="F170" s="4010">
        <f>CI!F171/production!F$152</f>
        <v>0</v>
      </c>
      <c r="G170" s="4010">
        <f>CI!G171/production!G$152</f>
        <v>0</v>
      </c>
      <c r="H170" s="4010">
        <f>CI!H171/production!H$152</f>
        <v>0</v>
      </c>
      <c r="I170" s="4010">
        <f>CI!I171/production!I$152</f>
        <v>0</v>
      </c>
      <c r="J170" s="4010">
        <f>CI!J171/production!J$152</f>
        <v>0</v>
      </c>
      <c r="K170" s="4010">
        <f>CI!K171/production!K$152</f>
        <v>0</v>
      </c>
      <c r="L170" s="4010">
        <f>CI!L171/production!L$152</f>
        <v>0</v>
      </c>
      <c r="M170" s="4010">
        <f>CI!M171/production!M$152</f>
        <v>0</v>
      </c>
      <c r="N170" s="4010">
        <f>CI!N171/production!N$152</f>
        <v>0</v>
      </c>
      <c r="O170" s="4010">
        <f>CI!O171/production!O$152</f>
        <v>0</v>
      </c>
      <c r="P170" s="4010">
        <f>CI!P171/production!P$152</f>
        <v>0</v>
      </c>
      <c r="Q170" s="4010">
        <f>CI!Q171/production!Q$152</f>
        <v>0</v>
      </c>
      <c r="R170" s="4010">
        <f>CI!R171/production!R$152</f>
        <v>0</v>
      </c>
      <c r="S170" s="4010">
        <f>CI!S171/production!S$152</f>
        <v>0</v>
      </c>
      <c r="T170" s="4010">
        <f>CI!T171/production!T$152</f>
        <v>0</v>
      </c>
    </row>
    <row r="171" spans="1:20" s="4019" customFormat="1" ht="20.100000000000001" customHeight="1" x14ac:dyDescent="0.25">
      <c r="A171" s="4017" t="s">
        <v>108</v>
      </c>
      <c r="B171" s="4018">
        <f>SUM(B158:B170)</f>
        <v>0.10631013517501919</v>
      </c>
      <c r="C171" s="4018">
        <f t="shared" ref="C171" si="103">SUM(C158:C170)</f>
        <v>0.11403136922424756</v>
      </c>
      <c r="D171" s="4016">
        <f>SUM(D156:D170)</f>
        <v>0.12185682512238143</v>
      </c>
      <c r="E171" s="4018">
        <f t="shared" ref="E171" si="104">SUM(E158:E170)</f>
        <v>0.122774772882424</v>
      </c>
      <c r="F171" s="4018">
        <f t="shared" ref="F171" si="105">SUM(F158:F170)</f>
        <v>8.8648256567017247E-2</v>
      </c>
      <c r="G171" s="4018">
        <f t="shared" ref="G171" si="106">SUM(G158:G170)</f>
        <v>9.6153003228964251E-2</v>
      </c>
      <c r="H171" s="4018">
        <f t="shared" ref="H171" si="107">SUM(H158:H170)</f>
        <v>0.29237395758371071</v>
      </c>
      <c r="I171" s="4018">
        <f t="shared" ref="I171" si="108">SUM(I158:I170)</f>
        <v>0.1901196498157203</v>
      </c>
      <c r="J171" s="4018">
        <f t="shared" ref="J171" si="109">SUM(J158:J170)</f>
        <v>0.20843185042377504</v>
      </c>
      <c r="K171" s="4018">
        <f t="shared" ref="K171" si="110">SUM(K158:K170)</f>
        <v>0.50475471179923781</v>
      </c>
      <c r="L171" s="4018">
        <f t="shared" ref="L171" si="111">SUM(L158:L170)</f>
        <v>0.49272112637581522</v>
      </c>
      <c r="M171" s="4018">
        <f t="shared" ref="M171" si="112">SUM(M158:M170)</f>
        <v>0.26337432962534824</v>
      </c>
      <c r="N171" s="4018">
        <f t="shared" ref="N171" si="113">SUM(N158:N170)</f>
        <v>0.44664134187744631</v>
      </c>
      <c r="O171" s="4018">
        <f t="shared" ref="O171" si="114">SUM(O158:O170)</f>
        <v>0.21935647570325462</v>
      </c>
      <c r="P171" s="4018">
        <f t="shared" ref="P171" si="115">SUM(P158:P170)</f>
        <v>0.25474494536123526</v>
      </c>
      <c r="Q171" s="4018">
        <f t="shared" ref="Q171" si="116">SUM(Q158:Q170)</f>
        <v>0.20234509713760204</v>
      </c>
      <c r="R171" s="4018">
        <f t="shared" ref="R171" si="117">SUM(R158:R170)</f>
        <v>0.2131032628526435</v>
      </c>
      <c r="S171" s="4018">
        <f t="shared" ref="S171" si="118">SUM(S158:S170)</f>
        <v>0.41689772027110289</v>
      </c>
      <c r="T171" s="4018">
        <f t="shared" ref="T171" si="119">SUM(T158:T170)</f>
        <v>0.2963397465978414</v>
      </c>
    </row>
    <row r="172" spans="1:20" ht="20.100000000000001" customHeight="1" x14ac:dyDescent="0.25">
      <c r="A172" s="2028" t="s">
        <v>58</v>
      </c>
      <c r="B172" s="2030"/>
      <c r="C172" s="2031"/>
      <c r="D172" s="2032"/>
      <c r="E172" s="2033"/>
      <c r="F172" s="2034"/>
      <c r="G172" s="2035"/>
      <c r="H172" s="2036"/>
      <c r="I172" s="2037"/>
      <c r="J172" s="2038"/>
      <c r="K172" s="2039"/>
      <c r="L172" s="2040"/>
      <c r="M172" s="2041"/>
      <c r="N172" s="2042"/>
      <c r="O172" s="2043"/>
      <c r="P172" s="2044"/>
      <c r="Q172" s="2045"/>
      <c r="R172" s="2046"/>
      <c r="S172" s="2047"/>
      <c r="T172" s="2048"/>
    </row>
    <row r="173" spans="1:20" ht="20.100000000000001" customHeight="1" x14ac:dyDescent="0.25">
      <c r="A173" s="2029" t="s">
        <v>59</v>
      </c>
      <c r="B173" s="2052"/>
      <c r="C173" s="2053"/>
      <c r="D173" s="2054"/>
      <c r="E173" s="2055"/>
      <c r="F173" s="2056"/>
      <c r="G173" s="2057"/>
      <c r="H173" s="2058"/>
      <c r="I173" s="2059"/>
      <c r="J173" s="2060"/>
      <c r="K173" s="2061"/>
      <c r="L173" s="2062"/>
      <c r="M173" s="2063"/>
      <c r="N173" s="2064"/>
      <c r="O173" s="2065"/>
      <c r="P173" s="2066"/>
      <c r="Q173" s="2067"/>
      <c r="R173" s="2068"/>
      <c r="S173" s="2069"/>
      <c r="T173" s="2070"/>
    </row>
    <row r="174" spans="1:20" ht="20.100000000000001" customHeight="1" x14ac:dyDescent="0.25">
      <c r="A174" s="2072" t="s">
        <v>28</v>
      </c>
      <c r="B174" s="4010">
        <f>CI!B175/production!B$176</f>
        <v>0.21119807032771948</v>
      </c>
      <c r="C174" s="4010">
        <f>CI!C175/production!C$176</f>
        <v>6.0351133238281908E-3</v>
      </c>
      <c r="D174" s="4010">
        <f>CI!D175/production!D$176</f>
        <v>5.5081381496348371E-2</v>
      </c>
      <c r="E174" s="4010">
        <f>CI!E175/production!E$176</f>
        <v>1.2782046027817353E-2</v>
      </c>
      <c r="F174" s="4010">
        <f>CI!F175/production!F$176</f>
        <v>9.3770632938101396E-4</v>
      </c>
      <c r="G174" s="4010">
        <f>CI!G175/production!G$176</f>
        <v>8.2404449506016443E-4</v>
      </c>
      <c r="H174" s="4010">
        <f>CI!H175/production!H$176</f>
        <v>8.4382053691489239E-3</v>
      </c>
      <c r="I174" s="4010">
        <f>CI!I175/production!I$176</f>
        <v>3.2260988952666236E-4</v>
      </c>
      <c r="J174" s="4010">
        <f>CI!J175/production!J$176</f>
        <v>1.2816357454497548E-2</v>
      </c>
      <c r="K174" s="4010">
        <f>CI!K175/production!K$176</f>
        <v>2.8344888485900113E-6</v>
      </c>
      <c r="L174" s="4010">
        <f>CI!L175/production!L$176</f>
        <v>4.4906122259657395E-5</v>
      </c>
      <c r="M174" s="4010">
        <f>CI!M175/production!M$176</f>
        <v>4.7864056499441081E-4</v>
      </c>
      <c r="N174" s="4010">
        <f>CI!N175/production!N$176</f>
        <v>3.4840944695361782E-4</v>
      </c>
      <c r="O174" s="4010">
        <f>CI!O175/production!O$176</f>
        <v>5.1577096412248509E-3</v>
      </c>
      <c r="P174" s="4010">
        <f>CI!P175/production!P$176</f>
        <v>1.3982602175824773E-3</v>
      </c>
      <c r="Q174" s="4010">
        <f>CI!Q175/production!Q$176</f>
        <v>4.0296644903663832E-4</v>
      </c>
      <c r="R174" s="4010">
        <f>CI!R175/production!R$176</f>
        <v>1.3909518651044686E-3</v>
      </c>
      <c r="S174" s="4010">
        <f>CI!S175/production!S$176</f>
        <v>5.4050818617467668E-4</v>
      </c>
      <c r="T174" s="4010">
        <f>CI!T175/production!T$176</f>
        <v>3.0929150209955862E-3</v>
      </c>
    </row>
    <row r="175" spans="1:20" ht="20.100000000000001" customHeight="1" x14ac:dyDescent="0.25">
      <c r="A175" s="2094" t="s">
        <v>7</v>
      </c>
      <c r="B175" s="4010">
        <f>CI!B176/production!B$176</f>
        <v>4.2863489686025642E-3</v>
      </c>
      <c r="C175" s="4010">
        <f>CI!C176/production!C$176</f>
        <v>0.47361506293147071</v>
      </c>
      <c r="D175" s="4010">
        <f>CI!D176/production!D$176</f>
        <v>4.3049574660687151E-2</v>
      </c>
      <c r="E175" s="4010">
        <f>CI!E176/production!E$176</f>
        <v>0.23473204228160688</v>
      </c>
      <c r="F175" s="4010">
        <f>CI!F176/production!F$176</f>
        <v>2.0818666644591734E-3</v>
      </c>
      <c r="G175" s="4010">
        <f>CI!G176/production!G$176</f>
        <v>1.1742075985868164E-2</v>
      </c>
      <c r="H175" s="4010">
        <f>CI!H176/production!H$176</f>
        <v>3.5976271824827652E-4</v>
      </c>
      <c r="I175" s="4010">
        <f>CI!I176/production!I$176</f>
        <v>6.0472700315402001E-4</v>
      </c>
      <c r="J175" s="4010">
        <f>CI!J176/production!J$176</f>
        <v>1.2124580365420545E-4</v>
      </c>
      <c r="K175" s="4010">
        <f>CI!K176/production!K$176</f>
        <v>4.2492981450082215E-5</v>
      </c>
      <c r="L175" s="4010">
        <f>CI!L176/production!L$176</f>
        <v>3.8859619551177604E-4</v>
      </c>
      <c r="M175" s="4010">
        <f>CI!M176/production!M$176</f>
        <v>3.4835033033926412E-4</v>
      </c>
      <c r="N175" s="4010">
        <f>CI!N176/production!N$176</f>
        <v>7.6856429235497748E-4</v>
      </c>
      <c r="O175" s="4010">
        <f>CI!O176/production!O$176</f>
        <v>2.5204392344469629E-3</v>
      </c>
      <c r="P175" s="4010">
        <f>CI!P176/production!P$176</f>
        <v>9.4671015029329248E-4</v>
      </c>
      <c r="Q175" s="4010">
        <f>CI!Q176/production!Q$176</f>
        <v>1.9786446894053028E-4</v>
      </c>
      <c r="R175" s="4010">
        <f>CI!R176/production!R$176</f>
        <v>8.0670716221016927E-5</v>
      </c>
      <c r="S175" s="4010">
        <f>CI!S176/production!S$176</f>
        <v>5.4979470358956762E-4</v>
      </c>
      <c r="T175" s="4010">
        <f>CI!T176/production!T$176</f>
        <v>9.6562987375084465E-4</v>
      </c>
    </row>
    <row r="176" spans="1:20" ht="20.100000000000001" customHeight="1" x14ac:dyDescent="0.25">
      <c r="A176" s="2116" t="s">
        <v>29</v>
      </c>
      <c r="B176" s="4010">
        <f>CI!B177/production!B$176</f>
        <v>0.38805890389243231</v>
      </c>
      <c r="C176" s="4010">
        <f>CI!C177/production!C$176</f>
        <v>0.5520693582338646</v>
      </c>
      <c r="D176" s="4011">
        <f>CI!D177/production!D$176</f>
        <v>0.506299222310723</v>
      </c>
      <c r="E176" s="4010">
        <f>CI!E177/production!E$176</f>
        <v>3.2862117365258348E-2</v>
      </c>
      <c r="F176" s="4010">
        <f>CI!F177/production!F$176</f>
        <v>0.21331597671521482</v>
      </c>
      <c r="G176" s="4010">
        <f>CI!G177/production!G$176</f>
        <v>0.32263221884363491</v>
      </c>
      <c r="H176" s="4010">
        <f>CI!H177/production!H$176</f>
        <v>0.13800502179197435</v>
      </c>
      <c r="I176" s="4010">
        <f>CI!I177/production!I$176</f>
        <v>0.21921490207914629</v>
      </c>
      <c r="J176" s="4010">
        <f>CI!J177/production!J$176</f>
        <v>0.32938833565054715</v>
      </c>
      <c r="K176" s="4010">
        <f>CI!K177/production!K$176</f>
        <v>5.4995147131059449E-2</v>
      </c>
      <c r="L176" s="4010">
        <f>CI!L177/production!L$176</f>
        <v>8.6120350624381573E-2</v>
      </c>
      <c r="M176" s="4010">
        <f>CI!M177/production!M$176</f>
        <v>3.9493469714510267E-2</v>
      </c>
      <c r="N176" s="4010">
        <f>CI!N177/production!N$176</f>
        <v>5.2569780167514429E-2</v>
      </c>
      <c r="O176" s="4010">
        <f>CI!O177/production!O$176</f>
        <v>7.1645396086040661E-2</v>
      </c>
      <c r="P176" s="4010">
        <f>CI!P177/production!P$176</f>
        <v>7.982436810344376E-2</v>
      </c>
      <c r="Q176" s="4010">
        <f>CI!Q177/production!Q$176</f>
        <v>3.8758720779929243E-2</v>
      </c>
      <c r="R176" s="4010">
        <f>CI!R177/production!R$176</f>
        <v>0.1373659682937152</v>
      </c>
      <c r="S176" s="4010">
        <f>CI!S177/production!S$176</f>
        <v>9.7268298308689577E-2</v>
      </c>
      <c r="T176" s="4010">
        <f>CI!T177/production!T$176</f>
        <v>0.20482916351740646</v>
      </c>
    </row>
    <row r="177" spans="1:20" ht="20.100000000000001" customHeight="1" x14ac:dyDescent="0.25">
      <c r="A177" s="2138" t="s">
        <v>30</v>
      </c>
      <c r="B177" s="4010">
        <f>CI!B178/production!B$176</f>
        <v>1.9048920339442728E-2</v>
      </c>
      <c r="C177" s="4010">
        <f>CI!C178/production!C$176</f>
        <v>0.23871686326096758</v>
      </c>
      <c r="D177" s="4010">
        <f>CI!D178/production!D$176</f>
        <v>2.1869939027729116E-2</v>
      </c>
      <c r="E177" s="4010">
        <f>CI!E178/production!E$176</f>
        <v>4.6453357628862983E-2</v>
      </c>
      <c r="F177" s="4010">
        <f>CI!F178/production!F$176</f>
        <v>3.4602111302259361E-2</v>
      </c>
      <c r="G177" s="4010">
        <f>CI!G178/production!G$176</f>
        <v>5.4589037420793825E-3</v>
      </c>
      <c r="H177" s="4010">
        <f>CI!H178/production!H$176</f>
        <v>1.2740853601403066E-2</v>
      </c>
      <c r="I177" s="4010">
        <f>CI!I178/production!I$176</f>
        <v>1.6835643194909752E-2</v>
      </c>
      <c r="J177" s="4010">
        <f>CI!J178/production!J$176</f>
        <v>2.1597479728817533E-2</v>
      </c>
      <c r="K177" s="4010">
        <f>CI!K178/production!K$176</f>
        <v>7.2233295614501257E-3</v>
      </c>
      <c r="L177" s="4010">
        <f>CI!L178/production!L$176</f>
        <v>3.2687920637205188E-3</v>
      </c>
      <c r="M177" s="4010">
        <f>CI!M178/production!M$176</f>
        <v>0.11924683887814262</v>
      </c>
      <c r="N177" s="4010">
        <f>CI!N178/production!N$176</f>
        <v>4.7851736836362884E-3</v>
      </c>
      <c r="O177" s="4010">
        <f>CI!O178/production!O$176</f>
        <v>3.1531477450575988E-3</v>
      </c>
      <c r="P177" s="4010">
        <f>CI!P178/production!P$176</f>
        <v>1.2787982524666175E-2</v>
      </c>
      <c r="Q177" s="4010">
        <f>CI!Q178/production!Q$176</f>
        <v>2.8467865023581399E-2</v>
      </c>
      <c r="R177" s="4010">
        <f>CI!R178/production!R$176</f>
        <v>1.3094547029454912E-2</v>
      </c>
      <c r="S177" s="4010">
        <f>CI!S178/production!S$176</f>
        <v>3.4831727071718624E-2</v>
      </c>
      <c r="T177" s="4010">
        <f>CI!T178/production!T$176</f>
        <v>1.3830582263697242E-2</v>
      </c>
    </row>
    <row r="178" spans="1:20" ht="20.100000000000001" customHeight="1" x14ac:dyDescent="0.25">
      <c r="A178" s="2160" t="s">
        <v>31</v>
      </c>
      <c r="B178" s="4010">
        <f>CI!B179/production!B$176</f>
        <v>2.0469373262312408E-3</v>
      </c>
      <c r="C178" s="4010">
        <f>CI!C179/production!C$176</f>
        <v>0.35829354760906196</v>
      </c>
      <c r="D178" s="4010">
        <f>CI!D179/production!D$176</f>
        <v>5.6189814735805249E-3</v>
      </c>
      <c r="E178" s="4010">
        <f>CI!E179/production!E$176</f>
        <v>5.3249903758330755E-3</v>
      </c>
      <c r="F178" s="4010">
        <f>CI!F179/production!F$176</f>
        <v>0.16871461527589851</v>
      </c>
      <c r="G178" s="4010">
        <f>CI!G179/production!G$176</f>
        <v>3.3952882612813869E-3</v>
      </c>
      <c r="H178" s="4010">
        <f>CI!H179/production!H$176</f>
        <v>5.2191419798365661E-3</v>
      </c>
      <c r="I178" s="4010">
        <f>CI!I179/production!I$176</f>
        <v>3.675297403614827E-3</v>
      </c>
      <c r="J178" s="4010">
        <f>CI!J179/production!J$176</f>
        <v>8.478295876807854E-3</v>
      </c>
      <c r="K178" s="4010">
        <f>CI!K179/production!K$176</f>
        <v>1.2853091959302233E-3</v>
      </c>
      <c r="L178" s="4010">
        <f>CI!L179/production!L$176</f>
        <v>1.1538196619901818E-3</v>
      </c>
      <c r="M178" s="4010">
        <f>CI!M179/production!M$176</f>
        <v>2.4347027096312018E-2</v>
      </c>
      <c r="N178" s="4010">
        <f>CI!N179/production!N$176</f>
        <v>2.5761807967369125E-3</v>
      </c>
      <c r="O178" s="4010">
        <f>CI!O179/production!O$176</f>
        <v>7.1682994063015683E-3</v>
      </c>
      <c r="P178" s="4010">
        <f>CI!P179/production!P$176</f>
        <v>3.5671258858158005E-3</v>
      </c>
      <c r="Q178" s="4010">
        <f>CI!Q179/production!Q$176</f>
        <v>2.2360384708808882E-3</v>
      </c>
      <c r="R178" s="4010">
        <f>CI!R179/production!R$176</f>
        <v>5.8954926828404417E-3</v>
      </c>
      <c r="S178" s="4010">
        <f>CI!S179/production!S$176</f>
        <v>8.3221714781464822E-3</v>
      </c>
      <c r="T178" s="4010">
        <f>CI!T179/production!T$176</f>
        <v>7.7119504048370913E-3</v>
      </c>
    </row>
    <row r="179" spans="1:20" ht="20.100000000000001" customHeight="1" x14ac:dyDescent="0.25">
      <c r="A179" s="2182" t="s">
        <v>32</v>
      </c>
      <c r="B179" s="4010">
        <f>CI!B180/production!B$176</f>
        <v>5.4193763021698586E-3</v>
      </c>
      <c r="C179" s="4010">
        <f>CI!C180/production!C$176</f>
        <v>2.3639006622072606E-2</v>
      </c>
      <c r="D179" s="4010">
        <f>CI!D180/production!D$176</f>
        <v>8.5745716435768077E-3</v>
      </c>
      <c r="E179" s="4010">
        <f>CI!E180/production!E$176</f>
        <v>0.14624135667215482</v>
      </c>
      <c r="F179" s="4010">
        <f>CI!F180/production!F$176</f>
        <v>2.3285706663647075E-2</v>
      </c>
      <c r="G179" s="4010">
        <f>CI!G180/production!G$176</f>
        <v>0.28533831601517151</v>
      </c>
      <c r="H179" s="4010">
        <f>CI!H180/production!H$176</f>
        <v>2.6511270033674216E-2</v>
      </c>
      <c r="I179" s="4010">
        <f>CI!I180/production!I$176</f>
        <v>4.6038149418135617E-2</v>
      </c>
      <c r="J179" s="4010">
        <f>CI!J180/production!J$176</f>
        <v>9.8833108573473903E-3</v>
      </c>
      <c r="K179" s="4010">
        <f>CI!K180/production!K$176</f>
        <v>8.3837556593467661E-3</v>
      </c>
      <c r="L179" s="4010">
        <f>CI!L180/production!L$176</f>
        <v>2.5306781764826919E-3</v>
      </c>
      <c r="M179" s="4010">
        <f>CI!M180/production!M$176</f>
        <v>9.3130873123895355E-2</v>
      </c>
      <c r="N179" s="4010">
        <f>CI!N180/production!N$176</f>
        <v>4.3013118798614879E-2</v>
      </c>
      <c r="O179" s="4010">
        <f>CI!O180/production!O$176</f>
        <v>9.1392134769463264E-3</v>
      </c>
      <c r="P179" s="4010">
        <f>CI!P180/production!P$176</f>
        <v>7.6334104509076225E-2</v>
      </c>
      <c r="Q179" s="4010">
        <f>CI!Q180/production!Q$176</f>
        <v>2.0019198673260814E-2</v>
      </c>
      <c r="R179" s="4010">
        <f>CI!R180/production!R$176</f>
        <v>1.0494276931057577E-2</v>
      </c>
      <c r="S179" s="4010">
        <f>CI!S180/production!S$176</f>
        <v>2.3928889931072946E-2</v>
      </c>
      <c r="T179" s="4010">
        <f>CI!T180/production!T$176</f>
        <v>1.3781218361352043E-2</v>
      </c>
    </row>
    <row r="180" spans="1:20" ht="20.100000000000001" customHeight="1" x14ac:dyDescent="0.25">
      <c r="A180" s="2204" t="s">
        <v>33</v>
      </c>
      <c r="B180" s="4010">
        <f>CI!B181/production!B$176</f>
        <v>8.4972423384504342E-4</v>
      </c>
      <c r="C180" s="4010">
        <f>CI!C181/production!C$176</f>
        <v>3.8832088453248067E-3</v>
      </c>
      <c r="D180" s="4010">
        <f>CI!D181/production!D$176</f>
        <v>9.4534539521986454E-4</v>
      </c>
      <c r="E180" s="4010">
        <f>CI!E181/production!E$176</f>
        <v>1.092677245230883E-4</v>
      </c>
      <c r="F180" s="4010">
        <f>CI!F181/production!F$176</f>
        <v>5.7517388088998162E-3</v>
      </c>
      <c r="G180" s="4010">
        <f>CI!G181/production!G$176</f>
        <v>1.1190865745923501E-3</v>
      </c>
      <c r="H180" s="4010">
        <f>CI!H181/production!H$176</f>
        <v>4.7517677076872739E-3</v>
      </c>
      <c r="I180" s="4010">
        <f>CI!I181/production!I$176</f>
        <v>7.9674671076008109E-3</v>
      </c>
      <c r="J180" s="4010">
        <f>CI!J181/production!J$176</f>
        <v>6.3834292360890363E-4</v>
      </c>
      <c r="K180" s="4010">
        <f>CI!K181/production!K$176</f>
        <v>9.4203408939410921E-4</v>
      </c>
      <c r="L180" s="4010">
        <f>CI!L181/production!L$176</f>
        <v>2.1187993904171662E-3</v>
      </c>
      <c r="M180" s="4010">
        <f>CI!M181/production!M$176</f>
        <v>4.6698217275629501E-4</v>
      </c>
      <c r="N180" s="4010">
        <f>CI!N181/production!N$176</f>
        <v>1.333710392945209E-3</v>
      </c>
      <c r="O180" s="4010">
        <f>CI!O181/production!O$176</f>
        <v>5.2431200025529808E-3</v>
      </c>
      <c r="P180" s="4010">
        <f>CI!P181/production!P$176</f>
        <v>4.1927807766125929E-3</v>
      </c>
      <c r="Q180" s="4010">
        <f>CI!Q181/production!Q$176</f>
        <v>3.2549218189397631E-4</v>
      </c>
      <c r="R180" s="4010">
        <f>CI!R181/production!R$176</f>
        <v>5.9914102197695929E-4</v>
      </c>
      <c r="S180" s="4010">
        <f>CI!S181/production!S$176</f>
        <v>8.8279442540495302E-4</v>
      </c>
      <c r="T180" s="4010">
        <f>CI!T181/production!T$176</f>
        <v>1.5271821851527293E-3</v>
      </c>
    </row>
    <row r="181" spans="1:20" ht="20.100000000000001" customHeight="1" x14ac:dyDescent="0.25">
      <c r="A181" s="2226" t="s">
        <v>34</v>
      </c>
      <c r="B181" s="4010">
        <f>CI!B182/production!B$176</f>
        <v>1.2319262414885348E-2</v>
      </c>
      <c r="C181" s="4010">
        <f>CI!C182/production!C$176</f>
        <v>0.15574136424746673</v>
      </c>
      <c r="D181" s="4010">
        <f>CI!D182/production!D$176</f>
        <v>2.7576796897877669E-2</v>
      </c>
      <c r="E181" s="4010">
        <f>CI!E182/production!E$176</f>
        <v>2.0288516605029165E-2</v>
      </c>
      <c r="F181" s="4010">
        <f>CI!F182/production!F$176</f>
        <v>2.7771560810410299E-2</v>
      </c>
      <c r="G181" s="4010">
        <f>CI!G182/production!G$176</f>
        <v>8.9585791019038928E-3</v>
      </c>
      <c r="H181" s="4010">
        <f>CI!H182/production!H$176</f>
        <v>0.10265114293648177</v>
      </c>
      <c r="I181" s="4010">
        <f>CI!I182/production!I$176</f>
        <v>0.23936940160058379</v>
      </c>
      <c r="J181" s="4010">
        <f>CI!J182/production!J$176</f>
        <v>5.6206361454049052E-3</v>
      </c>
      <c r="K181" s="4010">
        <f>CI!K182/production!K$176</f>
        <v>7.543368677785856E-3</v>
      </c>
      <c r="L181" s="4010">
        <f>CI!L182/production!L$176</f>
        <v>8.1788812864414806E-3</v>
      </c>
      <c r="M181" s="4010">
        <f>CI!M182/production!M$176</f>
        <v>3.341867071081122E-3</v>
      </c>
      <c r="N181" s="4010">
        <f>CI!N182/production!N$176</f>
        <v>2.0199347630288515E-2</v>
      </c>
      <c r="O181" s="4010">
        <f>CI!O182/production!O$176</f>
        <v>5.2221356783091213E-2</v>
      </c>
      <c r="P181" s="4010">
        <f>CI!P182/production!P$176</f>
        <v>7.9434733276491001E-3</v>
      </c>
      <c r="Q181" s="4010">
        <f>CI!Q182/production!Q$176</f>
        <v>2.5210898842724315E-3</v>
      </c>
      <c r="R181" s="4010">
        <f>CI!R182/production!R$176</f>
        <v>5.7100312043295801E-3</v>
      </c>
      <c r="S181" s="4010">
        <f>CI!S182/production!S$176</f>
        <v>9.9265748762448272E-3</v>
      </c>
      <c r="T181" s="4010">
        <f>CI!T182/production!T$176</f>
        <v>2.0328306355931809E-2</v>
      </c>
    </row>
    <row r="182" spans="1:20" ht="20.100000000000001" customHeight="1" x14ac:dyDescent="0.25">
      <c r="A182" s="2248" t="s">
        <v>35</v>
      </c>
      <c r="B182" s="4010">
        <f>CI!B183/production!B$176</f>
        <v>2.0012580995832285E-4</v>
      </c>
      <c r="C182" s="4010">
        <f>CI!C183/production!C$176</f>
        <v>5.9860114121552928E-3</v>
      </c>
      <c r="D182" s="4010">
        <f>CI!D183/production!D$176</f>
        <v>1.0037870845308505E-3</v>
      </c>
      <c r="E182" s="4010">
        <f>CI!E183/production!E$176</f>
        <v>1.2840500960905295E-4</v>
      </c>
      <c r="F182" s="4010">
        <f>CI!F183/production!F$176</f>
        <v>1.1158818614800724E-3</v>
      </c>
      <c r="G182" s="4010">
        <f>CI!G183/production!G$176</f>
        <v>2.0674547599774792E-3</v>
      </c>
      <c r="H182" s="4010">
        <f>CI!H183/production!H$176</f>
        <v>2.5667616882004483E-3</v>
      </c>
      <c r="I182" s="4010">
        <f>CI!I183/production!I$176</f>
        <v>2.6848575204964278E-3</v>
      </c>
      <c r="J182" s="4010">
        <f>CI!J183/production!J$176</f>
        <v>1.2855273604992331E-2</v>
      </c>
      <c r="K182" s="4010">
        <f>CI!K183/production!K$176</f>
        <v>2.2653215396908357E-3</v>
      </c>
      <c r="L182" s="4010">
        <f>CI!L183/production!L$176</f>
        <v>3.0496359665889809E-3</v>
      </c>
      <c r="M182" s="4010">
        <f>CI!M183/production!M$176</f>
        <v>4.118401902649613E-4</v>
      </c>
      <c r="N182" s="4010">
        <f>CI!N183/production!N$176</f>
        <v>3.4831358434042918E-3</v>
      </c>
      <c r="O182" s="4010">
        <f>CI!O183/production!O$176</f>
        <v>2.0915131275974191E-2</v>
      </c>
      <c r="P182" s="4010">
        <f>CI!P183/production!P$176</f>
        <v>1.4676143035418357E-3</v>
      </c>
      <c r="Q182" s="4010">
        <f>CI!Q183/production!Q$176</f>
        <v>2.5548884347446374E-3</v>
      </c>
      <c r="R182" s="4010">
        <f>CI!R183/production!R$176</f>
        <v>3.9694678034049293E-3</v>
      </c>
      <c r="S182" s="4010">
        <f>CI!S183/production!S$176</f>
        <v>9.0074014091673805E-3</v>
      </c>
      <c r="T182" s="4010">
        <f>CI!T183/production!T$176</f>
        <v>1.457491970077154E-3</v>
      </c>
    </row>
    <row r="183" spans="1:20" ht="20.100000000000001" customHeight="1" x14ac:dyDescent="0.25">
      <c r="A183" s="2270" t="s">
        <v>36</v>
      </c>
      <c r="B183" s="4010">
        <f>CI!B184/production!B$176</f>
        <v>1.7523388603219294E-3</v>
      </c>
      <c r="C183" s="4010">
        <f>CI!C184/production!C$176</f>
        <v>1.2097021508058529E-2</v>
      </c>
      <c r="D183" s="4010">
        <f>CI!D184/production!D$176</f>
        <v>6.3245663233349354E-3</v>
      </c>
      <c r="E183" s="4010">
        <f>CI!E184/production!E$176</f>
        <v>1.2547885698623125E-2</v>
      </c>
      <c r="F183" s="4010">
        <f>CI!F184/production!F$176</f>
        <v>7.9614326333947872E-3</v>
      </c>
      <c r="G183" s="4010">
        <f>CI!G184/production!G$176</f>
        <v>3.5343535370098663E-3</v>
      </c>
      <c r="H183" s="4010">
        <f>CI!H184/production!H$176</f>
        <v>3.3292125105336051E-2</v>
      </c>
      <c r="I183" s="4010">
        <f>CI!I184/production!I$176</f>
        <v>1.2628149424359244E-2</v>
      </c>
      <c r="J183" s="4010">
        <f>CI!J184/production!J$176</f>
        <v>1.0054800517274202E-2</v>
      </c>
      <c r="K183" s="4010">
        <f>CI!K184/production!K$176</f>
        <v>0.2533270640803803</v>
      </c>
      <c r="L183" s="4010">
        <f>CI!L184/production!L$176</f>
        <v>0.10579622392211313</v>
      </c>
      <c r="M183" s="4010">
        <f>CI!M184/production!M$176</f>
        <v>1.9290083399764547E-2</v>
      </c>
      <c r="N183" s="4010">
        <f>CI!N184/production!N$176</f>
        <v>4.3200585148422135E-2</v>
      </c>
      <c r="O183" s="4010">
        <f>CI!O184/production!O$176</f>
        <v>1.9592651673218837E-2</v>
      </c>
      <c r="P183" s="4010">
        <f>CI!P184/production!P$176</f>
        <v>1.087048857060674E-2</v>
      </c>
      <c r="Q183" s="4010">
        <f>CI!Q184/production!Q$176</f>
        <v>2.3447311627656182E-2</v>
      </c>
      <c r="R183" s="4010">
        <f>CI!R184/production!R$176</f>
        <v>9.4469365673687869E-3</v>
      </c>
      <c r="S183" s="4010">
        <f>CI!S184/production!S$176</f>
        <v>2.3888045690761434E-2</v>
      </c>
      <c r="T183" s="4010">
        <f>CI!T184/production!T$176</f>
        <v>2.9491507816063165E-2</v>
      </c>
    </row>
    <row r="184" spans="1:20" ht="20.100000000000001" customHeight="1" x14ac:dyDescent="0.25">
      <c r="A184" s="2292" t="s">
        <v>37</v>
      </c>
      <c r="B184" s="4010">
        <f>CI!B185/production!B$176</f>
        <v>1.578108155964655E-2</v>
      </c>
      <c r="C184" s="4010">
        <f>CI!C185/production!C$176</f>
        <v>3.0066275267352893E-2</v>
      </c>
      <c r="D184" s="4010">
        <f>CI!D185/production!D$176</f>
        <v>5.938366531359816E-3</v>
      </c>
      <c r="E184" s="4010">
        <f>CI!E185/production!E$176</f>
        <v>5.3111820121781676E-3</v>
      </c>
      <c r="F184" s="4010">
        <f>CI!F185/production!F$176</f>
        <v>9.6615247982575637E-3</v>
      </c>
      <c r="G184" s="4010">
        <f>CI!G185/production!G$176</f>
        <v>5.4008470622496051E-3</v>
      </c>
      <c r="H184" s="4010">
        <f>CI!H185/production!H$176</f>
        <v>1.1057560341807464E-2</v>
      </c>
      <c r="I184" s="4010">
        <f>CI!I185/production!I$176</f>
        <v>7.648324010067804E-3</v>
      </c>
      <c r="J184" s="4010">
        <f>CI!J185/production!J$176</f>
        <v>4.3984947474721295E-3</v>
      </c>
      <c r="K184" s="4010">
        <f>CI!K185/production!K$176</f>
        <v>6.6885511284270564E-3</v>
      </c>
      <c r="L184" s="4010">
        <f>CI!L185/production!L$176</f>
        <v>0.14724591316819197</v>
      </c>
      <c r="M184" s="4010">
        <f>CI!M185/production!M$176</f>
        <v>4.068871741714207E-2</v>
      </c>
      <c r="N184" s="4010">
        <f>CI!N185/production!N$176</f>
        <v>7.6602829049698569E-3</v>
      </c>
      <c r="O184" s="4010">
        <f>CI!O185/production!O$176</f>
        <v>8.4286278859666552E-3</v>
      </c>
      <c r="P184" s="4010">
        <f>CI!P185/production!P$176</f>
        <v>5.9002935165027208E-3</v>
      </c>
      <c r="Q184" s="4010">
        <f>CI!Q185/production!Q$176</f>
        <v>7.4316550424848556E-3</v>
      </c>
      <c r="R184" s="4010">
        <f>CI!R185/production!R$176</f>
        <v>7.7883305925797236E-3</v>
      </c>
      <c r="S184" s="4010">
        <f>CI!S185/production!S$176</f>
        <v>1.4913571697324728E-2</v>
      </c>
      <c r="T184" s="4010">
        <f>CI!T185/production!T$176</f>
        <v>1.4075169781594638E-2</v>
      </c>
    </row>
    <row r="185" spans="1:20" ht="20.100000000000001" customHeight="1" x14ac:dyDescent="0.25">
      <c r="A185" s="2314" t="s">
        <v>38</v>
      </c>
      <c r="B185" s="4010">
        <f>CI!B186/production!B$176</f>
        <v>2.0248315926312526E-3</v>
      </c>
      <c r="C185" s="4010">
        <f>CI!C186/production!C$176</f>
        <v>6.3416042886251522E-3</v>
      </c>
      <c r="D185" s="4010">
        <f>CI!D186/production!D$176</f>
        <v>4.6638395369500993E-3</v>
      </c>
      <c r="E185" s="4010">
        <f>CI!E186/production!E$176</f>
        <v>4.4428090750127007E-3</v>
      </c>
      <c r="F185" s="4010">
        <f>CI!F186/production!F$176</f>
        <v>1.0453533543315099E-2</v>
      </c>
      <c r="G185" s="4010">
        <f>CI!G186/production!G$176</f>
        <v>3.5301461077720765E-3</v>
      </c>
      <c r="H185" s="4010">
        <f>CI!H186/production!H$176</f>
        <v>3.2824917167896914E-2</v>
      </c>
      <c r="I185" s="4010">
        <f>CI!I186/production!I$176</f>
        <v>1.3208961555881495E-2</v>
      </c>
      <c r="J185" s="4010">
        <f>CI!J186/production!J$176</f>
        <v>1.8954273424789052E-2</v>
      </c>
      <c r="K185" s="4010">
        <f>CI!K186/production!K$176</f>
        <v>1.194242231696125E-2</v>
      </c>
      <c r="L185" s="4010">
        <f>CI!L186/production!L$176</f>
        <v>2.7475290183159889E-2</v>
      </c>
      <c r="M185" s="4010">
        <f>CI!M186/production!M$176</f>
        <v>3.2598656627803146E-2</v>
      </c>
      <c r="N185" s="4010">
        <f>CI!N186/production!N$176</f>
        <v>1.4434401204322388E-2</v>
      </c>
      <c r="O185" s="4010">
        <f>CI!O186/production!O$176</f>
        <v>1.4824209240331135E-2</v>
      </c>
      <c r="P185" s="4010">
        <f>CI!P186/production!P$176</f>
        <v>4.7679474649879343E-3</v>
      </c>
      <c r="Q185" s="4010">
        <f>CI!Q186/production!Q$176</f>
        <v>8.0058230946897461E-3</v>
      </c>
      <c r="R185" s="4010">
        <f>CI!R186/production!R$176</f>
        <v>3.8747382825115965E-2</v>
      </c>
      <c r="S185" s="4010">
        <f>CI!S186/production!S$176</f>
        <v>3.5269563083052555E-2</v>
      </c>
      <c r="T185" s="4010">
        <f>CI!T186/production!T$176</f>
        <v>2.5454784453213846E-2</v>
      </c>
    </row>
    <row r="186" spans="1:20" ht="20.100000000000001" customHeight="1" x14ac:dyDescent="0.25">
      <c r="A186" s="2336" t="s">
        <v>39</v>
      </c>
      <c r="B186" s="4010">
        <f>CI!B187/production!B$176</f>
        <v>2.1695513978950556E-2</v>
      </c>
      <c r="C186" s="4010">
        <f>CI!C187/production!C$176</f>
        <v>5.1412011423283208E-2</v>
      </c>
      <c r="D186" s="4010">
        <f>CI!D187/production!D$176</f>
        <v>2.6555080857699264E-2</v>
      </c>
      <c r="E186" s="4010">
        <f>CI!E187/production!E$176</f>
        <v>1.8008632299248442E-2</v>
      </c>
      <c r="F186" s="4010">
        <f>CI!F187/production!F$176</f>
        <v>2.5060875758949216E-2</v>
      </c>
      <c r="G186" s="4010">
        <f>CI!G187/production!G$176</f>
        <v>1.689492236492476E-2</v>
      </c>
      <c r="H186" s="4010">
        <f>CI!H187/production!H$176</f>
        <v>6.4527166088641577E-2</v>
      </c>
      <c r="I186" s="4010">
        <f>CI!I187/production!I$176</f>
        <v>1.5398402053226E-2</v>
      </c>
      <c r="J186" s="4010">
        <f>CI!J187/production!J$176</f>
        <v>2.6100875215651548E-2</v>
      </c>
      <c r="K186" s="4010">
        <f>CI!K187/production!K$176</f>
        <v>4.6269329058859207E-2</v>
      </c>
      <c r="L186" s="4010">
        <f>CI!L187/production!L$176</f>
        <v>4.4095414091573235E-2</v>
      </c>
      <c r="M186" s="4010">
        <f>CI!M187/production!M$176</f>
        <v>2.3527655157721969E-2</v>
      </c>
      <c r="N186" s="4010">
        <f>CI!N187/production!N$176</f>
        <v>0.16246103426324932</v>
      </c>
      <c r="O186" s="4010">
        <f>CI!O187/production!O$176</f>
        <v>3.49170869430823E-2</v>
      </c>
      <c r="P186" s="4010">
        <f>CI!P187/production!P$176</f>
        <v>9.3808525096263553E-3</v>
      </c>
      <c r="Q186" s="4010">
        <f>CI!Q187/production!Q$176</f>
        <v>1.1904076627634994E-2</v>
      </c>
      <c r="R186" s="4010">
        <f>CI!R187/production!R$176</f>
        <v>1.5470094855424768E-2</v>
      </c>
      <c r="S186" s="4010">
        <f>CI!S187/production!S$176</f>
        <v>3.7482137493327884E-2</v>
      </c>
      <c r="T186" s="4010">
        <f>CI!T187/production!T$176</f>
        <v>2.5606018287483885E-2</v>
      </c>
    </row>
    <row r="187" spans="1:20" ht="20.100000000000001" customHeight="1" x14ac:dyDescent="0.25">
      <c r="A187" s="2358" t="s">
        <v>40</v>
      </c>
      <c r="B187" s="4010">
        <f>CI!B188/production!B$176</f>
        <v>3.4403515674429688E-3</v>
      </c>
      <c r="C187" s="4010">
        <f>CI!C188/production!C$176</f>
        <v>6.0033092764690925E-2</v>
      </c>
      <c r="D187" s="4010">
        <f>CI!D188/production!D$176</f>
        <v>1.4908293202286569E-2</v>
      </c>
      <c r="E187" s="4010">
        <f>CI!E188/production!E$176</f>
        <v>2.0984810083307076E-2</v>
      </c>
      <c r="F187" s="4010">
        <f>CI!F188/production!F$176</f>
        <v>3.1721740303187536E-2</v>
      </c>
      <c r="G187" s="4010">
        <f>CI!G188/production!G$176</f>
        <v>1.2467695855022647E-2</v>
      </c>
      <c r="H187" s="4010">
        <f>CI!H188/production!H$176</f>
        <v>3.13085504198422E-2</v>
      </c>
      <c r="I187" s="4010">
        <f>CI!I188/production!I$176</f>
        <v>3.9132719285484951E-2</v>
      </c>
      <c r="J187" s="4010">
        <f>CI!J188/production!J$176</f>
        <v>2.4214123546592806E-2</v>
      </c>
      <c r="K187" s="4010">
        <f>CI!K188/production!K$176</f>
        <v>4.3527652674165383E-2</v>
      </c>
      <c r="L187" s="4010">
        <f>CI!L188/production!L$176</f>
        <v>1.8287554729685046E-2</v>
      </c>
      <c r="M187" s="4010">
        <f>CI!M188/production!M$176</f>
        <v>1.7214859209684488E-2</v>
      </c>
      <c r="N187" s="4010">
        <f>CI!N188/production!N$176</f>
        <v>3.0563157046092467E-2</v>
      </c>
      <c r="O187" s="4010">
        <f>CI!O188/production!O$176</f>
        <v>0.10066508731109956</v>
      </c>
      <c r="P187" s="4010">
        <f>CI!P188/production!P$176</f>
        <v>5.6582853842318381E-3</v>
      </c>
      <c r="Q187" s="4010">
        <f>CI!Q188/production!Q$176</f>
        <v>9.08722788651899E-3</v>
      </c>
      <c r="R187" s="4010">
        <f>CI!R188/production!R$176</f>
        <v>1.599616551221731E-2</v>
      </c>
      <c r="S187" s="4010">
        <f>CI!S188/production!S$176</f>
        <v>6.0505003008530303E-2</v>
      </c>
      <c r="T187" s="4010">
        <f>CI!T188/production!T$176</f>
        <v>4.9073461439522043E-2</v>
      </c>
    </row>
    <row r="188" spans="1:20" ht="20.100000000000001" customHeight="1" x14ac:dyDescent="0.25">
      <c r="A188" s="2380" t="s">
        <v>41</v>
      </c>
      <c r="B188" s="4010">
        <f>CI!B189/production!B$176</f>
        <v>1.0135517144971499E-3</v>
      </c>
      <c r="C188" s="4010">
        <f>CI!C189/production!C$176</f>
        <v>1.0592351502372501E-2</v>
      </c>
      <c r="D188" s="4010">
        <f>CI!D189/production!D$176</f>
        <v>1.4779404777549251E-3</v>
      </c>
      <c r="E188" s="4010">
        <f>CI!E189/production!E$176</f>
        <v>1.0432694157709009E-3</v>
      </c>
      <c r="F188" s="4010">
        <f>CI!F189/production!F$176</f>
        <v>3.8592412390056107E-3</v>
      </c>
      <c r="G188" s="4010">
        <f>CI!G189/production!G$176</f>
        <v>3.591625219625371E-4</v>
      </c>
      <c r="H188" s="4010">
        <f>CI!H189/production!H$176</f>
        <v>2.6692256205452093E-3</v>
      </c>
      <c r="I188" s="4010">
        <f>CI!I189/production!I$176</f>
        <v>1.6510781273615938E-3</v>
      </c>
      <c r="J188" s="4010">
        <f>CI!J189/production!J$176</f>
        <v>3.475075913196493E-3</v>
      </c>
      <c r="K188" s="4010">
        <f>CI!K189/production!K$176</f>
        <v>2.7938514345820474E-3</v>
      </c>
      <c r="L188" s="4010">
        <f>CI!L189/production!L$176</f>
        <v>1.9993750367145193E-3</v>
      </c>
      <c r="M188" s="4010">
        <f>CI!M189/production!M$176</f>
        <v>7.0433697267669858E-4</v>
      </c>
      <c r="N188" s="4010">
        <f>CI!N189/production!N$176</f>
        <v>3.9167190327242573E-3</v>
      </c>
      <c r="O188" s="4010">
        <f>CI!O189/production!O$176</f>
        <v>2.6857048622258711E-3</v>
      </c>
      <c r="P188" s="4010">
        <f>CI!P189/production!P$176</f>
        <v>2.3068455615595832E-3</v>
      </c>
      <c r="Q188" s="4010">
        <f>CI!Q189/production!Q$176</f>
        <v>7.0821866466869588E-4</v>
      </c>
      <c r="R188" s="4010">
        <f>CI!R189/production!R$176</f>
        <v>1.0933898206672268E-3</v>
      </c>
      <c r="S188" s="4010">
        <f>CI!S189/production!S$176</f>
        <v>1.9643586748879279E-3</v>
      </c>
      <c r="T188" s="4010">
        <f>CI!T189/production!T$176</f>
        <v>2.8853179250925968E-3</v>
      </c>
    </row>
    <row r="189" spans="1:20" ht="20.100000000000001" customHeight="1" x14ac:dyDescent="0.25">
      <c r="A189" s="2402" t="s">
        <v>42</v>
      </c>
      <c r="B189" s="4010">
        <f>CI!B190/production!B$176</f>
        <v>1.6745858989529176E-4</v>
      </c>
      <c r="C189" s="4010">
        <f>CI!C190/production!C$176</f>
        <v>8.6106537848965406E-4</v>
      </c>
      <c r="D189" s="4010">
        <f>CI!D190/production!D$176</f>
        <v>4.2882973721699018E-4</v>
      </c>
      <c r="E189" s="4010">
        <f>CI!E190/production!E$176</f>
        <v>1.0735896305177779E-4</v>
      </c>
      <c r="F189" s="4010">
        <f>CI!F190/production!F$176</f>
        <v>8.2040806683339289E-4</v>
      </c>
      <c r="G189" s="4010">
        <f>CI!G190/production!G$176</f>
        <v>5.8989716220935828E-4</v>
      </c>
      <c r="H189" s="4010">
        <f>CI!H190/production!H$176</f>
        <v>1.3014517971893765E-3</v>
      </c>
      <c r="I189" s="4010">
        <f>CI!I190/production!I$176</f>
        <v>3.9332875812065488E-4</v>
      </c>
      <c r="J189" s="4010">
        <f>CI!J190/production!J$176</f>
        <v>1.5598925458889436E-3</v>
      </c>
      <c r="K189" s="4010">
        <f>CI!K190/production!K$176</f>
        <v>1.2175054953287281E-3</v>
      </c>
      <c r="L189" s="4010">
        <f>CI!L190/production!L$176</f>
        <v>1.9496869213051996E-3</v>
      </c>
      <c r="M189" s="4010">
        <f>CI!M190/production!M$176</f>
        <v>1.8881649178203314E-4</v>
      </c>
      <c r="N189" s="4010">
        <f>CI!N190/production!N$176</f>
        <v>8.3296426543008686E-3</v>
      </c>
      <c r="O189" s="4010">
        <f>CI!O190/production!O$176</f>
        <v>1.6829013744225393E-3</v>
      </c>
      <c r="P189" s="4010">
        <f>CI!P190/production!P$176</f>
        <v>5.0774889867370352E-4</v>
      </c>
      <c r="Q189" s="4010">
        <f>CI!Q190/production!Q$176</f>
        <v>4.0276279612533418E-2</v>
      </c>
      <c r="R189" s="4010">
        <f>CI!R190/production!R$176</f>
        <v>6.5114900658846204E-4</v>
      </c>
      <c r="S189" s="4010">
        <f>CI!S190/production!S$176</f>
        <v>2.9736031427328134E-3</v>
      </c>
      <c r="T189" s="4010">
        <f>CI!T190/production!T$176</f>
        <v>7.7463187758289634E-4</v>
      </c>
    </row>
    <row r="190" spans="1:20" ht="20.100000000000001" customHeight="1" x14ac:dyDescent="0.25">
      <c r="A190" s="2424" t="s">
        <v>43</v>
      </c>
      <c r="B190" s="4010">
        <f>CI!B191/production!B$176</f>
        <v>2.7225023292225665E-4</v>
      </c>
      <c r="C190" s="4010">
        <f>CI!C191/production!C$176</f>
        <v>9.9827354296271216E-4</v>
      </c>
      <c r="D190" s="4010">
        <f>CI!D191/production!D$176</f>
        <v>3.6587354645409428E-4</v>
      </c>
      <c r="E190" s="4010">
        <f>CI!E191/production!E$176</f>
        <v>2.1297946305347723E-4</v>
      </c>
      <c r="F190" s="4010">
        <f>CI!F191/production!F$176</f>
        <v>6.6128122875526809E-4</v>
      </c>
      <c r="G190" s="4010">
        <f>CI!G191/production!G$176</f>
        <v>3.0463735565503365E-4</v>
      </c>
      <c r="H190" s="4010">
        <f>CI!H191/production!H$176</f>
        <v>5.8962328054360457E-4</v>
      </c>
      <c r="I190" s="4010">
        <f>CI!I191/production!I$176</f>
        <v>5.6745898922221864E-4</v>
      </c>
      <c r="J190" s="4010">
        <f>CI!J191/production!J$176</f>
        <v>1.8004306158485733E-3</v>
      </c>
      <c r="K190" s="4010">
        <f>CI!K191/production!K$176</f>
        <v>1.1309415695644003E-3</v>
      </c>
      <c r="L190" s="4010">
        <f>CI!L191/production!L$176</f>
        <v>4.0517284231920622E-4</v>
      </c>
      <c r="M190" s="4010">
        <f>CI!M191/production!M$176</f>
        <v>1.3320591741808446E-4</v>
      </c>
      <c r="N190" s="4010">
        <f>CI!N191/production!N$176</f>
        <v>2.2760474586622321E-3</v>
      </c>
      <c r="O190" s="4010">
        <f>CI!O191/production!O$176</f>
        <v>1.0922573112482337E-3</v>
      </c>
      <c r="P190" s="4010">
        <f>CI!P191/production!P$176</f>
        <v>1.8593761663836833E-3</v>
      </c>
      <c r="Q190" s="4010">
        <f>CI!Q191/production!Q$176</f>
        <v>7.425498458320046E-4</v>
      </c>
      <c r="R190" s="4010">
        <f>CI!R191/production!R$176</f>
        <v>0.13182670055894402</v>
      </c>
      <c r="S190" s="4010">
        <f>CI!S191/production!S$176</f>
        <v>2.1772911228700761E-3</v>
      </c>
      <c r="T190" s="4010">
        <f>CI!T191/production!T$176</f>
        <v>4.77690019006836E-4</v>
      </c>
    </row>
    <row r="191" spans="1:20" ht="20.100000000000001" customHeight="1" x14ac:dyDescent="0.25">
      <c r="A191" s="2446" t="s">
        <v>44</v>
      </c>
      <c r="B191" s="4010">
        <f>CI!B192/production!B$176</f>
        <v>7.1460740430908775E-5</v>
      </c>
      <c r="C191" s="4010">
        <f>CI!C192/production!C$176</f>
        <v>5.6566194213496007E-4</v>
      </c>
      <c r="D191" s="4010">
        <f>CI!D192/production!D$176</f>
        <v>1.6557473662339088E-4</v>
      </c>
      <c r="E191" s="4010">
        <f>CI!E192/production!E$176</f>
        <v>4.0282672388958522E-5</v>
      </c>
      <c r="F191" s="4010">
        <f>CI!F192/production!F$176</f>
        <v>2.9715056311323273E-4</v>
      </c>
      <c r="G191" s="4010">
        <f>CI!G192/production!G$176</f>
        <v>1.7990071394191555E-4</v>
      </c>
      <c r="H191" s="4010">
        <f>CI!H192/production!H$176</f>
        <v>2.8803744033943819E-4</v>
      </c>
      <c r="I191" s="4010">
        <f>CI!I192/production!I$176</f>
        <v>1.0854931420561585E-4</v>
      </c>
      <c r="J191" s="4010">
        <f>CI!J192/production!J$176</f>
        <v>1.0790272193526461E-3</v>
      </c>
      <c r="K191" s="4010">
        <f>CI!K192/production!K$176</f>
        <v>1.0681737134121184E-3</v>
      </c>
      <c r="L191" s="4010">
        <f>CI!L192/production!L$176</f>
        <v>1.7564414197090769E-4</v>
      </c>
      <c r="M191" s="4010">
        <f>CI!M192/production!M$176</f>
        <v>1.797613877251118E-4</v>
      </c>
      <c r="N191" s="4010">
        <f>CI!N192/production!N$176</f>
        <v>6.9651956005577686E-4</v>
      </c>
      <c r="O191" s="4010">
        <f>CI!O192/production!O$176</f>
        <v>5.2638411907237009E-4</v>
      </c>
      <c r="P191" s="4010">
        <f>CI!P192/production!P$176</f>
        <v>6.9111904427422309E-4</v>
      </c>
      <c r="Q191" s="4010">
        <f>CI!Q192/production!Q$176</f>
        <v>5.2628611963557374E-4</v>
      </c>
      <c r="R191" s="4010">
        <f>CI!R192/production!R$176</f>
        <v>3.2697189793263532E-4</v>
      </c>
      <c r="S191" s="4010">
        <f>CI!S192/production!S$176</f>
        <v>0.15696893550349292</v>
      </c>
      <c r="T191" s="4010">
        <f>CI!T192/production!T$176</f>
        <v>5.9349582696248977E-3</v>
      </c>
    </row>
    <row r="192" spans="1:20" ht="20.100000000000001" customHeight="1" x14ac:dyDescent="0.25">
      <c r="A192" s="2468" t="s">
        <v>45</v>
      </c>
      <c r="B192" s="4010">
        <f>CI!B193/production!B$176</f>
        <v>9.049056075283859E-4</v>
      </c>
      <c r="C192" s="4010">
        <f>CI!C193/production!C$176</f>
        <v>8.892395802277726E-3</v>
      </c>
      <c r="D192" s="4010">
        <f>CI!D193/production!D$176</f>
        <v>2.5891930969102052E-3</v>
      </c>
      <c r="E192" s="4010">
        <f>CI!E193/production!E$176</f>
        <v>2.8158843950738599E-4</v>
      </c>
      <c r="F192" s="4010">
        <f>CI!F193/production!F$176</f>
        <v>4.4862317973187538E-3</v>
      </c>
      <c r="G192" s="4010">
        <f>CI!G193/production!G$176</f>
        <v>6.7777010099415744E-4</v>
      </c>
      <c r="H192" s="4010">
        <f>CI!H193/production!H$176</f>
        <v>1.1565147343304548E-2</v>
      </c>
      <c r="I192" s="4010">
        <f>CI!I193/production!I$176</f>
        <v>1.0822614649450509E-3</v>
      </c>
      <c r="J192" s="4010">
        <f>CI!J193/production!J$176</f>
        <v>6.6073271030201988E-3</v>
      </c>
      <c r="K192" s="4010">
        <f>CI!K193/production!K$176</f>
        <v>8.5038561662303218E-3</v>
      </c>
      <c r="L192" s="4010">
        <f>CI!L193/production!L$176</f>
        <v>1.8336225103112076E-3</v>
      </c>
      <c r="M192" s="4010">
        <f>CI!M193/production!M$176</f>
        <v>1.4201284133506526E-3</v>
      </c>
      <c r="N192" s="4010">
        <f>CI!N193/production!N$176</f>
        <v>2.3996458160620384E-3</v>
      </c>
      <c r="O192" s="4010">
        <f>CI!O193/production!O$176</f>
        <v>1.7237901074895309E-3</v>
      </c>
      <c r="P192" s="4010">
        <f>CI!P193/production!P$176</f>
        <v>3.1485911147179524E-4</v>
      </c>
      <c r="Q192" s="4010">
        <f>CI!Q193/production!Q$176</f>
        <v>1.0887284638319127E-3</v>
      </c>
      <c r="R192" s="4010">
        <f>CI!R193/production!R$176</f>
        <v>5.00483115760218E-3</v>
      </c>
      <c r="S192" s="4010">
        <f>CI!S193/production!S$176</f>
        <v>4.833070740388831E-3</v>
      </c>
      <c r="T192" s="4010">
        <f>CI!T193/production!T$176</f>
        <v>1.9804524580872191E-2</v>
      </c>
    </row>
    <row r="193" spans="1:20" ht="20.100000000000001" customHeight="1" x14ac:dyDescent="0.25">
      <c r="A193" s="2490" t="s">
        <v>48</v>
      </c>
      <c r="B193" s="4010">
        <f>CI!B194/production!B$176</f>
        <v>0</v>
      </c>
      <c r="C193" s="4010">
        <f>CI!C194/production!C$176</f>
        <v>0</v>
      </c>
      <c r="D193" s="4010">
        <f>CI!D194/production!D$176</f>
        <v>0</v>
      </c>
      <c r="E193" s="4010">
        <f>CI!E194/production!E$176</f>
        <v>0</v>
      </c>
      <c r="F193" s="4010">
        <f>CI!F194/production!F$176</f>
        <v>0</v>
      </c>
      <c r="G193" s="4010">
        <f>CI!G194/production!G$176</f>
        <v>0</v>
      </c>
      <c r="H193" s="4010">
        <f>CI!H194/production!H$176</f>
        <v>0</v>
      </c>
      <c r="I193" s="4010">
        <f>CI!I194/production!I$176</f>
        <v>0</v>
      </c>
      <c r="J193" s="4010">
        <f>CI!J194/production!J$176</f>
        <v>0</v>
      </c>
      <c r="K193" s="4010">
        <f>CI!K194/production!K$176</f>
        <v>0</v>
      </c>
      <c r="L193" s="4010">
        <f>CI!L194/production!L$176</f>
        <v>0</v>
      </c>
      <c r="M193" s="4010">
        <f>CI!M194/production!M$176</f>
        <v>0</v>
      </c>
      <c r="N193" s="4010">
        <f>CI!N194/production!N$176</f>
        <v>0</v>
      </c>
      <c r="O193" s="4010">
        <f>CI!O194/production!O$176</f>
        <v>0</v>
      </c>
      <c r="P193" s="4010">
        <f>CI!P194/production!P$176</f>
        <v>0</v>
      </c>
      <c r="Q193" s="4010">
        <f>CI!Q194/production!Q$176</f>
        <v>0</v>
      </c>
      <c r="R193" s="4010">
        <f>CI!R194/production!R$176</f>
        <v>0</v>
      </c>
      <c r="S193" s="4010">
        <f>CI!S194/production!S$176</f>
        <v>0</v>
      </c>
      <c r="T193" s="4010">
        <f>CI!T194/production!T$176</f>
        <v>0</v>
      </c>
    </row>
    <row r="194" spans="1:20" s="4019" customFormat="1" ht="20.100000000000001" customHeight="1" x14ac:dyDescent="0.25">
      <c r="A194" s="4017" t="s">
        <v>108</v>
      </c>
      <c r="B194" s="4018">
        <f>SUM(B181:B193)</f>
        <v>5.9643132669110928E-2</v>
      </c>
      <c r="C194" s="4018">
        <f t="shared" ref="C194" si="120">SUM(C181:C193)</f>
        <v>0.34358712907987032</v>
      </c>
      <c r="D194" s="4016">
        <f>SUM(D179:D193)</f>
        <v>0.10151805906779549</v>
      </c>
      <c r="E194" s="4018">
        <f t="shared" ref="E194" si="121">SUM(E181:E193)</f>
        <v>8.3397719736780229E-2</v>
      </c>
      <c r="F194" s="4018">
        <f t="shared" ref="F194" si="122">SUM(F181:F193)</f>
        <v>0.12387086260402085</v>
      </c>
      <c r="G194" s="4018">
        <f t="shared" ref="G194" si="123">SUM(G181:G193)</f>
        <v>5.496536664362333E-2</v>
      </c>
      <c r="H194" s="4018">
        <f t="shared" ref="H194" si="124">SUM(H181:H193)</f>
        <v>0.29464170923012861</v>
      </c>
      <c r="I194" s="4018">
        <f t="shared" ref="I194" si="125">SUM(I181:I193)</f>
        <v>0.33387349210395484</v>
      </c>
      <c r="J194" s="4018">
        <f t="shared" ref="J194" si="126">SUM(J181:J193)</f>
        <v>0.11672023059948383</v>
      </c>
      <c r="K194" s="4018">
        <f t="shared" ref="K194" si="127">SUM(K181:K193)</f>
        <v>0.3862780378553875</v>
      </c>
      <c r="L194" s="4018">
        <f t="shared" ref="L194" si="128">SUM(L181:L193)</f>
        <v>0.36049241480037486</v>
      </c>
      <c r="M194" s="4018">
        <f t="shared" ref="M194" si="129">SUM(M181:M193)</f>
        <v>0.13969992825641486</v>
      </c>
      <c r="N194" s="4018">
        <f t="shared" ref="N194" si="130">SUM(N181:N193)</f>
        <v>0.29962051856255417</v>
      </c>
      <c r="O194" s="4018">
        <f t="shared" ref="O194" si="131">SUM(O181:O193)</f>
        <v>0.25927518888722245</v>
      </c>
      <c r="P194" s="4018">
        <f t="shared" ref="P194" si="132">SUM(P181:P193)</f>
        <v>5.1668903859509507E-2</v>
      </c>
      <c r="Q194" s="4018">
        <f t="shared" ref="Q194" si="133">SUM(Q181:Q193)</f>
        <v>0.10829413530450345</v>
      </c>
      <c r="R194" s="4018">
        <f t="shared" ref="R194" si="134">SUM(R181:R193)</f>
        <v>0.23603145180217558</v>
      </c>
      <c r="S194" s="4018">
        <f t="shared" ref="S194" si="135">SUM(S181:S193)</f>
        <v>0.35990955644278166</v>
      </c>
      <c r="T194" s="4018">
        <f t="shared" ref="T194" si="136">SUM(T181:T193)</f>
        <v>0.19536386277606593</v>
      </c>
    </row>
    <row r="195" spans="1:20" ht="20.100000000000001" customHeight="1" x14ac:dyDescent="0.25">
      <c r="A195" s="2512" t="s">
        <v>60</v>
      </c>
      <c r="B195" s="2514"/>
      <c r="C195" s="2515"/>
      <c r="D195" s="2516"/>
      <c r="E195" s="2517"/>
      <c r="F195" s="2518"/>
      <c r="G195" s="2519"/>
      <c r="H195" s="2520"/>
      <c r="I195" s="2521"/>
      <c r="J195" s="2522"/>
      <c r="K195" s="2523"/>
      <c r="L195" s="2524"/>
      <c r="M195" s="2525"/>
      <c r="N195" s="2526"/>
      <c r="O195" s="2527"/>
      <c r="P195" s="2528"/>
      <c r="Q195" s="2529"/>
      <c r="R195" s="2530"/>
      <c r="S195" s="2531"/>
      <c r="T195" s="2532"/>
    </row>
    <row r="196" spans="1:20" ht="20.100000000000001" customHeight="1" x14ac:dyDescent="0.25">
      <c r="A196" s="2513" t="s">
        <v>47</v>
      </c>
      <c r="B196" s="2536"/>
      <c r="C196" s="2537"/>
      <c r="D196" s="2538"/>
      <c r="E196" s="2539"/>
      <c r="F196" s="2540"/>
      <c r="G196" s="2541"/>
      <c r="H196" s="2542"/>
      <c r="I196" s="2543"/>
      <c r="J196" s="2544"/>
      <c r="K196" s="2545"/>
      <c r="L196" s="2546"/>
      <c r="M196" s="2547"/>
      <c r="N196" s="2548"/>
      <c r="O196" s="2549"/>
      <c r="P196" s="2550"/>
      <c r="Q196" s="2551"/>
      <c r="R196" s="2552"/>
      <c r="S196" s="2553"/>
      <c r="T196" s="2554"/>
    </row>
    <row r="197" spans="1:20" ht="20.100000000000001" customHeight="1" x14ac:dyDescent="0.25">
      <c r="A197" s="2556" t="s">
        <v>28</v>
      </c>
      <c r="B197" s="4010">
        <f>CI!B198/production!B$199</f>
        <v>5.3500639075060502E-2</v>
      </c>
      <c r="C197" s="4010">
        <f>CI!C198/production!C$199</f>
        <v>1.3910333987119032E-5</v>
      </c>
      <c r="D197" s="4010">
        <f>CI!D198/production!D$199</f>
        <v>7.2011369290769789E-2</v>
      </c>
      <c r="E197" s="4010">
        <f>CI!E198/production!E$199</f>
        <v>2.0316030363758521E-5</v>
      </c>
      <c r="F197" s="4010">
        <f>CI!F198/production!F$199</f>
        <v>8.2829429023067839E-4</v>
      </c>
      <c r="G197" s="4010">
        <f>CI!G198/production!G$199</f>
        <v>4.4693919046093278E-5</v>
      </c>
      <c r="H197" s="4010">
        <f>CI!H198/production!H$199</f>
        <v>7.6883276503871643E-3</v>
      </c>
      <c r="I197" s="4010">
        <f>CI!I198/production!I$199</f>
        <v>1.1542252724548756E-5</v>
      </c>
      <c r="J197" s="4010">
        <f>CI!J198/production!J$199</f>
        <v>1.0121289352373001E-2</v>
      </c>
      <c r="K197" s="4010">
        <f>CI!K198/production!K$199</f>
        <v>0</v>
      </c>
      <c r="L197" s="4010">
        <f>CI!L198/production!L$199</f>
        <v>2.0894120886009048E-5</v>
      </c>
      <c r="M197" s="4010">
        <f>CI!M198/production!M$199</f>
        <v>0</v>
      </c>
      <c r="N197" s="4010">
        <f>CI!N198/production!N$199</f>
        <v>3.4570270299963017E-4</v>
      </c>
      <c r="O197" s="4010">
        <f>CI!O198/production!O$199</f>
        <v>5.4324206866579751E-5</v>
      </c>
      <c r="P197" s="4010">
        <f>CI!P198/production!P$199</f>
        <v>2.0437362175784938E-3</v>
      </c>
      <c r="Q197" s="4010">
        <f>CI!Q198/production!Q$199</f>
        <v>2.1669966977729371E-3</v>
      </c>
      <c r="R197" s="4010">
        <f>CI!R198/production!R$199</f>
        <v>1.6554009659977755E-3</v>
      </c>
      <c r="S197" s="4010">
        <f>CI!S198/production!S$199</f>
        <v>5.7962815051473197E-4</v>
      </c>
      <c r="T197" s="4010">
        <f>CI!T198/production!T$199</f>
        <v>1.3559230106914529E-5</v>
      </c>
    </row>
    <row r="198" spans="1:20" ht="20.100000000000001" customHeight="1" x14ac:dyDescent="0.25">
      <c r="A198" s="2578" t="s">
        <v>7</v>
      </c>
      <c r="B198" s="4010">
        <f>CI!B199/production!B$199</f>
        <v>1.3138345152437244E-4</v>
      </c>
      <c r="C198" s="4010">
        <f>CI!C199/production!C$199</f>
        <v>3.4066407934454507E-2</v>
      </c>
      <c r="D198" s="4010">
        <f>CI!D199/production!D$199</f>
        <v>6.3216302025789359E-2</v>
      </c>
      <c r="E198" s="4010">
        <f>CI!E199/production!E$199</f>
        <v>0.1026496457029419</v>
      </c>
      <c r="F198" s="4010">
        <f>CI!F199/production!F$199</f>
        <v>7.7671552490495856E-4</v>
      </c>
      <c r="G198" s="4010">
        <f>CI!G199/production!G$199</f>
        <v>1.0961970510826317E-2</v>
      </c>
      <c r="H198" s="4010">
        <f>CI!H199/production!H$199</f>
        <v>9.1329608168891664E-5</v>
      </c>
      <c r="I198" s="4010">
        <f>CI!I199/production!I$199</f>
        <v>3.3087791143706431E-5</v>
      </c>
      <c r="J198" s="4010">
        <f>CI!J199/production!J$199</f>
        <v>6.5573627161470686E-6</v>
      </c>
      <c r="K198" s="4010">
        <f>CI!K199/production!K$199</f>
        <v>0</v>
      </c>
      <c r="L198" s="4010">
        <f>CI!L199/production!L$199</f>
        <v>1.7206923082595686E-5</v>
      </c>
      <c r="M198" s="4010">
        <f>CI!M199/production!M$199</f>
        <v>4.1860516566925306E-4</v>
      </c>
      <c r="N198" s="4010">
        <f>CI!N199/production!N$199</f>
        <v>7.1044835150347718E-4</v>
      </c>
      <c r="O198" s="4010">
        <f>CI!O199/production!O$199</f>
        <v>0</v>
      </c>
      <c r="P198" s="4010">
        <f>CI!P199/production!P$199</f>
        <v>8.4400924078546671E-4</v>
      </c>
      <c r="Q198" s="4010">
        <f>CI!Q199/production!Q$199</f>
        <v>8.622002776284895E-6</v>
      </c>
      <c r="R198" s="4010">
        <f>CI!R199/production!R$199</f>
        <v>0</v>
      </c>
      <c r="S198" s="4010">
        <f>CI!S199/production!S$199</f>
        <v>6.6560170394036215E-5</v>
      </c>
      <c r="T198" s="4010">
        <f>CI!T199/production!T$199</f>
        <v>0</v>
      </c>
    </row>
    <row r="199" spans="1:20" ht="20.100000000000001" customHeight="1" x14ac:dyDescent="0.25">
      <c r="A199" s="2600" t="s">
        <v>29</v>
      </c>
      <c r="B199" s="4010">
        <f>CI!B200/production!B$199</f>
        <v>0.34466258783227038</v>
      </c>
      <c r="C199" s="4010">
        <f>CI!C200/production!C$199</f>
        <v>0.16451752006565679</v>
      </c>
      <c r="D199" s="4011">
        <f>CI!D200/production!D$199</f>
        <v>0.47507683606704476</v>
      </c>
      <c r="E199" s="4010">
        <f>CI!E200/production!E$199</f>
        <v>0.24042861019487424</v>
      </c>
      <c r="F199" s="4010">
        <f>CI!F200/production!F$199</f>
        <v>0.16649625447142385</v>
      </c>
      <c r="G199" s="4010">
        <f>CI!G200/production!G$199</f>
        <v>0.30136228324236131</v>
      </c>
      <c r="H199" s="4010">
        <f>CI!H200/production!H$199</f>
        <v>7.4036192066165976E-2</v>
      </c>
      <c r="I199" s="4010">
        <f>CI!I200/production!I$199</f>
        <v>0.12438777967840206</v>
      </c>
      <c r="J199" s="4010">
        <f>CI!J200/production!J$199</f>
        <v>0.24986939919257006</v>
      </c>
      <c r="K199" s="4010">
        <f>CI!K200/production!K$199</f>
        <v>7.6161579557582279E-2</v>
      </c>
      <c r="L199" s="4010">
        <f>CI!L200/production!L$199</f>
        <v>2.0173888248408975E-2</v>
      </c>
      <c r="M199" s="4010">
        <f>CI!M200/production!M$199</f>
        <v>1.7506894758935243E-2</v>
      </c>
      <c r="N199" s="4010">
        <f>CI!N200/production!N$199</f>
        <v>6.8167885537249104E-2</v>
      </c>
      <c r="O199" s="4010">
        <f>CI!O200/production!O$199</f>
        <v>7.6603922207735778E-2</v>
      </c>
      <c r="P199" s="4010">
        <f>CI!P200/production!P$199</f>
        <v>6.8275490916727924E-2</v>
      </c>
      <c r="Q199" s="4010">
        <f>CI!Q200/production!Q$199</f>
        <v>2.8425306152948582E-2</v>
      </c>
      <c r="R199" s="4010">
        <f>CI!R200/production!R$199</f>
        <v>0.17966789419535975</v>
      </c>
      <c r="S199" s="4010">
        <f>CI!S200/production!S$199</f>
        <v>0.17129259850905218</v>
      </c>
      <c r="T199" s="4010">
        <f>CI!T200/production!T$199</f>
        <v>0.10448742720388336</v>
      </c>
    </row>
    <row r="200" spans="1:20" ht="20.100000000000001" customHeight="1" x14ac:dyDescent="0.25">
      <c r="A200" s="2622" t="s">
        <v>30</v>
      </c>
      <c r="B200" s="4010">
        <f>CI!B201/production!B$199</f>
        <v>2.7369930382990872E-2</v>
      </c>
      <c r="C200" s="4010">
        <f>CI!C201/production!C$199</f>
        <v>3.0241066087996774E-2</v>
      </c>
      <c r="D200" s="4010">
        <f>CI!D201/production!D$199</f>
        <v>3.5480453140195573E-2</v>
      </c>
      <c r="E200" s="4010">
        <f>CI!E201/production!E$199</f>
        <v>8.3320393956851646E-2</v>
      </c>
      <c r="F200" s="4010">
        <f>CI!F201/production!F$199</f>
        <v>2.0103582296954123E-2</v>
      </c>
      <c r="G200" s="4010">
        <f>CI!G201/production!G$199</f>
        <v>6.8878994676387709E-3</v>
      </c>
      <c r="H200" s="4010">
        <f>CI!H201/production!H$199</f>
        <v>1.3925830296430367E-2</v>
      </c>
      <c r="I200" s="4010">
        <f>CI!I201/production!I$199</f>
        <v>1.0597326968165698E-2</v>
      </c>
      <c r="J200" s="4010">
        <f>CI!J201/production!J$199</f>
        <v>2.9167149361422163E-2</v>
      </c>
      <c r="K200" s="4010">
        <f>CI!K201/production!K$199</f>
        <v>1.9462735088746429E-2</v>
      </c>
      <c r="L200" s="4010">
        <f>CI!L201/production!L$199</f>
        <v>2.9989208801095341E-4</v>
      </c>
      <c r="M200" s="4010">
        <f>CI!M201/production!M$199</f>
        <v>2.7055051528025297E-3</v>
      </c>
      <c r="N200" s="4010">
        <f>CI!N201/production!N$199</f>
        <v>6.6166911417344463E-3</v>
      </c>
      <c r="O200" s="4010">
        <f>CI!O201/production!O$199</f>
        <v>4.1003458641170514E-3</v>
      </c>
      <c r="P200" s="4010">
        <f>CI!P201/production!P$199</f>
        <v>1.7759634568938358E-2</v>
      </c>
      <c r="Q200" s="4010">
        <f>CI!Q201/production!Q$199</f>
        <v>8.3777126976234892E-3</v>
      </c>
      <c r="R200" s="4010">
        <f>CI!R201/production!R$199</f>
        <v>1.4475543974693037E-2</v>
      </c>
      <c r="S200" s="4010">
        <f>CI!S201/production!S$199</f>
        <v>1.8284633475328362E-2</v>
      </c>
      <c r="T200" s="4010">
        <f>CI!T201/production!T$199</f>
        <v>1.680327590999383E-2</v>
      </c>
    </row>
    <row r="201" spans="1:20" ht="20.100000000000001" customHeight="1" x14ac:dyDescent="0.25">
      <c r="A201" s="2644" t="s">
        <v>31</v>
      </c>
      <c r="B201" s="4010">
        <f>CI!B202/production!B$199</f>
        <v>9.2438801263876359E-3</v>
      </c>
      <c r="C201" s="4010">
        <f>CI!C202/production!C$199</f>
        <v>6.5656776419201835E-3</v>
      </c>
      <c r="D201" s="4010">
        <f>CI!D202/production!D$199</f>
        <v>1.4391796418637153E-2</v>
      </c>
      <c r="E201" s="4010">
        <f>CI!E202/production!E$199</f>
        <v>1.2404387682100559E-2</v>
      </c>
      <c r="F201" s="4010">
        <f>CI!F202/production!F$199</f>
        <v>0.25124319994660077</v>
      </c>
      <c r="G201" s="4010">
        <f>CI!G202/production!G$199</f>
        <v>4.6607574171447135E-3</v>
      </c>
      <c r="H201" s="4010">
        <f>CI!H202/production!H$199</f>
        <v>2.6802918058378969E-3</v>
      </c>
      <c r="I201" s="4010">
        <f>CI!I202/production!I$199</f>
        <v>1.706714436203276E-3</v>
      </c>
      <c r="J201" s="4010">
        <f>CI!J202/production!J$199</f>
        <v>6.1245767768813618E-3</v>
      </c>
      <c r="K201" s="4010">
        <f>CI!K202/production!K$199</f>
        <v>4.251156526137962E-3</v>
      </c>
      <c r="L201" s="4010">
        <f>CI!L202/production!L$199</f>
        <v>4.2525681332700773E-4</v>
      </c>
      <c r="M201" s="4010">
        <f>CI!M202/production!M$199</f>
        <v>1.4729778430364537E-3</v>
      </c>
      <c r="N201" s="4010">
        <f>CI!N202/production!N$199</f>
        <v>8.3510640245800481E-3</v>
      </c>
      <c r="O201" s="4010">
        <f>CI!O202/production!O$199</f>
        <v>3.7370527306967985E-3</v>
      </c>
      <c r="P201" s="4010">
        <f>CI!P202/production!P$199</f>
        <v>3.2749658720991285E-3</v>
      </c>
      <c r="Q201" s="4010">
        <f>CI!Q202/production!Q$199</f>
        <v>1.29186341598002E-3</v>
      </c>
      <c r="R201" s="4010">
        <f>CI!R202/production!R$199</f>
        <v>6.0471012054139463E-3</v>
      </c>
      <c r="S201" s="4010">
        <f>CI!S202/production!S$199</f>
        <v>1.6781482960596381E-2</v>
      </c>
      <c r="T201" s="4010">
        <f>CI!T202/production!T$199</f>
        <v>5.8236893309197907E-3</v>
      </c>
    </row>
    <row r="202" spans="1:20" ht="20.100000000000001" customHeight="1" x14ac:dyDescent="0.25">
      <c r="A202" s="2666" t="s">
        <v>32</v>
      </c>
      <c r="B202" s="4010">
        <f>CI!B203/production!B$199</f>
        <v>1.0726404505316974E-2</v>
      </c>
      <c r="C202" s="4010">
        <f>CI!C203/production!C$199</f>
        <v>9.4590271112409419E-3</v>
      </c>
      <c r="D202" s="4010">
        <f>CI!D203/production!D$199</f>
        <v>3.4213009245705928E-3</v>
      </c>
      <c r="E202" s="4010">
        <f>CI!E203/production!E$199</f>
        <v>8.2787823732315986E-3</v>
      </c>
      <c r="F202" s="4010">
        <f>CI!F203/production!F$199</f>
        <v>3.695163428834957E-2</v>
      </c>
      <c r="G202" s="4010">
        <f>CI!G203/production!G$199</f>
        <v>0.189794300958779</v>
      </c>
      <c r="H202" s="4010">
        <f>CI!H203/production!H$199</f>
        <v>3.4062847928075612E-3</v>
      </c>
      <c r="I202" s="4010">
        <f>CI!I203/production!I$199</f>
        <v>4.2275424312447239E-3</v>
      </c>
      <c r="J202" s="4010">
        <f>CI!J203/production!J$199</f>
        <v>1.2157350475736666E-2</v>
      </c>
      <c r="K202" s="4010">
        <f>CI!K203/production!K$199</f>
        <v>3.5808583796170714E-3</v>
      </c>
      <c r="L202" s="4010">
        <f>CI!L203/production!L$199</f>
        <v>4.7134678586967472E-3</v>
      </c>
      <c r="M202" s="4010">
        <f>CI!M203/production!M$199</f>
        <v>3.293240778314506E-2</v>
      </c>
      <c r="N202" s="4010">
        <f>CI!N203/production!N$199</f>
        <v>2.9846154972955354E-3</v>
      </c>
      <c r="O202" s="4010">
        <f>CI!O203/production!O$199</f>
        <v>3.6465123859191657E-3</v>
      </c>
      <c r="P202" s="4010">
        <f>CI!P203/production!P$199</f>
        <v>1.7948650635304E-2</v>
      </c>
      <c r="Q202" s="4010">
        <f>CI!Q203/production!Q$199</f>
        <v>8.3159216777267814E-3</v>
      </c>
      <c r="R202" s="4010">
        <f>CI!R203/production!R$199</f>
        <v>9.2737709489149351E-3</v>
      </c>
      <c r="S202" s="4010">
        <f>CI!S203/production!S$199</f>
        <v>8.566848597799076E-3</v>
      </c>
      <c r="T202" s="4010">
        <f>CI!T203/production!T$199</f>
        <v>1.4077870658504011E-2</v>
      </c>
    </row>
    <row r="203" spans="1:20" ht="20.100000000000001" customHeight="1" x14ac:dyDescent="0.25">
      <c r="A203" s="2688" t="s">
        <v>33</v>
      </c>
      <c r="B203" s="4010">
        <f>CI!B204/production!B$199</f>
        <v>7.3104347656832913E-3</v>
      </c>
      <c r="C203" s="4010">
        <f>CI!C204/production!C$199</f>
        <v>3.2828388209600917E-3</v>
      </c>
      <c r="D203" s="4010">
        <f>CI!D204/production!D$199</f>
        <v>5.0075997690612814E-3</v>
      </c>
      <c r="E203" s="4010">
        <f>CI!E204/production!E$199</f>
        <v>9.9896823588652619E-3</v>
      </c>
      <c r="F203" s="4010">
        <f>CI!F204/production!F$199</f>
        <v>6.8842481484740264E-3</v>
      </c>
      <c r="G203" s="4010">
        <f>CI!G204/production!G$199</f>
        <v>1.8003465981947437E-4</v>
      </c>
      <c r="H203" s="4010">
        <f>CI!H204/production!H$199</f>
        <v>2.798865500511407E-2</v>
      </c>
      <c r="I203" s="4010">
        <f>CI!I204/production!I$199</f>
        <v>1.2265567228620478E-2</v>
      </c>
      <c r="J203" s="4010">
        <f>CI!J204/production!J$199</f>
        <v>4.1420674490328985E-4</v>
      </c>
      <c r="K203" s="4010">
        <f>CI!K204/production!K$199</f>
        <v>2.2821557207328455E-3</v>
      </c>
      <c r="L203" s="4010">
        <f>CI!L204/production!L$199</f>
        <v>3.8899936826010967E-3</v>
      </c>
      <c r="M203" s="4010">
        <f>CI!M204/production!M$199</f>
        <v>1.5311983111406614E-4</v>
      </c>
      <c r="N203" s="4010">
        <f>CI!N204/production!N$199</f>
        <v>2.6586881607810537E-4</v>
      </c>
      <c r="O203" s="4010">
        <f>CI!O204/production!O$199</f>
        <v>4.1965449804432856E-3</v>
      </c>
      <c r="P203" s="4010">
        <f>CI!P204/production!P$199</f>
        <v>2.7499212433056809E-3</v>
      </c>
      <c r="Q203" s="4010">
        <f>CI!Q204/production!Q$199</f>
        <v>8.7657028225563086E-5</v>
      </c>
      <c r="R203" s="4010">
        <f>CI!R204/production!R$199</f>
        <v>3.7338666512824948E-4</v>
      </c>
      <c r="S203" s="4010">
        <f>CI!S204/production!S$199</f>
        <v>8.7637557685481011E-4</v>
      </c>
      <c r="T203" s="4010">
        <f>CI!T204/production!T$199</f>
        <v>3.8982786557379269E-4</v>
      </c>
    </row>
    <row r="204" spans="1:20" ht="20.100000000000001" customHeight="1" x14ac:dyDescent="0.25">
      <c r="A204" s="2710" t="s">
        <v>34</v>
      </c>
      <c r="B204" s="4010">
        <f>CI!B205/production!B$199</f>
        <v>4.4037786529465576E-3</v>
      </c>
      <c r="C204" s="4010">
        <f>CI!C205/production!C$199</f>
        <v>5.7046279681175149E-2</v>
      </c>
      <c r="D204" s="4010">
        <f>CI!D205/production!D$199</f>
        <v>2.6413661275981739E-2</v>
      </c>
      <c r="E204" s="4010">
        <f>CI!E205/production!E$199</f>
        <v>1.3707515915433071E-2</v>
      </c>
      <c r="F204" s="4010">
        <f>CI!F205/production!F$199</f>
        <v>2.4023568461708833E-2</v>
      </c>
      <c r="G204" s="4010">
        <f>CI!G205/production!G$199</f>
        <v>5.370194695524251E-3</v>
      </c>
      <c r="H204" s="4010">
        <f>CI!H205/production!H$199</f>
        <v>6.9180243238609815E-2</v>
      </c>
      <c r="I204" s="4010">
        <f>CI!I205/production!I$199</f>
        <v>0.31656859599268378</v>
      </c>
      <c r="J204" s="4010">
        <f>CI!J205/production!J$199</f>
        <v>6.267745862850573E-3</v>
      </c>
      <c r="K204" s="4010">
        <f>CI!K205/production!K$199</f>
        <v>1.7473834807116475E-2</v>
      </c>
      <c r="L204" s="4010">
        <f>CI!L205/production!L$199</f>
        <v>7.2502599474451399E-3</v>
      </c>
      <c r="M204" s="4010">
        <f>CI!M205/production!M$199</f>
        <v>1.4427031996222658E-3</v>
      </c>
      <c r="N204" s="4010">
        <f>CI!N205/production!N$199</f>
        <v>7.555654839288526E-3</v>
      </c>
      <c r="O204" s="4010">
        <f>CI!O205/production!O$199</f>
        <v>1.8342342097638711E-2</v>
      </c>
      <c r="P204" s="4010">
        <f>CI!P205/production!P$199</f>
        <v>4.241047989079072E-2</v>
      </c>
      <c r="Q204" s="4010">
        <f>CI!Q205/production!Q$199</f>
        <v>2.8007139018298766E-3</v>
      </c>
      <c r="R204" s="4010">
        <f>CI!R205/production!R$199</f>
        <v>3.2106445647401196E-3</v>
      </c>
      <c r="S204" s="4010">
        <f>CI!S205/production!S$199</f>
        <v>6.5811368477103303E-3</v>
      </c>
      <c r="T204" s="4010">
        <f>CI!T205/production!T$199</f>
        <v>1.3623636449922372E-2</v>
      </c>
    </row>
    <row r="205" spans="1:20" ht="20.100000000000001" customHeight="1" x14ac:dyDescent="0.25">
      <c r="A205" s="2732" t="s">
        <v>35</v>
      </c>
      <c r="B205" s="4010">
        <f>CI!B206/production!B$199</f>
        <v>1.443595948848043E-4</v>
      </c>
      <c r="C205" s="4010">
        <f>CI!C206/production!C$199</f>
        <v>6.2874709621778026E-3</v>
      </c>
      <c r="D205" s="4010">
        <f>CI!D206/production!D$199</f>
        <v>3.2191842280093865E-3</v>
      </c>
      <c r="E205" s="4010">
        <f>CI!E206/production!E$199</f>
        <v>4.9629159888610103E-4</v>
      </c>
      <c r="F205" s="4010">
        <f>CI!F206/production!F$199</f>
        <v>2.7488447873589544E-3</v>
      </c>
      <c r="G205" s="4010">
        <f>CI!G206/production!G$199</f>
        <v>1.1393801897666034E-3</v>
      </c>
      <c r="H205" s="4010">
        <f>CI!H206/production!H$199</f>
        <v>6.7135001801437817E-3</v>
      </c>
      <c r="I205" s="4010">
        <f>CI!I206/production!I$199</f>
        <v>6.3320798446874467E-3</v>
      </c>
      <c r="J205" s="4010">
        <f>CI!J206/production!J$199</f>
        <v>3.8896089844612362E-3</v>
      </c>
      <c r="K205" s="4010">
        <f>CI!K206/production!K$199</f>
        <v>1.9035420020339359E-2</v>
      </c>
      <c r="L205" s="4010">
        <f>CI!L206/production!L$199</f>
        <v>7.6816620904445031E-3</v>
      </c>
      <c r="M205" s="4010">
        <f>CI!M206/production!M$199</f>
        <v>1.9503856814909564E-4</v>
      </c>
      <c r="N205" s="4010">
        <f>CI!N206/production!N$199</f>
        <v>7.5307525259368582E-3</v>
      </c>
      <c r="O205" s="4010">
        <f>CI!O206/production!O$199</f>
        <v>2.4398359408952634E-2</v>
      </c>
      <c r="P205" s="4010">
        <f>CI!P206/production!P$199</f>
        <v>6.325475165389058E-3</v>
      </c>
      <c r="Q205" s="4010">
        <f>CI!Q206/production!Q$199</f>
        <v>3.6514181757566527E-3</v>
      </c>
      <c r="R205" s="4010">
        <f>CI!R206/production!R$199</f>
        <v>5.9164959985128626E-3</v>
      </c>
      <c r="S205" s="4010">
        <f>CI!S206/production!S$199</f>
        <v>4.5815583954561586E-3</v>
      </c>
      <c r="T205" s="4010">
        <f>CI!T206/production!T$199</f>
        <v>3.2064189395326133E-2</v>
      </c>
    </row>
    <row r="206" spans="1:20" ht="20.100000000000001" customHeight="1" x14ac:dyDescent="0.25">
      <c r="A206" s="2754" t="s">
        <v>36</v>
      </c>
      <c r="B206" s="4010">
        <f>CI!B207/production!B$199</f>
        <v>7.120658669036976E-4</v>
      </c>
      <c r="C206" s="4010">
        <f>CI!C207/production!C$199</f>
        <v>1.0446660824326392E-2</v>
      </c>
      <c r="D206" s="4010">
        <f>CI!D207/production!D$199</f>
        <v>6.2270069598839139E-3</v>
      </c>
      <c r="E206" s="4010">
        <f>CI!E207/production!E$199</f>
        <v>8.7126747360004395E-3</v>
      </c>
      <c r="F206" s="4010">
        <f>CI!F207/production!F$199</f>
        <v>1.494873980940129E-2</v>
      </c>
      <c r="G206" s="4010">
        <f>CI!G207/production!G$199</f>
        <v>5.7258575724403451E-3</v>
      </c>
      <c r="H206" s="4010">
        <f>CI!H207/production!H$199</f>
        <v>2.2226762903306323E-2</v>
      </c>
      <c r="I206" s="4010">
        <f>CI!I207/production!I$199</f>
        <v>1.0186422771171761E-2</v>
      </c>
      <c r="J206" s="4010">
        <f>CI!J207/production!J$199</f>
        <v>1.1702706660750468E-2</v>
      </c>
      <c r="K206" s="4010">
        <f>CI!K207/production!K$199</f>
        <v>0.19945768690583046</v>
      </c>
      <c r="L206" s="4010">
        <f>CI!L207/production!L$199</f>
        <v>3.617141045148508E-2</v>
      </c>
      <c r="M206" s="4010">
        <f>CI!M207/production!M$199</f>
        <v>3.6341216190646421E-3</v>
      </c>
      <c r="N206" s="4010">
        <f>CI!N207/production!N$199</f>
        <v>2.5367400674559722E-2</v>
      </c>
      <c r="O206" s="4010">
        <f>CI!O207/production!O$199</f>
        <v>1.7999420541793425E-2</v>
      </c>
      <c r="P206" s="4010">
        <f>CI!P207/production!P$199</f>
        <v>3.5734537435682036E-2</v>
      </c>
      <c r="Q206" s="4010">
        <f>CI!Q207/production!Q$199</f>
        <v>2.9235774413919363E-2</v>
      </c>
      <c r="R206" s="4010">
        <f>CI!R207/production!R$199</f>
        <v>2.1944879795134115E-2</v>
      </c>
      <c r="S206" s="4010">
        <f>CI!S207/production!S$199</f>
        <v>1.7255724174653889E-2</v>
      </c>
      <c r="T206" s="4010">
        <f>CI!T207/production!T$199</f>
        <v>4.509460952807099E-2</v>
      </c>
    </row>
    <row r="207" spans="1:20" ht="20.100000000000001" customHeight="1" x14ac:dyDescent="0.25">
      <c r="A207" s="2776" t="s">
        <v>37</v>
      </c>
      <c r="B207" s="4010">
        <f>CI!B208/production!B$199</f>
        <v>2.5632749190613056E-2</v>
      </c>
      <c r="C207" s="4010">
        <f>CI!C208/production!C$199</f>
        <v>9.2642824354212741E-3</v>
      </c>
      <c r="D207" s="4010">
        <f>CI!D208/production!D$199</f>
        <v>8.3962719892542795E-3</v>
      </c>
      <c r="E207" s="4010">
        <f>CI!E208/production!E$199</f>
        <v>1.3794584616992036E-2</v>
      </c>
      <c r="F207" s="4010">
        <f>CI!F208/production!F$199</f>
        <v>9.9789740680172202E-3</v>
      </c>
      <c r="G207" s="4010">
        <f>CI!G208/production!G$199</f>
        <v>1.0133559278929713E-2</v>
      </c>
      <c r="H207" s="4010">
        <f>CI!H208/production!H$199</f>
        <v>1.9296088654734221E-2</v>
      </c>
      <c r="I207" s="4010">
        <f>CI!I208/production!I$199</f>
        <v>1.2638766733380886E-2</v>
      </c>
      <c r="J207" s="4010">
        <f>CI!J208/production!J$199</f>
        <v>1.117483896210063E-2</v>
      </c>
      <c r="K207" s="4010">
        <f>CI!K208/production!K$199</f>
        <v>9.620873084282661E-3</v>
      </c>
      <c r="L207" s="4010">
        <f>CI!L208/production!L$199</f>
        <v>0.22855464304238063</v>
      </c>
      <c r="M207" s="4010">
        <f>CI!M208/production!M$199</f>
        <v>4.0605865479279628E-2</v>
      </c>
      <c r="N207" s="4010">
        <f>CI!N208/production!N$199</f>
        <v>1.4225812712630966E-2</v>
      </c>
      <c r="O207" s="4010">
        <f>CI!O208/production!O$199</f>
        <v>1.4086945893089963E-2</v>
      </c>
      <c r="P207" s="4010">
        <f>CI!P208/production!P$199</f>
        <v>1.6818492071826105E-2</v>
      </c>
      <c r="Q207" s="4010">
        <f>CI!Q208/production!Q$199</f>
        <v>4.1213173270641798E-3</v>
      </c>
      <c r="R207" s="4010">
        <f>CI!R208/production!R$199</f>
        <v>5.5527244406411349E-3</v>
      </c>
      <c r="S207" s="4010">
        <f>CI!S208/production!S$199</f>
        <v>1.6720469471068512E-2</v>
      </c>
      <c r="T207" s="4010">
        <f>CI!T208/production!T$199</f>
        <v>1.9725289998033909E-2</v>
      </c>
    </row>
    <row r="208" spans="1:20" ht="20.100000000000001" customHeight="1" x14ac:dyDescent="0.25">
      <c r="A208" s="2798" t="s">
        <v>38</v>
      </c>
      <c r="B208" s="4010">
        <f>CI!B209/production!B$199</f>
        <v>1.1354125440377866E-4</v>
      </c>
      <c r="C208" s="4010">
        <f>CI!C209/production!C$199</f>
        <v>6.4543949700232306E-3</v>
      </c>
      <c r="D208" s="4010">
        <f>CI!D209/production!D$199</f>
        <v>7.8013419461028183E-3</v>
      </c>
      <c r="E208" s="4010">
        <f>CI!E209/production!E$199</f>
        <v>7.2397625346279472E-3</v>
      </c>
      <c r="F208" s="4010">
        <f>CI!F209/production!F$199</f>
        <v>1.4472394741393172E-2</v>
      </c>
      <c r="G208" s="4010">
        <f>CI!G209/production!G$199</f>
        <v>6.1910520256102455E-3</v>
      </c>
      <c r="H208" s="4010">
        <f>CI!H209/production!H$199</f>
        <v>5.4386007684844744E-2</v>
      </c>
      <c r="I208" s="4010">
        <f>CI!I209/production!I$199</f>
        <v>2.0267426300792646E-2</v>
      </c>
      <c r="J208" s="4010">
        <f>CI!J209/production!J$199</f>
        <v>5.4299334864841821E-2</v>
      </c>
      <c r="K208" s="4010">
        <f>CI!K209/production!K$199</f>
        <v>1.9639735693062103E-2</v>
      </c>
      <c r="L208" s="4010">
        <f>CI!L209/production!L$199</f>
        <v>2.7148837426532582E-2</v>
      </c>
      <c r="M208" s="4010">
        <f>CI!M209/production!M$199</f>
        <v>7.5325641633223863E-3</v>
      </c>
      <c r="N208" s="4010">
        <f>CI!N209/production!N$199</f>
        <v>2.0132055502861932E-2</v>
      </c>
      <c r="O208" s="4010">
        <f>CI!O209/production!O$199</f>
        <v>1.4410627625669999E-2</v>
      </c>
      <c r="P208" s="4010">
        <f>CI!P209/production!P$199</f>
        <v>2.3964349469704927E-2</v>
      </c>
      <c r="Q208" s="4010">
        <f>CI!Q209/production!Q$199</f>
        <v>8.6334987799866064E-3</v>
      </c>
      <c r="R208" s="4010">
        <f>CI!R209/production!R$199</f>
        <v>1.4744766977875638E-2</v>
      </c>
      <c r="S208" s="4010">
        <f>CI!S209/production!S$199</f>
        <v>4.476171458998935E-2</v>
      </c>
      <c r="T208" s="4010">
        <f>CI!T209/production!T$199</f>
        <v>3.3576043552247102E-2</v>
      </c>
    </row>
    <row r="209" spans="1:20" ht="20.100000000000001" customHeight="1" x14ac:dyDescent="0.25">
      <c r="A209" s="2820" t="s">
        <v>39</v>
      </c>
      <c r="B209" s="4010">
        <f>CI!B210/production!B$199</f>
        <v>1.1761251938311415E-2</v>
      </c>
      <c r="C209" s="4010">
        <f>CI!C210/production!C$199</f>
        <v>3.9199321175701435E-2</v>
      </c>
      <c r="D209" s="4010">
        <f>CI!D210/production!D$199</f>
        <v>2.3068131453799112E-2</v>
      </c>
      <c r="E209" s="4010">
        <f>CI!E210/production!E$199</f>
        <v>2.9461146317501824E-2</v>
      </c>
      <c r="F209" s="4010">
        <f>CI!F210/production!F$199</f>
        <v>3.8945001865937683E-2</v>
      </c>
      <c r="G209" s="4010">
        <f>CI!G210/production!G$199</f>
        <v>5.2359870400224599E-2</v>
      </c>
      <c r="H209" s="4010">
        <f>CI!H210/production!H$199</f>
        <v>4.4827745006186033E-2</v>
      </c>
      <c r="I209" s="4010">
        <f>CI!I210/production!I$199</f>
        <v>2.8954125701288039E-2</v>
      </c>
      <c r="J209" s="4010">
        <f>CI!J210/production!J$199</f>
        <v>2.9896109516700509E-2</v>
      </c>
      <c r="K209" s="4010">
        <f>CI!K210/production!K$199</f>
        <v>9.9238687933271813E-2</v>
      </c>
      <c r="L209" s="4010">
        <f>CI!L210/production!L$199</f>
        <v>5.6647648919773946E-2</v>
      </c>
      <c r="M209" s="4010">
        <f>CI!M210/production!M$199</f>
        <v>2.4107349227909261E-2</v>
      </c>
      <c r="N209" s="4010">
        <f>CI!N210/production!N$199</f>
        <v>0.16625663298750856</v>
      </c>
      <c r="O209" s="4010">
        <f>CI!O210/production!O$199</f>
        <v>4.7805302042590182E-2</v>
      </c>
      <c r="P209" s="4010">
        <f>CI!P210/production!P$199</f>
        <v>3.3730179565263044E-2</v>
      </c>
      <c r="Q209" s="4010">
        <f>CI!Q210/production!Q$199</f>
        <v>2.0396784567764635E-2</v>
      </c>
      <c r="R209" s="4010">
        <f>CI!R210/production!R$199</f>
        <v>2.421244258979709E-2</v>
      </c>
      <c r="S209" s="4010">
        <f>CI!S210/production!S$199</f>
        <v>0.10762502218672347</v>
      </c>
      <c r="T209" s="4010">
        <f>CI!T210/production!T$199</f>
        <v>7.0958840957010466E-2</v>
      </c>
    </row>
    <row r="210" spans="1:20" ht="20.100000000000001" customHeight="1" x14ac:dyDescent="0.25">
      <c r="A210" s="2842" t="s">
        <v>40</v>
      </c>
      <c r="B210" s="4010">
        <f>CI!B211/production!B$199</f>
        <v>4.8628097243218343E-3</v>
      </c>
      <c r="C210" s="4010">
        <f>CI!C211/production!C$199</f>
        <v>4.2941201018236445E-2</v>
      </c>
      <c r="D210" s="4010">
        <f>CI!D211/production!D$199</f>
        <v>2.6132148065435054E-2</v>
      </c>
      <c r="E210" s="4010">
        <f>CI!E211/production!E$199</f>
        <v>5.7012585780810345E-2</v>
      </c>
      <c r="F210" s="4010">
        <f>CI!F211/production!F$199</f>
        <v>4.2006353290270117E-2</v>
      </c>
      <c r="G210" s="4010">
        <f>CI!G211/production!G$199</f>
        <v>1.9118925482647115E-2</v>
      </c>
      <c r="H210" s="4010">
        <f>CI!H211/production!H$199</f>
        <v>5.5275310394896061E-2</v>
      </c>
      <c r="I210" s="4010">
        <f>CI!I211/production!I$199</f>
        <v>5.3662241366972077E-2</v>
      </c>
      <c r="J210" s="4010">
        <f>CI!J211/production!J$199</f>
        <v>2.6158412768496682E-2</v>
      </c>
      <c r="K210" s="4010">
        <f>CI!K211/production!K$199</f>
        <v>6.8009078350521945E-2</v>
      </c>
      <c r="L210" s="4010">
        <f>CI!L211/production!L$199</f>
        <v>4.1703436222539587E-2</v>
      </c>
      <c r="M210" s="4010">
        <f>CI!M211/production!M$199</f>
        <v>4.9260338062970099E-3</v>
      </c>
      <c r="N210" s="4010">
        <f>CI!N211/production!N$199</f>
        <v>4.357685110247668E-2</v>
      </c>
      <c r="O210" s="4010">
        <f>CI!O211/production!O$199</f>
        <v>7.7481031797769093E-2</v>
      </c>
      <c r="P210" s="4010">
        <f>CI!P211/production!P$199</f>
        <v>4.5936154573138717E-2</v>
      </c>
      <c r="Q210" s="4010">
        <f>CI!Q211/production!Q$199</f>
        <v>1.4951989814540722E-2</v>
      </c>
      <c r="R210" s="4010">
        <f>CI!R211/production!R$199</f>
        <v>2.9382966516991495E-2</v>
      </c>
      <c r="S210" s="4010">
        <f>CI!S211/production!S$199</f>
        <v>3.5113263223287186E-2</v>
      </c>
      <c r="T210" s="4010">
        <f>CI!T211/production!T$199</f>
        <v>2.6908292147171883E-2</v>
      </c>
    </row>
    <row r="211" spans="1:20" ht="20.100000000000001" customHeight="1" x14ac:dyDescent="0.25">
      <c r="A211" s="2864" t="s">
        <v>41</v>
      </c>
      <c r="B211" s="4010">
        <f>CI!B212/production!B$199</f>
        <v>9.5374653699174068E-4</v>
      </c>
      <c r="C211" s="4010">
        <f>CI!C212/production!C$199</f>
        <v>1.307571394789189E-3</v>
      </c>
      <c r="D211" s="4010">
        <f>CI!D212/production!D$199</f>
        <v>0</v>
      </c>
      <c r="E211" s="4010">
        <f>CI!E212/production!E$199</f>
        <v>0</v>
      </c>
      <c r="F211" s="4010">
        <f>CI!F212/production!F$199</f>
        <v>1.9114483620707962E-4</v>
      </c>
      <c r="G211" s="4010">
        <f>CI!G212/production!G$199</f>
        <v>4.6865665816642884E-3</v>
      </c>
      <c r="H211" s="4010">
        <f>CI!H212/production!H$199</f>
        <v>0</v>
      </c>
      <c r="I211" s="4010">
        <f>CI!I212/production!I$199</f>
        <v>8.310421961675105E-5</v>
      </c>
      <c r="J211" s="4010">
        <f>CI!J212/production!J$199</f>
        <v>0</v>
      </c>
      <c r="K211" s="4010">
        <f>CI!K212/production!K$199</f>
        <v>2.0946817078777839E-6</v>
      </c>
      <c r="L211" s="4010">
        <f>CI!L212/production!L$199</f>
        <v>0</v>
      </c>
      <c r="M211" s="4010">
        <f>CI!M212/production!M$199</f>
        <v>0</v>
      </c>
      <c r="N211" s="4010">
        <f>CI!N212/production!N$199</f>
        <v>2.0646947452456722E-3</v>
      </c>
      <c r="O211" s="4010">
        <f>CI!O212/production!O$199</f>
        <v>0</v>
      </c>
      <c r="P211" s="4010">
        <f>CI!P212/production!P$199</f>
        <v>2.6777276068465816E-4</v>
      </c>
      <c r="Q211" s="4010">
        <f>CI!Q212/production!Q$199</f>
        <v>1.2034878875230999E-2</v>
      </c>
      <c r="R211" s="4010">
        <f>CI!R212/production!R$199</f>
        <v>1.2467589075956141E-3</v>
      </c>
      <c r="S211" s="4010">
        <f>CI!S212/production!S$199</f>
        <v>2.745607028753994E-4</v>
      </c>
      <c r="T211" s="4010">
        <f>CI!T212/production!T$199</f>
        <v>3.3559094514613462E-4</v>
      </c>
    </row>
    <row r="212" spans="1:20" ht="20.100000000000001" customHeight="1" x14ac:dyDescent="0.25">
      <c r="A212" s="2886" t="s">
        <v>42</v>
      </c>
      <c r="B212" s="4010">
        <f>CI!B213/production!B$199</f>
        <v>4.7849528641592435E-4</v>
      </c>
      <c r="C212" s="4010">
        <f>CI!C213/production!C$199</f>
        <v>1.307571394789189E-3</v>
      </c>
      <c r="D212" s="4010">
        <f>CI!D213/production!D$199</f>
        <v>5.7263376182677237E-4</v>
      </c>
      <c r="E212" s="4010">
        <f>CI!E213/production!E$199</f>
        <v>2.5975495965091251E-4</v>
      </c>
      <c r="F212" s="4010">
        <f>CI!F213/production!F$199</f>
        <v>1.7961546513427166E-3</v>
      </c>
      <c r="G212" s="4010">
        <f>CI!G213/production!G$199</f>
        <v>1.0997222052609148E-3</v>
      </c>
      <c r="H212" s="4010">
        <f>CI!H213/production!H$199</f>
        <v>5.9054653417681645E-4</v>
      </c>
      <c r="I212" s="4010">
        <f>CI!I213/production!I$199</f>
        <v>3.7243002124543985E-4</v>
      </c>
      <c r="J212" s="4010">
        <f>CI!J213/production!J$199</f>
        <v>9.3660997462300635E-4</v>
      </c>
      <c r="K212" s="4010">
        <f>CI!K213/production!K$199</f>
        <v>8.8919238499411929E-4</v>
      </c>
      <c r="L212" s="4010">
        <f>CI!L213/production!L$199</f>
        <v>1.0692873629898748E-3</v>
      </c>
      <c r="M212" s="4010">
        <f>CI!M213/production!M$199</f>
        <v>2.2123777879598908E-5</v>
      </c>
      <c r="N212" s="4010">
        <f>CI!N213/production!N$199</f>
        <v>2.0551732724935642E-3</v>
      </c>
      <c r="O212" s="4010">
        <f>CI!O213/production!O$199</f>
        <v>7.2998152976966541E-4</v>
      </c>
      <c r="P212" s="4010">
        <f>CI!P213/production!P$199</f>
        <v>5.0666806678567676E-4</v>
      </c>
      <c r="Q212" s="4010">
        <f>CI!Q213/production!Q$199</f>
        <v>1.0323411324138446E-2</v>
      </c>
      <c r="R212" s="4010">
        <f>CI!R213/production!R$199</f>
        <v>1.9222201923662459E-3</v>
      </c>
      <c r="S212" s="4010">
        <f>CI!S213/production!S$199</f>
        <v>3.244808306709265E-4</v>
      </c>
      <c r="T212" s="4010">
        <f>CI!T213/production!T$199</f>
        <v>1.3077877438119064E-2</v>
      </c>
    </row>
    <row r="213" spans="1:20" ht="20.100000000000001" customHeight="1" x14ac:dyDescent="0.25">
      <c r="A213" s="2908" t="s">
        <v>43</v>
      </c>
      <c r="B213" s="4010">
        <f>CI!B214/production!B$199</f>
        <v>5.4499802113813756E-4</v>
      </c>
      <c r="C213" s="4010">
        <f>CI!C214/production!C$199</f>
        <v>2.15610176800345E-3</v>
      </c>
      <c r="D213" s="4010">
        <f>CI!D214/production!D$199</f>
        <v>9.3571873331744202E-4</v>
      </c>
      <c r="E213" s="4010">
        <f>CI!E214/production!E$199</f>
        <v>1.8139312824784395E-4</v>
      </c>
      <c r="F213" s="4010">
        <f>CI!F214/production!F$199</f>
        <v>3.0340450191599939E-3</v>
      </c>
      <c r="G213" s="4010">
        <f>CI!G214/production!G$199</f>
        <v>0</v>
      </c>
      <c r="H213" s="4010">
        <f>CI!H214/production!H$199</f>
        <v>2.7186038024850168E-3</v>
      </c>
      <c r="I213" s="4010">
        <f>CI!I214/production!I$199</f>
        <v>1.0257215254548995E-3</v>
      </c>
      <c r="J213" s="4010">
        <f>CI!J214/production!J$199</f>
        <v>2.8415238436637296E-4</v>
      </c>
      <c r="K213" s="4010">
        <f>CI!K214/production!K$199</f>
        <v>1.0860924655346309E-3</v>
      </c>
      <c r="L213" s="4010">
        <f>CI!L214/production!L$199</f>
        <v>1.1196790663031907E-3</v>
      </c>
      <c r="M213" s="4010">
        <f>CI!M214/production!M$199</f>
        <v>2.8877352179686996E-4</v>
      </c>
      <c r="N213" s="4010">
        <f>CI!N214/production!N$199</f>
        <v>5.2477963283736224E-3</v>
      </c>
      <c r="O213" s="4010">
        <f>CI!O214/production!O$199</f>
        <v>3.1349594379255397E-3</v>
      </c>
      <c r="P213" s="4010">
        <f>CI!P214/production!P$199</f>
        <v>8.4007140606951586E-4</v>
      </c>
      <c r="Q213" s="4010">
        <f>CI!Q214/production!Q$199</f>
        <v>5.0956036407843732E-3</v>
      </c>
      <c r="R213" s="4010">
        <f>CI!R214/production!R$199</f>
        <v>6.0138489594851428E-2</v>
      </c>
      <c r="S213" s="4010">
        <f>CI!S214/production!S$199</f>
        <v>1.0871494497692582E-3</v>
      </c>
      <c r="T213" s="4010">
        <f>CI!T214/production!T$199</f>
        <v>6.3728381502498287E-3</v>
      </c>
    </row>
    <row r="214" spans="1:20" ht="20.100000000000001" customHeight="1" x14ac:dyDescent="0.25">
      <c r="A214" s="2930" t="s">
        <v>44</v>
      </c>
      <c r="B214" s="4010">
        <f>CI!B215/production!B$199</f>
        <v>1.605797740853441E-4</v>
      </c>
      <c r="C214" s="4010">
        <f>CI!C215/production!C$199</f>
        <v>0</v>
      </c>
      <c r="D214" s="4010">
        <f>CI!D215/production!D$199</f>
        <v>1.2326399431535462E-5</v>
      </c>
      <c r="E214" s="4010">
        <f>CI!E215/production!E$199</f>
        <v>0</v>
      </c>
      <c r="F214" s="4010">
        <f>CI!F215/production!F$199</f>
        <v>3.7318753735667931E-4</v>
      </c>
      <c r="G214" s="4010">
        <f>CI!G215/production!G$199</f>
        <v>0</v>
      </c>
      <c r="H214" s="4010">
        <f>CI!H215/production!H$199</f>
        <v>8.1546504378596819E-3</v>
      </c>
      <c r="I214" s="4010">
        <f>CI!I215/production!I$199</f>
        <v>0</v>
      </c>
      <c r="J214" s="4010">
        <f>CI!J215/production!J$199</f>
        <v>5.1584586700356939E-3</v>
      </c>
      <c r="K214" s="4010">
        <f>CI!K215/production!K$199</f>
        <v>3.7013025778200436E-3</v>
      </c>
      <c r="L214" s="4010">
        <f>CI!L215/production!L$199</f>
        <v>3.0185859350610718E-3</v>
      </c>
      <c r="M214" s="4010">
        <f>CI!M215/production!M$199</f>
        <v>0</v>
      </c>
      <c r="N214" s="4010">
        <f>CI!N215/production!N$199</f>
        <v>4.9072205722405128E-5</v>
      </c>
      <c r="O214" s="4010">
        <f>CI!O215/production!O$199</f>
        <v>1.0525315080399827E-3</v>
      </c>
      <c r="P214" s="4010">
        <f>CI!P215/production!P$199</f>
        <v>1.445185340753964E-3</v>
      </c>
      <c r="Q214" s="4010">
        <f>CI!Q215/production!Q$199</f>
        <v>1.6654835362856989E-3</v>
      </c>
      <c r="R214" s="4010">
        <f>CI!R215/production!R$199</f>
        <v>4.5671759468476867E-5</v>
      </c>
      <c r="S214" s="4010">
        <f>CI!S215/production!S$199</f>
        <v>0.11691571263755768</v>
      </c>
      <c r="T214" s="4010">
        <f>CI!T215/production!T$199</f>
        <v>4.7965776503210147E-3</v>
      </c>
    </row>
    <row r="215" spans="1:20" ht="20.100000000000001" customHeight="1" x14ac:dyDescent="0.25">
      <c r="A215" s="2952" t="s">
        <v>45</v>
      </c>
      <c r="B215" s="4010">
        <f>CI!B216/production!B$199</f>
        <v>5.5781196270656393E-3</v>
      </c>
      <c r="C215" s="4010">
        <f>CI!C216/production!C$199</f>
        <v>1.0989163849824035E-3</v>
      </c>
      <c r="D215" s="4010">
        <f>CI!D216/production!D$199</f>
        <v>8.0139723362968051E-4</v>
      </c>
      <c r="E215" s="4010">
        <f>CI!E216/production!E$199</f>
        <v>9.3163510668092656E-4</v>
      </c>
      <c r="F215" s="4010">
        <f>CI!F216/production!F$199</f>
        <v>3.228223900386234E-3</v>
      </c>
      <c r="G215" s="4010">
        <f>CI!G216/production!G$199</f>
        <v>1.9388347980558776E-4</v>
      </c>
      <c r="H215" s="4010">
        <f>CI!H216/production!H$199</f>
        <v>2.398176194163651E-3</v>
      </c>
      <c r="I215" s="4010">
        <f>CI!I216/production!I$199</f>
        <v>2.0783749739337462E-3</v>
      </c>
      <c r="J215" s="4010">
        <f>CI!J216/production!J$199</f>
        <v>1.277592835862654E-3</v>
      </c>
      <c r="K215" s="4010">
        <f>CI!K216/production!K$199</f>
        <v>7.0402252201772321E-3</v>
      </c>
      <c r="L215" s="4010">
        <f>CI!L216/production!L$199</f>
        <v>1.857118626985863E-3</v>
      </c>
      <c r="M215" s="4010">
        <f>CI!M216/production!M$199</f>
        <v>2.0726486645097924E-4</v>
      </c>
      <c r="N215" s="4010">
        <f>CI!N216/production!N$199</f>
        <v>6.2028732875081937E-3</v>
      </c>
      <c r="O215" s="4010">
        <f>CI!O216/production!O$199</f>
        <v>4.5338077647399683E-3</v>
      </c>
      <c r="P215" s="4010">
        <f>CI!P216/production!P$199</f>
        <v>4.6912737582694526E-3</v>
      </c>
      <c r="Q215" s="4010">
        <f>CI!Q216/production!Q$199</f>
        <v>9.9210511945784854E-3</v>
      </c>
      <c r="R215" s="4010">
        <f>CI!R216/production!R$199</f>
        <v>9.9772762965170871E-3</v>
      </c>
      <c r="S215" s="4010">
        <f>CI!S216/production!S$199</f>
        <v>1.518403887113951E-2</v>
      </c>
      <c r="T215" s="4010">
        <f>CI!T216/production!T$199</f>
        <v>6.3799567460559578E-2</v>
      </c>
    </row>
    <row r="216" spans="1:20" ht="20.100000000000001" customHeight="1" x14ac:dyDescent="0.25">
      <c r="A216" s="2974" t="s">
        <v>48</v>
      </c>
      <c r="B216" s="4010">
        <f>CI!B217/production!B$199</f>
        <v>0</v>
      </c>
      <c r="C216" s="4010">
        <f>CI!C217/production!C$199</f>
        <v>0</v>
      </c>
      <c r="D216" s="4010">
        <f>CI!D217/production!D$199</f>
        <v>0</v>
      </c>
      <c r="E216" s="4010">
        <f>CI!E217/production!E$199</f>
        <v>0</v>
      </c>
      <c r="F216" s="4010">
        <f>CI!F217/production!F$199</f>
        <v>0</v>
      </c>
      <c r="G216" s="4010">
        <f>CI!G217/production!G$199</f>
        <v>0</v>
      </c>
      <c r="H216" s="4010">
        <f>CI!H217/production!H$199</f>
        <v>0</v>
      </c>
      <c r="I216" s="4010">
        <f>CI!I217/production!I$199</f>
        <v>0</v>
      </c>
      <c r="J216" s="4010">
        <f>CI!J217/production!J$199</f>
        <v>0</v>
      </c>
      <c r="K216" s="4010">
        <f>CI!K217/production!K$199</f>
        <v>0</v>
      </c>
      <c r="L216" s="4010">
        <f>CI!L217/production!L$199</f>
        <v>0</v>
      </c>
      <c r="M216" s="4010">
        <f>CI!M217/production!M$199</f>
        <v>0</v>
      </c>
      <c r="N216" s="4010">
        <f>CI!N217/production!N$199</f>
        <v>0</v>
      </c>
      <c r="O216" s="4010">
        <f>CI!O217/production!O$199</f>
        <v>0</v>
      </c>
      <c r="P216" s="4010">
        <f>CI!P217/production!P$199</f>
        <v>0</v>
      </c>
      <c r="Q216" s="4010">
        <f>CI!Q217/production!Q$199</f>
        <v>0</v>
      </c>
      <c r="R216" s="4010">
        <f>CI!R217/production!R$199</f>
        <v>0</v>
      </c>
      <c r="S216" s="4010">
        <f>CI!S217/production!S$199</f>
        <v>0</v>
      </c>
      <c r="T216" s="4010">
        <f>CI!T217/production!T$199</f>
        <v>0</v>
      </c>
    </row>
    <row r="217" spans="1:20" ht="20.100000000000001" customHeight="1" x14ac:dyDescent="0.25">
      <c r="A217" s="2996" t="s">
        <v>49</v>
      </c>
      <c r="B217" s="4010">
        <f>CI!B218/production!B$199</f>
        <v>0</v>
      </c>
      <c r="C217" s="4010">
        <f>CI!C218/production!C$199</f>
        <v>0</v>
      </c>
      <c r="D217" s="4010">
        <f>CI!D218/production!D$199</f>
        <v>0</v>
      </c>
      <c r="E217" s="4010">
        <f>CI!E218/production!E$199</f>
        <v>0</v>
      </c>
      <c r="F217" s="4010">
        <f>CI!F218/production!F$199</f>
        <v>0</v>
      </c>
      <c r="G217" s="4010">
        <f>CI!G218/production!G$199</f>
        <v>0</v>
      </c>
      <c r="H217" s="4010">
        <f>CI!H218/production!H$199</f>
        <v>0</v>
      </c>
      <c r="I217" s="4010">
        <f>CI!I218/production!I$199</f>
        <v>0</v>
      </c>
      <c r="J217" s="4010">
        <f>CI!J218/production!J$199</f>
        <v>0</v>
      </c>
      <c r="K217" s="4010">
        <f>CI!K218/production!K$199</f>
        <v>0</v>
      </c>
      <c r="L217" s="4010">
        <f>CI!L218/production!L$199</f>
        <v>0</v>
      </c>
      <c r="M217" s="4010">
        <f>CI!M218/production!M$199</f>
        <v>0</v>
      </c>
      <c r="N217" s="4010">
        <f>CI!N218/production!N$199</f>
        <v>0</v>
      </c>
      <c r="O217" s="4010">
        <f>CI!O218/production!O$199</f>
        <v>0</v>
      </c>
      <c r="P217" s="4010">
        <f>CI!P218/production!P$199</f>
        <v>0</v>
      </c>
      <c r="Q217" s="4010">
        <f>CI!Q218/production!Q$199</f>
        <v>0</v>
      </c>
      <c r="R217" s="4010">
        <f>CI!R218/production!R$199</f>
        <v>0</v>
      </c>
      <c r="S217" s="4010">
        <f>CI!S218/production!S$199</f>
        <v>0</v>
      </c>
      <c r="T217" s="4010">
        <f>CI!T218/production!T$199</f>
        <v>0</v>
      </c>
    </row>
    <row r="218" spans="1:20" s="4019" customFormat="1" ht="20.100000000000001" customHeight="1" x14ac:dyDescent="0.25">
      <c r="A218" s="4017" t="s">
        <v>108</v>
      </c>
      <c r="B218" s="4018">
        <f>SUM(B205:B217)</f>
        <v>5.0942716815135375E-2</v>
      </c>
      <c r="C218" s="4018">
        <f t="shared" ref="C218" si="137">SUM(C205:C217)</f>
        <v>0.12046349232845083</v>
      </c>
      <c r="D218" s="4016">
        <f>SUM(D203:D217)</f>
        <v>0.10858742181573301</v>
      </c>
      <c r="E218" s="4018">
        <f t="shared" ref="E218" si="138">SUM(E205:E217)</f>
        <v>0.11808982877939837</v>
      </c>
      <c r="F218" s="4018">
        <f t="shared" ref="F218" si="139">SUM(F205:F217)</f>
        <v>0.13172306450683116</v>
      </c>
      <c r="G218" s="4018">
        <f t="shared" ref="G218" si="140">SUM(G205:G217)</f>
        <v>0.10064881721634941</v>
      </c>
      <c r="H218" s="4018">
        <f t="shared" ref="H218" si="141">SUM(H205:H217)</f>
        <v>0.21658739179279632</v>
      </c>
      <c r="I218" s="4018">
        <f t="shared" ref="I218" si="142">SUM(I205:I217)</f>
        <v>0.13560069345854367</v>
      </c>
      <c r="J218" s="4018">
        <f t="shared" ref="J218" si="143">SUM(J205:J217)</f>
        <v>0.14477782562223906</v>
      </c>
      <c r="K218" s="4018">
        <f t="shared" ref="K218" si="144">SUM(K205:K217)</f>
        <v>0.42772038931754225</v>
      </c>
      <c r="L218" s="4018">
        <f t="shared" ref="L218" si="145">SUM(L205:L217)</f>
        <v>0.40497230914449628</v>
      </c>
      <c r="M218" s="4018">
        <f t="shared" ref="M218" si="146">SUM(M205:M217)</f>
        <v>8.1519135030149473E-2</v>
      </c>
      <c r="N218" s="4018">
        <f t="shared" ref="N218" si="147">SUM(N205:N217)</f>
        <v>0.29270911534531818</v>
      </c>
      <c r="O218" s="4018">
        <f t="shared" ref="O218" si="148">SUM(O205:O217)</f>
        <v>0.20563296755034047</v>
      </c>
      <c r="P218" s="4018">
        <f t="shared" ref="P218" si="149">SUM(P205:P217)</f>
        <v>0.17026015961356714</v>
      </c>
      <c r="Q218" s="4018">
        <f t="shared" ref="Q218" si="150">SUM(Q205:Q217)</f>
        <v>0.12003121165005018</v>
      </c>
      <c r="R218" s="4018">
        <f t="shared" ref="R218" si="151">SUM(R205:R217)</f>
        <v>0.17508469306975122</v>
      </c>
      <c r="S218" s="4018">
        <f t="shared" ref="S218" si="152">SUM(S205:S217)</f>
        <v>0.35984369453319132</v>
      </c>
      <c r="T218" s="4018">
        <f t="shared" ref="T218" si="153">SUM(T205:T217)</f>
        <v>0.3167097172222561</v>
      </c>
    </row>
    <row r="219" spans="1:20" ht="20.100000000000001" customHeight="1" x14ac:dyDescent="0.25">
      <c r="A219" s="3018" t="s">
        <v>61</v>
      </c>
      <c r="B219" s="3020"/>
      <c r="C219" s="3021"/>
      <c r="D219" s="3022"/>
      <c r="E219" s="3023"/>
      <c r="F219" s="3024"/>
      <c r="G219" s="3025"/>
      <c r="H219" s="3026"/>
      <c r="I219" s="3027"/>
      <c r="J219" s="3028"/>
      <c r="K219" s="3029"/>
      <c r="L219" s="3030"/>
      <c r="M219" s="3031"/>
      <c r="N219" s="3032"/>
      <c r="O219" s="3033"/>
      <c r="P219" s="3034"/>
      <c r="Q219" s="3035"/>
      <c r="R219" s="3036"/>
      <c r="S219" s="3037"/>
      <c r="T219" s="3038"/>
    </row>
    <row r="220" spans="1:20" ht="20.100000000000001" customHeight="1" x14ac:dyDescent="0.25">
      <c r="A220" s="3019" t="s">
        <v>62</v>
      </c>
      <c r="B220" s="3042"/>
      <c r="C220" s="3043"/>
      <c r="D220" s="3044"/>
      <c r="E220" s="3045"/>
      <c r="F220" s="3046"/>
      <c r="G220" s="3047"/>
      <c r="H220" s="3048"/>
      <c r="I220" s="3049"/>
      <c r="J220" s="3050"/>
      <c r="K220" s="3051"/>
      <c r="L220" s="3052"/>
      <c r="M220" s="3053"/>
      <c r="N220" s="3054"/>
      <c r="O220" s="3055"/>
      <c r="P220" s="3056"/>
      <c r="Q220" s="3057"/>
      <c r="R220" s="3058"/>
      <c r="S220" s="3059"/>
      <c r="T220" s="3060"/>
    </row>
    <row r="221" spans="1:20" ht="20.100000000000001" customHeight="1" x14ac:dyDescent="0.25">
      <c r="A221" s="3062" t="s">
        <v>28</v>
      </c>
      <c r="B221" s="4010">
        <f>CI!B222/production!B$223</f>
        <v>0.33503053877167488</v>
      </c>
      <c r="C221" s="4010">
        <f>CI!C222/production!C$223</f>
        <v>1.1142930367828132E-5</v>
      </c>
      <c r="D221" s="4010">
        <f>CI!D222/production!D$223</f>
        <v>5.4833442721586682E-2</v>
      </c>
      <c r="E221" s="4010">
        <f>CI!E222/production!E$223</f>
        <v>2.7222186721196244E-2</v>
      </c>
      <c r="F221" s="4010">
        <f>CI!F222/production!F$223</f>
        <v>1.0841636219738283E-5</v>
      </c>
      <c r="G221" s="4010">
        <f>CI!G222/production!G$223</f>
        <v>5.4887486903270493E-4</v>
      </c>
      <c r="H221" s="4010">
        <f>CI!H222/production!H$223</f>
        <v>1.8135475593869491E-4</v>
      </c>
      <c r="I221" s="4010">
        <f>CI!I222/production!I$223</f>
        <v>1.0629763670457395E-4</v>
      </c>
      <c r="J221" s="4010">
        <f>CI!J222/production!J$223</f>
        <v>4.2711509439773324E-2</v>
      </c>
      <c r="K221" s="4010">
        <f>CI!K222/production!K$223</f>
        <v>5.3998728575390814E-5</v>
      </c>
      <c r="L221" s="4010">
        <f>CI!L222/production!L$223</f>
        <v>5.5070628080513257E-5</v>
      </c>
      <c r="M221" s="4010">
        <f>CI!M222/production!M$223</f>
        <v>1.0417593027835301E-4</v>
      </c>
      <c r="N221" s="4010">
        <f>CI!N222/production!N$223</f>
        <v>1.3366647130797784E-4</v>
      </c>
      <c r="O221" s="4010">
        <f>CI!O222/production!O$223</f>
        <v>6.7815171007256226E-4</v>
      </c>
      <c r="P221" s="4010">
        <f>CI!P222/production!P$223</f>
        <v>2.9645026959536282E-4</v>
      </c>
      <c r="Q221" s="4010">
        <f>CI!Q222/production!Q$223</f>
        <v>1.7336949174109096E-3</v>
      </c>
      <c r="R221" s="4010">
        <f>CI!R222/production!R$223</f>
        <v>1.3688333157664079E-3</v>
      </c>
      <c r="S221" s="4010">
        <f>CI!S222/production!S$223</f>
        <v>1.3787183820176498E-2</v>
      </c>
      <c r="T221" s="4010">
        <f>CI!T222/production!T$223</f>
        <v>4.3150583715087926E-3</v>
      </c>
    </row>
    <row r="222" spans="1:20" ht="20.100000000000001" customHeight="1" x14ac:dyDescent="0.25">
      <c r="A222" s="3084" t="s">
        <v>7</v>
      </c>
      <c r="B222" s="4010">
        <f>CI!B223/production!B$223</f>
        <v>4.2339084164636212E-3</v>
      </c>
      <c r="C222" s="4010">
        <f>CI!C223/production!C$223</f>
        <v>7.8401658068038727E-2</v>
      </c>
      <c r="D222" s="4010">
        <f>CI!D223/production!D$223</f>
        <v>6.7676369691004643E-2</v>
      </c>
      <c r="E222" s="4010">
        <f>CI!E223/production!E$223</f>
        <v>2.306217649690076E-2</v>
      </c>
      <c r="F222" s="4010">
        <f>CI!F223/production!F$223</f>
        <v>8.9009833364051306E-3</v>
      </c>
      <c r="G222" s="4010">
        <f>CI!G223/production!G$223</f>
        <v>1.9246878664896265E-2</v>
      </c>
      <c r="H222" s="4010">
        <f>CI!H223/production!H$223</f>
        <v>6.5718654132239937E-4</v>
      </c>
      <c r="I222" s="4010">
        <f>CI!I223/production!I$223</f>
        <v>7.7065786610816121E-4</v>
      </c>
      <c r="J222" s="4010">
        <f>CI!J223/production!J$223</f>
        <v>0</v>
      </c>
      <c r="K222" s="4010">
        <f>CI!K223/production!K$223</f>
        <v>0</v>
      </c>
      <c r="L222" s="4010">
        <f>CI!L223/production!L$223</f>
        <v>0</v>
      </c>
      <c r="M222" s="4010">
        <f>CI!M223/production!M$223</f>
        <v>1.8421353524830715E-4</v>
      </c>
      <c r="N222" s="4010">
        <f>CI!N223/production!N$223</f>
        <v>1.0853260490818712E-4</v>
      </c>
      <c r="O222" s="4010">
        <f>CI!O223/production!O$223</f>
        <v>1.1051361201182496E-4</v>
      </c>
      <c r="P222" s="4010">
        <f>CI!P223/production!P$223</f>
        <v>1.4996895991294825E-4</v>
      </c>
      <c r="Q222" s="4010">
        <f>CI!Q223/production!Q$223</f>
        <v>7.6876380129841559E-5</v>
      </c>
      <c r="R222" s="4010">
        <f>CI!R223/production!R$223</f>
        <v>5.6861363674187163E-5</v>
      </c>
      <c r="S222" s="4010">
        <f>CI!S223/production!S$223</f>
        <v>1.2338724819613207E-3</v>
      </c>
      <c r="T222" s="4010">
        <f>CI!T223/production!T$223</f>
        <v>3.9406925767203587E-4</v>
      </c>
    </row>
    <row r="223" spans="1:20" ht="20.100000000000001" customHeight="1" x14ac:dyDescent="0.25">
      <c r="A223" s="3106" t="s">
        <v>29</v>
      </c>
      <c r="B223" s="4010">
        <f>CI!B224/production!B$223</f>
        <v>0.18081247336735029</v>
      </c>
      <c r="C223" s="4010">
        <f>CI!C224/production!C$223</f>
        <v>0.12709626377544767</v>
      </c>
      <c r="D223" s="4011">
        <f>CI!D224/production!D$223</f>
        <v>0.44358715051494019</v>
      </c>
      <c r="E223" s="4010">
        <f>CI!E224/production!E$223</f>
        <v>0.15768419707329542</v>
      </c>
      <c r="F223" s="4010">
        <f>CI!F224/production!F$223</f>
        <v>0.13200776261153332</v>
      </c>
      <c r="G223" s="4010">
        <f>CI!G224/production!G$223</f>
        <v>0.20579181763851276</v>
      </c>
      <c r="H223" s="4010">
        <f>CI!H224/production!H$223</f>
        <v>4.0884723914317959E-2</v>
      </c>
      <c r="I223" s="4010">
        <f>CI!I224/production!I$223</f>
        <v>0.1107139713295343</v>
      </c>
      <c r="J223" s="4010">
        <f>CI!J224/production!J$223</f>
        <v>0.25325695278573407</v>
      </c>
      <c r="K223" s="4010">
        <f>CI!K224/production!K$223</f>
        <v>3.9300029208403184E-2</v>
      </c>
      <c r="L223" s="4010">
        <f>CI!L224/production!L$223</f>
        <v>2.5514910372552799E-2</v>
      </c>
      <c r="M223" s="4010">
        <f>CI!M224/production!M$223</f>
        <v>1.3934165893816778E-2</v>
      </c>
      <c r="N223" s="4010">
        <f>CI!N224/production!N$223</f>
        <v>2.7391344581880996E-2</v>
      </c>
      <c r="O223" s="4010">
        <f>CI!O224/production!O$223</f>
        <v>5.703507049010275E-2</v>
      </c>
      <c r="P223" s="4010">
        <f>CI!P224/production!P$223</f>
        <v>7.9256851488877886E-2</v>
      </c>
      <c r="Q223" s="4010">
        <f>CI!Q224/production!Q$223</f>
        <v>3.4594371058428698E-2</v>
      </c>
      <c r="R223" s="4010">
        <f>CI!R224/production!R$223</f>
        <v>9.3335848177385258E-2</v>
      </c>
      <c r="S223" s="4010">
        <f>CI!S224/production!S$223</f>
        <v>9.9290970378119334E-2</v>
      </c>
      <c r="T223" s="4010">
        <f>CI!T224/production!T$223</f>
        <v>8.1818629624156439E-2</v>
      </c>
    </row>
    <row r="224" spans="1:20" ht="20.100000000000001" customHeight="1" x14ac:dyDescent="0.25">
      <c r="A224" s="3128" t="s">
        <v>30</v>
      </c>
      <c r="B224" s="4010">
        <f>CI!B225/production!B$223</f>
        <v>9.3473771620248454E-3</v>
      </c>
      <c r="C224" s="4010">
        <f>CI!C225/production!C$223</f>
        <v>2.278729260220853E-2</v>
      </c>
      <c r="D224" s="4010">
        <f>CI!D225/production!D$223</f>
        <v>1.55806694561105E-2</v>
      </c>
      <c r="E224" s="4010">
        <f>CI!E225/production!E$223</f>
        <v>0.14174068630583425</v>
      </c>
      <c r="F224" s="4010">
        <f>CI!F225/production!F$223</f>
        <v>1.6240771057167949E-2</v>
      </c>
      <c r="G224" s="4010">
        <f>CI!G225/production!G$223</f>
        <v>2.2617645514354514E-3</v>
      </c>
      <c r="H224" s="4010">
        <f>CI!H225/production!H$223</f>
        <v>6.5808433714387811E-3</v>
      </c>
      <c r="I224" s="4010">
        <f>CI!I225/production!I$223</f>
        <v>1.0093292785213998E-2</v>
      </c>
      <c r="J224" s="4010">
        <f>CI!J225/production!J$223</f>
        <v>1.7074748221380394E-2</v>
      </c>
      <c r="K224" s="4010">
        <f>CI!K225/production!K$223</f>
        <v>2.1317225348966786E-3</v>
      </c>
      <c r="L224" s="4010">
        <f>CI!L225/production!L$223</f>
        <v>2.3095244651265248E-3</v>
      </c>
      <c r="M224" s="4010">
        <f>CI!M225/production!M$223</f>
        <v>1.2554470036715663E-2</v>
      </c>
      <c r="N224" s="4010">
        <f>CI!N225/production!N$223</f>
        <v>1.2018557932990828E-3</v>
      </c>
      <c r="O224" s="4010">
        <f>CI!O225/production!O$223</f>
        <v>2.142457069229243E-3</v>
      </c>
      <c r="P224" s="4010">
        <f>CI!P225/production!P$223</f>
        <v>6.5044676799453135E-3</v>
      </c>
      <c r="Q224" s="4010">
        <f>CI!Q225/production!Q$223</f>
        <v>4.334237293527274E-3</v>
      </c>
      <c r="R224" s="4010">
        <f>CI!R225/production!R$223</f>
        <v>5.612632653400864E-3</v>
      </c>
      <c r="S224" s="4010">
        <f>CI!S225/production!S$223</f>
        <v>1.5620110333234981E-2</v>
      </c>
      <c r="T224" s="4010">
        <f>CI!T225/production!T$223</f>
        <v>1.6383429387714889E-2</v>
      </c>
    </row>
    <row r="225" spans="1:20" ht="20.100000000000001" customHeight="1" x14ac:dyDescent="0.25">
      <c r="A225" s="3150" t="s">
        <v>31</v>
      </c>
      <c r="B225" s="4010">
        <f>CI!B226/production!B$223</f>
        <v>3.9006588507806781E-3</v>
      </c>
      <c r="C225" s="4010">
        <f>CI!C226/production!C$223</f>
        <v>1.5822961122315946E-3</v>
      </c>
      <c r="D225" s="4010">
        <f>CI!D226/production!D$223</f>
        <v>1.1040493085118288E-2</v>
      </c>
      <c r="E225" s="4010">
        <f>CI!E226/production!E$223</f>
        <v>1.8486804268643364E-2</v>
      </c>
      <c r="F225" s="4010">
        <f>CI!F226/production!F$223</f>
        <v>0.14321801446274271</v>
      </c>
      <c r="G225" s="4010">
        <f>CI!G226/production!G$223</f>
        <v>4.839851066117542E-3</v>
      </c>
      <c r="H225" s="4010">
        <f>CI!H226/production!H$223</f>
        <v>8.4042666848619958E-3</v>
      </c>
      <c r="I225" s="4010">
        <f>CI!I226/production!I$223</f>
        <v>1.8917657532267146E-3</v>
      </c>
      <c r="J225" s="4010">
        <f>CI!J226/production!J$223</f>
        <v>9.1656657119098209E-3</v>
      </c>
      <c r="K225" s="4010">
        <f>CI!K226/production!K$223</f>
        <v>1.0996104728079584E-3</v>
      </c>
      <c r="L225" s="4010">
        <f>CI!L226/production!L$223</f>
        <v>2.9256271167772668E-3</v>
      </c>
      <c r="M225" s="4010">
        <f>CI!M226/production!M$223</f>
        <v>5.0245829786693431E-2</v>
      </c>
      <c r="N225" s="4010">
        <f>CI!N226/production!N$223</f>
        <v>1.0933231883908955E-3</v>
      </c>
      <c r="O225" s="4010">
        <f>CI!O226/production!O$223</f>
        <v>8.6903885809298711E-4</v>
      </c>
      <c r="P225" s="4010">
        <f>CI!P226/production!P$223</f>
        <v>7.613540453255024E-3</v>
      </c>
      <c r="Q225" s="4010">
        <f>CI!Q226/production!Q$223</f>
        <v>2.2055568368285578E-3</v>
      </c>
      <c r="R225" s="4010">
        <f>CI!R226/production!R$223</f>
        <v>2.8971558223262676E-3</v>
      </c>
      <c r="S225" s="4010">
        <f>CI!S226/production!S$223</f>
        <v>7.8413490339136107E-3</v>
      </c>
      <c r="T225" s="4010">
        <f>CI!T226/production!T$223</f>
        <v>5.7337076991281219E-3</v>
      </c>
    </row>
    <row r="226" spans="1:20" ht="20.100000000000001" customHeight="1" x14ac:dyDescent="0.25">
      <c r="A226" s="3172" t="s">
        <v>32</v>
      </c>
      <c r="B226" s="4010">
        <f>CI!B227/production!B$223</f>
        <v>1.8935131059952145E-2</v>
      </c>
      <c r="C226" s="4010">
        <f>CI!C227/production!C$223</f>
        <v>1.7940117892203291E-3</v>
      </c>
      <c r="D226" s="4010">
        <f>CI!D227/production!D$223</f>
        <v>1.0943162696332831E-2</v>
      </c>
      <c r="E226" s="4010">
        <f>CI!E227/production!E$223</f>
        <v>3.9925873857754486E-2</v>
      </c>
      <c r="F226" s="4010">
        <f>CI!F227/production!F$223</f>
        <v>3.2730899747389873E-2</v>
      </c>
      <c r="G226" s="4010">
        <f>CI!G227/production!G$223</f>
        <v>0.10351229904803343</v>
      </c>
      <c r="H226" s="4010">
        <f>CI!H227/production!H$223</f>
        <v>4.4746143742497796E-3</v>
      </c>
      <c r="I226" s="4010">
        <f>CI!I227/production!I$223</f>
        <v>2.9954341843234238E-2</v>
      </c>
      <c r="J226" s="4010">
        <f>CI!J227/production!J$223</f>
        <v>7.5887769872801753E-3</v>
      </c>
      <c r="K226" s="4010">
        <f>CI!K227/production!K$223</f>
        <v>3.1000179177599362E-3</v>
      </c>
      <c r="L226" s="4010">
        <f>CI!L227/production!L$223</f>
        <v>6.8046644821984194E-3</v>
      </c>
      <c r="M226" s="4010">
        <f>CI!M227/production!M$223</f>
        <v>0.16294512977525949</v>
      </c>
      <c r="N226" s="4010">
        <f>CI!N227/production!N$223</f>
        <v>1.1672396045757346E-2</v>
      </c>
      <c r="O226" s="4010">
        <f>CI!O227/production!O$223</f>
        <v>9.6171959180290402E-3</v>
      </c>
      <c r="P226" s="4010">
        <f>CI!P227/production!P$223</f>
        <v>2.6035308970933924E-2</v>
      </c>
      <c r="Q226" s="4010">
        <f>CI!Q227/production!Q$223</f>
        <v>1.1481089735942888E-2</v>
      </c>
      <c r="R226" s="4010">
        <f>CI!R227/production!R$223</f>
        <v>3.646061587791172E-3</v>
      </c>
      <c r="S226" s="4010">
        <f>CI!S227/production!S$223</f>
        <v>2.4203571077313735E-2</v>
      </c>
      <c r="T226" s="4010">
        <f>CI!T227/production!T$223</f>
        <v>3.6451406334663317E-2</v>
      </c>
    </row>
    <row r="227" spans="1:20" ht="20.100000000000001" customHeight="1" x14ac:dyDescent="0.25">
      <c r="A227" s="3194" t="s">
        <v>33</v>
      </c>
      <c r="B227" s="4010">
        <f>CI!B228/production!B$223</f>
        <v>5.1189318531953713E-3</v>
      </c>
      <c r="C227" s="4010">
        <f>CI!C228/production!C$223</f>
        <v>2.5405881238648141E-3</v>
      </c>
      <c r="D227" s="4010">
        <f>CI!D228/production!D$223</f>
        <v>5.9402766160878287E-3</v>
      </c>
      <c r="E227" s="4010">
        <f>CI!E228/production!E$223</f>
        <v>3.3228960316953162E-3</v>
      </c>
      <c r="F227" s="4010">
        <f>CI!F228/production!F$223</f>
        <v>2.5803094202977113E-2</v>
      </c>
      <c r="G227" s="4010">
        <f>CI!G228/production!G$223</f>
        <v>4.544783938345974E-3</v>
      </c>
      <c r="H227" s="4010">
        <f>CI!H228/production!H$223</f>
        <v>1.0628106934664705E-2</v>
      </c>
      <c r="I227" s="4010">
        <f>CI!I228/production!I$223</f>
        <v>1.6177171585977347E-2</v>
      </c>
      <c r="J227" s="4010">
        <f>CI!J228/production!J$223</f>
        <v>1.028673503957621E-2</v>
      </c>
      <c r="K227" s="4010">
        <f>CI!K228/production!K$223</f>
        <v>4.4340319623383416E-3</v>
      </c>
      <c r="L227" s="4010">
        <f>CI!L228/production!L$223</f>
        <v>7.0215050802654403E-4</v>
      </c>
      <c r="M227" s="4010">
        <f>CI!M228/production!M$223</f>
        <v>9.3504249615692454E-4</v>
      </c>
      <c r="N227" s="4010">
        <f>CI!N228/production!N$223</f>
        <v>4.6634746656338934E-3</v>
      </c>
      <c r="O227" s="4010">
        <f>CI!O228/production!O$223</f>
        <v>5.6914510186089852E-3</v>
      </c>
      <c r="P227" s="4010">
        <f>CI!P228/production!P$223</f>
        <v>4.0107977651137325E-4</v>
      </c>
      <c r="Q227" s="4010">
        <f>CI!Q228/production!Q$223</f>
        <v>6.7068014389137635E-4</v>
      </c>
      <c r="R227" s="4010">
        <f>CI!R228/production!R$223</f>
        <v>7.1423420224893625E-4</v>
      </c>
      <c r="S227" s="4010">
        <f>CI!S228/production!S$223</f>
        <v>1.7971620932914888E-2</v>
      </c>
      <c r="T227" s="4010">
        <f>CI!T228/production!T$223</f>
        <v>2.7092261464952464E-3</v>
      </c>
    </row>
    <row r="228" spans="1:20" ht="20.100000000000001" customHeight="1" x14ac:dyDescent="0.25">
      <c r="A228" s="3216" t="s">
        <v>34</v>
      </c>
      <c r="B228" s="4010">
        <f>CI!B229/production!B$223</f>
        <v>0.10826240398588333</v>
      </c>
      <c r="C228" s="4010">
        <f>CI!C229/production!C$223</f>
        <v>3.5323089266015177E-2</v>
      </c>
      <c r="D228" s="4010">
        <f>CI!D229/production!D$223</f>
        <v>4.0766859366956905E-2</v>
      </c>
      <c r="E228" s="4010">
        <f>CI!E229/production!E$223</f>
        <v>2.6525656591475495E-2</v>
      </c>
      <c r="F228" s="4010">
        <f>CI!F229/production!F$223</f>
        <v>6.5450957858560019E-2</v>
      </c>
      <c r="G228" s="4010">
        <f>CI!G229/production!G$223</f>
        <v>2.1419873021112302E-2</v>
      </c>
      <c r="H228" s="4010">
        <f>CI!H229/production!H$223</f>
        <v>5.800120125080914E-2</v>
      </c>
      <c r="I228" s="4010">
        <f>CI!I229/production!I$223</f>
        <v>0.35182358578468415</v>
      </c>
      <c r="J228" s="4010">
        <f>CI!J229/production!J$223</f>
        <v>1.8479164741753672E-3</v>
      </c>
      <c r="K228" s="4010">
        <f>CI!K229/production!K$223</f>
        <v>9.1257851292410475E-3</v>
      </c>
      <c r="L228" s="4010">
        <f>CI!L229/production!L$223</f>
        <v>9.2553074317812591E-3</v>
      </c>
      <c r="M228" s="4010">
        <f>CI!M229/production!M$223</f>
        <v>7.1144537751070347E-4</v>
      </c>
      <c r="N228" s="4010">
        <f>CI!N229/production!N$223</f>
        <v>8.4346970740752161E-3</v>
      </c>
      <c r="O228" s="4010">
        <f>CI!O229/production!O$223</f>
        <v>1.5532185833661944E-2</v>
      </c>
      <c r="P228" s="4010">
        <f>CI!P229/production!P$223</f>
        <v>2.3611392060713016E-2</v>
      </c>
      <c r="Q228" s="4010">
        <f>CI!Q229/production!Q$223</f>
        <v>2.1069429974895887E-2</v>
      </c>
      <c r="R228" s="4010">
        <f>CI!R229/production!R$223</f>
        <v>6.9051885300921434E-3</v>
      </c>
      <c r="S228" s="4010">
        <f>CI!S229/production!S$223</f>
        <v>1.4368355641390163E-2</v>
      </c>
      <c r="T228" s="4010">
        <f>CI!T229/production!T$223</f>
        <v>1.7614895817940002E-2</v>
      </c>
    </row>
    <row r="229" spans="1:20" ht="20.100000000000001" customHeight="1" x14ac:dyDescent="0.25">
      <c r="A229" s="3238" t="s">
        <v>35</v>
      </c>
      <c r="B229" s="4010">
        <f>CI!B230/production!B$223</f>
        <v>1.3111458321951859E-3</v>
      </c>
      <c r="C229" s="4010">
        <f>CI!C230/production!C$223</f>
        <v>8.1343391685145361E-4</v>
      </c>
      <c r="D229" s="4010">
        <f>CI!D230/production!D$223</f>
        <v>1.8133640349119421E-3</v>
      </c>
      <c r="E229" s="4010">
        <f>CI!E230/production!E$223</f>
        <v>6.4604767077768551E-3</v>
      </c>
      <c r="F229" s="4010">
        <f>CI!F230/production!F$223</f>
        <v>1.8463306482214295E-2</v>
      </c>
      <c r="G229" s="4010">
        <f>CI!G230/production!G$223</f>
        <v>1.7841558954662185E-3</v>
      </c>
      <c r="H229" s="4010">
        <f>CI!H230/production!H$223</f>
        <v>3.5373155366260293E-3</v>
      </c>
      <c r="I229" s="4010">
        <f>CI!I230/production!I$223</f>
        <v>3.5111438123979584E-3</v>
      </c>
      <c r="J229" s="4010">
        <f>CI!J230/production!J$223</f>
        <v>3.0675413471311095E-3</v>
      </c>
      <c r="K229" s="4010">
        <f>CI!K230/production!K$223</f>
        <v>3.665777323970281E-3</v>
      </c>
      <c r="L229" s="4010">
        <f>CI!L230/production!L$223</f>
        <v>9.2312140319960358E-3</v>
      </c>
      <c r="M229" s="4010">
        <f>CI!M230/production!M$223</f>
        <v>4.3830117007355836E-4</v>
      </c>
      <c r="N229" s="4010">
        <f>CI!N230/production!N$223</f>
        <v>4.3972841714906554E-3</v>
      </c>
      <c r="O229" s="4010">
        <f>CI!O230/production!O$223</f>
        <v>8.5271298359124031E-3</v>
      </c>
      <c r="P229" s="4010">
        <f>CI!P230/production!P$223</f>
        <v>8.9004833883219517E-3</v>
      </c>
      <c r="Q229" s="4010">
        <f>CI!Q230/production!Q$223</f>
        <v>9.6943766253389848E-3</v>
      </c>
      <c r="R229" s="4010">
        <f>CI!R230/production!R$223</f>
        <v>7.4432911912039627E-3</v>
      </c>
      <c r="S229" s="4010">
        <f>CI!S230/production!S$223</f>
        <v>1.0434269467020734E-2</v>
      </c>
      <c r="T229" s="4010">
        <f>CI!T230/production!T$223</f>
        <v>7.5858332101866903E-3</v>
      </c>
    </row>
    <row r="230" spans="1:20" ht="20.100000000000001" customHeight="1" x14ac:dyDescent="0.25">
      <c r="A230" s="3260" t="s">
        <v>36</v>
      </c>
      <c r="B230" s="4010">
        <f>CI!B231/production!B$223</f>
        <v>3.5564830698294417E-3</v>
      </c>
      <c r="C230" s="4010">
        <f>CI!C231/production!C$223</f>
        <v>9.8280645844244126E-3</v>
      </c>
      <c r="D230" s="4010">
        <f>CI!D231/production!D$223</f>
        <v>1.889979185870334E-2</v>
      </c>
      <c r="E230" s="4010">
        <f>CI!E231/production!E$223</f>
        <v>5.4572177135919227E-2</v>
      </c>
      <c r="F230" s="4010">
        <f>CI!F231/production!F$223</f>
        <v>4.4418183592267742E-2</v>
      </c>
      <c r="G230" s="4010">
        <f>CI!G231/production!G$223</f>
        <v>9.272109404889612E-3</v>
      </c>
      <c r="H230" s="4010">
        <f>CI!H231/production!H$223</f>
        <v>4.3485638409141714E-2</v>
      </c>
      <c r="I230" s="4010">
        <f>CI!I231/production!I$223</f>
        <v>1.8246653700569524E-2</v>
      </c>
      <c r="J230" s="4010">
        <f>CI!J231/production!J$223</f>
        <v>1.1155255782438634E-2</v>
      </c>
      <c r="K230" s="4010">
        <f>CI!K231/production!K$223</f>
        <v>0.27718406448429989</v>
      </c>
      <c r="L230" s="4010">
        <f>CI!L231/production!L$223</f>
        <v>3.1049508494644381E-2</v>
      </c>
      <c r="M230" s="4010">
        <f>CI!M231/production!M$223</f>
        <v>8.69741974006835E-3</v>
      </c>
      <c r="N230" s="4010">
        <f>CI!N231/production!N$223</f>
        <v>4.8033103586945472E-2</v>
      </c>
      <c r="O230" s="4010">
        <f>CI!O231/production!O$223</f>
        <v>4.2015265948495632E-2</v>
      </c>
      <c r="P230" s="4010">
        <f>CI!P231/production!P$223</f>
        <v>3.2344468237969354E-2</v>
      </c>
      <c r="Q230" s="4010">
        <f>CI!Q231/production!Q$223</f>
        <v>2.4812514414321276E-2</v>
      </c>
      <c r="R230" s="4010">
        <f>CI!R231/production!R$223</f>
        <v>2.3192502066425168E-2</v>
      </c>
      <c r="S230" s="4010">
        <f>CI!S231/production!S$223</f>
        <v>4.7709735969171073E-2</v>
      </c>
      <c r="T230" s="4010">
        <f>CI!T231/production!T$223</f>
        <v>3.5160829515787397E-2</v>
      </c>
    </row>
    <row r="231" spans="1:20" ht="20.100000000000001" customHeight="1" x14ac:dyDescent="0.25">
      <c r="A231" s="3282" t="s">
        <v>37</v>
      </c>
      <c r="B231" s="4010">
        <f>CI!B232/production!B$223</f>
        <v>3.8006839810757954E-2</v>
      </c>
      <c r="C231" s="4010">
        <f>CI!C232/production!C$223</f>
        <v>2.6854462186465798E-3</v>
      </c>
      <c r="D231" s="4010">
        <f>CI!D232/production!D$223</f>
        <v>6.3941381081783029E-3</v>
      </c>
      <c r="E231" s="4010">
        <f>CI!E232/production!E$223</f>
        <v>1.4684644386222762E-2</v>
      </c>
      <c r="F231" s="4010">
        <f>CI!F232/production!F$223</f>
        <v>1.8550039571972203E-2</v>
      </c>
      <c r="G231" s="4010">
        <f>CI!G232/production!G$223</f>
        <v>5.3487168330795254E-3</v>
      </c>
      <c r="H231" s="4010">
        <f>CI!H232/production!H$223</f>
        <v>7.9499819991937799E-3</v>
      </c>
      <c r="I231" s="4010">
        <f>CI!I232/production!I$223</f>
        <v>5.7649858906496281E-3</v>
      </c>
      <c r="J231" s="4010">
        <f>CI!J232/production!J$223</f>
        <v>9.7508392620653545E-3</v>
      </c>
      <c r="K231" s="4010">
        <f>CI!K232/production!K$223</f>
        <v>5.3115113016884421E-3</v>
      </c>
      <c r="L231" s="4010">
        <f>CI!L232/production!L$223</f>
        <v>0.10937026736789933</v>
      </c>
      <c r="M231" s="4010">
        <f>CI!M232/production!M$223</f>
        <v>8.0794786121733381E-2</v>
      </c>
      <c r="N231" s="4010">
        <f>CI!N232/production!N$223</f>
        <v>8.772861821999673E-3</v>
      </c>
      <c r="O231" s="4010">
        <f>CI!O232/production!O$223</f>
        <v>5.0409277115393792E-3</v>
      </c>
      <c r="P231" s="4010">
        <f>CI!P232/production!P$223</f>
        <v>1.7110412030998234E-2</v>
      </c>
      <c r="Q231" s="4010">
        <f>CI!Q232/production!Q$223</f>
        <v>1.6356112600038704E-3</v>
      </c>
      <c r="R231" s="4010">
        <f>CI!R232/production!R$223</f>
        <v>1.2981033268058338E-3</v>
      </c>
      <c r="S231" s="4010">
        <f>CI!S232/production!S$223</f>
        <v>1.3223894208846329E-2</v>
      </c>
      <c r="T231" s="4010">
        <f>CI!T232/production!T$223</f>
        <v>1.7171567903058963E-2</v>
      </c>
    </row>
    <row r="232" spans="1:20" ht="20.100000000000001" customHeight="1" x14ac:dyDescent="0.25">
      <c r="A232" s="3304" t="s">
        <v>38</v>
      </c>
      <c r="B232" s="4010">
        <f>CI!B233/production!B$223</f>
        <v>2.2945052063415752E-4</v>
      </c>
      <c r="C232" s="4010">
        <f>CI!C233/production!C$223</f>
        <v>9.0257735979407865E-4</v>
      </c>
      <c r="D232" s="4010">
        <f>CI!D233/production!D$223</f>
        <v>1.0660540230501262E-2</v>
      </c>
      <c r="E232" s="4010">
        <f>CI!E233/production!E$223</f>
        <v>3.8596715445076361E-2</v>
      </c>
      <c r="F232" s="4010">
        <f>CI!F233/production!F$223</f>
        <v>1.225104892830426E-2</v>
      </c>
      <c r="G232" s="4010">
        <f>CI!G233/production!G$223</f>
        <v>3.6145723152017084E-3</v>
      </c>
      <c r="H232" s="4010">
        <f>CI!H233/production!H$223</f>
        <v>5.6683236984878427E-2</v>
      </c>
      <c r="I232" s="4010">
        <f>CI!I233/production!I$223</f>
        <v>2.045731236390996E-2</v>
      </c>
      <c r="J232" s="4010">
        <f>CI!J233/production!J$223</f>
        <v>0.11114601620006775</v>
      </c>
      <c r="K232" s="4010">
        <f>CI!K233/production!K$223</f>
        <v>1.6717515469408493E-2</v>
      </c>
      <c r="L232" s="4010">
        <f>CI!L233/production!L$223</f>
        <v>2.5046810033868435E-2</v>
      </c>
      <c r="M232" s="4010">
        <f>CI!M233/production!M$223</f>
        <v>4.8379556108901961E-2</v>
      </c>
      <c r="N232" s="4010">
        <f>CI!N233/production!N$223</f>
        <v>3.1975990302897363E-2</v>
      </c>
      <c r="O232" s="4010">
        <f>CI!O233/production!O$223</f>
        <v>1.7056771344825073E-2</v>
      </c>
      <c r="P232" s="4010">
        <f>CI!P233/production!P$223</f>
        <v>6.0193355328780784E-2</v>
      </c>
      <c r="Q232" s="4010">
        <f>CI!Q233/production!Q$223</f>
        <v>9.064520490206214E-2</v>
      </c>
      <c r="R232" s="4010">
        <f>CI!R233/production!R$223</f>
        <v>4.7204639887275815E-2</v>
      </c>
      <c r="S232" s="4010">
        <f>CI!S233/production!S$223</f>
        <v>0.11458920093345136</v>
      </c>
      <c r="T232" s="4010">
        <f>CI!T233/production!T$223</f>
        <v>6.066696221860992E-2</v>
      </c>
    </row>
    <row r="233" spans="1:20" ht="20.100000000000001" customHeight="1" x14ac:dyDescent="0.25">
      <c r="A233" s="3326" t="s">
        <v>39</v>
      </c>
      <c r="B233" s="4010">
        <f>CI!B234/production!B$223</f>
        <v>2.0754345902122964E-2</v>
      </c>
      <c r="C233" s="4010">
        <f>CI!C234/production!C$223</f>
        <v>4.0181406906388245E-2</v>
      </c>
      <c r="D233" s="4010">
        <f>CI!D234/production!D$223</f>
        <v>5.0745045909234988E-2</v>
      </c>
      <c r="E233" s="4010">
        <f>CI!E234/production!E$223</f>
        <v>0.10364879545018851</v>
      </c>
      <c r="F233" s="4010">
        <f>CI!F234/production!F$223</f>
        <v>9.794334160911565E-2</v>
      </c>
      <c r="G233" s="4010">
        <f>CI!G234/production!G$223</f>
        <v>0.157412061243933</v>
      </c>
      <c r="H233" s="4010">
        <f>CI!H234/production!H$223</f>
        <v>9.5629619720623893E-2</v>
      </c>
      <c r="I233" s="4010">
        <f>CI!I234/production!I$223</f>
        <v>2.6941468202888969E-2</v>
      </c>
      <c r="J233" s="4010">
        <f>CI!J234/production!J$223</f>
        <v>2.9209399735131973E-2</v>
      </c>
      <c r="K233" s="4010">
        <f>CI!K234/production!K$223</f>
        <v>0.10475753343625818</v>
      </c>
      <c r="L233" s="4010">
        <f>CI!L234/production!L$223</f>
        <v>6.6662995291461302E-2</v>
      </c>
      <c r="M233" s="4010">
        <f>CI!M234/production!M$223</f>
        <v>4.136165563502852E-2</v>
      </c>
      <c r="N233" s="4010">
        <f>CI!N234/production!N$223</f>
        <v>0.18160018187779686</v>
      </c>
      <c r="O233" s="4010">
        <f>CI!O234/production!O$223</f>
        <v>4.9856709055334666E-2</v>
      </c>
      <c r="P233" s="4010">
        <f>CI!P234/production!P$223</f>
        <v>4.2626061117582638E-2</v>
      </c>
      <c r="Q233" s="4010">
        <f>CI!Q234/production!Q$223</f>
        <v>1.7045349111547627E-2</v>
      </c>
      <c r="R233" s="4010">
        <f>CI!R234/production!R$223</f>
        <v>2.0377171133288585E-2</v>
      </c>
      <c r="S233" s="4010">
        <f>CI!S234/production!S$223</f>
        <v>7.2431891133106233E-2</v>
      </c>
      <c r="T233" s="4010">
        <f>CI!T234/production!T$223</f>
        <v>5.7110487168119797E-2</v>
      </c>
    </row>
    <row r="234" spans="1:20" ht="20.100000000000001" customHeight="1" x14ac:dyDescent="0.25">
      <c r="A234" s="3348" t="s">
        <v>40</v>
      </c>
      <c r="B234" s="4010">
        <f>CI!B235/production!B$223</f>
        <v>4.6873463500977895E-3</v>
      </c>
      <c r="C234" s="4010">
        <f>CI!C235/production!C$223</f>
        <v>1.1042643994517678E-2</v>
      </c>
      <c r="D234" s="4010">
        <f>CI!D235/production!D$223</f>
        <v>3.8131652102674711E-2</v>
      </c>
      <c r="E234" s="4010">
        <f>CI!E235/production!E$223</f>
        <v>3.9056808741772635E-2</v>
      </c>
      <c r="F234" s="4010">
        <f>CI!F235/production!F$223</f>
        <v>4.0775393822435682E-2</v>
      </c>
      <c r="G234" s="4010">
        <f>CI!G235/production!G$223</f>
        <v>1.3659357503832122E-2</v>
      </c>
      <c r="H234" s="4010">
        <f>CI!H235/production!H$223</f>
        <v>4.2643505928594706E-2</v>
      </c>
      <c r="I234" s="4010">
        <f>CI!I235/production!I$223</f>
        <v>3.2243062833529595E-2</v>
      </c>
      <c r="J234" s="4010">
        <f>CI!J235/production!J$223</f>
        <v>4.150420400997875E-2</v>
      </c>
      <c r="K234" s="4010">
        <f>CI!K235/production!K$223</f>
        <v>4.453790588021609E-2</v>
      </c>
      <c r="L234" s="4010">
        <f>CI!L235/production!L$223</f>
        <v>3.0870528953382714E-2</v>
      </c>
      <c r="M234" s="4010">
        <f>CI!M235/production!M$223</f>
        <v>3.7051058910218135E-2</v>
      </c>
      <c r="N234" s="4010">
        <f>CI!N235/production!N$223</f>
        <v>2.9111871981793942E-2</v>
      </c>
      <c r="O234" s="4010">
        <f>CI!O235/production!O$223</f>
        <v>6.4723301543925388E-2</v>
      </c>
      <c r="P234" s="4010">
        <f>CI!P235/production!P$223</f>
        <v>2.2198893717346874E-2</v>
      </c>
      <c r="Q234" s="4010">
        <f>CI!Q235/production!Q$223</f>
        <v>3.6367829620734357E-2</v>
      </c>
      <c r="R234" s="4010">
        <f>CI!R235/production!R$223</f>
        <v>4.179310230052756E-2</v>
      </c>
      <c r="S234" s="4010">
        <f>CI!S235/production!S$223</f>
        <v>7.2002718095902293E-2</v>
      </c>
      <c r="T234" s="4010">
        <f>CI!T235/production!T$223</f>
        <v>2.890498005024383E-2</v>
      </c>
    </row>
    <row r="235" spans="1:20" ht="20.100000000000001" customHeight="1" x14ac:dyDescent="0.25">
      <c r="A235" s="3370" t="s">
        <v>41</v>
      </c>
      <c r="B235" s="4010">
        <f>CI!B236/production!B$223</f>
        <v>2.3928411437562141E-3</v>
      </c>
      <c r="C235" s="4010">
        <f>CI!C236/production!C$223</f>
        <v>7.4657633464448485E-4</v>
      </c>
      <c r="D235" s="4010">
        <f>CI!D236/production!D$223</f>
        <v>8.9783380029365676E-4</v>
      </c>
      <c r="E235" s="4010">
        <f>CI!E236/production!E$223</f>
        <v>1.3732506869448527E-2</v>
      </c>
      <c r="F235" s="4010">
        <f>CI!F236/production!F$223</f>
        <v>4.9654693886401332E-3</v>
      </c>
      <c r="G235" s="4010">
        <f>CI!G236/production!G$223</f>
        <v>2.5568316792070195E-3</v>
      </c>
      <c r="H235" s="4010">
        <f>CI!H236/production!H$223</f>
        <v>2.1358562592977979E-3</v>
      </c>
      <c r="I235" s="4010">
        <f>CI!I236/production!I$223</f>
        <v>3.1573719902405484E-3</v>
      </c>
      <c r="J235" s="4010">
        <f>CI!J236/production!J$223</f>
        <v>2.008069235270566E-3</v>
      </c>
      <c r="K235" s="4010">
        <f>CI!K236/production!K$223</f>
        <v>1.3119236556157451E-3</v>
      </c>
      <c r="L235" s="4010">
        <f>CI!L236/production!L$223</f>
        <v>2.8912079742269459E-3</v>
      </c>
      <c r="M235" s="4010">
        <f>CI!M236/production!M$223</f>
        <v>1.9437704064131719E-4</v>
      </c>
      <c r="N235" s="4010">
        <f>CI!N236/production!N$223</f>
        <v>2.6036400693237732E-3</v>
      </c>
      <c r="O235" s="4010">
        <f>CI!O236/production!O$223</f>
        <v>1.8460796551975306E-3</v>
      </c>
      <c r="P235" s="4010">
        <f>CI!P236/production!P$223</f>
        <v>7.4286949910367392E-4</v>
      </c>
      <c r="Q235" s="4010">
        <f>CI!Q236/production!Q$223</f>
        <v>1.6859785435372149E-3</v>
      </c>
      <c r="R235" s="4010">
        <f>CI!R236/production!R$223</f>
        <v>2.4713890260341835E-3</v>
      </c>
      <c r="S235" s="4010">
        <f>CI!S236/production!S$223</f>
        <v>3.6479708162334701E-3</v>
      </c>
      <c r="T235" s="4010">
        <f>CI!T236/production!T$223</f>
        <v>1.6747943451061525E-3</v>
      </c>
    </row>
    <row r="236" spans="1:20" ht="20.100000000000001" customHeight="1" x14ac:dyDescent="0.25">
      <c r="A236" s="3392" t="s">
        <v>42</v>
      </c>
      <c r="B236" s="4010">
        <f>CI!B237/production!B$223</f>
        <v>0</v>
      </c>
      <c r="C236" s="4010">
        <f>CI!C237/production!C$223</f>
        <v>7.1314754354100042E-4</v>
      </c>
      <c r="D236" s="4010">
        <f>CI!D237/production!D$223</f>
        <v>8.010238948706885E-4</v>
      </c>
      <c r="E236" s="4010">
        <f>CI!E237/production!E$223</f>
        <v>3.1311904914052015E-4</v>
      </c>
      <c r="F236" s="4010">
        <f>CI!F237/production!F$223</f>
        <v>7.9143944404089467E-4</v>
      </c>
      <c r="G236" s="4010">
        <f>CI!G237/production!G$223</f>
        <v>2.8631513669359778E-4</v>
      </c>
      <c r="H236" s="4010">
        <f>CI!H237/production!H$223</f>
        <v>1.3440003447535954E-3</v>
      </c>
      <c r="I236" s="4010">
        <f>CI!I237/production!I$223</f>
        <v>2.4847072579694163E-3</v>
      </c>
      <c r="J236" s="4010">
        <f>CI!J237/production!J$223</f>
        <v>7.51486032831316E-4</v>
      </c>
      <c r="K236" s="4010">
        <f>CI!K237/production!K$223</f>
        <v>7.5230046856169478E-4</v>
      </c>
      <c r="L236" s="4010">
        <f>CI!L237/production!L$223</f>
        <v>1.4800231296637938E-3</v>
      </c>
      <c r="M236" s="4010">
        <f>CI!M237/production!M$223</f>
        <v>4.4592379911831593E-4</v>
      </c>
      <c r="N236" s="4010">
        <f>CI!N237/production!N$223</f>
        <v>1.826775107875697E-3</v>
      </c>
      <c r="O236" s="4010">
        <f>CI!O237/production!O$223</f>
        <v>1.130252850120937E-3</v>
      </c>
      <c r="P236" s="4010">
        <f>CI!P237/production!P$223</f>
        <v>5.0989446370402402E-3</v>
      </c>
      <c r="Q236" s="4010">
        <f>CI!Q237/production!Q$223</f>
        <v>1.4033915738185559E-2</v>
      </c>
      <c r="R236" s="4010">
        <f>CI!R237/production!R$223</f>
        <v>8.0465763911618023E-3</v>
      </c>
      <c r="S236" s="4010">
        <f>CI!S237/production!S$223</f>
        <v>8.1274643920495691E-3</v>
      </c>
      <c r="T236" s="4010">
        <f>CI!T237/production!T$223</f>
        <v>3.5663267819319245E-3</v>
      </c>
    </row>
    <row r="237" spans="1:20" ht="20.100000000000001" customHeight="1" x14ac:dyDescent="0.25">
      <c r="A237" s="3414" t="s">
        <v>43</v>
      </c>
      <c r="B237" s="4010">
        <f>CI!B238/production!B$223</f>
        <v>9.1233897490248356E-4</v>
      </c>
      <c r="C237" s="4010">
        <f>CI!C238/production!C$223</f>
        <v>7.0200461317317228E-4</v>
      </c>
      <c r="D237" s="4010">
        <f>CI!D238/production!D$223</f>
        <v>8.6400238173186671E-4</v>
      </c>
      <c r="E237" s="4010">
        <f>CI!E238/production!E$223</f>
        <v>1.6358872771423095E-3</v>
      </c>
      <c r="F237" s="4010">
        <f>CI!F238/production!F$223</f>
        <v>1.3335212550278088E-3</v>
      </c>
      <c r="G237" s="4010">
        <f>CI!G238/production!G$223</f>
        <v>6.7015245968457819E-4</v>
      </c>
      <c r="H237" s="4010">
        <f>CI!H238/production!H$223</f>
        <v>6.3653723742838951E-4</v>
      </c>
      <c r="I237" s="4010">
        <f>CI!I238/production!I$223</f>
        <v>1.0015230458259078E-3</v>
      </c>
      <c r="J237" s="4010">
        <f>CI!J238/production!J$223</f>
        <v>3.1414580060981244E-4</v>
      </c>
      <c r="K237" s="4010">
        <f>CI!K238/production!K$223</f>
        <v>3.5958244255885247E-4</v>
      </c>
      <c r="L237" s="4010">
        <f>CI!L238/production!L$223</f>
        <v>6.849409367513837E-4</v>
      </c>
      <c r="M237" s="4010">
        <f>CI!M238/production!M$223</f>
        <v>1.9310660246719093E-4</v>
      </c>
      <c r="N237" s="4010">
        <f>CI!N238/production!N$223</f>
        <v>1.8884673254024561E-3</v>
      </c>
      <c r="O237" s="4010">
        <f>CI!O238/production!O$223</f>
        <v>4.5285464194845543E-3</v>
      </c>
      <c r="P237" s="4010">
        <f>CI!P238/production!P$223</f>
        <v>2.9400891443398924E-3</v>
      </c>
      <c r="Q237" s="4010">
        <f>CI!Q238/production!Q$223</f>
        <v>2.0252949799723775E-3</v>
      </c>
      <c r="R237" s="4010">
        <f>CI!R238/production!R$223</f>
        <v>2.915046348945707E-2</v>
      </c>
      <c r="S237" s="4010">
        <f>CI!S238/production!S$223</f>
        <v>1.2696369017283155E-3</v>
      </c>
      <c r="T237" s="4010">
        <f>CI!T238/production!T$223</f>
        <v>7.5858332101866907E-4</v>
      </c>
    </row>
    <row r="238" spans="1:20" ht="20.100000000000001" customHeight="1" x14ac:dyDescent="0.25">
      <c r="A238" s="3436" t="s">
        <v>44</v>
      </c>
      <c r="B238" s="4010">
        <f>CI!B239/production!B$223</f>
        <v>0</v>
      </c>
      <c r="C238" s="4010">
        <f>CI!C239/production!C$223</f>
        <v>1.3371516441393759E-4</v>
      </c>
      <c r="D238" s="4010">
        <f>CI!D239/production!D$223</f>
        <v>3.3987563570536688E-4</v>
      </c>
      <c r="E238" s="4010">
        <f>CI!E239/production!E$223</f>
        <v>2.2749057447760241E-3</v>
      </c>
      <c r="F238" s="4010">
        <f>CI!F239/production!F$223</f>
        <v>1.0516387133146135E-3</v>
      </c>
      <c r="G238" s="4010">
        <f>CI!G239/production!G$223</f>
        <v>2.8043879982696065E-3</v>
      </c>
      <c r="H238" s="4010">
        <f>CI!H239/production!H$223</f>
        <v>3.1602412916049809E-4</v>
      </c>
      <c r="I238" s="4010">
        <f>CI!I239/production!I$223</f>
        <v>8.9024270740080684E-4</v>
      </c>
      <c r="J238" s="4010">
        <f>CI!J239/production!J$223</f>
        <v>1.0656318334411284E-3</v>
      </c>
      <c r="K238" s="4010">
        <f>CI!K239/production!K$223</f>
        <v>2.3992616901111147E-3</v>
      </c>
      <c r="L238" s="4010">
        <f>CI!L239/production!L$223</f>
        <v>1.7588181843213922E-3</v>
      </c>
      <c r="M238" s="4010">
        <f>CI!M239/production!M$223</f>
        <v>8.2578481318206653E-5</v>
      </c>
      <c r="N238" s="4010">
        <f>CI!N239/production!N$223</f>
        <v>2.3077459148898739E-3</v>
      </c>
      <c r="O238" s="4010">
        <f>CI!O239/production!O$223</f>
        <v>2.702560148289174E-3</v>
      </c>
      <c r="P238" s="4010">
        <f>CI!P239/production!P$223</f>
        <v>6.0685114011286038E-3</v>
      </c>
      <c r="Q238" s="4010">
        <f>CI!Q239/production!Q$223</f>
        <v>1.219418443438866E-3</v>
      </c>
      <c r="R238" s="4010">
        <f>CI!R239/production!R$223</f>
        <v>1.834819125389015E-3</v>
      </c>
      <c r="S238" s="4010">
        <f>CI!S239/production!S$223</f>
        <v>3.2447269833606039E-2</v>
      </c>
      <c r="T238" s="4010">
        <f>CI!T239/production!T$223</f>
        <v>9.5561794985468695E-4</v>
      </c>
    </row>
    <row r="239" spans="1:20" ht="20.100000000000001" customHeight="1" x14ac:dyDescent="0.25">
      <c r="A239" s="3458" t="s">
        <v>45</v>
      </c>
      <c r="B239" s="4010">
        <f>CI!B240/production!B$223</f>
        <v>1.267440971122013E-3</v>
      </c>
      <c r="C239" s="4010">
        <f>CI!C240/production!C$223</f>
        <v>2.0391562573125479E-3</v>
      </c>
      <c r="D239" s="4010">
        <f>CI!D240/production!D$223</f>
        <v>1.6972962450768779E-3</v>
      </c>
      <c r="E239" s="4010">
        <f>CI!E240/production!E$223</f>
        <v>2.2173940826889899E-3</v>
      </c>
      <c r="F239" s="4010">
        <f>CI!F240/production!F$223</f>
        <v>1.142708457560415E-2</v>
      </c>
      <c r="G239" s="4010">
        <f>CI!G240/production!G$223</f>
        <v>6.6390103748602811E-4</v>
      </c>
      <c r="H239" s="4010">
        <f>CI!H240/production!H$223</f>
        <v>1.6968341025947198E-3</v>
      </c>
      <c r="I239" s="4010">
        <f>CI!I240/production!I$223</f>
        <v>1.7007621872731833E-3</v>
      </c>
      <c r="J239" s="4010">
        <f>CI!J240/production!J$223</f>
        <v>6.9050478918352889E-3</v>
      </c>
      <c r="K239" s="4010">
        <f>CI!K240/production!K$223</f>
        <v>1.6604609036932677E-3</v>
      </c>
      <c r="L239" s="4010">
        <f>CI!L240/production!L$223</f>
        <v>2.2578957513010437E-3</v>
      </c>
      <c r="M239" s="4010">
        <f>CI!M240/production!M$223</f>
        <v>2.7161968162819354E-3</v>
      </c>
      <c r="N239" s="4010">
        <f>CI!N240/production!N$223</f>
        <v>1.3092459497345522E-3</v>
      </c>
      <c r="O239" s="4010">
        <f>CI!O240/production!O$223</f>
        <v>2.303204141246443E-3</v>
      </c>
      <c r="P239" s="4010">
        <f>CI!P240/production!P$223</f>
        <v>5.4267837587104063E-3</v>
      </c>
      <c r="Q239" s="4010">
        <f>CI!Q240/production!Q$223</f>
        <v>4.0293826826675577E-3</v>
      </c>
      <c r="R239" s="4010">
        <f>CI!R240/production!R$223</f>
        <v>3.0816085386352163E-3</v>
      </c>
      <c r="S239" s="4010">
        <f>CI!S240/production!S$223</f>
        <v>3.03103457525281E-3</v>
      </c>
      <c r="T239" s="4010">
        <f>CI!T240/production!T$223</f>
        <v>4.4431308802522045E-3</v>
      </c>
    </row>
    <row r="240" spans="1:20" ht="20.100000000000001" customHeight="1" x14ac:dyDescent="0.25">
      <c r="A240" s="3480" t="s">
        <v>48</v>
      </c>
      <c r="B240" s="4010">
        <f>CI!B241/production!B$223</f>
        <v>0</v>
      </c>
      <c r="C240" s="4010">
        <f>CI!C241/production!C$223</f>
        <v>0</v>
      </c>
      <c r="D240" s="4010">
        <f>CI!D241/production!D$223</f>
        <v>0</v>
      </c>
      <c r="E240" s="4010">
        <f>CI!E241/production!E$223</f>
        <v>0</v>
      </c>
      <c r="F240" s="4010">
        <f>CI!F241/production!F$223</f>
        <v>0</v>
      </c>
      <c r="G240" s="4010">
        <f>CI!G241/production!G$223</f>
        <v>0</v>
      </c>
      <c r="H240" s="4010">
        <f>CI!H241/production!H$223</f>
        <v>0</v>
      </c>
      <c r="I240" s="4010">
        <f>CI!I241/production!I$223</f>
        <v>0</v>
      </c>
      <c r="J240" s="4010">
        <f>CI!J241/production!J$223</f>
        <v>0</v>
      </c>
      <c r="K240" s="4010">
        <f>CI!K241/production!K$223</f>
        <v>0</v>
      </c>
      <c r="L240" s="4010">
        <f>CI!L241/production!L$223</f>
        <v>0</v>
      </c>
      <c r="M240" s="4010">
        <f>CI!M241/production!M$223</f>
        <v>0</v>
      </c>
      <c r="N240" s="4010">
        <f>CI!N241/production!N$223</f>
        <v>0</v>
      </c>
      <c r="O240" s="4010">
        <f>CI!O241/production!O$223</f>
        <v>0</v>
      </c>
      <c r="P240" s="4010">
        <f>CI!P241/production!P$223</f>
        <v>0</v>
      </c>
      <c r="Q240" s="4010">
        <f>CI!Q241/production!Q$223</f>
        <v>0</v>
      </c>
      <c r="R240" s="4010">
        <f>CI!R241/production!R$223</f>
        <v>0</v>
      </c>
      <c r="S240" s="4010">
        <f>CI!S241/production!S$223</f>
        <v>0</v>
      </c>
      <c r="T240" s="4010">
        <f>CI!T241/production!T$223</f>
        <v>0</v>
      </c>
    </row>
    <row r="241" spans="1:20" ht="20.100000000000001" customHeight="1" x14ac:dyDescent="0.25">
      <c r="A241" s="3502" t="s">
        <v>49</v>
      </c>
      <c r="B241" s="4010">
        <f>CI!B242/production!B$223</f>
        <v>0</v>
      </c>
      <c r="C241" s="4010">
        <f>CI!C242/production!C$223</f>
        <v>0</v>
      </c>
      <c r="D241" s="4010">
        <f>CI!D242/production!D$223</f>
        <v>0</v>
      </c>
      <c r="E241" s="4010">
        <f>CI!E242/production!E$223</f>
        <v>0</v>
      </c>
      <c r="F241" s="4010">
        <f>CI!F242/production!F$223</f>
        <v>0</v>
      </c>
      <c r="G241" s="4010">
        <f>CI!G242/production!G$223</f>
        <v>0</v>
      </c>
      <c r="H241" s="4010">
        <f>CI!H242/production!H$223</f>
        <v>0</v>
      </c>
      <c r="I241" s="4010">
        <f>CI!I242/production!I$223</f>
        <v>0</v>
      </c>
      <c r="J241" s="4010">
        <f>CI!J242/production!J$223</f>
        <v>0</v>
      </c>
      <c r="K241" s="4010">
        <f>CI!K242/production!K$223</f>
        <v>0</v>
      </c>
      <c r="L241" s="4010">
        <f>CI!L242/production!L$223</f>
        <v>0</v>
      </c>
      <c r="M241" s="4010">
        <f>CI!M242/production!M$223</f>
        <v>0</v>
      </c>
      <c r="N241" s="4010">
        <f>CI!N242/production!N$223</f>
        <v>0</v>
      </c>
      <c r="O241" s="4010">
        <f>CI!O242/production!O$223</f>
        <v>0</v>
      </c>
      <c r="P241" s="4010">
        <f>CI!P242/production!P$223</f>
        <v>0</v>
      </c>
      <c r="Q241" s="4010">
        <f>CI!Q242/production!Q$223</f>
        <v>0</v>
      </c>
      <c r="R241" s="4010">
        <f>CI!R242/production!R$223</f>
        <v>0</v>
      </c>
      <c r="S241" s="4010">
        <f>CI!S242/production!S$223</f>
        <v>0</v>
      </c>
      <c r="T241" s="4010">
        <f>CI!T242/production!T$223</f>
        <v>0</v>
      </c>
    </row>
    <row r="242" spans="1:20" s="4019" customFormat="1" ht="20.100000000000001" customHeight="1" x14ac:dyDescent="0.25">
      <c r="A242" s="4017" t="s">
        <v>108</v>
      </c>
      <c r="B242" s="4018">
        <f>SUM(B229:B241)</f>
        <v>7.3118232575418191E-2</v>
      </c>
      <c r="C242" s="4018">
        <f t="shared" ref="C242" si="154">SUM(C229:C241)</f>
        <v>6.978817289370759E-2</v>
      </c>
      <c r="D242" s="4016">
        <f>SUM(D227:D241)</f>
        <v>0.17795170018492776</v>
      </c>
      <c r="E242" s="4018">
        <f t="shared" ref="E242" si="155">SUM(E229:E241)</f>
        <v>0.27719343089015275</v>
      </c>
      <c r="F242" s="4018">
        <f t="shared" ref="F242" si="156">SUM(F229:F241)</f>
        <v>0.25197046738293738</v>
      </c>
      <c r="G242" s="4018">
        <f t="shared" ref="G242" si="157">SUM(G229:G241)</f>
        <v>0.19807256150774305</v>
      </c>
      <c r="H242" s="4018">
        <f t="shared" ref="H242" si="158">SUM(H229:H241)</f>
        <v>0.25605855065229355</v>
      </c>
      <c r="I242" s="4018">
        <f t="shared" ref="I242" si="159">SUM(I229:I241)</f>
        <v>0.11639923399265548</v>
      </c>
      <c r="J242" s="4018">
        <f t="shared" ref="J242" si="160">SUM(J229:J241)</f>
        <v>0.21687763713080171</v>
      </c>
      <c r="K242" s="4018">
        <f t="shared" ref="K242" si="161">SUM(K229:K241)</f>
        <v>0.45865783705638197</v>
      </c>
      <c r="L242" s="4018">
        <f t="shared" ref="L242" si="162">SUM(L229:L241)</f>
        <v>0.28130421014951668</v>
      </c>
      <c r="M242" s="4018">
        <f t="shared" ref="M242" si="163">SUM(M229:M241)</f>
        <v>0.2203549604258509</v>
      </c>
      <c r="N242" s="4018">
        <f t="shared" ref="N242" si="164">SUM(N229:N241)</f>
        <v>0.31382716811015027</v>
      </c>
      <c r="O242" s="4018">
        <f t="shared" ref="O242" si="165">SUM(O229:O241)</f>
        <v>0.19973074865437118</v>
      </c>
      <c r="P242" s="4018">
        <f t="shared" ref="P242" si="166">SUM(P229:P241)</f>
        <v>0.20365087226132267</v>
      </c>
      <c r="Q242" s="4018">
        <f t="shared" ref="Q242" si="167">SUM(Q229:Q241)</f>
        <v>0.2031948763218098</v>
      </c>
      <c r="R242" s="4018">
        <f t="shared" ref="R242" si="168">SUM(R229:R241)</f>
        <v>0.1858936664762042</v>
      </c>
      <c r="S242" s="4018">
        <f t="shared" ref="S242" si="169">SUM(S229:S241)</f>
        <v>0.37891508632636828</v>
      </c>
      <c r="T242" s="4018">
        <f t="shared" ref="T242" si="170">SUM(T229:T241)</f>
        <v>0.21799911334417019</v>
      </c>
    </row>
    <row r="243" spans="1:20" ht="20.100000000000001" customHeight="1" x14ac:dyDescent="0.25">
      <c r="A243" s="3524" t="s">
        <v>63</v>
      </c>
      <c r="B243" s="3526"/>
      <c r="C243" s="3527"/>
      <c r="D243" s="3528"/>
      <c r="E243" s="3529"/>
      <c r="F243" s="3530"/>
      <c r="G243" s="3531"/>
      <c r="H243" s="3532"/>
      <c r="I243" s="3533"/>
      <c r="J243" s="3534"/>
      <c r="K243" s="3535"/>
      <c r="L243" s="3536"/>
      <c r="M243" s="3537"/>
      <c r="N243" s="3538"/>
      <c r="O243" s="3539"/>
      <c r="P243" s="3540"/>
      <c r="Q243" s="3541"/>
      <c r="R243" s="3542"/>
      <c r="S243" s="3543"/>
      <c r="T243" s="3544"/>
    </row>
    <row r="244" spans="1:20" ht="20.100000000000001" customHeight="1" x14ac:dyDescent="0.25">
      <c r="A244" s="3525" t="s">
        <v>64</v>
      </c>
      <c r="B244" s="3548"/>
      <c r="C244" s="3549"/>
      <c r="D244" s="3550"/>
      <c r="E244" s="3551"/>
      <c r="F244" s="3552"/>
      <c r="G244" s="3553"/>
      <c r="H244" s="3554"/>
      <c r="I244" s="3555"/>
      <c r="J244" s="3556"/>
      <c r="K244" s="3557"/>
      <c r="L244" s="3558"/>
      <c r="M244" s="3559"/>
      <c r="N244" s="3560"/>
      <c r="O244" s="3561"/>
      <c r="P244" s="3562"/>
      <c r="Q244" s="3563"/>
      <c r="R244" s="3564"/>
      <c r="S244" s="3565"/>
      <c r="T244" s="3566"/>
    </row>
    <row r="245" spans="1:20" ht="20.100000000000001" customHeight="1" x14ac:dyDescent="0.25">
      <c r="A245" s="3568" t="s">
        <v>28</v>
      </c>
      <c r="B245" s="4010">
        <f>CI!B246/production!B$247</f>
        <v>0.24090376475598393</v>
      </c>
      <c r="C245" s="4010">
        <f>CI!C246/production!C$247</f>
        <v>3.7254950517461992E-4</v>
      </c>
      <c r="D245" s="4010">
        <f>CI!D246/production!D$247</f>
        <v>5.8829399262693809E-2</v>
      </c>
      <c r="E245" s="4010" t="e">
        <f>CI!E246/production!E$247</f>
        <v>#VALUE!</v>
      </c>
      <c r="F245" s="4010" t="e">
        <f>CI!F246/production!F$247</f>
        <v>#VALUE!</v>
      </c>
      <c r="G245" s="4010">
        <f>CI!G246/production!G$247</f>
        <v>2.4099460576949522E-3</v>
      </c>
      <c r="H245" s="4010">
        <f>CI!H246/production!H$247</f>
        <v>1.4822542101699755E-3</v>
      </c>
      <c r="I245" s="4010">
        <f>CI!I246/production!I$247</f>
        <v>1.0871283606800041E-4</v>
      </c>
      <c r="J245" s="4010">
        <f>CI!J246/production!J$247</f>
        <v>9.6399682718114922E-3</v>
      </c>
      <c r="K245" s="4010">
        <f>CI!K246/production!K$247</f>
        <v>1.7845069741825391E-7</v>
      </c>
      <c r="L245" s="4010">
        <f>CI!L246/production!L$247</f>
        <v>5.5898993084965045E-8</v>
      </c>
      <c r="M245" s="4010">
        <f>CI!M246/production!M$247</f>
        <v>1.634471154181067E-6</v>
      </c>
      <c r="N245" s="4010">
        <f>CI!N246/production!N$247</f>
        <v>5.0136433188893671E-4</v>
      </c>
      <c r="O245" s="4010">
        <f>CI!O246/production!O$247</f>
        <v>7.1615051101705986E-4</v>
      </c>
      <c r="P245" s="4010">
        <f>CI!P246/production!P$247</f>
        <v>3.6476207942686377E-3</v>
      </c>
      <c r="Q245" s="4010">
        <f>CI!Q246/production!Q$247</f>
        <v>6.3397458986646279E-4</v>
      </c>
      <c r="R245" s="4010" t="e">
        <f>CI!R246/production!R$247</f>
        <v>#VALUE!</v>
      </c>
      <c r="S245" s="4010">
        <f>CI!S246/production!S$247</f>
        <v>2.5793337459323849E-3</v>
      </c>
      <c r="T245" s="4010">
        <f>CI!T246/production!T$247</f>
        <v>5.3786190883727567E-4</v>
      </c>
    </row>
    <row r="246" spans="1:20" ht="20.100000000000001" customHeight="1" x14ac:dyDescent="0.25">
      <c r="A246" s="3590" t="s">
        <v>7</v>
      </c>
      <c r="B246" s="4010">
        <f>CI!B247/production!B$247</f>
        <v>4.1897848441444915E-3</v>
      </c>
      <c r="C246" s="4010">
        <f>CI!C247/production!C$247</f>
        <v>0.14976419198157828</v>
      </c>
      <c r="D246" s="4010">
        <f>CI!D247/production!D$247</f>
        <v>6.7587188581491223E-2</v>
      </c>
      <c r="E246" s="4010">
        <f>CI!E247/production!E$247</f>
        <v>7.8908328536526906E-2</v>
      </c>
      <c r="F246" s="4010">
        <f>CI!F247/production!F$247</f>
        <v>1.2705526478933556E-3</v>
      </c>
      <c r="G246" s="4010">
        <f>CI!G247/production!G$247</f>
        <v>1.6288456529436786E-2</v>
      </c>
      <c r="H246" s="4010">
        <f>CI!H247/production!H$247</f>
        <v>2.6128963804990354E-5</v>
      </c>
      <c r="I246" s="4010">
        <f>CI!I247/production!I$247</f>
        <v>1.6267066452669524E-4</v>
      </c>
      <c r="J246" s="4010">
        <f>CI!J247/production!J$247</f>
        <v>4.8523017383087056E-4</v>
      </c>
      <c r="K246" s="4010">
        <f>CI!K247/production!K$247</f>
        <v>7.3654250711545604E-4</v>
      </c>
      <c r="L246" s="4010" t="e">
        <f>CI!L247/production!L$247</f>
        <v>#VALUE!</v>
      </c>
      <c r="M246" s="4010">
        <f>CI!M247/production!M$247</f>
        <v>1.5313813169263936E-4</v>
      </c>
      <c r="N246" s="4010">
        <f>CI!N247/production!N$247</f>
        <v>4.983815064154907E-4</v>
      </c>
      <c r="O246" s="4010">
        <f>CI!O247/production!O$247</f>
        <v>5.1008008558918732E-4</v>
      </c>
      <c r="P246" s="4010">
        <f>CI!P247/production!P$247</f>
        <v>1.5713398866663515E-2</v>
      </c>
      <c r="Q246" s="4010">
        <f>CI!Q247/production!Q$247</f>
        <v>5.2743159993769747E-4</v>
      </c>
      <c r="R246" s="4010">
        <f>CI!R247/production!R$247</f>
        <v>4.2634480687510235E-5</v>
      </c>
      <c r="S246" s="4010">
        <f>CI!S247/production!S$247</f>
        <v>2.1464275554874917E-3</v>
      </c>
      <c r="T246" s="4010">
        <f>CI!T247/production!T$247</f>
        <v>1.5580966496449094E-3</v>
      </c>
    </row>
    <row r="247" spans="1:20" ht="20.100000000000001" customHeight="1" x14ac:dyDescent="0.25">
      <c r="A247" s="3612" t="s">
        <v>29</v>
      </c>
      <c r="B247" s="4010">
        <f>CI!B248/production!B$247</f>
        <v>0.24433710656605082</v>
      </c>
      <c r="C247" s="4010">
        <f>CI!C248/production!C$247</f>
        <v>0.1745731708137481</v>
      </c>
      <c r="D247" s="4011">
        <f>CI!D248/production!D$247</f>
        <v>0.39150878842129172</v>
      </c>
      <c r="E247" s="4010">
        <f>CI!E248/production!E$247</f>
        <v>6.7699451152389858E-2</v>
      </c>
      <c r="F247" s="4010">
        <f>CI!F248/production!F$247</f>
        <v>6.6282246182762822E-2</v>
      </c>
      <c r="G247" s="4010">
        <f>CI!G248/production!G$247</f>
        <v>0.36008054694997454</v>
      </c>
      <c r="H247" s="4010">
        <f>CI!H248/production!H$247</f>
        <v>6.7264818477804189E-2</v>
      </c>
      <c r="I247" s="4010">
        <f>CI!I248/production!I$247</f>
        <v>0.11132660861990211</v>
      </c>
      <c r="J247" s="4010">
        <f>CI!J248/production!J$247</f>
        <v>0.12938722913445919</v>
      </c>
      <c r="K247" s="4010">
        <f>CI!K248/production!K$247</f>
        <v>6.0316471689805952E-2</v>
      </c>
      <c r="L247" s="4010">
        <f>CI!L248/production!L$247</f>
        <v>9.7307466715650676E-3</v>
      </c>
      <c r="M247" s="4010">
        <f>CI!M248/production!M$247</f>
        <v>1.836332526362432E-2</v>
      </c>
      <c r="N247" s="4010">
        <f>CI!N248/production!N$247</f>
        <v>4.3611207303837475E-2</v>
      </c>
      <c r="O247" s="4010">
        <f>CI!O248/production!O$247</f>
        <v>5.4710890264738375E-2</v>
      </c>
      <c r="P247" s="4010">
        <f>CI!P248/production!P$247</f>
        <v>0.19635173747926074</v>
      </c>
      <c r="Q247" s="4010">
        <f>CI!Q248/production!Q$247</f>
        <v>0.10926635823447453</v>
      </c>
      <c r="R247" s="4010">
        <f>CI!R248/production!R$247</f>
        <v>8.5180572031269414E-2</v>
      </c>
      <c r="S247" s="4010">
        <f>CI!S248/production!S$247</f>
        <v>3.7000992846059275E-2</v>
      </c>
      <c r="T247" s="4010">
        <f>CI!T248/production!T$247</f>
        <v>6.0051208792822719E-2</v>
      </c>
    </row>
    <row r="248" spans="1:20" ht="20.100000000000001" customHeight="1" x14ac:dyDescent="0.25">
      <c r="A248" s="3634" t="s">
        <v>30</v>
      </c>
      <c r="B248" s="4010">
        <f>CI!B249/production!B$247</f>
        <v>6.0649449239619842E-3</v>
      </c>
      <c r="C248" s="4010">
        <f>CI!C249/production!C$247</f>
        <v>1.4886052761082747E-2</v>
      </c>
      <c r="D248" s="4010">
        <f>CI!D249/production!D$247</f>
        <v>9.0889394436217547E-3</v>
      </c>
      <c r="E248" s="4010">
        <f>CI!E249/production!E$247</f>
        <v>4.1208073738117933E-2</v>
      </c>
      <c r="F248" s="4010">
        <f>CI!F249/production!F$247</f>
        <v>2.0395052541284028E-3</v>
      </c>
      <c r="G248" s="4010">
        <f>CI!G249/production!G$247</f>
        <v>3.2467400003306866E-3</v>
      </c>
      <c r="H248" s="4010">
        <f>CI!H249/production!H$247</f>
        <v>1.6939065384536871E-2</v>
      </c>
      <c r="I248" s="4010">
        <f>CI!I249/production!I$247</f>
        <v>1.3374880729481379E-2</v>
      </c>
      <c r="J248" s="4010">
        <f>CI!J249/production!J$247</f>
        <v>2.7034188702592152E-2</v>
      </c>
      <c r="K248" s="4010">
        <f>CI!K249/production!K$247</f>
        <v>2.7864269124895837E-3</v>
      </c>
      <c r="L248" s="4010">
        <f>CI!L249/production!L$247</f>
        <v>1.3390809737162113E-3</v>
      </c>
      <c r="M248" s="4010">
        <f>CI!M249/production!M$247</f>
        <v>3.4833359388871235E-2</v>
      </c>
      <c r="N248" s="4010">
        <f>CI!N249/production!N$247</f>
        <v>4.6609469614258565E-3</v>
      </c>
      <c r="O248" s="4010">
        <f>CI!O249/production!O$247</f>
        <v>2.9503853085220992E-3</v>
      </c>
      <c r="P248" s="4010">
        <f>CI!P249/production!P$247</f>
        <v>6.1364411533041223E-3</v>
      </c>
      <c r="Q248" s="4010">
        <f>CI!Q249/production!Q$247</f>
        <v>1.2189769079361463E-2</v>
      </c>
      <c r="R248" s="4010">
        <f>CI!R249/production!R$247</f>
        <v>4.2528490839861266E-3</v>
      </c>
      <c r="S248" s="4010">
        <f>CI!S249/production!S$247</f>
        <v>4.4015529667038242E-3</v>
      </c>
      <c r="T248" s="4010">
        <f>CI!T249/production!T$247</f>
        <v>4.4335085627077025E-3</v>
      </c>
    </row>
    <row r="249" spans="1:20" ht="20.100000000000001" customHeight="1" x14ac:dyDescent="0.25">
      <c r="A249" s="3656" t="s">
        <v>31</v>
      </c>
      <c r="B249" s="4010">
        <f>CI!B250/production!B$247</f>
        <v>3.6625951873003018E-3</v>
      </c>
      <c r="C249" s="4010">
        <f>CI!C250/production!C$247</f>
        <v>8.6236028529910209E-3</v>
      </c>
      <c r="D249" s="4010">
        <f>CI!D250/production!D$247</f>
        <v>1.8072693013703718E-3</v>
      </c>
      <c r="E249" s="4010">
        <f>CI!E250/production!E$247</f>
        <v>2.7893517825189455E-2</v>
      </c>
      <c r="F249" s="4010">
        <f>CI!F250/production!F$247</f>
        <v>4.3600140909164246E-2</v>
      </c>
      <c r="G249" s="4010">
        <f>CI!G250/production!G$247</f>
        <v>2.4412236500802927E-3</v>
      </c>
      <c r="H249" s="4010">
        <f>CI!H250/production!H$247</f>
        <v>3.5401832858248075E-3</v>
      </c>
      <c r="I249" s="4010">
        <f>CI!I250/production!I$247</f>
        <v>4.1262981074229078E-3</v>
      </c>
      <c r="J249" s="4010">
        <f>CI!J250/production!J$247</f>
        <v>6.8435730193285383E-3</v>
      </c>
      <c r="K249" s="4010">
        <f>CI!K250/production!K$247</f>
        <v>1.0041038349373537E-3</v>
      </c>
      <c r="L249" s="4010">
        <f>CI!L250/production!L$247</f>
        <v>1.1721224495804912E-3</v>
      </c>
      <c r="M249" s="4010">
        <f>CI!M250/production!M$247</f>
        <v>4.4709678415092704E-3</v>
      </c>
      <c r="N249" s="4010">
        <f>CI!N250/production!N$247</f>
        <v>1.6220485299515233E-3</v>
      </c>
      <c r="O249" s="4010">
        <f>CI!O250/production!O$247</f>
        <v>3.5736867520929604E-3</v>
      </c>
      <c r="P249" s="4010">
        <f>CI!P250/production!P$247</f>
        <v>1.614971124685587E-2</v>
      </c>
      <c r="Q249" s="4010">
        <f>CI!Q250/production!Q$247</f>
        <v>7.3287793824477311E-3</v>
      </c>
      <c r="R249" s="4010">
        <f>CI!R250/production!R$247</f>
        <v>4.3832475425352839E-3</v>
      </c>
      <c r="S249" s="4010">
        <f>CI!S250/production!S$247</f>
        <v>4.0453989803991347E-3</v>
      </c>
      <c r="T249" s="4010">
        <f>CI!T250/production!T$247</f>
        <v>4.6007858528247592E-3</v>
      </c>
    </row>
    <row r="250" spans="1:20" ht="20.100000000000001" customHeight="1" x14ac:dyDescent="0.25">
      <c r="A250" s="3678" t="s">
        <v>32</v>
      </c>
      <c r="B250" s="4010">
        <f>CI!B251/production!B$247</f>
        <v>3.0768917872026958E-3</v>
      </c>
      <c r="C250" s="4010">
        <f>CI!C251/production!C$247</f>
        <v>5.8845003442037427E-3</v>
      </c>
      <c r="D250" s="4010">
        <f>CI!D251/production!D$247</f>
        <v>2.0401159523901809E-3</v>
      </c>
      <c r="E250" s="4010">
        <f>CI!E251/production!E$247</f>
        <v>1.1750177722648211E-2</v>
      </c>
      <c r="F250" s="4010">
        <f>CI!F251/production!F$247</f>
        <v>3.4074409609569615E-4</v>
      </c>
      <c r="G250" s="4010">
        <f>CI!G251/production!G$247</f>
        <v>1.3445118898675808E-4</v>
      </c>
      <c r="H250" s="4010">
        <f>CI!H251/production!H$247</f>
        <v>1.83043136876564E-3</v>
      </c>
      <c r="I250" s="4010">
        <f>CI!I251/production!I$247</f>
        <v>4.9935763172278633E-3</v>
      </c>
      <c r="J250" s="4010">
        <f>CI!J251/production!J$247</f>
        <v>1.9405970955378286E-3</v>
      </c>
      <c r="K250" s="4010">
        <f>CI!K251/production!K$247</f>
        <v>1.1757734058537139E-3</v>
      </c>
      <c r="L250" s="4010">
        <f>CI!L251/production!L$247</f>
        <v>1.7438249882785696E-3</v>
      </c>
      <c r="M250" s="4010">
        <f>CI!M251/production!M$247</f>
        <v>4.3800508758685373E-2</v>
      </c>
      <c r="N250" s="4010">
        <f>CI!N251/production!N$247</f>
        <v>3.8754106410579807E-4</v>
      </c>
      <c r="O250" s="4010">
        <f>CI!O251/production!O$247</f>
        <v>4.923749032555891E-4</v>
      </c>
      <c r="P250" s="4010">
        <f>CI!P251/production!P$247</f>
        <v>4.1913743828532378E-2</v>
      </c>
      <c r="Q250" s="4010">
        <f>CI!Q251/production!Q$247</f>
        <v>7.8064913766664867E-3</v>
      </c>
      <c r="R250" s="4010">
        <f>CI!R251/production!R$247</f>
        <v>3.7770487952791938E-4</v>
      </c>
      <c r="S250" s="4010">
        <f>CI!S251/production!S$247</f>
        <v>1.222766945366867E-3</v>
      </c>
      <c r="T250" s="4010">
        <f>CI!T251/production!T$247</f>
        <v>6.2469500598836495E-3</v>
      </c>
    </row>
    <row r="251" spans="1:20" ht="20.100000000000001" customHeight="1" x14ac:dyDescent="0.25">
      <c r="A251" s="3700" t="s">
        <v>33</v>
      </c>
      <c r="B251" s="4010">
        <f>CI!B252/production!B$247</f>
        <v>3.1604724164114749E-3</v>
      </c>
      <c r="C251" s="4010">
        <f>CI!C252/production!C$247</f>
        <v>6.9666212007177828E-4</v>
      </c>
      <c r="D251" s="4010">
        <f>CI!D252/production!D$247</f>
        <v>5.3948402999413328E-3</v>
      </c>
      <c r="E251" s="4010">
        <f>CI!E252/production!E$247</f>
        <v>2.4777840648110999E-3</v>
      </c>
      <c r="F251" s="4010">
        <f>CI!F252/production!F$247</f>
        <v>3.5779257208785769E-3</v>
      </c>
      <c r="G251" s="4010">
        <f>CI!G252/production!G$247</f>
        <v>1.9263951626541194E-3</v>
      </c>
      <c r="H251" s="4010">
        <f>CI!H252/production!H$247</f>
        <v>2.6575028059563608E-2</v>
      </c>
      <c r="I251" s="4010">
        <f>CI!I252/production!I$247</f>
        <v>8.3280910568858859E-3</v>
      </c>
      <c r="J251" s="4010">
        <f>CI!J252/production!J$247</f>
        <v>4.8740676762723152E-3</v>
      </c>
      <c r="K251" s="4010">
        <f>CI!K252/production!K$247</f>
        <v>2.9886285479689815E-3</v>
      </c>
      <c r="L251" s="4010">
        <f>CI!L252/production!L$247</f>
        <v>1.1411750017772939E-3</v>
      </c>
      <c r="M251" s="4010">
        <f>CI!M252/production!M$247</f>
        <v>6.8679788663864386E-4</v>
      </c>
      <c r="N251" s="4010">
        <f>CI!N252/production!N$247</f>
        <v>1.4921174845027134E-3</v>
      </c>
      <c r="O251" s="4010">
        <f>CI!O252/production!O$247</f>
        <v>1.0498475840633717E-2</v>
      </c>
      <c r="P251" s="4010">
        <f>CI!P252/production!P$247</f>
        <v>8.67915245133966E-4</v>
      </c>
      <c r="Q251" s="4010">
        <f>CI!Q252/production!Q$247</f>
        <v>3.0790431341772154E-3</v>
      </c>
      <c r="R251" s="4010">
        <f>CI!R252/production!R$247</f>
        <v>2.5935406260294866E-3</v>
      </c>
      <c r="S251" s="4010">
        <f>CI!S252/production!S$247</f>
        <v>8.8564605948321645E-4</v>
      </c>
      <c r="T251" s="4010">
        <f>CI!T252/production!T$247</f>
        <v>5.7530074648217127E-4</v>
      </c>
    </row>
    <row r="252" spans="1:20" ht="20.100000000000001" customHeight="1" x14ac:dyDescent="0.25">
      <c r="A252" s="3722" t="s">
        <v>34</v>
      </c>
      <c r="B252" s="4010">
        <f>CI!B253/production!B$247</f>
        <v>1.130766677735897E-3</v>
      </c>
      <c r="C252" s="4010">
        <f>CI!C253/production!C$247</f>
        <v>5.2429842782654255E-3</v>
      </c>
      <c r="D252" s="4010">
        <f>CI!D253/production!D$247</f>
        <v>8.4427578556016004E-3</v>
      </c>
      <c r="E252" s="4010">
        <f>CI!E253/production!E$247</f>
        <v>2.1587745293101507E-2</v>
      </c>
      <c r="F252" s="4010">
        <f>CI!F253/production!F$247</f>
        <v>1.0989858539835709E-2</v>
      </c>
      <c r="G252" s="4010">
        <f>CI!G253/production!G$247</f>
        <v>3.4357525066630687E-4</v>
      </c>
      <c r="H252" s="4010">
        <f>CI!H253/production!H$247</f>
        <v>5.1817551500030888E-2</v>
      </c>
      <c r="I252" s="4010">
        <f>CI!I253/production!I$247</f>
        <v>0.13514681575945967</v>
      </c>
      <c r="J252" s="4010">
        <f>CI!J253/production!J$247</f>
        <v>6.4721498082093423E-3</v>
      </c>
      <c r="K252" s="4010">
        <f>CI!K253/production!K$247</f>
        <v>1.1180208118125864E-2</v>
      </c>
      <c r="L252" s="4010">
        <f>CI!L253/production!L$247</f>
        <v>3.8741326726943197E-3</v>
      </c>
      <c r="M252" s="4010">
        <f>CI!M253/production!M$247</f>
        <v>2.2649413248240404E-3</v>
      </c>
      <c r="N252" s="4010">
        <f>CI!N253/production!N$247</f>
        <v>1.0414458424450157E-2</v>
      </c>
      <c r="O252" s="4010">
        <f>CI!O253/production!O$247</f>
        <v>1.420263008827518E-2</v>
      </c>
      <c r="P252" s="4010">
        <f>CI!P253/production!P$247</f>
        <v>1.0151329313056373E-2</v>
      </c>
      <c r="Q252" s="4010">
        <f>CI!Q253/production!Q$247</f>
        <v>1.2808194743667921E-2</v>
      </c>
      <c r="R252" s="4010">
        <f>CI!R253/production!R$247</f>
        <v>6.1664203525573693E-3</v>
      </c>
      <c r="S252" s="4010">
        <f>CI!S253/production!S$247</f>
        <v>9.1886230610674566E-3</v>
      </c>
      <c r="T252" s="4010">
        <f>CI!T253/production!T$247</f>
        <v>7.7370897601063329E-3</v>
      </c>
    </row>
    <row r="253" spans="1:20" ht="20.100000000000001" customHeight="1" x14ac:dyDescent="0.25">
      <c r="A253" s="3744" t="s">
        <v>35</v>
      </c>
      <c r="B253" s="4010">
        <f>CI!B254/production!B$247</f>
        <v>9.1823672915149397E-4</v>
      </c>
      <c r="C253" s="4010">
        <f>CI!C254/production!C$247</f>
        <v>8.9899159267222578E-4</v>
      </c>
      <c r="D253" s="4010">
        <f>CI!D254/production!D$247</f>
        <v>1.2508944778010964E-3</v>
      </c>
      <c r="E253" s="4010">
        <f>CI!E254/production!E$247</f>
        <v>5.7195371473472163E-3</v>
      </c>
      <c r="F253" s="4010">
        <f>CI!F254/production!F$247</f>
        <v>4.1378783097559954E-3</v>
      </c>
      <c r="G253" s="4010">
        <f>CI!G254/production!G$247</f>
        <v>4.3348917828489239E-4</v>
      </c>
      <c r="H253" s="4010">
        <f>CI!H254/production!H$247</f>
        <v>4.5207693463859937E-3</v>
      </c>
      <c r="I253" s="4010">
        <f>CI!I254/production!I$247</f>
        <v>1.608788561499051E-2</v>
      </c>
      <c r="J253" s="4010">
        <f>CI!J254/production!J$247</f>
        <v>1.0471388578237375E-2</v>
      </c>
      <c r="K253" s="4010">
        <f>CI!K254/production!K$247</f>
        <v>7.2586605681848951E-3</v>
      </c>
      <c r="L253" s="4010">
        <f>CI!L254/production!L$247</f>
        <v>6.0070087687397111E-3</v>
      </c>
      <c r="M253" s="4010">
        <f>CI!M254/production!M$247</f>
        <v>1.2836087823384364E-2</v>
      </c>
      <c r="N253" s="4010">
        <f>CI!N254/production!N$247</f>
        <v>1.0702297181819732E-2</v>
      </c>
      <c r="O253" s="4010">
        <f>CI!O254/production!O$247</f>
        <v>1.9501697608559802E-2</v>
      </c>
      <c r="P253" s="4010">
        <f>CI!P254/production!P$247</f>
        <v>5.9848651848882625E-3</v>
      </c>
      <c r="Q253" s="4010">
        <f>CI!Q254/production!Q$247</f>
        <v>6.1414628791883873E-3</v>
      </c>
      <c r="R253" s="4010">
        <f>CI!R254/production!R$247</f>
        <v>1.7771770339689498E-2</v>
      </c>
      <c r="S253" s="4010">
        <f>CI!S254/production!S$247</f>
        <v>7.4488117418476281E-3</v>
      </c>
      <c r="T253" s="4010">
        <f>CI!T254/production!T$247</f>
        <v>7.626340536235802E-3</v>
      </c>
    </row>
    <row r="254" spans="1:20" ht="20.100000000000001" customHeight="1" x14ac:dyDescent="0.25">
      <c r="A254" s="3766" t="s">
        <v>36</v>
      </c>
      <c r="B254" s="4010">
        <f>CI!B255/production!B$247</f>
        <v>1.3981772229567327E-3</v>
      </c>
      <c r="C254" s="4010">
        <f>CI!C255/production!C$247</f>
        <v>1.565222472782522E-2</v>
      </c>
      <c r="D254" s="4010">
        <f>CI!D255/production!D$247</f>
        <v>4.8344614672479668E-3</v>
      </c>
      <c r="E254" s="4010">
        <f>CI!E255/production!E$247</f>
        <v>9.8137965208996512E-3</v>
      </c>
      <c r="F254" s="4010">
        <f>CI!F255/production!F$247</f>
        <v>8.2955617059025828E-3</v>
      </c>
      <c r="G254" s="4010">
        <f>CI!G255/production!G$247</f>
        <v>7.6231969656333385E-3</v>
      </c>
      <c r="H254" s="4010">
        <f>CI!H255/production!H$247</f>
        <v>2.1762862387809827E-2</v>
      </c>
      <c r="I254" s="4010">
        <f>CI!I255/production!I$247</f>
        <v>1.6249620746960292E-2</v>
      </c>
      <c r="J254" s="4010">
        <f>CI!J255/production!J$247</f>
        <v>1.8778287533048593E-2</v>
      </c>
      <c r="K254" s="4010">
        <f>CI!K255/production!K$247</f>
        <v>0.1310849409386613</v>
      </c>
      <c r="L254" s="4010">
        <f>CI!L255/production!L$247</f>
        <v>1.5114243361173738E-2</v>
      </c>
      <c r="M254" s="4010">
        <f>CI!M255/production!M$247</f>
        <v>6.1956844496882085E-3</v>
      </c>
      <c r="N254" s="4010">
        <f>CI!N255/production!N$247</f>
        <v>3.5200640678664935E-2</v>
      </c>
      <c r="O254" s="4010">
        <f>CI!O255/production!O$247</f>
        <v>5.0521978932692439E-2</v>
      </c>
      <c r="P254" s="4010">
        <f>CI!P255/production!P$247</f>
        <v>6.3540172367553951E-2</v>
      </c>
      <c r="Q254" s="4010">
        <f>CI!Q255/production!Q$247</f>
        <v>3.2806912094183564E-2</v>
      </c>
      <c r="R254" s="4010">
        <f>CI!R255/production!R$247</f>
        <v>1.6497974164271904E-2</v>
      </c>
      <c r="S254" s="4010">
        <f>CI!S255/production!S$247</f>
        <v>1.1916167069301533E-2</v>
      </c>
      <c r="T254" s="4010">
        <f>CI!T255/production!T$247</f>
        <v>2.8599890842719179E-2</v>
      </c>
    </row>
    <row r="255" spans="1:20" ht="20.100000000000001" customHeight="1" x14ac:dyDescent="0.25">
      <c r="A255" s="3788" t="s">
        <v>37</v>
      </c>
      <c r="B255" s="4010">
        <f>CI!B256/production!B$247</f>
        <v>8.7644276314346944E-3</v>
      </c>
      <c r="C255" s="4010">
        <f>CI!C256/production!C$247</f>
        <v>4.555924080774551E-2</v>
      </c>
      <c r="D255" s="4010">
        <f>CI!D256/production!D$247</f>
        <v>6.1736445091323047E-3</v>
      </c>
      <c r="E255" s="4010">
        <f>CI!E256/production!E$247</f>
        <v>2.0558325565511876E-2</v>
      </c>
      <c r="F255" s="4010">
        <f>CI!F256/production!F$247</f>
        <v>7.1171429639661108E-3</v>
      </c>
      <c r="G255" s="4010">
        <f>CI!G256/production!G$247</f>
        <v>7.1527446909642103E-3</v>
      </c>
      <c r="H255" s="4010">
        <f>CI!H256/production!H$247</f>
        <v>2.6321471583990244E-2</v>
      </c>
      <c r="I255" s="4010">
        <f>CI!I256/production!I$247</f>
        <v>4.9162650926107394E-2</v>
      </c>
      <c r="J255" s="4010">
        <f>CI!J256/production!J$247</f>
        <v>1.3654161974790805E-2</v>
      </c>
      <c r="K255" s="4010">
        <f>CI!K256/production!K$247</f>
        <v>1.1736141524149531E-2</v>
      </c>
      <c r="L255" s="4010">
        <f>CI!L256/production!L$247</f>
        <v>0.26223595419234036</v>
      </c>
      <c r="M255" s="4010">
        <f>CI!M256/production!M$247</f>
        <v>7.067097822433957E-2</v>
      </c>
      <c r="N255" s="4010">
        <f>CI!N256/production!N$247</f>
        <v>2.332741156225435E-2</v>
      </c>
      <c r="O255" s="4010">
        <f>CI!O256/production!O$247</f>
        <v>4.1228391012356695E-2</v>
      </c>
      <c r="P255" s="4010">
        <f>CI!P256/production!P$247</f>
        <v>7.3371985278636309E-2</v>
      </c>
      <c r="Q255" s="4010">
        <f>CI!Q256/production!Q$247</f>
        <v>5.576979394135431E-3</v>
      </c>
      <c r="R255" s="4010">
        <f>CI!R256/production!R$247</f>
        <v>3.9311196092174948E-2</v>
      </c>
      <c r="S255" s="4010">
        <f>CI!S256/production!S$247</f>
        <v>1.4724621123151777E-2</v>
      </c>
      <c r="T255" s="4010">
        <f>CI!T256/production!T$247</f>
        <v>6.2476703084535817E-2</v>
      </c>
    </row>
    <row r="256" spans="1:20" ht="20.100000000000001" customHeight="1" x14ac:dyDescent="0.25">
      <c r="A256" s="3810" t="s">
        <v>38</v>
      </c>
      <c r="B256" s="4010">
        <f>CI!B257/production!B$247</f>
        <v>5.1203067208264764E-2</v>
      </c>
      <c r="C256" s="4010">
        <f>CI!C257/production!C$247</f>
        <v>3.7083857748126058E-3</v>
      </c>
      <c r="D256" s="4010">
        <f>CI!D257/production!D$247</f>
        <v>5.7180801447385765E-3</v>
      </c>
      <c r="E256" s="4010">
        <f>CI!E257/production!E$247</f>
        <v>8.8641408942768431E-3</v>
      </c>
      <c r="F256" s="4010">
        <f>CI!F257/production!F$247</f>
        <v>6.6894497081068406E-3</v>
      </c>
      <c r="G256" s="4010">
        <f>CI!G257/production!G$247</f>
        <v>1.2795658652607974E-2</v>
      </c>
      <c r="H256" s="4010">
        <f>CI!H257/production!H$247</f>
        <v>6.9088071225547748E-2</v>
      </c>
      <c r="I256" s="4010">
        <f>CI!I257/production!I$247</f>
        <v>2.5372486240490211E-2</v>
      </c>
      <c r="J256" s="4010">
        <f>CI!J257/production!J$247</f>
        <v>7.5142952131501711E-2</v>
      </c>
      <c r="K256" s="4010">
        <f>CI!K257/production!K$247</f>
        <v>2.5899624669321827E-2</v>
      </c>
      <c r="L256" s="4010">
        <f>CI!L257/production!L$247</f>
        <v>4.0362103321180419E-2</v>
      </c>
      <c r="M256" s="4010">
        <f>CI!M257/production!M$247</f>
        <v>3.8243506220258128E-2</v>
      </c>
      <c r="N256" s="4010">
        <f>CI!N257/production!N$247</f>
        <v>3.8015322693840191E-2</v>
      </c>
      <c r="O256" s="4010">
        <f>CI!O257/production!O$247</f>
        <v>2.1078295576078085E-2</v>
      </c>
      <c r="P256" s="4010">
        <f>CI!P257/production!P$247</f>
        <v>2.0410937864134657E-2</v>
      </c>
      <c r="Q256" s="4010">
        <f>CI!Q257/production!Q$247</f>
        <v>3.9517361624366143E-2</v>
      </c>
      <c r="R256" s="4010">
        <f>CI!R257/production!R$247</f>
        <v>4.9070962398228668E-2</v>
      </c>
      <c r="S256" s="4010">
        <f>CI!S257/production!S$247</f>
        <v>5.3028516207124031E-2</v>
      </c>
      <c r="T256" s="4010">
        <f>CI!T257/production!T$247</f>
        <v>6.749336644903596E-2</v>
      </c>
    </row>
    <row r="257" spans="1:20" ht="20.100000000000001" customHeight="1" x14ac:dyDescent="0.25">
      <c r="A257" s="3832" t="s">
        <v>39</v>
      </c>
      <c r="B257" s="4010">
        <f>CI!B258/production!B$247</f>
        <v>4.4352687105362002E-3</v>
      </c>
      <c r="C257" s="4010">
        <f>CI!C258/production!C$247</f>
        <v>7.8043103086829921E-2</v>
      </c>
      <c r="D257" s="4010">
        <f>CI!D258/production!D$247</f>
        <v>4.2122902506214054E-2</v>
      </c>
      <c r="E257" s="4010">
        <f>CI!E258/production!E$247</f>
        <v>3.4449728543548379E-2</v>
      </c>
      <c r="F257" s="4010">
        <f>CI!F258/production!F$247</f>
        <v>3.4141585886335105E-2</v>
      </c>
      <c r="G257" s="4010">
        <f>CI!G258/production!G$247</f>
        <v>5.785737238278682E-2</v>
      </c>
      <c r="H257" s="4010">
        <f>CI!H258/production!H$247</f>
        <v>0.11401899234754319</v>
      </c>
      <c r="I257" s="4010">
        <f>CI!I258/production!I$247</f>
        <v>4.4130763891848113E-2</v>
      </c>
      <c r="J257" s="4010">
        <f>CI!J258/production!J$247</f>
        <v>0.12418578634170058</v>
      </c>
      <c r="K257" s="4010">
        <f>CI!K258/production!K$247</f>
        <v>0.11357149207620482</v>
      </c>
      <c r="L257" s="4010">
        <f>CI!L258/production!L$247</f>
        <v>5.6348444525786308E-2</v>
      </c>
      <c r="M257" s="4010">
        <f>CI!M258/production!M$247</f>
        <v>3.8432912873013578E-2</v>
      </c>
      <c r="N257" s="4010">
        <f>CI!N258/production!N$247</f>
        <v>8.5018673501676453E-2</v>
      </c>
      <c r="O257" s="4010">
        <f>CI!O258/production!O$247</f>
        <v>0.1013416338699034</v>
      </c>
      <c r="P257" s="4010">
        <f>CI!P258/production!P$247</f>
        <v>5.9884835890823114E-2</v>
      </c>
      <c r="Q257" s="4010">
        <f>CI!Q258/production!Q$247</f>
        <v>2.1055168292789771E-2</v>
      </c>
      <c r="R257" s="4010">
        <f>CI!R258/production!R$247</f>
        <v>5.4972185707713242E-2</v>
      </c>
      <c r="S257" s="4010">
        <f>CI!S258/production!S$247</f>
        <v>4.260111463724188E-2</v>
      </c>
      <c r="T257" s="4010">
        <f>CI!T258/production!T$247</f>
        <v>4.9737830401044084E-2</v>
      </c>
    </row>
    <row r="258" spans="1:20" ht="20.100000000000001" customHeight="1" x14ac:dyDescent="0.25">
      <c r="A258" s="3854" t="s">
        <v>40</v>
      </c>
      <c r="B258" s="4010">
        <f>CI!B259/production!B$247</f>
        <v>7.8817008026351165E-3</v>
      </c>
      <c r="C258" s="4010">
        <f>CI!C259/production!C$247</f>
        <v>2.4581049081224556E-2</v>
      </c>
      <c r="D258" s="4010">
        <f>CI!D259/production!D$247</f>
        <v>1.1040268367001123E-2</v>
      </c>
      <c r="E258" s="4010">
        <f>CI!E259/production!E$247</f>
        <v>3.2401434470795867E-2</v>
      </c>
      <c r="F258" s="4010">
        <f>CI!F259/production!F$247</f>
        <v>2.0822971220890833E-2</v>
      </c>
      <c r="G258" s="4010">
        <f>CI!G259/production!G$247</f>
        <v>2.0175779581179519E-2</v>
      </c>
      <c r="H258" s="4010">
        <f>CI!H259/production!H$247</f>
        <v>5.3988295834023467E-2</v>
      </c>
      <c r="I258" s="4010">
        <f>CI!I259/production!I$247</f>
        <v>6.7596107720749907E-2</v>
      </c>
      <c r="J258" s="4010">
        <f>CI!J259/production!J$247</f>
        <v>3.1716924153218334E-2</v>
      </c>
      <c r="K258" s="4010">
        <f>CI!K259/production!K$247</f>
        <v>6.7026591809431657E-2</v>
      </c>
      <c r="L258" s="4010">
        <f>CI!L259/production!L$247</f>
        <v>1.9071071239006594E-2</v>
      </c>
      <c r="M258" s="4010">
        <f>CI!M259/production!M$247</f>
        <v>4.3354015055005489E-2</v>
      </c>
      <c r="N258" s="4010">
        <f>CI!N259/production!N$247</f>
        <v>4.031797033970929E-2</v>
      </c>
      <c r="O258" s="4010">
        <f>CI!O259/production!O$247</f>
        <v>7.8461982711386255E-2</v>
      </c>
      <c r="P258" s="4010">
        <f>CI!P259/production!P$247</f>
        <v>3.6368892614795222E-2</v>
      </c>
      <c r="Q258" s="4010">
        <f>CI!Q259/production!Q$247</f>
        <v>1.3083147927338147E-2</v>
      </c>
      <c r="R258" s="4010">
        <f>CI!R259/production!R$247</f>
        <v>3.9067174453883358E-2</v>
      </c>
      <c r="S258" s="4010">
        <f>CI!S259/production!S$247</f>
        <v>2.1802093718521619E-2</v>
      </c>
      <c r="T258" s="4010">
        <f>CI!T259/production!T$247</f>
        <v>2.8329260524315249E-2</v>
      </c>
    </row>
    <row r="259" spans="1:20" ht="20.100000000000001" customHeight="1" x14ac:dyDescent="0.25">
      <c r="A259" s="3876" t="s">
        <v>41</v>
      </c>
      <c r="B259" s="4010" t="e">
        <f>CI!B260/production!B$247</f>
        <v>#VALUE!</v>
      </c>
      <c r="C259" s="4010" t="e">
        <f>CI!C260/production!C$247</f>
        <v>#VALUE!</v>
      </c>
      <c r="D259" s="4010">
        <f>CI!D260/production!D$247</f>
        <v>7.7099166738497472E-6</v>
      </c>
      <c r="E259" s="4010">
        <f>CI!E260/production!E$247</f>
        <v>8.0891871031906238E-5</v>
      </c>
      <c r="F259" s="4010">
        <f>CI!F260/production!F$247</f>
        <v>8.1152549112669345E-6</v>
      </c>
      <c r="G259" s="4010" t="e">
        <f>CI!G260/production!G$247</f>
        <v>#VALUE!</v>
      </c>
      <c r="H259" s="4010">
        <f>CI!H260/production!H$247</f>
        <v>2.0990680961275941E-5</v>
      </c>
      <c r="I259" s="4010" t="e">
        <f>CI!I260/production!I$247</f>
        <v>#VALUE!</v>
      </c>
      <c r="J259" s="4010">
        <f>CI!J260/production!J$247</f>
        <v>1.8437483025457671E-5</v>
      </c>
      <c r="K259" s="4010">
        <f>CI!K260/production!K$247</f>
        <v>5.7210443827066403E-5</v>
      </c>
      <c r="L259" s="4010">
        <f>CI!L260/production!L$247</f>
        <v>3.719218910542276E-3</v>
      </c>
      <c r="M259" s="4010">
        <f>CI!M260/production!M$247</f>
        <v>1.4783594665332308E-4</v>
      </c>
      <c r="N259" s="4010">
        <f>CI!N260/production!N$247</f>
        <v>2.2551408841002123E-4</v>
      </c>
      <c r="O259" s="4010">
        <f>CI!O260/production!O$247</f>
        <v>8.6458467009542116E-4</v>
      </c>
      <c r="P259" s="4010">
        <f>CI!P260/production!P$247</f>
        <v>2.1202061602184833E-4</v>
      </c>
      <c r="Q259" s="4010">
        <f>CI!Q260/production!Q$247</f>
        <v>2.1713061674395767E-4</v>
      </c>
      <c r="R259" s="4010">
        <f>CI!R260/production!R$247</f>
        <v>9.3498647538275704E-5</v>
      </c>
      <c r="S259" s="4010">
        <f>CI!S260/production!S$247</f>
        <v>3.1248373825587326E-6</v>
      </c>
      <c r="T259" s="4010">
        <f>CI!T260/production!T$247</f>
        <v>1.9298787476501009E-4</v>
      </c>
    </row>
    <row r="260" spans="1:20" ht="20.100000000000001" customHeight="1" x14ac:dyDescent="0.25">
      <c r="A260" s="3898" t="s">
        <v>42</v>
      </c>
      <c r="B260" s="4010">
        <f>CI!B261/production!B$247</f>
        <v>3.2771347625547904E-5</v>
      </c>
      <c r="C260" s="4010" t="e">
        <f>CI!C261/production!C$247</f>
        <v>#VALUE!</v>
      </c>
      <c r="D260" s="4010">
        <f>CI!D261/production!D$247</f>
        <v>8.301232911459605E-6</v>
      </c>
      <c r="E260" s="4010">
        <f>CI!E261/production!E$247</f>
        <v>2.5537401110127056E-4</v>
      </c>
      <c r="F260" s="4010" t="e">
        <f>CI!F261/production!F$247</f>
        <v>#VALUE!</v>
      </c>
      <c r="G260" s="4010">
        <f>CI!G261/production!G$247</f>
        <v>2.3766870793666491E-6</v>
      </c>
      <c r="H260" s="4010">
        <f>CI!H261/production!H$247</f>
        <v>2.1390839946673046E-3</v>
      </c>
      <c r="I260" s="4010">
        <f>CI!I261/production!I$247</f>
        <v>1.6993751248639492E-4</v>
      </c>
      <c r="J260" s="4010" t="e">
        <f>CI!J261/production!J$247</f>
        <v>#VALUE!</v>
      </c>
      <c r="K260" s="4010">
        <f>CI!K261/production!K$247</f>
        <v>1.1971067618474534E-4</v>
      </c>
      <c r="L260" s="4010">
        <f>CI!L261/production!L$247</f>
        <v>1.9720576349922145E-5</v>
      </c>
      <c r="M260" s="4010" t="e">
        <f>CI!M261/production!M$247</f>
        <v>#VALUE!</v>
      </c>
      <c r="N260" s="4010">
        <f>CI!N261/production!N$247</f>
        <v>1.6581076912547514E-5</v>
      </c>
      <c r="O260" s="4010">
        <f>CI!O261/production!O$247</f>
        <v>1.3306429436204994E-3</v>
      </c>
      <c r="P260" s="4010">
        <f>CI!P261/production!P$247</f>
        <v>5.7721315394546197E-3</v>
      </c>
      <c r="Q260" s="4010">
        <f>CI!Q261/production!Q$247</f>
        <v>1.2878431813660144E-2</v>
      </c>
      <c r="R260" s="4010">
        <f>CI!R261/production!R$247</f>
        <v>1.0002630695096346E-5</v>
      </c>
      <c r="S260" s="4010">
        <f>CI!S261/production!S$247</f>
        <v>1.3056784364140142E-2</v>
      </c>
      <c r="T260" s="4010">
        <f>CI!T261/production!T$247</f>
        <v>1.2323664351416779E-2</v>
      </c>
    </row>
    <row r="261" spans="1:20" ht="20.100000000000001" customHeight="1" x14ac:dyDescent="0.25">
      <c r="A261" s="3920" t="s">
        <v>43</v>
      </c>
      <c r="B261" s="4010" t="e">
        <f>CI!B262/production!B$247</f>
        <v>#VALUE!</v>
      </c>
      <c r="C261" s="4010" t="e">
        <f>CI!C262/production!C$247</f>
        <v>#VALUE!</v>
      </c>
      <c r="D261" s="4010">
        <v>0</v>
      </c>
      <c r="E261" s="4010" t="e">
        <f>CI!E262/production!E$247</f>
        <v>#VALUE!</v>
      </c>
      <c r="F261" s="4010" t="e">
        <f>CI!F262/production!F$247</f>
        <v>#VALUE!</v>
      </c>
      <c r="G261" s="4010" t="e">
        <f>CI!G262/production!G$247</f>
        <v>#VALUE!</v>
      </c>
      <c r="H261" s="4010" t="e">
        <f>CI!H262/production!H$247</f>
        <v>#VALUE!</v>
      </c>
      <c r="I261" s="4010" t="e">
        <f>CI!I262/production!I$247</f>
        <v>#VALUE!</v>
      </c>
      <c r="J261" s="4010" t="e">
        <f>CI!J262/production!J$247</f>
        <v>#VALUE!</v>
      </c>
      <c r="K261" s="4010" t="e">
        <f>CI!K262/production!K$247</f>
        <v>#VALUE!</v>
      </c>
      <c r="L261" s="4010" t="e">
        <f>CI!L262/production!L$247</f>
        <v>#VALUE!</v>
      </c>
      <c r="M261" s="4010" t="e">
        <f>CI!M262/production!M$247</f>
        <v>#VALUE!</v>
      </c>
      <c r="N261" s="4010">
        <f>CI!N262/production!N$247</f>
        <v>4.2490309861059257E-5</v>
      </c>
      <c r="O261" s="4010">
        <f>CI!O262/production!O$247</f>
        <v>4.7107290180006849E-5</v>
      </c>
      <c r="P261" s="4010">
        <f>CI!P262/production!P$247</f>
        <v>9.6990309895082383E-3</v>
      </c>
      <c r="Q261" s="4010" t="e">
        <f>CI!Q262/production!Q$247</f>
        <v>#VALUE!</v>
      </c>
      <c r="R261" s="4010">
        <f>CI!R262/production!R$247</f>
        <v>1.3781613611683003E-2</v>
      </c>
      <c r="S261" s="4010">
        <f>CI!S262/production!S$247</f>
        <v>2.5473880943437474E-4</v>
      </c>
      <c r="T261" s="4010">
        <f>CI!T262/production!T$247</f>
        <v>2.3618517897146778E-4</v>
      </c>
    </row>
    <row r="262" spans="1:20" ht="20.100000000000001" customHeight="1" x14ac:dyDescent="0.25">
      <c r="A262" s="3942" t="s">
        <v>44</v>
      </c>
      <c r="B262" s="4010">
        <f>CI!B263/production!B$247</f>
        <v>2.3829060123044639E-4</v>
      </c>
      <c r="C262" s="4010">
        <f>CI!C263/production!C$247</f>
        <v>6.8073467416973003E-5</v>
      </c>
      <c r="D262" s="4010">
        <f>CI!D263/production!D$247</f>
        <v>2.2689113541457043E-4</v>
      </c>
      <c r="E262" s="4010">
        <f>CI!E263/production!E$247</f>
        <v>3.8395444488528371E-4</v>
      </c>
      <c r="F262" s="4010">
        <f>CI!F263/production!F$247</f>
        <v>7.4779497735924397E-4</v>
      </c>
      <c r="G262" s="4010">
        <f>CI!G263/production!G$247</f>
        <v>2.0320918541632011E-4</v>
      </c>
      <c r="H262" s="4010">
        <f>CI!H263/production!H$247</f>
        <v>1.8209737461543953E-3</v>
      </c>
      <c r="I262" s="4010">
        <f>CI!I263/production!I$247</f>
        <v>8.3653081231817566E-4</v>
      </c>
      <c r="J262" s="4010">
        <f>CI!J263/production!J$247</f>
        <v>2.2759081115294368E-3</v>
      </c>
      <c r="K262" s="4010">
        <f>CI!K263/production!K$247</f>
        <v>1.1256504288924425E-2</v>
      </c>
      <c r="L262" s="4010">
        <f>CI!L263/production!L$247</f>
        <v>1.0974443368712452E-3</v>
      </c>
      <c r="M262" s="4010">
        <f>CI!M263/production!M$247</f>
        <v>2.4509214958827693E-3</v>
      </c>
      <c r="N262" s="4010">
        <f>CI!N263/production!N$247</f>
        <v>3.9467956098863102E-3</v>
      </c>
      <c r="O262" s="4010">
        <f>CI!O263/production!O$247</f>
        <v>3.5831407500111637E-3</v>
      </c>
      <c r="P262" s="4010">
        <f>CI!P263/production!P$247</f>
        <v>1.6742194673895648E-3</v>
      </c>
      <c r="Q262" s="4010">
        <f>CI!Q263/production!Q$247</f>
        <v>2.3021443535558494E-3</v>
      </c>
      <c r="R262" s="4010">
        <f>CI!R263/production!R$247</f>
        <v>1.1473594420132235E-3</v>
      </c>
      <c r="S262" s="4010">
        <f>CI!S263/production!S$247</f>
        <v>6.6470120421160933E-2</v>
      </c>
      <c r="T262" s="4010">
        <f>CI!T263/production!T$247</f>
        <v>6.3854878471613511E-3</v>
      </c>
    </row>
    <row r="263" spans="1:20" ht="20.100000000000001" customHeight="1" x14ac:dyDescent="0.25">
      <c r="A263" s="3964" t="s">
        <v>45</v>
      </c>
      <c r="B263" s="4010">
        <f>CI!B264/production!B$247</f>
        <v>3.8299572729177933E-4</v>
      </c>
      <c r="C263" s="4010">
        <f>CI!C264/production!C$247</f>
        <v>9.6999236464425558E-4</v>
      </c>
      <c r="D263" s="4010">
        <f>CI!D264/production!D$247</f>
        <v>4.7177424836192575E-4</v>
      </c>
      <c r="E263" s="4010">
        <f>CI!E264/production!E$247</f>
        <v>7.0213206688367791E-4</v>
      </c>
      <c r="F263" s="4010">
        <f>CI!F264/production!F$247</f>
        <v>3.2072968765382154E-3</v>
      </c>
      <c r="G263" s="4010">
        <f>CI!G264/production!G$247</f>
        <v>1.4644247815043733E-3</v>
      </c>
      <c r="H263" s="4010">
        <f>CI!H264/production!H$247</f>
        <v>4.5336431315436063E-3</v>
      </c>
      <c r="I263" s="4010">
        <f>CI!I264/production!I$247</f>
        <v>4.2979815081317149E-3</v>
      </c>
      <c r="J263" s="4010">
        <f>CI!J264/production!J$247</f>
        <v>4.6693522880623655E-3</v>
      </c>
      <c r="K263" s="4010">
        <f>CI!K264/production!K$247</f>
        <v>1.898439246831836E-3</v>
      </c>
      <c r="L263" s="4010">
        <f>CI!L264/production!L$247</f>
        <v>3.6314927960260923E-3</v>
      </c>
      <c r="M263" s="4010">
        <f>CI!M264/production!M$247</f>
        <v>1.6099393175506929E-3</v>
      </c>
      <c r="N263" s="4010">
        <f>CI!N264/production!N$247</f>
        <v>2.9644760257209954E-3</v>
      </c>
      <c r="O263" s="4010">
        <f>CI!O264/production!O$247</f>
        <v>5.6991628040325391E-3</v>
      </c>
      <c r="P263" s="4010">
        <f>CI!P264/production!P$247</f>
        <v>1.4315557521834412E-2</v>
      </c>
      <c r="Q263" s="4010">
        <f>CI!Q264/production!Q$247</f>
        <v>6.465827701301937E-3</v>
      </c>
      <c r="R263" s="4010">
        <f>CI!R264/production!R$247</f>
        <v>3.9715827163838259E-3</v>
      </c>
      <c r="S263" s="4010">
        <f>CI!S264/production!S$247</f>
        <v>3.0982891773581513E-3</v>
      </c>
      <c r="T263" s="4010">
        <f>CI!T264/production!T$247</f>
        <v>1.1546834885269421E-2</v>
      </c>
    </row>
    <row r="264" spans="1:20" s="4019" customFormat="1" ht="20.100000000000001" customHeight="1" x14ac:dyDescent="0.25">
      <c r="A264" s="4017" t="s">
        <v>108</v>
      </c>
      <c r="B264" s="4018" t="e">
        <f>SUM(B251:B263)</f>
        <v>#VALUE!</v>
      </c>
      <c r="C264" s="4018" t="e">
        <f t="shared" ref="C264" si="171">SUM(C251:C263)</f>
        <v>#VALUE!</v>
      </c>
      <c r="D264" s="4016">
        <f>SUM(D249:D263)</f>
        <v>8.953991141480043E-2</v>
      </c>
      <c r="E264" s="4018" t="e">
        <f t="shared" ref="E264" si="172">SUM(E251:E263)</f>
        <v>#VALUE!</v>
      </c>
      <c r="F264" s="4018" t="e">
        <f t="shared" ref="F264" si="173">SUM(F251:F263)</f>
        <v>#VALUE!</v>
      </c>
      <c r="G264" s="4018" t="e">
        <f t="shared" ref="G264" si="174">SUM(G251:G263)</f>
        <v>#VALUE!</v>
      </c>
      <c r="H264" s="4018" t="e">
        <f t="shared" ref="H264" si="175">SUM(H251:H263)</f>
        <v>#VALUE!</v>
      </c>
      <c r="I264" s="4018" t="e">
        <f t="shared" ref="I264" si="176">SUM(I251:I263)</f>
        <v>#VALUE!</v>
      </c>
      <c r="J264" s="4018" t="e">
        <f t="shared" ref="J264" si="177">SUM(J251:J263)</f>
        <v>#VALUE!</v>
      </c>
      <c r="K264" s="4018" t="e">
        <f t="shared" ref="K264" si="178">SUM(K251:K263)</f>
        <v>#VALUE!</v>
      </c>
      <c r="L264" s="4018" t="e">
        <f t="shared" ref="L264" si="179">SUM(L251:L263)</f>
        <v>#VALUE!</v>
      </c>
      <c r="M264" s="4018" t="e">
        <f t="shared" ref="M264" si="180">SUM(M251:M263)</f>
        <v>#VALUE!</v>
      </c>
      <c r="N264" s="4018">
        <f t="shared" ref="N264" si="181">SUM(N251:N263)</f>
        <v>0.25168474897770871</v>
      </c>
      <c r="O264" s="4018">
        <f t="shared" ref="O264" si="182">SUM(O251:O263)</f>
        <v>0.34835972409782523</v>
      </c>
      <c r="P264" s="4018">
        <f t="shared" ref="P264" si="183">SUM(P251:P263)</f>
        <v>0.30225389389323043</v>
      </c>
      <c r="Q264" s="4018" t="e">
        <f t="shared" ref="Q264" si="184">SUM(Q251:Q263)</f>
        <v>#VALUE!</v>
      </c>
      <c r="R264" s="4018">
        <f t="shared" ref="R264" si="185">SUM(R251:R263)</f>
        <v>0.24445528118286189</v>
      </c>
      <c r="S264" s="4018">
        <f t="shared" ref="S264" si="186">SUM(S251:S263)</f>
        <v>0.24447865122721532</v>
      </c>
      <c r="T264" s="4018">
        <f t="shared" ref="T264" si="187">SUM(T251:T263)</f>
        <v>0.28326094248205863</v>
      </c>
    </row>
    <row r="265" spans="1:20" ht="20.100000000000001" customHeight="1" x14ac:dyDescent="0.25">
      <c r="A265" s="3999" t="s">
        <v>0</v>
      </c>
      <c r="B265" s="4000"/>
      <c r="C265" s="4000"/>
      <c r="D265" s="4000"/>
      <c r="E265" s="4000"/>
      <c r="F265" s="4000"/>
      <c r="G265" s="4000"/>
      <c r="H265" s="4000"/>
      <c r="I265" s="4000"/>
      <c r="J265" s="4000"/>
      <c r="K265" s="4000"/>
      <c r="L265" s="4000"/>
      <c r="M265" s="4000"/>
      <c r="N265" s="4000"/>
      <c r="O265" s="4000"/>
      <c r="P265" s="4000"/>
      <c r="Q265" s="4000"/>
      <c r="R265" s="4000"/>
      <c r="S265" s="4000"/>
      <c r="T265" s="4000"/>
    </row>
    <row r="266" spans="1:20" ht="20.100000000000001" customHeight="1" x14ac:dyDescent="0.25">
      <c r="A266" s="4001" t="s">
        <v>80</v>
      </c>
      <c r="B266" s="4000"/>
      <c r="C266" s="4000"/>
      <c r="D266" s="4000"/>
      <c r="E266" s="4000"/>
      <c r="F266" s="4000"/>
      <c r="G266" s="4000"/>
      <c r="H266" s="4000"/>
      <c r="I266" s="4000"/>
      <c r="J266" s="4000"/>
      <c r="K266" s="4000"/>
      <c r="L266" s="4000"/>
      <c r="M266" s="4000"/>
      <c r="N266" s="4000"/>
      <c r="O266" s="4000"/>
      <c r="P266" s="4000"/>
      <c r="Q266" s="4000"/>
      <c r="R266" s="4000"/>
      <c r="S266" s="4000"/>
      <c r="T266" s="4000"/>
    </row>
    <row r="267" spans="1:20" ht="20.100000000000001" customHeight="1" x14ac:dyDescent="0.25">
      <c r="A267" s="4001" t="s">
        <v>81</v>
      </c>
      <c r="B267" s="4000"/>
      <c r="C267" s="4000"/>
      <c r="D267" s="4000"/>
      <c r="E267" s="4000"/>
      <c r="F267" s="4000"/>
      <c r="G267" s="4000"/>
      <c r="H267" s="4000"/>
      <c r="I267" s="4000"/>
      <c r="J267" s="4000"/>
      <c r="K267" s="4000"/>
      <c r="L267" s="4000"/>
      <c r="M267" s="4000"/>
      <c r="N267" s="4000"/>
      <c r="O267" s="4000"/>
      <c r="P267" s="4000"/>
      <c r="Q267" s="4000"/>
      <c r="R267" s="4000"/>
      <c r="S267" s="4000"/>
      <c r="T267" s="4000"/>
    </row>
    <row r="268" spans="1:20" ht="20.100000000000001" customHeight="1" x14ac:dyDescent="0.25">
      <c r="A268" s="4001" t="s">
        <v>82</v>
      </c>
      <c r="B268" s="4000"/>
      <c r="C268" s="4000"/>
      <c r="D268" s="4000"/>
      <c r="E268" s="4000"/>
      <c r="F268" s="4000"/>
      <c r="G268" s="4000"/>
      <c r="H268" s="4000"/>
      <c r="I268" s="4000"/>
      <c r="J268" s="4000"/>
      <c r="K268" s="4000"/>
      <c r="L268" s="4000"/>
      <c r="M268" s="4000"/>
      <c r="N268" s="4000"/>
      <c r="O268" s="4000"/>
      <c r="P268" s="4000"/>
      <c r="Q268" s="4000"/>
      <c r="R268" s="4000"/>
      <c r="S268" s="4000"/>
      <c r="T268" s="4000"/>
    </row>
    <row r="269" spans="1:20" ht="20.100000000000001" customHeight="1" x14ac:dyDescent="0.25">
      <c r="A269" s="4000"/>
      <c r="B269" s="4000"/>
      <c r="C269" s="4000"/>
      <c r="D269" s="4000"/>
      <c r="E269" s="4000"/>
      <c r="F269" s="4000"/>
      <c r="G269" s="4000"/>
      <c r="H269" s="4000"/>
      <c r="I269" s="4000"/>
      <c r="J269" s="4000"/>
      <c r="K269" s="4000"/>
      <c r="L269" s="4000"/>
      <c r="M269" s="4000"/>
      <c r="N269" s="4000"/>
      <c r="O269" s="4000"/>
      <c r="P269" s="4000"/>
      <c r="Q269" s="4000"/>
      <c r="R269" s="4000"/>
      <c r="S269" s="4000"/>
      <c r="T269" s="4000"/>
    </row>
    <row r="270" spans="1:20" ht="20.100000000000001" customHeight="1" x14ac:dyDescent="0.25">
      <c r="A270" s="4002" t="s">
        <v>2</v>
      </c>
      <c r="B270" s="4003" t="s">
        <v>3</v>
      </c>
      <c r="C270" s="4003" t="s">
        <v>3</v>
      </c>
      <c r="D270" s="4003" t="s">
        <v>3</v>
      </c>
      <c r="E270" s="4003" t="s">
        <v>3</v>
      </c>
      <c r="F270" s="4003" t="s">
        <v>3</v>
      </c>
      <c r="G270" s="4003" t="s">
        <v>3</v>
      </c>
      <c r="H270" s="4003" t="s">
        <v>3</v>
      </c>
      <c r="I270" s="4003" t="s">
        <v>3</v>
      </c>
      <c r="J270" s="4003" t="s">
        <v>3</v>
      </c>
      <c r="K270" s="4003" t="s">
        <v>3</v>
      </c>
      <c r="L270" s="4003" t="s">
        <v>3</v>
      </c>
      <c r="M270" s="4003" t="s">
        <v>3</v>
      </c>
      <c r="N270" s="4003" t="s">
        <v>3</v>
      </c>
      <c r="O270" s="4003" t="s">
        <v>3</v>
      </c>
      <c r="P270" s="4003" t="s">
        <v>3</v>
      </c>
      <c r="Q270" s="4003" t="s">
        <v>3</v>
      </c>
      <c r="R270" s="4003" t="s">
        <v>3</v>
      </c>
      <c r="S270" s="4003" t="s">
        <v>3</v>
      </c>
      <c r="T270" s="4003" t="s">
        <v>3</v>
      </c>
    </row>
    <row r="271" spans="1:20" ht="20.100000000000001" customHeight="1" x14ac:dyDescent="0.25">
      <c r="A271" s="4002" t="s">
        <v>4</v>
      </c>
      <c r="B271" s="4003" t="s">
        <v>6</v>
      </c>
      <c r="C271" s="4003" t="s">
        <v>7</v>
      </c>
      <c r="D271" s="4003" t="s">
        <v>8</v>
      </c>
      <c r="E271" s="4003" t="s">
        <v>9</v>
      </c>
      <c r="F271" s="4003" t="s">
        <v>10</v>
      </c>
      <c r="G271" s="4003" t="s">
        <v>11</v>
      </c>
      <c r="H271" s="4003" t="s">
        <v>12</v>
      </c>
      <c r="I271" s="4003" t="s">
        <v>13</v>
      </c>
      <c r="J271" s="4003" t="s">
        <v>14</v>
      </c>
      <c r="K271" s="4003" t="s">
        <v>15</v>
      </c>
      <c r="L271" s="4003" t="s">
        <v>16</v>
      </c>
      <c r="M271" s="4003" t="s">
        <v>17</v>
      </c>
      <c r="N271" s="4003" t="s">
        <v>18</v>
      </c>
      <c r="O271" s="4003" t="s">
        <v>19</v>
      </c>
      <c r="P271" s="4003" t="s">
        <v>20</v>
      </c>
      <c r="Q271" s="4003" t="s">
        <v>21</v>
      </c>
      <c r="R271" s="4003" t="s">
        <v>22</v>
      </c>
      <c r="S271" s="4003" t="s">
        <v>23</v>
      </c>
      <c r="T271" s="4003" t="s">
        <v>24</v>
      </c>
    </row>
    <row r="272" spans="1:20" ht="20.100000000000001" customHeight="1" x14ac:dyDescent="0.25">
      <c r="A272" s="4006" t="s">
        <v>28</v>
      </c>
      <c r="B272" s="4010">
        <f>CI!B272/production!B$277</f>
        <v>0.13415140766305564</v>
      </c>
      <c r="C272" s="4010">
        <f>CI!C272/production!C$277</f>
        <v>2.975526296213643E-4</v>
      </c>
      <c r="D272" s="4010">
        <f>CI!D272/production!D$277</f>
        <v>4.077890660728558E-2</v>
      </c>
      <c r="E272" s="4010">
        <f>CI!E272/production!E$277</f>
        <v>8.676494356025485E-3</v>
      </c>
      <c r="F272" s="4010">
        <f>CI!F272/production!F$277</f>
        <v>4.7737254153141113E-5</v>
      </c>
      <c r="G272" s="4010">
        <f>CI!G272/production!G$277</f>
        <v>0</v>
      </c>
      <c r="H272" s="4010">
        <f>CI!H272/production!H$277</f>
        <v>7.9670585400844348E-4</v>
      </c>
      <c r="I272" s="4010">
        <f>CI!I272/production!I$277</f>
        <v>0</v>
      </c>
      <c r="J272" s="4010">
        <f>CI!J272/production!J$277</f>
        <v>2.0337071864365824E-3</v>
      </c>
      <c r="K272" s="4010">
        <f>CI!K272/production!K$277</f>
        <v>0</v>
      </c>
      <c r="L272" s="4010">
        <f>CI!L272/production!L$277</f>
        <v>1.0247056533010893E-5</v>
      </c>
      <c r="M272" s="4010">
        <f>CI!M272/production!M$277</f>
        <v>5.215768090479851E-5</v>
      </c>
      <c r="N272" s="4010">
        <f>CI!N272/production!N$277</f>
        <v>0</v>
      </c>
      <c r="O272" s="4010">
        <f>CI!O272/production!O$277</f>
        <v>0</v>
      </c>
      <c r="P272" s="4010">
        <f>CI!P272/production!P$277</f>
        <v>0</v>
      </c>
      <c r="Q272" s="4010">
        <f>CI!Q272/production!Q$277</f>
        <v>0</v>
      </c>
      <c r="R272" s="4010">
        <f>CI!R272/production!R$277</f>
        <v>2.906486488426084E-4</v>
      </c>
      <c r="S272" s="4010">
        <f>CI!S272/production!S$277</f>
        <v>5.8099614429831512E-4</v>
      </c>
      <c r="T272" s="4010">
        <f>CI!T272/production!T$277</f>
        <v>1.0207987750414699E-4</v>
      </c>
    </row>
    <row r="273" spans="1:20" ht="20.100000000000001" customHeight="1" x14ac:dyDescent="0.25">
      <c r="A273" s="4006" t="s">
        <v>7</v>
      </c>
      <c r="B273" s="4010">
        <f>CI!B273/production!B$277</f>
        <v>3.1956028504777427E-5</v>
      </c>
      <c r="C273" s="4010">
        <f>CI!C273/production!C$277</f>
        <v>0.16703860745369337</v>
      </c>
      <c r="D273" s="4010">
        <f>CI!D273/production!D$277</f>
        <v>3.345956088199719E-2</v>
      </c>
      <c r="E273" s="4010">
        <f>CI!E273/production!E$277</f>
        <v>5.178676239165015E-2</v>
      </c>
      <c r="F273" s="4010">
        <f>CI!F273/production!F$277</f>
        <v>2.3868627076570556E-5</v>
      </c>
      <c r="G273" s="4010">
        <f>CI!G273/production!G$277</f>
        <v>8.6925783156867036E-3</v>
      </c>
      <c r="H273" s="4010">
        <f>CI!H273/production!H$277</f>
        <v>1.0951283216610907E-5</v>
      </c>
      <c r="I273" s="4010">
        <f>CI!I273/production!I$277</f>
        <v>6.812963707342331E-5</v>
      </c>
      <c r="J273" s="4010">
        <f>CI!J273/production!J$277</f>
        <v>0</v>
      </c>
      <c r="K273" s="4010">
        <f>CI!K273/production!K$277</f>
        <v>0</v>
      </c>
      <c r="L273" s="4010">
        <f>CI!L273/production!L$277</f>
        <v>1.0247056533010893E-5</v>
      </c>
      <c r="M273" s="4010">
        <f>CI!M273/production!M$277</f>
        <v>1.8117931261666851E-4</v>
      </c>
      <c r="N273" s="4010">
        <f>CI!N273/production!N$277</f>
        <v>3.3644432182918047E-4</v>
      </c>
      <c r="O273" s="4010">
        <f>CI!O273/production!O$277</f>
        <v>2.1394035342946387E-4</v>
      </c>
      <c r="P273" s="4010">
        <f>CI!P273/production!P$277</f>
        <v>2.3313283909171446E-5</v>
      </c>
      <c r="Q273" s="4010">
        <f>CI!Q273/production!Q$277</f>
        <v>2.7878449958182326E-5</v>
      </c>
      <c r="R273" s="4010">
        <f>CI!R273/production!R$277</f>
        <v>0</v>
      </c>
      <c r="S273" s="4010">
        <f>CI!S273/production!S$277</f>
        <v>7.9226746949770242E-5</v>
      </c>
      <c r="T273" s="4010">
        <f>CI!T273/production!T$277</f>
        <v>1.8884777338267194E-3</v>
      </c>
    </row>
    <row r="274" spans="1:20" ht="20.100000000000001" customHeight="1" x14ac:dyDescent="0.25">
      <c r="A274" s="4006" t="s">
        <v>29</v>
      </c>
      <c r="B274" s="4010">
        <f>CI!B274/production!B$277</f>
        <v>0.3400440993193366</v>
      </c>
      <c r="C274" s="4010">
        <f>CI!C274/production!C$277</f>
        <v>0.20151751841106896</v>
      </c>
      <c r="D274" s="4011">
        <f>CI!D274/production!D$277</f>
        <v>0.42131863622958599</v>
      </c>
      <c r="E274" s="4010">
        <f>CI!E274/production!E$277</f>
        <v>5.9034187089036141E-2</v>
      </c>
      <c r="F274" s="4010">
        <f>CI!F274/production!F$277</f>
        <v>9.0151804468206989E-2</v>
      </c>
      <c r="G274" s="4010">
        <f>CI!G274/production!G$277</f>
        <v>0.18510613227397446</v>
      </c>
      <c r="H274" s="4010">
        <f>CI!H274/production!H$277</f>
        <v>0.10103380113564807</v>
      </c>
      <c r="I274" s="4010">
        <f>CI!I274/production!I$277</f>
        <v>0.14643784192561607</v>
      </c>
      <c r="J274" s="4010">
        <f>CI!J274/production!J$277</f>
        <v>0.17005617864406097</v>
      </c>
      <c r="K274" s="4010">
        <f>CI!K274/production!K$277</f>
        <v>6.6884555975912779E-2</v>
      </c>
      <c r="L274" s="4010">
        <f>CI!L274/production!L$277</f>
        <v>1.8393466476754553E-2</v>
      </c>
      <c r="M274" s="4010">
        <f>CI!M274/production!M$277</f>
        <v>9.2511255078511039E-3</v>
      </c>
      <c r="N274" s="4010">
        <f>CI!N274/production!N$277</f>
        <v>3.5538613714816335E-2</v>
      </c>
      <c r="O274" s="4010">
        <f>CI!O274/production!O$277</f>
        <v>5.6547491702170577E-2</v>
      </c>
      <c r="P274" s="4010">
        <f>CI!P274/production!P$277</f>
        <v>0.14639576630764209</v>
      </c>
      <c r="Q274" s="4010">
        <f>CI!Q274/production!Q$277</f>
        <v>6.6204349038193472E-2</v>
      </c>
      <c r="R274" s="4010">
        <f>CI!R274/production!R$277</f>
        <v>0.18151546358459492</v>
      </c>
      <c r="S274" s="4010">
        <f>CI!S274/production!S$277</f>
        <v>9.5098505255374208E-2</v>
      </c>
      <c r="T274" s="4010">
        <f>CI!T274/production!T$277</f>
        <v>6.7398239122113054E-2</v>
      </c>
    </row>
    <row r="275" spans="1:20" ht="20.100000000000001" customHeight="1" x14ac:dyDescent="0.25">
      <c r="A275" s="4006" t="s">
        <v>30</v>
      </c>
      <c r="B275" s="4010">
        <f>CI!B275/production!B$277</f>
        <v>7.8611830121752477E-3</v>
      </c>
      <c r="C275" s="4010">
        <f>CI!C275/production!C$277</f>
        <v>1.885739790225396E-2</v>
      </c>
      <c r="D275" s="4010">
        <f>CI!D275/production!D$277</f>
        <v>1.563668691151392E-2</v>
      </c>
      <c r="E275" s="4010">
        <f>CI!E275/production!E$277</f>
        <v>0.52804123886729215</v>
      </c>
      <c r="F275" s="4010">
        <f>CI!F275/production!F$277</f>
        <v>1.8164025205270194E-2</v>
      </c>
      <c r="G275" s="4010">
        <f>CI!G275/production!G$277</f>
        <v>3.6292019458986314E-3</v>
      </c>
      <c r="H275" s="4010">
        <f>CI!H275/production!H$277</f>
        <v>1.3669939275134563E-2</v>
      </c>
      <c r="I275" s="4010">
        <f>CI!I275/production!I$277</f>
        <v>8.0052323561272381E-3</v>
      </c>
      <c r="J275" s="4010">
        <f>CI!J275/production!J$277</f>
        <v>1.9561846847753861E-2</v>
      </c>
      <c r="K275" s="4010">
        <f>CI!K275/production!K$277</f>
        <v>6.756060979158738E-3</v>
      </c>
      <c r="L275" s="4010">
        <f>CI!L275/production!L$277</f>
        <v>3.7435913200599795E-3</v>
      </c>
      <c r="M275" s="4010">
        <f>CI!M275/production!M$277</f>
        <v>5.2514549247831338E-3</v>
      </c>
      <c r="N275" s="4010">
        <f>CI!N275/production!N$277</f>
        <v>3.6134120164453983E-3</v>
      </c>
      <c r="O275" s="4010">
        <f>CI!O275/production!O$277</f>
        <v>5.0000916887228981E-3</v>
      </c>
      <c r="P275" s="4010">
        <f>CI!P275/production!P$277</f>
        <v>6.6675991980230335E-3</v>
      </c>
      <c r="Q275" s="4010">
        <f>CI!Q275/production!Q$277</f>
        <v>7.5829383886255926E-3</v>
      </c>
      <c r="R275" s="4010">
        <f>CI!R275/production!R$277</f>
        <v>1.0847294635200063E-2</v>
      </c>
      <c r="S275" s="4010">
        <f>CI!S275/production!S$277</f>
        <v>1.9833095653092485E-2</v>
      </c>
      <c r="T275" s="4010">
        <f>CI!T275/production!T$277</f>
        <v>8.7278295266045684E-3</v>
      </c>
    </row>
    <row r="276" spans="1:20" ht="20.100000000000001" customHeight="1" x14ac:dyDescent="0.25">
      <c r="A276" s="4006" t="s">
        <v>31</v>
      </c>
      <c r="B276" s="4010">
        <f>CI!B276/production!B$277</f>
        <v>6.3592496724507079E-3</v>
      </c>
      <c r="C276" s="4010">
        <f>CI!C276/production!C$277</f>
        <v>3.3846611619430186E-3</v>
      </c>
      <c r="D276" s="4010">
        <f>CI!D276/production!D$277</f>
        <v>5.5220990815022502E-3</v>
      </c>
      <c r="E276" s="4010">
        <f>CI!E276/production!E$277</f>
        <v>4.4913617842955453E-3</v>
      </c>
      <c r="F276" s="4010">
        <f>CI!F276/production!F$277</f>
        <v>0.24102539621920946</v>
      </c>
      <c r="G276" s="4010">
        <f>CI!G276/production!G$277</f>
        <v>3.4070059083946337E-3</v>
      </c>
      <c r="H276" s="4010">
        <f>CI!H276/production!H$277</f>
        <v>5.0704441292908501E-3</v>
      </c>
      <c r="I276" s="4010">
        <f>CI!I276/production!I$277</f>
        <v>3.2157188698655804E-3</v>
      </c>
      <c r="J276" s="4010">
        <f>CI!J276/production!J$277</f>
        <v>9.3832430582123511E-3</v>
      </c>
      <c r="K276" s="4010">
        <f>CI!K276/production!K$277</f>
        <v>5.1039824494638578E-4</v>
      </c>
      <c r="L276" s="4010">
        <f>CI!L276/production!L$277</f>
        <v>1.1408389606752127E-3</v>
      </c>
      <c r="M276" s="4010">
        <f>CI!M276/production!M$277</f>
        <v>8.0432634237399803E-4</v>
      </c>
      <c r="N276" s="4010">
        <f>CI!N276/production!N$277</f>
        <v>1.5139994482313121E-3</v>
      </c>
      <c r="O276" s="4010">
        <f>CI!O276/production!O$277</f>
        <v>2.5367213335207857E-3</v>
      </c>
      <c r="P276" s="4010">
        <f>CI!P276/production!P$277</f>
        <v>1.5334312491257518E-2</v>
      </c>
      <c r="Q276" s="4010">
        <f>CI!Q276/production!Q$277</f>
        <v>3.1363256202955117E-3</v>
      </c>
      <c r="R276" s="4010">
        <f>CI!R276/production!R$277</f>
        <v>9.1644030758521212E-3</v>
      </c>
      <c r="S276" s="4010">
        <f>CI!S276/production!S$277</f>
        <v>1.0378703850419902E-2</v>
      </c>
      <c r="T276" s="4010">
        <f>CI!T276/production!T$277</f>
        <v>5.3847135383437543E-3</v>
      </c>
    </row>
    <row r="277" spans="1:20" ht="20.100000000000001" customHeight="1" x14ac:dyDescent="0.25">
      <c r="A277" s="4006" t="s">
        <v>32</v>
      </c>
      <c r="B277" s="4010">
        <f>CI!B277/production!B$277</f>
        <v>1.1024829834148212E-2</v>
      </c>
      <c r="C277" s="4010">
        <f>CI!C277/production!C$277</f>
        <v>8.9265788886409292E-3</v>
      </c>
      <c r="D277" s="4010">
        <f>CI!D277/production!D$277</f>
        <v>4.528377691061636E-3</v>
      </c>
      <c r="E277" s="4010">
        <f>CI!E277/production!E$277</f>
        <v>2.640376321676775E-2</v>
      </c>
      <c r="F277" s="4010">
        <f>CI!F277/production!F$277</f>
        <v>1.8426580103112468E-2</v>
      </c>
      <c r="G277" s="4010">
        <f>CI!G277/production!G$277</f>
        <v>0.33915195179019308</v>
      </c>
      <c r="H277" s="4010">
        <f>CI!H277/production!H$277</f>
        <v>1.3563164263772607E-2</v>
      </c>
      <c r="I277" s="4010">
        <f>CI!I277/production!I$277</f>
        <v>3.1544021964994991E-3</v>
      </c>
      <c r="J277" s="4010">
        <f>CI!J277/production!J$277</f>
        <v>6.3427501359160745E-4</v>
      </c>
      <c r="K277" s="4010">
        <f>CI!K277/production!K$277</f>
        <v>8.2380067605381565E-4</v>
      </c>
      <c r="L277" s="4010">
        <f>CI!L277/production!L$277</f>
        <v>9.3965508407709893E-3</v>
      </c>
      <c r="M277" s="4010">
        <f>CI!M277/production!M$277</f>
        <v>5.2445920720325022E-2</v>
      </c>
      <c r="N277" s="4010">
        <f>CI!N277/production!N$277</f>
        <v>8.0376548484991216E-3</v>
      </c>
      <c r="O277" s="4010">
        <f>CI!O277/production!O$277</f>
        <v>3.7408998942523395E-3</v>
      </c>
      <c r="P277" s="4010">
        <f>CI!P277/production!P$277</f>
        <v>3.3839231594162356E-2</v>
      </c>
      <c r="Q277" s="4010">
        <f>CI!Q277/production!Q$277</f>
        <v>3.6869250069696126E-3</v>
      </c>
      <c r="R277" s="4010">
        <f>CI!R277/production!R$277</f>
        <v>5.7160900939046315E-3</v>
      </c>
      <c r="S277" s="4010">
        <f>CI!S277/production!S$277</f>
        <v>7.8434479480272538E-3</v>
      </c>
      <c r="T277" s="4010">
        <f>CI!T277/production!T$277</f>
        <v>6.3799923440091869E-4</v>
      </c>
    </row>
    <row r="278" spans="1:20" ht="20.100000000000001" customHeight="1" x14ac:dyDescent="0.25">
      <c r="A278" s="4006" t="s">
        <v>33</v>
      </c>
      <c r="B278" s="4010">
        <f>CI!B278/production!B$277</f>
        <v>2.1027066756143548E-2</v>
      </c>
      <c r="C278" s="4010">
        <f>CI!C278/production!C$277</f>
        <v>3.7194078702670537E-5</v>
      </c>
      <c r="D278" s="4010">
        <f>CI!D278/production!D$277</f>
        <v>0</v>
      </c>
      <c r="E278" s="4010">
        <f>CI!E278/production!E$277</f>
        <v>0</v>
      </c>
      <c r="F278" s="4010">
        <f>CI!F278/production!F$277</f>
        <v>4.606645025778117E-3</v>
      </c>
      <c r="G278" s="4010">
        <f>CI!G278/production!G$277</f>
        <v>7.5411988486205324E-4</v>
      </c>
      <c r="H278" s="4010">
        <f>CI!H278/production!H$277</f>
        <v>1.0680238956999787E-2</v>
      </c>
      <c r="I278" s="4010">
        <f>CI!I278/production!I$277</f>
        <v>1.3489668140537816E-2</v>
      </c>
      <c r="J278" s="4010">
        <f>CI!J278/production!J$277</f>
        <v>1.0772607373698729E-3</v>
      </c>
      <c r="K278" s="4010">
        <f>CI!K278/production!K$277</f>
        <v>2.5519912247319289E-4</v>
      </c>
      <c r="L278" s="4010">
        <f>CI!L278/production!L$277</f>
        <v>2.4832033664996395E-3</v>
      </c>
      <c r="M278" s="4010">
        <f>CI!M278/production!M$277</f>
        <v>0</v>
      </c>
      <c r="N278" s="4010">
        <f>CI!N278/production!N$277</f>
        <v>2.5233324137188535E-4</v>
      </c>
      <c r="O278" s="4010">
        <f>CI!O278/production!O$277</f>
        <v>8.4109121805412083E-3</v>
      </c>
      <c r="P278" s="4010">
        <f>CI!P278/production!P$277</f>
        <v>1.6086165897328298E-3</v>
      </c>
      <c r="Q278" s="4010">
        <f>CI!Q278/production!Q$277</f>
        <v>1.1011987733482019E-3</v>
      </c>
      <c r="R278" s="4010">
        <f>CI!R278/production!R$277</f>
        <v>1.4927140483768529E-3</v>
      </c>
      <c r="S278" s="4010">
        <f>CI!S278/production!S$277</f>
        <v>2.1127132519938732E-4</v>
      </c>
      <c r="T278" s="4010">
        <f>CI!T278/production!T$277</f>
        <v>1.8119178256986092E-3</v>
      </c>
    </row>
    <row r="279" spans="1:20" ht="20.100000000000001" customHeight="1" x14ac:dyDescent="0.25">
      <c r="A279" s="4006" t="s">
        <v>34</v>
      </c>
      <c r="B279" s="4010">
        <f>CI!B279/production!B$277</f>
        <v>2.33598568369923E-2</v>
      </c>
      <c r="C279" s="4010">
        <f>CI!C279/production!C$277</f>
        <v>4.3256713531205832E-2</v>
      </c>
      <c r="D279" s="4010">
        <f>CI!D279/production!D$277</f>
        <v>3.1070355474443194E-2</v>
      </c>
      <c r="E279" s="4010">
        <f>CI!E279/production!E$277</f>
        <v>1.8203625413622097E-3</v>
      </c>
      <c r="F279" s="4010">
        <f>CI!F279/production!F$277</f>
        <v>1.8545923238495323E-2</v>
      </c>
      <c r="G279" s="4010">
        <f>CI!G279/production!G$277</f>
        <v>3.2824414631272411E-3</v>
      </c>
      <c r="H279" s="4010">
        <f>CI!H279/production!H$277</f>
        <v>9.8156351470483558E-2</v>
      </c>
      <c r="I279" s="4010">
        <f>CI!I279/production!I$277</f>
        <v>0.22469835603185742</v>
      </c>
      <c r="J279" s="4010">
        <f>CI!J279/production!J$277</f>
        <v>4.3291786641966859E-3</v>
      </c>
      <c r="K279" s="4010">
        <f>CI!K279/production!K$277</f>
        <v>1.0919836135300306E-2</v>
      </c>
      <c r="L279" s="4010">
        <f>CI!L279/production!L$277</f>
        <v>3.8013164051959411E-2</v>
      </c>
      <c r="M279" s="4010">
        <f>CI!M279/production!M$277</f>
        <v>6.5608872296036018E-4</v>
      </c>
      <c r="N279" s="4010">
        <f>CI!N279/production!N$277</f>
        <v>9.5011876484560574E-3</v>
      </c>
      <c r="O279" s="4010">
        <f>CI!O279/production!O$277</f>
        <v>2.1173982407990368E-2</v>
      </c>
      <c r="P279" s="4010">
        <f>CI!P279/production!P$277</f>
        <v>2.0661397864503193E-2</v>
      </c>
      <c r="Q279" s="4010">
        <f>CI!Q279/production!Q$277</f>
        <v>1.1060775020908837E-2</v>
      </c>
      <c r="R279" s="4010">
        <f>CI!R279/production!R$277</f>
        <v>1.7876686031282406E-2</v>
      </c>
      <c r="S279" s="4010">
        <f>CI!S279/production!S$277</f>
        <v>1.0801246500818677E-2</v>
      </c>
      <c r="T279" s="4010">
        <f>CI!T279/production!T$277</f>
        <v>1.4801582238101314E-2</v>
      </c>
    </row>
    <row r="280" spans="1:20" ht="20.100000000000001" customHeight="1" x14ac:dyDescent="0.25">
      <c r="A280" s="4006" t="s">
        <v>35</v>
      </c>
      <c r="B280" s="4010">
        <f>CI!B280/production!B$277</f>
        <v>2.5564822803821941E-4</v>
      </c>
      <c r="C280" s="4010">
        <f>CI!C280/production!C$277</f>
        <v>2.5291973517815964E-3</v>
      </c>
      <c r="D280" s="4010">
        <f>CI!D280/production!D$277</f>
        <v>3.0239048762870295E-3</v>
      </c>
      <c r="E280" s="4010">
        <f>CI!E280/production!E$277</f>
        <v>7.3154756335116838E-4</v>
      </c>
      <c r="F280" s="4010">
        <f>CI!F280/production!F$277</f>
        <v>1.9094901661256445E-4</v>
      </c>
      <c r="G280" s="4010">
        <f>CI!G280/production!G$277</f>
        <v>2.0199639773090712E-4</v>
      </c>
      <c r="H280" s="4010">
        <f>CI!H280/production!H$277</f>
        <v>2.2559643426218468E-3</v>
      </c>
      <c r="I280" s="4010">
        <f>CI!I280/production!I$277</f>
        <v>4.8848949781644512E-3</v>
      </c>
      <c r="J280" s="4010">
        <f>CI!J280/production!J$277</f>
        <v>1.9229607554920161E-2</v>
      </c>
      <c r="K280" s="4010">
        <f>CI!K280/production!K$277</f>
        <v>6.0755299858968907E-3</v>
      </c>
      <c r="L280" s="4010">
        <f>CI!L280/production!L$277</f>
        <v>8.5221353499540589E-3</v>
      </c>
      <c r="M280" s="4010">
        <f>CI!M280/production!M$277</f>
        <v>4.3922257604040848E-4</v>
      </c>
      <c r="N280" s="4010">
        <f>CI!N280/production!N$277</f>
        <v>6.4429087630288066E-3</v>
      </c>
      <c r="O280" s="4010">
        <f>CI!O280/production!O$277</f>
        <v>7.8913427507839393E-3</v>
      </c>
      <c r="P280" s="4010">
        <f>CI!P280/production!P$277</f>
        <v>9.6516995383969777E-3</v>
      </c>
      <c r="Q280" s="4010">
        <f>CI!Q280/production!Q$277</f>
        <v>6.3353777529969336E-3</v>
      </c>
      <c r="R280" s="4010">
        <f>CI!R280/production!R$277</f>
        <v>1.029470337690671E-2</v>
      </c>
      <c r="S280" s="4010">
        <f>CI!S280/production!S$277</f>
        <v>1.2491417102413775E-2</v>
      </c>
      <c r="T280" s="4010">
        <f>CI!T280/production!T$277</f>
        <v>3.1389562332525202E-3</v>
      </c>
    </row>
    <row r="281" spans="1:20" ht="20.100000000000001" customHeight="1" x14ac:dyDescent="0.25">
      <c r="A281" s="4006" t="s">
        <v>36</v>
      </c>
      <c r="B281" s="4010">
        <f>CI!B281/production!B$277</f>
        <v>1.7064519221551146E-2</v>
      </c>
      <c r="C281" s="4010">
        <f>CI!C281/production!C$277</f>
        <v>1.324109201815071E-2</v>
      </c>
      <c r="D281" s="4010">
        <f>CI!D281/production!D$277</f>
        <v>1.1480153353649415E-2</v>
      </c>
      <c r="E281" s="4010">
        <f>CI!E281/production!E$277</f>
        <v>1.3831352767546509E-2</v>
      </c>
      <c r="F281" s="4010">
        <f>CI!F281/production!F$277</f>
        <v>1.2101393927821271E-2</v>
      </c>
      <c r="G281" s="4010">
        <f>CI!G281/production!G$277</f>
        <v>1.1015536889592135E-2</v>
      </c>
      <c r="H281" s="4010">
        <f>CI!H281/production!H$277</f>
        <v>2.8648556894654131E-2</v>
      </c>
      <c r="I281" s="4010">
        <f>CI!I281/production!I$277</f>
        <v>1.6828020357135556E-2</v>
      </c>
      <c r="J281" s="4010">
        <f>CI!J281/production!J$277</f>
        <v>1.0269214505768882E-2</v>
      </c>
      <c r="K281" s="4010">
        <f>CI!K281/production!K$277</f>
        <v>0.19624812518188534</v>
      </c>
      <c r="L281" s="4010">
        <f>CI!L281/production!L$277</f>
        <v>6.521568346159233E-2</v>
      </c>
      <c r="M281" s="4010">
        <f>CI!M281/production!M$277</f>
        <v>6.8820687383331506E-3</v>
      </c>
      <c r="N281" s="4010">
        <f>CI!N281/production!N$277</f>
        <v>3.4583111840821461E-2</v>
      </c>
      <c r="O281" s="4010">
        <f>CI!O281/production!O$277</f>
        <v>2.2665452300470058E-2</v>
      </c>
      <c r="P281" s="4010">
        <f>CI!P281/production!P$277</f>
        <v>3.1257285401221614E-2</v>
      </c>
      <c r="Q281" s="4010">
        <f>CI!Q281/production!Q$277</f>
        <v>1.6399498187900752E-2</v>
      </c>
      <c r="R281" s="4010">
        <f>CI!R281/production!R$277</f>
        <v>1.8870632645225649E-2</v>
      </c>
      <c r="S281" s="4010">
        <f>CI!S281/production!S$277</f>
        <v>5.3134738287645908E-2</v>
      </c>
      <c r="T281" s="4010">
        <f>CI!T281/production!T$277</f>
        <v>4.4583386499936199E-2</v>
      </c>
    </row>
    <row r="282" spans="1:20" ht="20.100000000000001" customHeight="1" x14ac:dyDescent="0.25">
      <c r="A282" s="4006" t="s">
        <v>37</v>
      </c>
      <c r="B282" s="4010">
        <f>CI!B282/production!B$277</f>
        <v>3.825136612021858E-2</v>
      </c>
      <c r="C282" s="4010">
        <f>CI!C282/production!C$277</f>
        <v>6.8027969947184408E-2</v>
      </c>
      <c r="D282" s="4010">
        <f>CI!D282/production!D$277</f>
        <v>3.2410276575101829E-2</v>
      </c>
      <c r="E282" s="4010">
        <f>CI!E282/production!E$277</f>
        <v>1.519237149006031E-2</v>
      </c>
      <c r="F282" s="4010">
        <f>CI!F282/production!F$277</f>
        <v>2.5634905480236777E-2</v>
      </c>
      <c r="G282" s="4010">
        <f>CI!G282/production!G$277</f>
        <v>1.8395138620027944E-2</v>
      </c>
      <c r="H282" s="4010">
        <f>CI!H282/production!H$277</f>
        <v>2.5683496963756727E-2</v>
      </c>
      <c r="I282" s="4010">
        <f>CI!I282/production!I$277</f>
        <v>3.3751422206173907E-2</v>
      </c>
      <c r="J282" s="4010">
        <f>CI!J282/production!J$277</f>
        <v>1.8323500392646436E-2</v>
      </c>
      <c r="K282" s="4010">
        <f>CI!K282/production!K$277</f>
        <v>1.9063822166506234E-2</v>
      </c>
      <c r="L282" s="4010">
        <f>CI!L282/production!L$277</f>
        <v>0.21710780245041278</v>
      </c>
      <c r="M282" s="4010">
        <f>CI!M282/production!M$277</f>
        <v>8.3548369386186455E-2</v>
      </c>
      <c r="N282" s="4010">
        <f>CI!N282/production!N$277</f>
        <v>3.0690451037257843E-2</v>
      </c>
      <c r="O282" s="4010">
        <f>CI!O282/production!O$277</f>
        <v>3.5232919919069419E-2</v>
      </c>
      <c r="P282" s="4010">
        <f>CI!P282/production!P$277</f>
        <v>2.4426493215834382E-2</v>
      </c>
      <c r="Q282" s="4010">
        <f>CI!Q282/production!Q$277</f>
        <v>1.0203512684694731E-2</v>
      </c>
      <c r="R282" s="4010">
        <f>CI!R282/production!R$277</f>
        <v>6.4660353730170411E-3</v>
      </c>
      <c r="S282" s="4010">
        <f>CI!S282/production!S$277</f>
        <v>1.7588337822848993E-2</v>
      </c>
      <c r="T282" s="4010">
        <f>CI!T282/production!T$277</f>
        <v>2.432053081536302E-2</v>
      </c>
    </row>
    <row r="283" spans="1:20" ht="20.100000000000001" customHeight="1" x14ac:dyDescent="0.25">
      <c r="A283" s="4006" t="s">
        <v>38</v>
      </c>
      <c r="B283" s="4010">
        <f>CI!B283/production!B$277</f>
        <v>0</v>
      </c>
      <c r="C283" s="4010">
        <f>CI!C283/production!C$277</f>
        <v>0</v>
      </c>
      <c r="D283" s="4010">
        <f>CI!D283/production!D$277</f>
        <v>1.7502318683244361E-3</v>
      </c>
      <c r="E283" s="4010">
        <f>CI!E283/production!E$277</f>
        <v>2.1691235890063713E-3</v>
      </c>
      <c r="F283" s="4010">
        <f>CI!F283/production!F$277</f>
        <v>3.3177391636433073E-3</v>
      </c>
      <c r="G283" s="4010">
        <f>CI!G283/production!G$277</f>
        <v>1.3129765852508963E-3</v>
      </c>
      <c r="H283" s="4010">
        <f>CI!H283/production!H$277</f>
        <v>2.6811479135067651E-2</v>
      </c>
      <c r="I283" s="4010">
        <f>CI!I283/production!I$277</f>
        <v>1.1616103121018675E-2</v>
      </c>
      <c r="J283" s="4010">
        <f>CI!J283/production!J$277</f>
        <v>2.7334232728590702E-2</v>
      </c>
      <c r="K283" s="4010">
        <f>CI!K283/production!K$277</f>
        <v>2.3688746614134448E-2</v>
      </c>
      <c r="L283" s="4010">
        <f>CI!L283/production!L$277</f>
        <v>9.2565077348198393E-3</v>
      </c>
      <c r="M283" s="4010">
        <f>CI!M283/production!M$277</f>
        <v>1.3388053145931701E-2</v>
      </c>
      <c r="N283" s="4010">
        <f>CI!N283/production!N$277</f>
        <v>1.7128380424323578E-2</v>
      </c>
      <c r="O283" s="4010">
        <f>CI!O283/production!O$277</f>
        <v>8.3742366913818721E-3</v>
      </c>
      <c r="P283" s="4010">
        <f>CI!P283/production!P$277</f>
        <v>1.9210145941157272E-2</v>
      </c>
      <c r="Q283" s="4010">
        <f>CI!Q283/production!Q$277</f>
        <v>1.1011987733482019E-2</v>
      </c>
      <c r="R283" s="4010">
        <f>CI!R283/production!R$277</f>
        <v>1.7288212223749225E-2</v>
      </c>
      <c r="S283" s="4010">
        <f>CI!S283/production!S$277</f>
        <v>2.0097184809591717E-2</v>
      </c>
      <c r="T283" s="4010">
        <f>CI!T283/production!T$277</f>
        <v>1.4878142146229425E-2</v>
      </c>
    </row>
    <row r="284" spans="1:20" ht="20.100000000000001" customHeight="1" x14ac:dyDescent="0.25">
      <c r="A284" s="4006" t="s">
        <v>39</v>
      </c>
      <c r="B284" s="4010">
        <f>CI!B284/production!B$277</f>
        <v>3.6365960438436713E-2</v>
      </c>
      <c r="C284" s="4010">
        <f>CI!C284/production!C$277</f>
        <v>4.8687049021795728E-2</v>
      </c>
      <c r="D284" s="4010">
        <f>CI!D284/production!D$277</f>
        <v>3.6340284396650838E-2</v>
      </c>
      <c r="E284" s="4010">
        <f>CI!E284/production!E$277</f>
        <v>3.7861839586930818E-2</v>
      </c>
      <c r="F284" s="4010">
        <f>CI!F284/production!F$277</f>
        <v>2.3534466297498568E-2</v>
      </c>
      <c r="G284" s="4010">
        <f>CI!G284/production!G$277</f>
        <v>2.8471392260171362E-2</v>
      </c>
      <c r="H284" s="4010">
        <f>CI!H284/production!H$277</f>
        <v>5.7590060615352601E-2</v>
      </c>
      <c r="I284" s="4010">
        <f>CI!I284/production!I$277</f>
        <v>2.2026311665837756E-2</v>
      </c>
      <c r="J284" s="4010">
        <f>CI!J284/production!J$277</f>
        <v>1.7508003946600084E-2</v>
      </c>
      <c r="K284" s="4010">
        <f>CI!K284/production!K$277</f>
        <v>9.5610127375702361E-2</v>
      </c>
      <c r="L284" s="4010">
        <f>CI!L284/production!L$277</f>
        <v>8.9545611356471183E-2</v>
      </c>
      <c r="M284" s="4010">
        <f>CI!M284/production!M$277</f>
        <v>1.4381794224223124E-2</v>
      </c>
      <c r="N284" s="4010">
        <f>CI!N284/production!N$277</f>
        <v>0.21383055318175395</v>
      </c>
      <c r="O284" s="4010">
        <f>CI!O284/production!O$277</f>
        <v>4.1382176934784867E-2</v>
      </c>
      <c r="P284" s="4010">
        <f>CI!P284/production!P$277</f>
        <v>4.9395020282557003E-2</v>
      </c>
      <c r="Q284" s="4010">
        <f>CI!Q284/production!Q$277</f>
        <v>3.2596877613604684E-2</v>
      </c>
      <c r="R284" s="4010">
        <f>CI!R284/production!R$277</f>
        <v>3.7594146838568002E-2</v>
      </c>
      <c r="S284" s="4010">
        <f>CI!S284/production!S$277</f>
        <v>9.8769344530713565E-2</v>
      </c>
      <c r="T284" s="4010">
        <f>CI!T284/production!T$277</f>
        <v>4.3205308153630217E-2</v>
      </c>
    </row>
    <row r="285" spans="1:20" ht="20.100000000000001" customHeight="1" x14ac:dyDescent="0.25">
      <c r="A285" s="4006" t="s">
        <v>40</v>
      </c>
      <c r="B285" s="4010">
        <f>CI!B285/production!B$277</f>
        <v>2.7162624229060812E-2</v>
      </c>
      <c r="C285" s="4010">
        <f>CI!C285/production!C$277</f>
        <v>4.4856058915420667E-2</v>
      </c>
      <c r="D285" s="4010">
        <f>CI!D285/production!D$277</f>
        <v>1.6839837756283952E-2</v>
      </c>
      <c r="E285" s="4010">
        <f>CI!E285/production!E$277</f>
        <v>1.1415544535084511E-2</v>
      </c>
      <c r="F285" s="4010">
        <f>CI!F285/production!F$277</f>
        <v>4.2247469925529885E-2</v>
      </c>
      <c r="G285" s="4010">
        <f>CI!G285/production!G$277</f>
        <v>3.008063022876092E-2</v>
      </c>
      <c r="H285" s="4010">
        <f>CI!H285/production!H$277</f>
        <v>2.9719044829077848E-2</v>
      </c>
      <c r="I285" s="4010">
        <f>CI!I285/production!I$277</f>
        <v>9.2513234182001511E-2</v>
      </c>
      <c r="J285" s="4010">
        <f>CI!J285/production!J$277</f>
        <v>1.4356764593359241E-2</v>
      </c>
      <c r="K285" s="4010">
        <f>CI!K285/production!K$277</f>
        <v>3.7227731637975423E-2</v>
      </c>
      <c r="L285" s="4010">
        <f>CI!L285/production!L$277</f>
        <v>4.6986169889365943E-2</v>
      </c>
      <c r="M285" s="4010">
        <f>CI!M285/production!M$277</f>
        <v>1.4906116174371363E-2</v>
      </c>
      <c r="N285" s="4010">
        <f>CI!N285/production!N$277</f>
        <v>3.3469481135566873E-2</v>
      </c>
      <c r="O285" s="4010">
        <f>CI!O285/production!O$277</f>
        <v>0.17777832111835792</v>
      </c>
      <c r="P285" s="4010">
        <f>CI!P285/production!P$277</f>
        <v>2.3126777637898076E-2</v>
      </c>
      <c r="Q285" s="4010">
        <f>CI!Q285/production!Q$277</f>
        <v>3.5043211597435182E-2</v>
      </c>
      <c r="R285" s="4010">
        <f>CI!R285/production!R$277</f>
        <v>4.7440318349976855E-2</v>
      </c>
      <c r="S285" s="4010">
        <f>CI!S285/production!S$277</f>
        <v>5.4006232504093379E-2</v>
      </c>
      <c r="T285" s="4010">
        <f>CI!T285/production!T$277</f>
        <v>2.7357407171111396E-2</v>
      </c>
    </row>
    <row r="286" spans="1:20" ht="20.100000000000001" customHeight="1" x14ac:dyDescent="0.25">
      <c r="A286" s="4006" t="s">
        <v>41</v>
      </c>
      <c r="B286" s="4010">
        <f>CI!B286/production!B$277</f>
        <v>5.1129645607643883E-4</v>
      </c>
      <c r="C286" s="4010">
        <f>CI!C286/production!C$277</f>
        <v>3.7194078702670537E-5</v>
      </c>
      <c r="D286" s="4010">
        <f>CI!D286/production!D$277</f>
        <v>1.4980617090298287E-3</v>
      </c>
      <c r="E286" s="4010">
        <f>CI!E286/production!E$277</f>
        <v>2.6369737748704907E-4</v>
      </c>
      <c r="F286" s="4010">
        <f>CI!F286/production!F$277</f>
        <v>1.8140156578193623E-3</v>
      </c>
      <c r="G286" s="4010">
        <f>CI!G286/production!G$277</f>
        <v>5.5111350514249159E-3</v>
      </c>
      <c r="H286" s="4010">
        <f>CI!H286/production!H$277</f>
        <v>1.6618572281207051E-3</v>
      </c>
      <c r="I286" s="4010">
        <f>CI!I286/production!I$277</f>
        <v>1.6426055498402359E-2</v>
      </c>
      <c r="J286" s="4010">
        <f>CI!J286/production!J$277</f>
        <v>5.1346072528844408E-4</v>
      </c>
      <c r="K286" s="4010">
        <f>CI!K286/production!K$277</f>
        <v>2.5072194488594388E-4</v>
      </c>
      <c r="L286" s="4010">
        <f>CI!L286/production!L$277</f>
        <v>5.1576851216154831E-4</v>
      </c>
      <c r="M286" s="4010">
        <f>CI!M286/production!M$277</f>
        <v>1.4329636543318326E-2</v>
      </c>
      <c r="N286" s="4010">
        <f>CI!N286/production!N$277</f>
        <v>1.4457012508999886E-2</v>
      </c>
      <c r="O286" s="4010">
        <f>CI!O286/production!O$277</f>
        <v>1.1980659792049976E-3</v>
      </c>
      <c r="P286" s="4010">
        <f>CI!P286/production!P$277</f>
        <v>1.7076980463468085E-3</v>
      </c>
      <c r="Q286" s="4010">
        <f>CI!Q286/production!Q$277</f>
        <v>2.7878449958182326E-5</v>
      </c>
      <c r="R286" s="4010">
        <f>CI!R286/production!R$277</f>
        <v>8.2529863251604846E-4</v>
      </c>
      <c r="S286" s="4010">
        <f>CI!S286/production!S$277</f>
        <v>6.6022289124808534E-4</v>
      </c>
      <c r="T286" s="4010">
        <f>CI!T286/production!T$277</f>
        <v>4.5935944876866145E-4</v>
      </c>
    </row>
    <row r="287" spans="1:20" ht="20.100000000000001" customHeight="1" x14ac:dyDescent="0.25">
      <c r="A287" s="4006" t="s">
        <v>42</v>
      </c>
      <c r="B287" s="4010">
        <f>CI!B287/production!B$277</f>
        <v>0</v>
      </c>
      <c r="C287" s="4010">
        <f>CI!C287/production!C$277</f>
        <v>0</v>
      </c>
      <c r="D287" s="4010">
        <f>CI!D287/production!D$277</f>
        <v>4.8083293085836158E-4</v>
      </c>
      <c r="E287" s="4010">
        <f>CI!E287/production!E$277</f>
        <v>0</v>
      </c>
      <c r="F287" s="4010">
        <f>CI!F287/production!F$277</f>
        <v>4.0576666030169944E-4</v>
      </c>
      <c r="G287" s="4010">
        <f>CI!G287/production!G$277</f>
        <v>0</v>
      </c>
      <c r="H287" s="4010">
        <f>CI!H287/production!H$277</f>
        <v>0</v>
      </c>
      <c r="I287" s="4010">
        <f>CI!I287/production!I$277</f>
        <v>7.2898711668562943E-4</v>
      </c>
      <c r="J287" s="4010">
        <f>CI!J287/production!J$277</f>
        <v>6.6447858566739829E-4</v>
      </c>
      <c r="K287" s="4010">
        <f>CI!K287/production!K$277</f>
        <v>3.2056591524702825E-3</v>
      </c>
      <c r="L287" s="4010">
        <f>CI!L287/production!L$277</f>
        <v>5.1611008071264864E-3</v>
      </c>
      <c r="M287" s="4010">
        <f>CI!M287/production!M$277</f>
        <v>2.8000439222576043E-4</v>
      </c>
      <c r="N287" s="4010">
        <f>CI!N287/production!N$277</f>
        <v>3.8085497231063231E-3</v>
      </c>
      <c r="O287" s="4010">
        <f>CI!O287/production!O$277</f>
        <v>2.6895358716846887E-3</v>
      </c>
      <c r="P287" s="4010">
        <f>CI!P287/production!P$277</f>
        <v>3.1921713992633001E-2</v>
      </c>
      <c r="Q287" s="4010">
        <f>CI!Q287/production!Q$277</f>
        <v>8.7628937831056589E-2</v>
      </c>
      <c r="R287" s="4010">
        <f>CI!R287/production!R$277</f>
        <v>3.3155475497601253E-3</v>
      </c>
      <c r="S287" s="4010">
        <f>CI!S287/production!S$277</f>
        <v>2.6408915649923416E-4</v>
      </c>
      <c r="T287" s="4010">
        <f>CI!T287/production!T$277</f>
        <v>1.0207987750414699E-3</v>
      </c>
    </row>
    <row r="288" spans="1:20" ht="20.100000000000001" customHeight="1" x14ac:dyDescent="0.25">
      <c r="A288" s="4006" t="s">
        <v>43</v>
      </c>
      <c r="B288" s="4010">
        <f>CI!B288/production!B$277</f>
        <v>0</v>
      </c>
      <c r="C288" s="4010">
        <f>CI!C288/production!C$277</f>
        <v>3.7194078702670533E-4</v>
      </c>
      <c r="D288" s="4010">
        <f>CI!D288/production!D$277</f>
        <v>3.7398116844539236E-4</v>
      </c>
      <c r="E288" s="4010">
        <f>CI!E288/production!E$277</f>
        <v>0</v>
      </c>
      <c r="F288" s="4010">
        <f>CI!F288/production!F$277</f>
        <v>4.7737254153141113E-4</v>
      </c>
      <c r="G288" s="4010">
        <f>CI!G288/production!G$277</f>
        <v>0</v>
      </c>
      <c r="H288" s="4010">
        <f>CI!H288/production!H$277</f>
        <v>0</v>
      </c>
      <c r="I288" s="4010">
        <f>CI!I288/production!I$277</f>
        <v>0</v>
      </c>
      <c r="J288" s="4010">
        <f>CI!J288/production!J$277</f>
        <v>0</v>
      </c>
      <c r="K288" s="4010">
        <f>CI!K288/production!K$277</f>
        <v>2.686306552349399E-5</v>
      </c>
      <c r="L288" s="4010">
        <f>CI!L288/production!L$277</f>
        <v>6.421488760686826E-4</v>
      </c>
      <c r="M288" s="4010">
        <f>CI!M288/production!M$277</f>
        <v>0</v>
      </c>
      <c r="N288" s="4010">
        <f>CI!N288/production!N$277</f>
        <v>0</v>
      </c>
      <c r="O288" s="4010">
        <f>CI!O288/production!O$277</f>
        <v>3.1785423938091777E-4</v>
      </c>
      <c r="P288" s="4010">
        <f>CI!P288/production!P$277</f>
        <v>1.2822306150044294E-3</v>
      </c>
      <c r="Q288" s="4010">
        <f>CI!Q288/production!Q$277</f>
        <v>0</v>
      </c>
      <c r="R288" s="4010">
        <f>CI!R288/production!R$277</f>
        <v>5.8682321026815032E-2</v>
      </c>
      <c r="S288" s="4010">
        <f>CI!S288/production!S$277</f>
        <v>1.0563566259969366E-3</v>
      </c>
      <c r="T288" s="4010">
        <f>CI!T288/production!T$277</f>
        <v>0</v>
      </c>
    </row>
    <row r="289" spans="1:20" ht="20.100000000000001" customHeight="1" x14ac:dyDescent="0.25">
      <c r="A289" s="4006" t="s">
        <v>44</v>
      </c>
      <c r="B289" s="4010">
        <f>CI!B289/production!B$277</f>
        <v>0</v>
      </c>
      <c r="C289" s="4010">
        <f>CI!C289/production!C$277</f>
        <v>0</v>
      </c>
      <c r="D289" s="4010">
        <f>CI!D289/production!D$277</f>
        <v>2.7781458227372002E-5</v>
      </c>
      <c r="E289" s="4010">
        <f>CI!E289/production!E$277</f>
        <v>0</v>
      </c>
      <c r="F289" s="4010">
        <f>CI!F289/production!F$277</f>
        <v>1.4082489975176628E-3</v>
      </c>
      <c r="G289" s="4010">
        <f>CI!G289/production!G$277</f>
        <v>0</v>
      </c>
      <c r="H289" s="4010">
        <f>CI!H289/production!H$277</f>
        <v>0</v>
      </c>
      <c r="I289" s="4010">
        <f>CI!I289/production!I$277</f>
        <v>0</v>
      </c>
      <c r="J289" s="4010">
        <f>CI!J289/production!J$277</f>
        <v>1.0067857358596944E-4</v>
      </c>
      <c r="K289" s="4010">
        <f>CI!K289/production!K$277</f>
        <v>6.0844843410713884E-3</v>
      </c>
      <c r="L289" s="4010">
        <f>CI!L289/production!L$277</f>
        <v>2.0835681617122149E-3</v>
      </c>
      <c r="M289" s="4010">
        <f>CI!M289/production!M$277</f>
        <v>4.9412539804545952E-5</v>
      </c>
      <c r="N289" s="4010">
        <f>CI!N289/production!N$277</f>
        <v>0</v>
      </c>
      <c r="O289" s="4010">
        <f>CI!O289/production!O$277</f>
        <v>1.0819269302004316E-3</v>
      </c>
      <c r="P289" s="4010">
        <f>CI!P289/production!P$277</f>
        <v>4.3013008812421314E-3</v>
      </c>
      <c r="Q289" s="4010">
        <f>CI!Q289/production!Q$277</f>
        <v>1.2196821856704768E-3</v>
      </c>
      <c r="R289" s="4010">
        <f>CI!R289/production!R$277</f>
        <v>9.7600533932332687E-4</v>
      </c>
      <c r="S289" s="4010">
        <f>CI!S289/production!S$277</f>
        <v>0.10262504621560238</v>
      </c>
      <c r="T289" s="4010">
        <f>CI!T289/production!T$277</f>
        <v>1.0207987750414699E-4</v>
      </c>
    </row>
    <row r="290" spans="1:20" ht="20.100000000000001" customHeight="1" x14ac:dyDescent="0.25">
      <c r="A290" s="4006" t="s">
        <v>45</v>
      </c>
      <c r="B290" s="4010">
        <f>CI!B290/production!B$277</f>
        <v>7.6694468411465824E-4</v>
      </c>
      <c r="C290" s="4010">
        <f>CI!C290/production!C$277</f>
        <v>0</v>
      </c>
      <c r="D290" s="4010">
        <f>CI!D290/production!D$277</f>
        <v>9.4029550923412932E-5</v>
      </c>
      <c r="E290" s="4010">
        <f>CI!E290/production!E$277</f>
        <v>0</v>
      </c>
      <c r="F290" s="4010">
        <f>CI!F290/production!F$277</f>
        <v>6.6832155814397552E-4</v>
      </c>
      <c r="G290" s="4010">
        <f>CI!G290/production!G$277</f>
        <v>0</v>
      </c>
      <c r="H290" s="4010">
        <f>CI!H290/production!H$277</f>
        <v>1.6426924824916361E-5</v>
      </c>
      <c r="I290" s="4010">
        <f>CI!I290/production!I$277</f>
        <v>1.3625927414684662E-4</v>
      </c>
      <c r="J290" s="4010">
        <f>CI!J290/production!J$277</f>
        <v>1.2282785977488272E-3</v>
      </c>
      <c r="K290" s="4010">
        <f>CI!K290/production!K$277</f>
        <v>3.2459537507555239E-3</v>
      </c>
      <c r="L290" s="4010">
        <f>CI!L290/production!L$277</f>
        <v>2.8384346596440173E-3</v>
      </c>
      <c r="M290" s="4010">
        <f>CI!M290/production!M$277</f>
        <v>3.8431975403535745E-5</v>
      </c>
      <c r="N290" s="4010">
        <f>CI!N290/production!N$277</f>
        <v>4.9457315308889529E-4</v>
      </c>
      <c r="O290" s="4010">
        <f>CI!O290/production!O$277</f>
        <v>1.0024633703552021E-3</v>
      </c>
      <c r="P290" s="4010">
        <f>CI!P290/production!P$277</f>
        <v>1.07765654870145E-2</v>
      </c>
      <c r="Q290" s="4010">
        <f>CI!Q290/production!Q$277</f>
        <v>1.2336214106495678E-3</v>
      </c>
      <c r="R290" s="4010">
        <f>CI!R290/production!R$277</f>
        <v>6.7997430809474428E-3</v>
      </c>
      <c r="S290" s="4010">
        <f>CI!S290/production!S$277</f>
        <v>3.3539322875402737E-3</v>
      </c>
      <c r="T290" s="4010">
        <f>CI!T290/production!T$277</f>
        <v>4.8947301263238485E-2</v>
      </c>
    </row>
    <row r="291" spans="1:20" ht="20.100000000000001" customHeight="1" x14ac:dyDescent="0.25">
      <c r="A291" s="4006" t="s">
        <v>48</v>
      </c>
      <c r="B291" s="4010">
        <f>CI!B291/production!B$277</f>
        <v>0</v>
      </c>
      <c r="C291" s="4010">
        <f>CI!C291/production!C$277</f>
        <v>0</v>
      </c>
      <c r="D291" s="4010">
        <f>CI!D291/production!D$277</f>
        <v>0</v>
      </c>
      <c r="E291" s="4010">
        <f>CI!E291/production!E$277</f>
        <v>0</v>
      </c>
      <c r="F291" s="4010">
        <f>CI!F291/production!F$277</f>
        <v>0</v>
      </c>
      <c r="G291" s="4010">
        <f>CI!G291/production!G$277</f>
        <v>0</v>
      </c>
      <c r="H291" s="4010">
        <f>CI!H291/production!H$277</f>
        <v>0</v>
      </c>
      <c r="I291" s="4010">
        <f>CI!I291/production!I$277</f>
        <v>0</v>
      </c>
      <c r="J291" s="4010">
        <f>CI!J291/production!J$277</f>
        <v>0</v>
      </c>
      <c r="K291" s="4010">
        <f>CI!K291/production!K$277</f>
        <v>0</v>
      </c>
      <c r="L291" s="4010">
        <f>CI!L291/production!L$277</f>
        <v>0</v>
      </c>
      <c r="M291" s="4010">
        <f>CI!M291/production!M$277</f>
        <v>0</v>
      </c>
      <c r="N291" s="4010">
        <f>CI!N291/production!N$277</f>
        <v>0</v>
      </c>
      <c r="O291" s="4010">
        <f>CI!O291/production!O$277</f>
        <v>0</v>
      </c>
      <c r="P291" s="4010">
        <f>CI!P291/production!P$277</f>
        <v>0</v>
      </c>
      <c r="Q291" s="4010">
        <f>CI!Q291/production!Q$277</f>
        <v>0</v>
      </c>
      <c r="R291" s="4010">
        <f>CI!R291/production!R$277</f>
        <v>0</v>
      </c>
      <c r="S291" s="4010">
        <f>CI!S291/production!S$277</f>
        <v>0</v>
      </c>
      <c r="T291" s="4010">
        <f>CI!T291/production!T$277</f>
        <v>0</v>
      </c>
    </row>
    <row r="292" spans="1:20" ht="20.100000000000001" customHeight="1" x14ac:dyDescent="0.25">
      <c r="A292" s="4006" t="s">
        <v>49</v>
      </c>
      <c r="B292" s="4010">
        <f>CI!B292/production!B$277</f>
        <v>0</v>
      </c>
      <c r="C292" s="4010">
        <f>CI!C292/production!C$277</f>
        <v>0</v>
      </c>
      <c r="D292" s="4010">
        <f>CI!D292/production!D$277</f>
        <v>0</v>
      </c>
      <c r="E292" s="4010">
        <f>CI!E292/production!E$277</f>
        <v>0</v>
      </c>
      <c r="F292" s="4010">
        <f>CI!F292/production!F$277</f>
        <v>0</v>
      </c>
      <c r="G292" s="4010">
        <f>CI!G292/production!G$277</f>
        <v>0</v>
      </c>
      <c r="H292" s="4010">
        <f>CI!H292/production!H$277</f>
        <v>0</v>
      </c>
      <c r="I292" s="4010">
        <f>CI!I292/production!I$277</f>
        <v>0</v>
      </c>
      <c r="J292" s="4010">
        <f>CI!J292/production!J$277</f>
        <v>0</v>
      </c>
      <c r="K292" s="4010">
        <f>CI!K292/production!K$277</f>
        <v>0</v>
      </c>
      <c r="L292" s="4010">
        <f>CI!L292/production!L$277</f>
        <v>0</v>
      </c>
      <c r="M292" s="4010">
        <f>CI!M292/production!M$277</f>
        <v>0</v>
      </c>
      <c r="N292" s="4010">
        <f>CI!N292/production!N$277</f>
        <v>0</v>
      </c>
      <c r="O292" s="4010">
        <f>CI!O292/production!O$277</f>
        <v>0</v>
      </c>
      <c r="P292" s="4010">
        <f>CI!P292/production!P$277</f>
        <v>0</v>
      </c>
      <c r="Q292" s="4010">
        <f>CI!Q292/production!Q$277</f>
        <v>0</v>
      </c>
      <c r="R292" s="4010">
        <f>CI!R292/production!R$277</f>
        <v>0</v>
      </c>
      <c r="S292" s="4010">
        <f>CI!S292/production!S$277</f>
        <v>0</v>
      </c>
      <c r="T292" s="4010">
        <f>CI!T292/production!T$277</f>
        <v>0</v>
      </c>
    </row>
    <row r="293" spans="1:20" s="4019" customFormat="1" ht="20.100000000000001" customHeight="1" x14ac:dyDescent="0.25">
      <c r="A293" s="4017" t="s">
        <v>108</v>
      </c>
      <c r="B293" s="4018">
        <f>SUM(B280:B292)</f>
        <v>0.12037835937749657</v>
      </c>
      <c r="C293" s="4018">
        <f t="shared" ref="C293" si="188">SUM(C280:C292)</f>
        <v>0.17775050212006246</v>
      </c>
      <c r="D293" s="4016">
        <f>SUM(D278:D292)</f>
        <v>0.13538973111822505</v>
      </c>
      <c r="E293" s="4018">
        <f t="shared" ref="E293" si="189">SUM(E280:E292)</f>
        <v>8.1465476909466733E-2</v>
      </c>
      <c r="F293" s="4018">
        <f t="shared" ref="F293" si="190">SUM(F280:F292)</f>
        <v>0.11180064922665649</v>
      </c>
      <c r="G293" s="4018">
        <f t="shared" ref="G293" si="191">SUM(G280:G292)</f>
        <v>9.4988806032959089E-2</v>
      </c>
      <c r="H293" s="4018">
        <f t="shared" ref="H293" si="192">SUM(H280:H292)</f>
        <v>0.17238688693347642</v>
      </c>
      <c r="I293" s="4018">
        <f t="shared" ref="I293" si="193">SUM(I280:I292)</f>
        <v>0.19891128839956668</v>
      </c>
      <c r="J293" s="4018">
        <f t="shared" ref="J293" si="194">SUM(J280:J292)</f>
        <v>0.10952822020417614</v>
      </c>
      <c r="K293" s="4018">
        <f t="shared" ref="K293" si="195">SUM(K280:K292)</f>
        <v>0.39072776521680741</v>
      </c>
      <c r="L293" s="4018">
        <f t="shared" ref="L293" si="196">SUM(L280:L292)</f>
        <v>0.44787493125932915</v>
      </c>
      <c r="M293" s="4018">
        <f t="shared" ref="M293" si="197">SUM(M280:M292)</f>
        <v>0.14824310969583834</v>
      </c>
      <c r="N293" s="4018">
        <f t="shared" ref="N293" si="198">SUM(N280:N292)</f>
        <v>0.35490502176794758</v>
      </c>
      <c r="O293" s="4018">
        <f t="shared" ref="O293" si="199">SUM(O280:O292)</f>
        <v>0.2996142961056743</v>
      </c>
      <c r="P293" s="4018">
        <f t="shared" ref="P293" si="200">SUM(P280:P292)</f>
        <v>0.2070569310393062</v>
      </c>
      <c r="Q293" s="4018">
        <f t="shared" ref="Q293" si="201">SUM(Q280:Q292)</f>
        <v>0.20170058544744909</v>
      </c>
      <c r="R293" s="4018">
        <f t="shared" ref="R293" si="202">SUM(R280:R292)</f>
        <v>0.20855296443680546</v>
      </c>
      <c r="S293" s="4018">
        <f t="shared" ref="S293" si="203">SUM(S280:S292)</f>
        <v>0.36404690223419423</v>
      </c>
      <c r="T293" s="4018">
        <f t="shared" ref="T293" si="204">SUM(T280:T292)</f>
        <v>0.20801327038407555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19"/>
  <sheetViews>
    <sheetView topLeftCell="N3" workbookViewId="0">
      <selection activeCell="H5" sqref="H5"/>
    </sheetView>
  </sheetViews>
  <sheetFormatPr baseColWidth="10" defaultRowHeight="15" x14ac:dyDescent="0.25"/>
  <cols>
    <col min="2" max="2" width="14.7109375" style="4028" customWidth="1"/>
    <col min="3" max="23" width="11.42578125" style="4028"/>
  </cols>
  <sheetData>
    <row r="1" spans="1:23" x14ac:dyDescent="0.25">
      <c r="A1" s="3999" t="s">
        <v>125</v>
      </c>
    </row>
    <row r="2" spans="1:23" x14ac:dyDescent="0.25">
      <c r="A2" s="4001" t="s">
        <v>126</v>
      </c>
    </row>
    <row r="3" spans="1:23" x14ac:dyDescent="0.25">
      <c r="A3" s="4001" t="s">
        <v>127</v>
      </c>
    </row>
    <row r="4" spans="1:23" x14ac:dyDescent="0.25">
      <c r="A4" s="4001" t="s">
        <v>85</v>
      </c>
    </row>
    <row r="5" spans="1:23" x14ac:dyDescent="0.25">
      <c r="A5" s="4001" t="s">
        <v>1</v>
      </c>
      <c r="H5" s="4049">
        <f>CI!G14/'production vrai'!H8</f>
        <v>0.38930018231806784</v>
      </c>
    </row>
    <row r="7" spans="1:23" ht="20.100000000000001" customHeight="1" x14ac:dyDescent="0.25">
      <c r="A7" s="4002" t="s">
        <v>4</v>
      </c>
      <c r="B7" s="4029" t="s">
        <v>86</v>
      </c>
      <c r="C7" s="4029" t="s">
        <v>6</v>
      </c>
      <c r="D7" s="4029" t="s">
        <v>7</v>
      </c>
      <c r="E7" s="4029" t="s">
        <v>8</v>
      </c>
      <c r="F7" s="4029" t="s">
        <v>9</v>
      </c>
      <c r="G7" s="4029" t="s">
        <v>10</v>
      </c>
      <c r="H7" s="4029" t="s">
        <v>11</v>
      </c>
      <c r="I7" s="4029" t="s">
        <v>12</v>
      </c>
      <c r="J7" s="4029" t="s">
        <v>13</v>
      </c>
      <c r="K7" s="4029" t="s">
        <v>14</v>
      </c>
      <c r="L7" s="4029" t="s">
        <v>15</v>
      </c>
      <c r="M7" s="4029" t="s">
        <v>16</v>
      </c>
      <c r="N7" s="4029" t="s">
        <v>17</v>
      </c>
      <c r="O7" s="4029" t="s">
        <v>18</v>
      </c>
      <c r="P7" s="4029" t="s">
        <v>19</v>
      </c>
      <c r="Q7" s="4029" t="s">
        <v>20</v>
      </c>
      <c r="R7" s="4029" t="s">
        <v>21</v>
      </c>
      <c r="S7" s="4029" t="s">
        <v>22</v>
      </c>
      <c r="T7" s="4029" t="s">
        <v>23</v>
      </c>
      <c r="U7" s="4029" t="s">
        <v>24</v>
      </c>
      <c r="V7" s="4029" t="s">
        <v>25</v>
      </c>
      <c r="W7" s="4029" t="s">
        <v>26</v>
      </c>
    </row>
    <row r="8" spans="1:23" ht="20.100000000000001" customHeight="1" x14ac:dyDescent="0.25">
      <c r="A8" s="4006" t="s">
        <v>128</v>
      </c>
      <c r="B8" s="4030">
        <v>1093189.3</v>
      </c>
      <c r="C8" s="4030">
        <v>12575.4</v>
      </c>
      <c r="D8" s="4030">
        <v>872.9</v>
      </c>
      <c r="E8" s="4030">
        <v>262462.8</v>
      </c>
      <c r="F8" s="4030">
        <v>17921</v>
      </c>
      <c r="G8" s="4030">
        <v>13295.9</v>
      </c>
      <c r="H8" s="4030">
        <v>95876.4</v>
      </c>
      <c r="I8" s="4030">
        <v>121100.7</v>
      </c>
      <c r="J8" s="4030">
        <v>70379.899999999994</v>
      </c>
      <c r="K8" s="4030">
        <v>17115.900000000001</v>
      </c>
      <c r="L8" s="4030">
        <v>47464.7</v>
      </c>
      <c r="M8" s="4030">
        <v>64853.7</v>
      </c>
      <c r="N8" s="4030">
        <v>58879</v>
      </c>
      <c r="O8" s="4030">
        <v>102951.8</v>
      </c>
      <c r="P8" s="4030">
        <v>45481.1</v>
      </c>
      <c r="Q8" s="4030">
        <v>46277.3</v>
      </c>
      <c r="R8" s="4030">
        <v>36896</v>
      </c>
      <c r="S8" s="4030">
        <v>60319.4</v>
      </c>
      <c r="T8" s="4030">
        <v>7262.6</v>
      </c>
      <c r="U8" s="4030">
        <v>10947</v>
      </c>
      <c r="V8" s="4030">
        <v>255.8</v>
      </c>
      <c r="W8" s="4030">
        <v>0</v>
      </c>
    </row>
    <row r="9" spans="1:23" ht="20.100000000000001" customHeight="1" x14ac:dyDescent="0.25">
      <c r="A9" s="4006" t="s">
        <v>112</v>
      </c>
      <c r="B9" s="4030">
        <v>4422038</v>
      </c>
      <c r="C9" s="4030">
        <v>111715</v>
      </c>
      <c r="D9" s="4030">
        <v>251647</v>
      </c>
      <c r="E9" s="4030">
        <v>806837</v>
      </c>
      <c r="F9" s="4030">
        <v>59896</v>
      </c>
      <c r="G9" s="4030">
        <v>21495</v>
      </c>
      <c r="H9" s="4030">
        <v>409190</v>
      </c>
      <c r="I9" s="4030">
        <v>420264</v>
      </c>
      <c r="J9" s="4030">
        <v>214291</v>
      </c>
      <c r="K9" s="4030">
        <v>88074</v>
      </c>
      <c r="L9" s="4030">
        <v>215281</v>
      </c>
      <c r="M9" s="4030">
        <v>314038</v>
      </c>
      <c r="N9" s="4030">
        <v>393074</v>
      </c>
      <c r="O9" s="4030">
        <v>172064</v>
      </c>
      <c r="P9" s="4030">
        <v>115639</v>
      </c>
      <c r="Q9" s="4030">
        <v>321219</v>
      </c>
      <c r="R9" s="4030">
        <v>157682</v>
      </c>
      <c r="S9" s="4030">
        <v>270986</v>
      </c>
      <c r="T9" s="4030">
        <v>29629</v>
      </c>
      <c r="U9" s="4030">
        <v>46399</v>
      </c>
      <c r="V9" s="4030">
        <v>2617</v>
      </c>
      <c r="W9" s="4030" t="s">
        <v>5</v>
      </c>
    </row>
    <row r="10" spans="1:23" ht="20.100000000000001" customHeight="1" x14ac:dyDescent="0.25">
      <c r="A10" s="4006" t="s">
        <v>129</v>
      </c>
      <c r="B10" s="4030">
        <v>14019330</v>
      </c>
      <c r="C10" s="4030">
        <v>312920</v>
      </c>
      <c r="D10" s="4030">
        <v>62006</v>
      </c>
      <c r="E10" s="4030">
        <v>4979613</v>
      </c>
      <c r="F10" s="4030">
        <v>430452</v>
      </c>
      <c r="G10" s="4030">
        <v>163492</v>
      </c>
      <c r="H10" s="4030">
        <v>1047972</v>
      </c>
      <c r="I10" s="4030">
        <v>1235126</v>
      </c>
      <c r="J10" s="4030">
        <v>779778</v>
      </c>
      <c r="K10" s="4030">
        <v>169951</v>
      </c>
      <c r="L10" s="4030">
        <v>665077</v>
      </c>
      <c r="M10" s="4030">
        <v>453262</v>
      </c>
      <c r="N10" s="4030">
        <v>1257266</v>
      </c>
      <c r="O10" s="4030">
        <v>641912</v>
      </c>
      <c r="P10" s="4030">
        <v>267924</v>
      </c>
      <c r="Q10" s="4030">
        <v>490823</v>
      </c>
      <c r="R10" s="4030">
        <v>344584</v>
      </c>
      <c r="S10" s="4030">
        <v>505324</v>
      </c>
      <c r="T10" s="4030">
        <v>118469</v>
      </c>
      <c r="U10" s="4030">
        <v>87312</v>
      </c>
      <c r="V10" s="4030">
        <v>6067</v>
      </c>
      <c r="W10" s="4030">
        <v>0</v>
      </c>
    </row>
    <row r="11" spans="1:23" ht="20.100000000000001" customHeight="1" x14ac:dyDescent="0.25">
      <c r="A11" s="4006" t="s">
        <v>114</v>
      </c>
      <c r="B11" s="4030">
        <v>4520881.4000000004</v>
      </c>
      <c r="C11" s="4030">
        <v>94310.6</v>
      </c>
      <c r="D11" s="4030">
        <v>5992.8</v>
      </c>
      <c r="E11" s="4030">
        <v>807436.6</v>
      </c>
      <c r="F11" s="4030">
        <v>147922.70000000001</v>
      </c>
      <c r="G11" s="4030">
        <v>45240.1</v>
      </c>
      <c r="H11" s="4030">
        <v>357822.7</v>
      </c>
      <c r="I11" s="4030">
        <v>455896.1</v>
      </c>
      <c r="J11" s="4030">
        <v>240477.2</v>
      </c>
      <c r="K11" s="4030">
        <v>87816.7</v>
      </c>
      <c r="L11" s="4030">
        <v>251944.9</v>
      </c>
      <c r="M11" s="4030">
        <v>253802.5</v>
      </c>
      <c r="N11" s="4030">
        <v>375344.5</v>
      </c>
      <c r="O11" s="4030">
        <v>374703.4</v>
      </c>
      <c r="P11" s="4030">
        <v>233189</v>
      </c>
      <c r="Q11" s="4030">
        <v>240875</v>
      </c>
      <c r="R11" s="4030">
        <v>146236.6</v>
      </c>
      <c r="S11" s="4030">
        <v>296116.59999999998</v>
      </c>
      <c r="T11" s="4030">
        <v>48328.3</v>
      </c>
      <c r="U11" s="4030">
        <v>54402</v>
      </c>
      <c r="V11" s="4030">
        <v>3023.1</v>
      </c>
      <c r="W11" s="4030">
        <v>0</v>
      </c>
    </row>
    <row r="12" spans="1:23" ht="20.100000000000001" customHeight="1" x14ac:dyDescent="0.25">
      <c r="A12" s="4006" t="s">
        <v>130</v>
      </c>
      <c r="B12" s="4030">
        <v>6905054</v>
      </c>
      <c r="C12" s="4030">
        <v>64507</v>
      </c>
      <c r="D12" s="4030">
        <v>11351</v>
      </c>
      <c r="E12" s="4030">
        <v>2076587</v>
      </c>
      <c r="F12" s="4030">
        <v>151546</v>
      </c>
      <c r="G12" s="4030">
        <v>86165</v>
      </c>
      <c r="H12" s="4030">
        <v>396014</v>
      </c>
      <c r="I12" s="4030">
        <v>645811</v>
      </c>
      <c r="J12" s="4030">
        <v>403717</v>
      </c>
      <c r="K12" s="4030">
        <v>73081</v>
      </c>
      <c r="L12" s="4030">
        <v>336794</v>
      </c>
      <c r="M12" s="4030">
        <v>299068</v>
      </c>
      <c r="N12" s="4030">
        <v>469969</v>
      </c>
      <c r="O12" s="4030">
        <v>457947</v>
      </c>
      <c r="P12" s="4030">
        <v>273496</v>
      </c>
      <c r="Q12" s="4030">
        <v>344290</v>
      </c>
      <c r="R12" s="4030">
        <v>210984</v>
      </c>
      <c r="S12" s="4030">
        <v>441475</v>
      </c>
      <c r="T12" s="4030">
        <v>56272</v>
      </c>
      <c r="U12" s="4030">
        <v>97835</v>
      </c>
      <c r="V12" s="4030">
        <v>8145</v>
      </c>
      <c r="W12" s="4030" t="s">
        <v>5</v>
      </c>
    </row>
    <row r="13" spans="1:23" ht="20.100000000000001" customHeight="1" x14ac:dyDescent="0.25">
      <c r="A13" s="4006" t="s">
        <v>131</v>
      </c>
      <c r="B13" s="4030">
        <v>3604862.5</v>
      </c>
      <c r="C13" s="4030">
        <v>63662.8</v>
      </c>
      <c r="D13" s="4030">
        <v>10090.9</v>
      </c>
      <c r="E13" s="4030">
        <v>1090674.8999999999</v>
      </c>
      <c r="F13" s="4030">
        <v>97743.2</v>
      </c>
      <c r="G13" s="4030">
        <v>52218.3</v>
      </c>
      <c r="H13" s="4030">
        <v>240050.9</v>
      </c>
      <c r="I13" s="4030">
        <v>394414.6</v>
      </c>
      <c r="J13" s="4030">
        <v>195793.8</v>
      </c>
      <c r="K13" s="4030">
        <v>98938.7</v>
      </c>
      <c r="L13" s="4030">
        <v>132502.6</v>
      </c>
      <c r="M13" s="4030">
        <v>137758.5</v>
      </c>
      <c r="N13" s="4030">
        <v>250235.6</v>
      </c>
      <c r="O13" s="4030">
        <v>202750.6</v>
      </c>
      <c r="P13" s="4030">
        <v>115218</v>
      </c>
      <c r="Q13" s="4030">
        <v>154470</v>
      </c>
      <c r="R13" s="4030">
        <v>87197.4</v>
      </c>
      <c r="S13" s="4030">
        <v>182768.2</v>
      </c>
      <c r="T13" s="4030">
        <v>41830</v>
      </c>
      <c r="U13" s="4030">
        <v>40137.5</v>
      </c>
      <c r="V13" s="4030">
        <v>16406.099999999999</v>
      </c>
      <c r="W13" s="4030">
        <v>0</v>
      </c>
    </row>
    <row r="14" spans="1:23" ht="20.100000000000001" customHeight="1" x14ac:dyDescent="0.25">
      <c r="A14" s="4006" t="s">
        <v>132</v>
      </c>
      <c r="B14" s="4030">
        <v>1740104</v>
      </c>
      <c r="C14" s="4030">
        <v>38802</v>
      </c>
      <c r="D14" s="4030">
        <v>10578</v>
      </c>
      <c r="E14" s="4030">
        <v>379647</v>
      </c>
      <c r="F14" s="4030">
        <v>20801</v>
      </c>
      <c r="G14" s="4030">
        <v>12847</v>
      </c>
      <c r="H14" s="4030">
        <v>133525</v>
      </c>
      <c r="I14" s="4030">
        <v>208878</v>
      </c>
      <c r="J14" s="4030">
        <v>91889</v>
      </c>
      <c r="K14" s="4030">
        <v>23842</v>
      </c>
      <c r="L14" s="4030">
        <v>89725</v>
      </c>
      <c r="M14" s="4030">
        <v>95854</v>
      </c>
      <c r="N14" s="4030">
        <v>97473</v>
      </c>
      <c r="O14" s="4030">
        <v>153555</v>
      </c>
      <c r="P14" s="4030">
        <v>95960</v>
      </c>
      <c r="Q14" s="4030">
        <v>95006</v>
      </c>
      <c r="R14" s="4030">
        <v>51922</v>
      </c>
      <c r="S14" s="4030">
        <v>108203</v>
      </c>
      <c r="T14" s="4030">
        <v>14109</v>
      </c>
      <c r="U14" s="4030">
        <v>16502</v>
      </c>
      <c r="V14" s="4030">
        <v>986</v>
      </c>
      <c r="W14" s="4030">
        <v>0</v>
      </c>
    </row>
    <row r="15" spans="1:23" ht="20.100000000000001" customHeight="1" x14ac:dyDescent="0.25">
      <c r="A15" s="4006" t="s">
        <v>133</v>
      </c>
      <c r="B15" s="4030">
        <v>5424979</v>
      </c>
      <c r="C15" s="4030">
        <v>168157</v>
      </c>
      <c r="D15" s="4030">
        <v>65756</v>
      </c>
      <c r="E15" s="4030">
        <v>1759166</v>
      </c>
      <c r="F15" s="4030">
        <v>147030</v>
      </c>
      <c r="G15" s="4030">
        <v>69163</v>
      </c>
      <c r="H15" s="4030">
        <v>508115</v>
      </c>
      <c r="I15" s="4030">
        <v>649795</v>
      </c>
      <c r="J15" s="4030">
        <v>418249</v>
      </c>
      <c r="K15" s="4030">
        <v>66194</v>
      </c>
      <c r="L15" s="4030">
        <v>209097</v>
      </c>
      <c r="M15" s="4030">
        <v>152151</v>
      </c>
      <c r="N15" s="4030">
        <v>243041</v>
      </c>
      <c r="O15" s="4030">
        <v>241145</v>
      </c>
      <c r="P15" s="4030">
        <v>130919</v>
      </c>
      <c r="Q15" s="4030">
        <v>167406</v>
      </c>
      <c r="R15" s="4030">
        <v>135326</v>
      </c>
      <c r="S15" s="4030">
        <v>216023</v>
      </c>
      <c r="T15" s="4030">
        <v>36960</v>
      </c>
      <c r="U15" s="4030">
        <v>41020</v>
      </c>
      <c r="V15" s="4030">
        <v>266</v>
      </c>
      <c r="W15" s="4030">
        <v>0</v>
      </c>
    </row>
    <row r="16" spans="1:23" ht="20.100000000000001" customHeight="1" x14ac:dyDescent="0.25">
      <c r="A16" s="4006" t="s">
        <v>134</v>
      </c>
      <c r="B16" s="4030">
        <v>2280636</v>
      </c>
      <c r="C16" s="4030">
        <v>65538</v>
      </c>
      <c r="D16" s="4030">
        <v>7481</v>
      </c>
      <c r="E16" s="4030">
        <v>565051</v>
      </c>
      <c r="F16" s="4030">
        <v>69039</v>
      </c>
      <c r="G16" s="4030">
        <v>34579</v>
      </c>
      <c r="H16" s="4030">
        <v>164022</v>
      </c>
      <c r="I16" s="4030">
        <v>261790</v>
      </c>
      <c r="J16" s="4030">
        <v>122482</v>
      </c>
      <c r="K16" s="4030">
        <v>92191</v>
      </c>
      <c r="L16" s="4030">
        <v>96161</v>
      </c>
      <c r="M16" s="4030">
        <v>82448</v>
      </c>
      <c r="N16" s="4030">
        <v>161774</v>
      </c>
      <c r="O16" s="4030">
        <v>111935</v>
      </c>
      <c r="P16" s="4030">
        <v>70772</v>
      </c>
      <c r="Q16" s="4030">
        <v>97673</v>
      </c>
      <c r="R16" s="4030">
        <v>72337</v>
      </c>
      <c r="S16" s="4030">
        <v>125691</v>
      </c>
      <c r="T16" s="4030">
        <v>37875</v>
      </c>
      <c r="U16" s="4030">
        <v>31884</v>
      </c>
      <c r="V16" s="4030">
        <v>9913</v>
      </c>
      <c r="W16" s="4030">
        <v>0</v>
      </c>
    </row>
    <row r="17" spans="1:23" ht="20.100000000000001" customHeight="1" x14ac:dyDescent="0.25">
      <c r="A17" s="4006" t="s">
        <v>135</v>
      </c>
      <c r="B17" s="4030">
        <v>9888034</v>
      </c>
      <c r="C17" s="4030">
        <v>196156</v>
      </c>
      <c r="D17" s="4030">
        <v>83480</v>
      </c>
      <c r="E17" s="4030">
        <v>2238017</v>
      </c>
      <c r="F17" s="4030">
        <v>235023</v>
      </c>
      <c r="G17" s="4030">
        <v>92825</v>
      </c>
      <c r="H17" s="4030">
        <v>765157</v>
      </c>
      <c r="I17" s="4030">
        <v>993395</v>
      </c>
      <c r="J17" s="4030">
        <v>613935</v>
      </c>
      <c r="K17" s="4030">
        <v>151331</v>
      </c>
      <c r="L17" s="4030">
        <v>817305</v>
      </c>
      <c r="M17" s="4030">
        <v>302974</v>
      </c>
      <c r="N17" s="4030">
        <v>759003</v>
      </c>
      <c r="O17" s="4030">
        <v>699300</v>
      </c>
      <c r="P17" s="4030">
        <v>277634</v>
      </c>
      <c r="Q17" s="4030">
        <v>304597</v>
      </c>
      <c r="R17" s="4030">
        <v>385803</v>
      </c>
      <c r="S17" s="4030">
        <v>738046</v>
      </c>
      <c r="T17" s="4030">
        <v>123402</v>
      </c>
      <c r="U17" s="4030">
        <v>107818</v>
      </c>
      <c r="V17" s="4030">
        <v>2833</v>
      </c>
      <c r="W17" s="4030" t="s">
        <v>5</v>
      </c>
    </row>
    <row r="18" spans="1:23" ht="20.100000000000001" customHeight="1" x14ac:dyDescent="0.25">
      <c r="A18" s="4006" t="s">
        <v>136</v>
      </c>
      <c r="B18" s="4030">
        <v>40575546.607000001</v>
      </c>
      <c r="C18" s="4030">
        <v>543200.21200000006</v>
      </c>
      <c r="D18" s="4030">
        <v>614380.19700000004</v>
      </c>
      <c r="E18" s="4030">
        <v>6342601.2130000005</v>
      </c>
      <c r="F18" s="4030">
        <v>595976.31000000006</v>
      </c>
      <c r="G18" s="4030">
        <v>141416.06</v>
      </c>
      <c r="H18" s="4030">
        <v>1961969.0730000001</v>
      </c>
      <c r="I18" s="4030">
        <v>4392344.1459999997</v>
      </c>
      <c r="J18" s="4030">
        <v>1498412.6329999999</v>
      </c>
      <c r="K18" s="4030">
        <v>1210909.7290000001</v>
      </c>
      <c r="L18" s="4030">
        <v>2755055.4380000001</v>
      </c>
      <c r="M18" s="4030">
        <v>3420046.8229999999</v>
      </c>
      <c r="N18" s="4030">
        <v>3998864.0269999998</v>
      </c>
      <c r="O18" s="4030">
        <v>3005783.0970000001</v>
      </c>
      <c r="P18" s="4030">
        <v>1623275.943</v>
      </c>
      <c r="Q18" s="4030">
        <v>3243137.7680000002</v>
      </c>
      <c r="R18" s="4030">
        <v>1604241.6340000001</v>
      </c>
      <c r="S18" s="4030">
        <v>2776312.7930000001</v>
      </c>
      <c r="T18" s="4030">
        <v>315902.36</v>
      </c>
      <c r="U18" s="4030">
        <v>509656.49900000001</v>
      </c>
      <c r="V18" s="4030">
        <v>22060.651999999998</v>
      </c>
      <c r="W18" s="4030">
        <v>0</v>
      </c>
    </row>
    <row r="19" spans="1:23" ht="20.100000000000001" customHeight="1" x14ac:dyDescent="0.25">
      <c r="A19" s="4006" t="s">
        <v>137</v>
      </c>
      <c r="B19" s="4027">
        <v>3608916</v>
      </c>
      <c r="C19" s="4027">
        <v>35034</v>
      </c>
      <c r="D19" s="4027">
        <v>31079</v>
      </c>
      <c r="E19" s="4027">
        <v>496284</v>
      </c>
      <c r="F19" s="4027">
        <v>116643</v>
      </c>
      <c r="G19" s="4027">
        <v>45967</v>
      </c>
      <c r="H19" s="4027">
        <v>297665</v>
      </c>
      <c r="I19" s="4027">
        <v>348419</v>
      </c>
      <c r="J19" s="4027">
        <v>148450</v>
      </c>
      <c r="K19" s="4027">
        <v>69105</v>
      </c>
      <c r="L19" s="4027">
        <v>232219</v>
      </c>
      <c r="M19" s="4027">
        <v>319056</v>
      </c>
      <c r="N19" s="4027">
        <v>336285</v>
      </c>
      <c r="O19" s="4027">
        <v>270271</v>
      </c>
      <c r="P19" s="4027">
        <v>154797</v>
      </c>
      <c r="Q19" s="4027">
        <v>175366</v>
      </c>
      <c r="R19" s="4027">
        <v>162315</v>
      </c>
      <c r="S19" s="4027">
        <v>283445</v>
      </c>
      <c r="T19" s="4027">
        <v>41708</v>
      </c>
      <c r="U19" s="4027">
        <v>41910</v>
      </c>
      <c r="V19" s="4027">
        <v>2898</v>
      </c>
      <c r="W19" s="4030">
        <v>0</v>
      </c>
    </row>
  </sheetData>
  <pageMargins left="0.7" right="0.7" top="0.75" bottom="0.75" header="0.3" footer="0.3"/>
  <pageSetup paperSize="9" orientation="portrait" horizontalDpi="300" verticalDpi="3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H69"/>
  <sheetViews>
    <sheetView tabSelected="1" topLeftCell="A30" workbookViewId="0">
      <selection activeCell="H43" sqref="H43"/>
    </sheetView>
  </sheetViews>
  <sheetFormatPr baseColWidth="10" defaultRowHeight="15" x14ac:dyDescent="0.25"/>
  <cols>
    <col min="2" max="2" width="22.7109375" customWidth="1"/>
    <col min="3" max="7" width="20.7109375" customWidth="1"/>
  </cols>
  <sheetData>
    <row r="1" spans="2:7" x14ac:dyDescent="0.25">
      <c r="B1" t="s">
        <v>124</v>
      </c>
    </row>
    <row r="2" spans="2:7" ht="7.9" customHeight="1" x14ac:dyDescent="0.25"/>
    <row r="3" spans="2:7" ht="90" x14ac:dyDescent="0.25">
      <c r="B3" s="4057"/>
      <c r="C3" s="4069" t="s">
        <v>144</v>
      </c>
      <c r="D3" s="4070" t="s">
        <v>145</v>
      </c>
      <c r="E3" s="4070" t="s">
        <v>153</v>
      </c>
      <c r="F3" s="4071" t="s">
        <v>123</v>
      </c>
      <c r="G3" s="4071" t="s">
        <v>146</v>
      </c>
    </row>
    <row r="4" spans="2:7" ht="18" customHeight="1" x14ac:dyDescent="0.25">
      <c r="B4" s="4072" t="s">
        <v>111</v>
      </c>
      <c r="C4" s="4073">
        <f>CI!$D$11/'production vrai'!E$8</f>
        <v>0.43322177466673378</v>
      </c>
      <c r="D4" s="4074">
        <f>(CI!D30)/'production vrai'!$E8</f>
        <v>0.19005931507245979</v>
      </c>
      <c r="E4" s="4075">
        <f>(CI!D30-CI!D16)/'production vrai'!$E8</f>
        <v>0.15345336558171294</v>
      </c>
      <c r="F4" s="4076">
        <f>C4/E4</f>
        <v>2.8231493849904905</v>
      </c>
      <c r="G4" s="4076">
        <f>C4/E4</f>
        <v>2.8231493849904905</v>
      </c>
    </row>
    <row r="5" spans="2:7" ht="18" customHeight="1" x14ac:dyDescent="0.25">
      <c r="B5" s="4077" t="s">
        <v>112</v>
      </c>
      <c r="C5" s="4078">
        <f>CI!$D$35/'production vrai'!E$9</f>
        <v>0.43444090937822633</v>
      </c>
      <c r="D5" s="4079">
        <f>CI!D52/'production vrai'!E9</f>
        <v>8.4320624859791998E-2</v>
      </c>
      <c r="E5" s="4080">
        <f>(CI!D52-CI!D40)/'production vrai'!E9</f>
        <v>6.4638830395730484E-2</v>
      </c>
      <c r="F5" s="4081">
        <f t="shared" ref="F5:F15" si="0">C5/D5</f>
        <v>5.1522496435553338</v>
      </c>
      <c r="G5" s="4081">
        <f t="shared" ref="G5:G15" si="1">C5/E5</f>
        <v>6.7210515214848625</v>
      </c>
    </row>
    <row r="6" spans="2:7" ht="18" customHeight="1" x14ac:dyDescent="0.25">
      <c r="B6" s="4077" t="s">
        <v>113</v>
      </c>
      <c r="C6" s="4078">
        <f>CI!$D$57/'production vrai'!E$10</f>
        <v>0.57989325676513415</v>
      </c>
      <c r="D6" s="4079">
        <f>CI!D76/'production vrai'!E10</f>
        <v>8.7653598783680578E-2</v>
      </c>
      <c r="E6" s="4080">
        <f>(CI!D76-CI!D62)/'production vrai'!E10</f>
        <v>7.191241568370875E-2</v>
      </c>
      <c r="F6" s="4081">
        <f t="shared" si="0"/>
        <v>6.6157381420955321</v>
      </c>
      <c r="G6" s="4081">
        <f t="shared" si="1"/>
        <v>8.063882310888701</v>
      </c>
    </row>
    <row r="7" spans="2:7" ht="18" customHeight="1" x14ac:dyDescent="0.25">
      <c r="B7" s="4082" t="s">
        <v>114</v>
      </c>
      <c r="C7" s="4083">
        <f>CI!$D$81/'production vrai'!E$11</f>
        <v>0.45086264358093253</v>
      </c>
      <c r="D7" s="4084">
        <f>CI!D100/'production vrai'!E11</f>
        <v>0.14480827349168962</v>
      </c>
      <c r="E7" s="4064">
        <f>(CI!D100-CI!D86)/'production vrai'!E11</f>
        <v>0.1229207345815139</v>
      </c>
      <c r="F7" s="4085">
        <f t="shared" si="0"/>
        <v>3.1135143918887134</v>
      </c>
      <c r="G7" s="4085">
        <f t="shared" si="1"/>
        <v>3.6679136771831331</v>
      </c>
    </row>
    <row r="8" spans="2:7" ht="18" customHeight="1" x14ac:dyDescent="0.25">
      <c r="B8" s="4086" t="s">
        <v>115</v>
      </c>
      <c r="C8" s="4087">
        <f>CI!$D$105/'production vrai'!E$12</f>
        <v>0.40744548627146371</v>
      </c>
      <c r="D8" s="4088">
        <f>CI!D124/'production vrai'!E12</f>
        <v>0.16045222280597923</v>
      </c>
      <c r="E8" s="4089">
        <f>(CI!D124-CI!D110)/'production vrai'!E12</f>
        <v>0.12720295369276607</v>
      </c>
      <c r="F8" s="4090">
        <f t="shared" si="0"/>
        <v>2.5393570693261864</v>
      </c>
      <c r="G8" s="4090">
        <f t="shared" si="1"/>
        <v>3.2031134061208109</v>
      </c>
    </row>
    <row r="9" spans="2:7" ht="18" customHeight="1" x14ac:dyDescent="0.25">
      <c r="B9" s="4077" t="s">
        <v>116</v>
      </c>
      <c r="C9" s="4078">
        <f>CI!$D$129/'production vrai'!E$13</f>
        <v>0.47908363894685763</v>
      </c>
      <c r="D9" s="4079">
        <f>CI!D148/'production vrai'!E13</f>
        <v>0.15212314870361465</v>
      </c>
      <c r="E9" s="4080">
        <f>(CI!D148-CI!D134)/'production vrai'!E13</f>
        <v>0.12028304676306388</v>
      </c>
      <c r="F9" s="4081">
        <f t="shared" si="0"/>
        <v>3.1493145062377605</v>
      </c>
      <c r="G9" s="4081">
        <f t="shared" si="1"/>
        <v>3.9829689373479775</v>
      </c>
    </row>
    <row r="10" spans="2:7" ht="18" customHeight="1" x14ac:dyDescent="0.25">
      <c r="B10" s="4077" t="s">
        <v>117</v>
      </c>
      <c r="C10" s="4078">
        <f>CI!$D$153/'production vrai'!E$14</f>
        <v>0.46792415059252412</v>
      </c>
      <c r="D10" s="4079">
        <f>CI!D172/'production vrai'!E14</f>
        <v>0.11992456150055184</v>
      </c>
      <c r="E10" s="4080">
        <f>(CI!D172-CI!D158)/'production vrai'!E14</f>
        <v>0.11473553063767131</v>
      </c>
      <c r="F10" s="4081">
        <f t="shared" si="0"/>
        <v>3.9018208175009335</v>
      </c>
      <c r="G10" s="4081">
        <f t="shared" si="1"/>
        <v>4.0782846254505385</v>
      </c>
    </row>
    <row r="11" spans="2:7" ht="18" customHeight="1" x14ac:dyDescent="0.25">
      <c r="B11" s="4077" t="s">
        <v>118</v>
      </c>
      <c r="C11" s="4078">
        <f>CI!$D$177/'production vrai'!E$15</f>
        <v>0.51071354039357286</v>
      </c>
      <c r="D11" s="4079">
        <f>CI!D195/'production vrai'!E15</f>
        <v>0.1024031740040451</v>
      </c>
      <c r="E11" s="4080">
        <f>(CI!D195-CI!D182)/'production vrai'!E15</f>
        <v>7.4585940724184077E-2</v>
      </c>
      <c r="F11" s="4081">
        <f t="shared" si="0"/>
        <v>4.9872823314382702</v>
      </c>
      <c r="G11" s="4081">
        <f t="shared" si="1"/>
        <v>6.8473164705687868</v>
      </c>
    </row>
    <row r="12" spans="2:7" ht="18" customHeight="1" x14ac:dyDescent="0.25">
      <c r="B12" s="4077" t="s">
        <v>150</v>
      </c>
      <c r="C12" s="4078">
        <f>CI!$D$200/'production vrai'!E$16</f>
        <v>0.46381937205668161</v>
      </c>
      <c r="D12" s="4079">
        <f>CI!D219/'production vrai'!E16</f>
        <v>0.10601432437072052</v>
      </c>
      <c r="E12" s="4080">
        <f>(CI!D219-CI!D205)/'production vrai'!E16</f>
        <v>8.0226563619921032E-2</v>
      </c>
      <c r="F12" s="4081">
        <f t="shared" si="0"/>
        <v>4.3750632266895924</v>
      </c>
      <c r="G12" s="4081">
        <f t="shared" si="1"/>
        <v>5.781369051952149</v>
      </c>
    </row>
    <row r="13" spans="2:7" ht="18" customHeight="1" x14ac:dyDescent="0.25">
      <c r="B13" s="4077" t="s">
        <v>120</v>
      </c>
      <c r="C13" s="4078">
        <f>CI!$D$224/'production vrai'!E$17</f>
        <v>0.3808103334335709</v>
      </c>
      <c r="D13" s="4079">
        <f>CI!D243/'production vrai'!E17</f>
        <v>0.15276782973498415</v>
      </c>
      <c r="E13" s="4080">
        <f>(CI!D243-CI!D229)/'production vrai'!E17</f>
        <v>0.11777032971599412</v>
      </c>
      <c r="F13" s="4081">
        <f t="shared" si="0"/>
        <v>2.4927390412902133</v>
      </c>
      <c r="G13" s="4081">
        <f t="shared" si="1"/>
        <v>3.2334997647701575</v>
      </c>
    </row>
    <row r="14" spans="2:7" ht="18" customHeight="1" x14ac:dyDescent="0.25">
      <c r="B14" s="4077" t="s">
        <v>121</v>
      </c>
      <c r="C14" s="4078">
        <f>CI!$D$248/'production vrai'!E$18</f>
        <v>0.37893169210668454</v>
      </c>
      <c r="D14" s="4079">
        <f>CI!D265/'production vrai'!E18</f>
        <v>8.6663470008704752E-2</v>
      </c>
      <c r="E14" s="4080">
        <f>(CI!D265-CI!D253)/'production vrai'!E18</f>
        <v>7.8491933085688068E-2</v>
      </c>
      <c r="F14" s="4081">
        <f t="shared" si="0"/>
        <v>4.3724500307756369</v>
      </c>
      <c r="G14" s="4081">
        <f t="shared" si="1"/>
        <v>4.8276514185605857</v>
      </c>
    </row>
    <row r="15" spans="2:7" ht="18" customHeight="1" x14ac:dyDescent="0.25">
      <c r="B15" s="4091" t="s">
        <v>122</v>
      </c>
      <c r="C15" s="4092">
        <f>CI!$D$274/'production vrai'!E$19</f>
        <v>0.39725439466112145</v>
      </c>
      <c r="D15" s="4093">
        <f>CI!D293/'production vrai'!E19</f>
        <v>0.12765674492830717</v>
      </c>
      <c r="E15" s="4094">
        <f>(CI!D293-CI!D279)/'production vrai'!E19</f>
        <v>9.8361019093905905E-2</v>
      </c>
      <c r="F15" s="4095">
        <f t="shared" si="0"/>
        <v>3.1118950658206272</v>
      </c>
      <c r="G15" s="4095">
        <f t="shared" si="1"/>
        <v>4.0387380927993446</v>
      </c>
    </row>
    <row r="16" spans="2:7" ht="18" customHeight="1" x14ac:dyDescent="0.25">
      <c r="B16" s="4042" t="s">
        <v>143</v>
      </c>
    </row>
    <row r="17" spans="2:8" ht="15.75" x14ac:dyDescent="0.25">
      <c r="B17" s="4042"/>
    </row>
    <row r="18" spans="2:8" x14ac:dyDescent="0.25">
      <c r="B18" t="s">
        <v>138</v>
      </c>
    </row>
    <row r="20" spans="2:8" x14ac:dyDescent="0.25">
      <c r="F20" s="4022" t="s">
        <v>123</v>
      </c>
    </row>
    <row r="21" spans="2:8" x14ac:dyDescent="0.25">
      <c r="F21" s="4036"/>
    </row>
    <row r="22" spans="2:8" ht="54" customHeight="1" x14ac:dyDescent="0.25">
      <c r="B22" s="4057"/>
      <c r="C22" s="4069" t="s">
        <v>140</v>
      </c>
      <c r="D22" s="4070" t="s">
        <v>141</v>
      </c>
      <c r="E22" s="4096" t="s">
        <v>142</v>
      </c>
      <c r="H22" t="s">
        <v>139</v>
      </c>
    </row>
    <row r="23" spans="2:8" ht="18" x14ac:dyDescent="0.25">
      <c r="B23" s="4072" t="s">
        <v>111</v>
      </c>
      <c r="C23" s="4073">
        <f>CI!$E$12/'production vrai'!F$8</f>
        <v>0.17350036270297417</v>
      </c>
      <c r="D23" s="4074">
        <f>CI!$F$12/'production vrai'!F$8</f>
        <v>1.2845265331175715E-2</v>
      </c>
      <c r="E23" s="4097">
        <f>CI!$E$14/'production vrai'!H$8</f>
        <v>1.7565323687581093E-2</v>
      </c>
    </row>
    <row r="24" spans="2:8" ht="18" x14ac:dyDescent="0.25">
      <c r="B24" s="4077" t="s">
        <v>112</v>
      </c>
      <c r="C24" s="4078">
        <f>CI!$E$36/'production vrai'!F$9</f>
        <v>1.2688660344597302E-3</v>
      </c>
      <c r="D24" s="4079">
        <f>CI!$F$36/'production vrai'!F$9</f>
        <v>6.5112862294644048E-4</v>
      </c>
      <c r="E24" s="4098">
        <f>CI!$E$38/'production vrai'!H$9</f>
        <v>6.9014394291160583E-3</v>
      </c>
    </row>
    <row r="25" spans="2:8" ht="18" x14ac:dyDescent="0.25">
      <c r="B25" s="4077" t="s">
        <v>113</v>
      </c>
      <c r="C25" s="4078">
        <f>CI!$E$58/'production vrai'!F$10</f>
        <v>8.1005547656881602E-2</v>
      </c>
      <c r="D25" s="4079">
        <f>CI!$F$58/'production vrai'!F$10</f>
        <v>7.8917045338388492E-3</v>
      </c>
      <c r="E25" s="4098">
        <f>CI!$E$60/'production vrai'!H$10</f>
        <v>1.6218944780967432E-2</v>
      </c>
    </row>
    <row r="26" spans="2:8" ht="18" x14ac:dyDescent="0.25">
      <c r="B26" s="4077" t="s">
        <v>114</v>
      </c>
      <c r="C26" s="4078">
        <f>CI!$E$82/'production vrai'!F$11</f>
        <v>0.49333401837581381</v>
      </c>
      <c r="D26" s="4079">
        <f>CI!$F$82/'production vrai'!F$11</f>
        <v>1.2670131088737564E-2</v>
      </c>
      <c r="E26" s="4098">
        <f>CI!$E$84/'production vrai'!H$11</f>
        <v>2.176217439530807E-3</v>
      </c>
    </row>
    <row r="27" spans="2:8" ht="18" x14ac:dyDescent="0.25">
      <c r="B27" s="4077" t="s">
        <v>115</v>
      </c>
      <c r="C27" s="4078">
        <f>CI!$E$106/'production vrai'!F$12</f>
        <v>0.19408628403257097</v>
      </c>
      <c r="D27" s="4079">
        <f>CI!$F$106/'production vrai'!F$12</f>
        <v>9.343697623163923E-3</v>
      </c>
      <c r="E27" s="4098">
        <f>CI!$E$108/'production vrai'!H$12</f>
        <v>1.6219123566338565E-2</v>
      </c>
    </row>
    <row r="28" spans="2:8" ht="18" x14ac:dyDescent="0.25">
      <c r="B28" s="4077" t="s">
        <v>116</v>
      </c>
      <c r="C28" s="4078">
        <f>CI!$E$129/'production vrai'!F$13</f>
        <v>5.1062375694677482E-2</v>
      </c>
      <c r="D28" s="4079">
        <f>CI!$F$129/'production vrai'!F$13</f>
        <v>8.2314677645094494E-2</v>
      </c>
      <c r="E28" s="4098">
        <f>CI!$E$129/'production vrai'!H$13</f>
        <v>2.0791423818865083E-2</v>
      </c>
    </row>
    <row r="29" spans="2:8" ht="18" x14ac:dyDescent="0.25">
      <c r="B29" s="4077" t="s">
        <v>117</v>
      </c>
      <c r="C29" s="4078">
        <f>CI!$E$154/'production vrai'!F$14</f>
        <v>0.15677130907167924</v>
      </c>
      <c r="D29" s="4079">
        <f>CI!$F$154/'production vrai'!F$14</f>
        <v>9.6629969712994576E-3</v>
      </c>
      <c r="E29" s="4098">
        <f>CI!$E$156/'production vrai'!H$14</f>
        <v>7.81127129750983E-3</v>
      </c>
    </row>
    <row r="30" spans="2:8" ht="18" x14ac:dyDescent="0.25">
      <c r="B30" s="4077" t="s">
        <v>118</v>
      </c>
      <c r="C30" s="4078">
        <f>CI!$E$178/'production vrai'!F$15</f>
        <v>4.4525804257634492E-2</v>
      </c>
      <c r="D30" s="4079">
        <f>CI!$F$178/'production vrai'!F$15</f>
        <v>1.5579249132830037E-2</v>
      </c>
      <c r="E30" s="4098">
        <f>CI!$E$180/'production vrai'!H$15</f>
        <v>4.0561014730917215E-2</v>
      </c>
    </row>
    <row r="31" spans="2:8" ht="18" x14ac:dyDescent="0.25">
      <c r="B31" s="4077" t="s">
        <v>150</v>
      </c>
      <c r="C31" s="4078">
        <f>CI!$E$201/'production vrai'!F$16</f>
        <v>8.3166036588015468E-2</v>
      </c>
      <c r="D31" s="4079">
        <f>CI!$F$201/'production vrai'!F$16</f>
        <v>9.5974738915685347E-3</v>
      </c>
      <c r="E31" s="4098">
        <f>CI!$E$203/'production vrai'!H$16</f>
        <v>3.4781919498603846E-3</v>
      </c>
    </row>
    <row r="32" spans="2:8" ht="18" x14ac:dyDescent="0.25">
      <c r="B32" s="4077" t="s">
        <v>120</v>
      </c>
      <c r="C32" s="4078">
        <f>CI!$E$225/'production vrai'!F$17</f>
        <v>9.4377997047097512E-2</v>
      </c>
      <c r="D32" s="4079">
        <f>CI!$F$225/'production vrai'!F$17</f>
        <v>6.3738442620509478E-3</v>
      </c>
      <c r="E32" s="4098">
        <f>CI!$E$227/'production vrai'!H$17</f>
        <v>8.1656444363705748E-3</v>
      </c>
    </row>
    <row r="33" spans="2:6" ht="18" x14ac:dyDescent="0.25">
      <c r="B33" s="4077" t="s">
        <v>121</v>
      </c>
      <c r="C33" s="4078">
        <f>CI!$E$249/'production vrai'!F$18</f>
        <v>4.7208856338601779E-2</v>
      </c>
      <c r="D33" s="4079">
        <f>CI!$F$249/'production vrai'!F$18</f>
        <v>1.0626596886040656E-3</v>
      </c>
      <c r="E33" s="4098">
        <f>CI!$E$251/'production vrai'!H$18</f>
        <v>4.0890501845336682E-3</v>
      </c>
    </row>
    <row r="34" spans="2:6" ht="18" x14ac:dyDescent="0.25">
      <c r="B34" s="4091" t="s">
        <v>122</v>
      </c>
      <c r="C34" s="4092">
        <f>CI!$E$275/'production vrai'!F$19</f>
        <v>0.53218795812864894</v>
      </c>
      <c r="D34" s="4093">
        <f>CI!$F$275/'production vrai'!F$19</f>
        <v>6.5241806194970978E-3</v>
      </c>
      <c r="E34" s="4099">
        <f>CI!$E$277/'production vrai'!H$19</f>
        <v>1.0427829943056792E-2</v>
      </c>
    </row>
    <row r="35" spans="2:6" ht="15.75" x14ac:dyDescent="0.25">
      <c r="B35" s="4042" t="s">
        <v>143</v>
      </c>
    </row>
    <row r="37" spans="2:6" x14ac:dyDescent="0.25">
      <c r="B37" t="s">
        <v>147</v>
      </c>
    </row>
    <row r="38" spans="2:6" ht="7.9" customHeight="1" x14ac:dyDescent="0.25"/>
    <row r="39" spans="2:6" ht="90" x14ac:dyDescent="0.25">
      <c r="B39" s="4037"/>
      <c r="C39" s="4058" t="s">
        <v>148</v>
      </c>
      <c r="E39" s="4057"/>
      <c r="F39" s="4058" t="s">
        <v>149</v>
      </c>
    </row>
    <row r="40" spans="2:6" ht="18" x14ac:dyDescent="0.25">
      <c r="B40" s="4059" t="s">
        <v>111</v>
      </c>
      <c r="C40" s="4060">
        <f>CI!$G$14/'production vrai'!H8</f>
        <v>0.38930018231806784</v>
      </c>
      <c r="E40" s="4059" t="s">
        <v>111</v>
      </c>
      <c r="F40" s="4060">
        <f>CI!O16/'production vrai'!P8</f>
        <v>2.6285643926817953E-2</v>
      </c>
    </row>
    <row r="41" spans="2:6" ht="18" x14ac:dyDescent="0.25">
      <c r="B41" s="4061" t="s">
        <v>112</v>
      </c>
      <c r="C41" s="4062">
        <f>CI!G38/'production vrai'!H9</f>
        <v>3.6657787335956401E-4</v>
      </c>
      <c r="E41" s="4061" t="s">
        <v>112</v>
      </c>
      <c r="F41" s="4062">
        <f>CI!O40/'production vrai'!P9</f>
        <v>1.9655998408841309E-2</v>
      </c>
    </row>
    <row r="42" spans="2:6" ht="18" x14ac:dyDescent="0.25">
      <c r="B42" s="4061" t="s">
        <v>113</v>
      </c>
      <c r="C42" s="4062">
        <f>CI!G60/'production vrai'!H10</f>
        <v>0.30545758856152644</v>
      </c>
      <c r="E42" s="4061" t="s">
        <v>113</v>
      </c>
      <c r="F42" s="4062">
        <f>CI!O62/'production vrai'!P10</f>
        <v>2.1573281975485584E-2</v>
      </c>
    </row>
    <row r="43" spans="2:6" ht="18" x14ac:dyDescent="0.25">
      <c r="B43" s="4063" t="s">
        <v>114</v>
      </c>
      <c r="C43" s="4064">
        <f>CI!G84/'production vrai'!H11</f>
        <v>0.18806576553136509</v>
      </c>
      <c r="E43" s="4063" t="s">
        <v>114</v>
      </c>
      <c r="F43" s="4064">
        <f>CI!O86/'production vrai'!P11</f>
        <v>1.0959779406404246E-2</v>
      </c>
    </row>
    <row r="44" spans="2:6" ht="18" x14ac:dyDescent="0.25">
      <c r="B44" s="4061" t="s">
        <v>115</v>
      </c>
      <c r="C44" s="4062">
        <f>CI!G108/'production vrai'!H12</f>
        <v>9.341588933724565E-2</v>
      </c>
      <c r="E44" s="4061" t="s">
        <v>115</v>
      </c>
      <c r="F44" s="4062">
        <f>CI!O110/'production vrai'!P12</f>
        <v>2.3115511744230263E-2</v>
      </c>
    </row>
    <row r="45" spans="2:6" ht="18" x14ac:dyDescent="0.25">
      <c r="B45" s="4061" t="s">
        <v>116</v>
      </c>
      <c r="C45" s="4062">
        <f>CI!G132/'production vrai'!H13</f>
        <v>0.20848994942322649</v>
      </c>
      <c r="E45" s="4061" t="s">
        <v>116</v>
      </c>
      <c r="F45" s="4062">
        <f>CI!O134/'production vrai'!P13</f>
        <v>2.6793556562342689E-2</v>
      </c>
    </row>
    <row r="46" spans="2:6" ht="18" x14ac:dyDescent="0.25">
      <c r="B46" s="4061" t="s">
        <v>117</v>
      </c>
      <c r="C46" s="4062">
        <f>CI!G156/'production vrai'!H14</f>
        <v>0.29539037633401982</v>
      </c>
      <c r="E46" s="4061" t="s">
        <v>117</v>
      </c>
      <c r="F46" s="4062">
        <f>CI!O158/'production vrai'!P14</f>
        <v>9.1496456857023765E-3</v>
      </c>
    </row>
    <row r="47" spans="2:6" ht="18" x14ac:dyDescent="0.25">
      <c r="B47" s="4061" t="s">
        <v>118</v>
      </c>
      <c r="C47" s="4062">
        <f>CI!G180/'production vrai'!H15</f>
        <v>0.28829360479419025</v>
      </c>
      <c r="E47" s="4061" t="s">
        <v>118</v>
      </c>
      <c r="F47" s="4062">
        <f>CI!O182/'production vrai'!P15</f>
        <v>6.4121762311047284E-2</v>
      </c>
    </row>
    <row r="48" spans="2:6" ht="18.75" x14ac:dyDescent="0.3">
      <c r="B48" s="4065" t="s">
        <v>150</v>
      </c>
      <c r="C48" s="4062">
        <f>CI!G203/'production vrai'!H16</f>
        <v>0.18381924375998343</v>
      </c>
      <c r="E48" s="4065" t="s">
        <v>150</v>
      </c>
      <c r="F48" s="4062">
        <f>CI!O205/'production vrai'!P16</f>
        <v>2.2900299553495734E-2</v>
      </c>
    </row>
    <row r="49" spans="2:6" ht="18" x14ac:dyDescent="0.25">
      <c r="B49" s="4061" t="s">
        <v>120</v>
      </c>
      <c r="C49" s="4062">
        <f>CI!G227/'production vrai'!H17</f>
        <v>0.10820132338853333</v>
      </c>
      <c r="E49" s="4061" t="s">
        <v>120</v>
      </c>
      <c r="F49" s="4062">
        <f>CI!O229/'production vrai'!P17</f>
        <v>2.2273928985642968E-2</v>
      </c>
    </row>
    <row r="50" spans="2:6" ht="18" x14ac:dyDescent="0.25">
      <c r="B50" s="4061" t="s">
        <v>121</v>
      </c>
      <c r="C50" s="4062">
        <f>CI!G251/'production vrai'!H18</f>
        <v>1.4042015431911959E-4</v>
      </c>
      <c r="E50" s="4061" t="s">
        <v>121</v>
      </c>
      <c r="F50" s="4062">
        <f>CI!O253/'production vrai'!P18</f>
        <v>1.5057347523322473E-2</v>
      </c>
    </row>
    <row r="51" spans="2:6" ht="18" x14ac:dyDescent="0.25">
      <c r="B51" s="4066" t="s">
        <v>122</v>
      </c>
      <c r="C51" s="4067">
        <f>CI!G277/'production vrai'!H19</f>
        <v>0.33843414576789344</v>
      </c>
      <c r="E51" s="4066" t="s">
        <v>122</v>
      </c>
      <c r="F51" s="4067">
        <f>CI!O279/'production vrai'!P19</f>
        <v>2.237769465816521E-2</v>
      </c>
    </row>
    <row r="52" spans="2:6" ht="18.75" x14ac:dyDescent="0.3">
      <c r="B52" s="4042" t="s">
        <v>143</v>
      </c>
      <c r="E52" s="4042" t="s">
        <v>143</v>
      </c>
      <c r="F52" s="4068"/>
    </row>
    <row r="56" spans="2:6" ht="47.25" x14ac:dyDescent="0.25">
      <c r="B56" s="4053"/>
      <c r="C56" s="4054" t="s">
        <v>152</v>
      </c>
      <c r="D56" s="4055" t="s">
        <v>151</v>
      </c>
      <c r="E56" s="4056" t="s">
        <v>123</v>
      </c>
    </row>
    <row r="57" spans="2:6" ht="15.75" x14ac:dyDescent="0.25">
      <c r="B57" s="4045" t="s">
        <v>111</v>
      </c>
      <c r="C57" s="4038">
        <f>SUM(CI!H11:T11)/SUM('production vrai'!I8:U8)</f>
        <v>9.2265277693026698E-2</v>
      </c>
      <c r="D57" s="4039">
        <f>SUM(CI!H15:T27)/SUM('production vrai'!I8:U8)</f>
        <v>0.36765125575946878</v>
      </c>
      <c r="E57" s="4050">
        <f>C57/D57</f>
        <v>0.25095869046450392</v>
      </c>
    </row>
    <row r="58" spans="2:6" ht="15.75" x14ac:dyDescent="0.25">
      <c r="B58" s="4046" t="s">
        <v>112</v>
      </c>
      <c r="C58" s="4038">
        <f>SUM(CI!H35:T35)/SUM('production vrai'!I9:U9)</f>
        <v>8.0320012759910686E-2</v>
      </c>
      <c r="D58" s="4039">
        <f>SUM(CI!H39:U51)/SUM('production vrai'!I9:U9)</f>
        <v>0.28171272801090391</v>
      </c>
      <c r="E58" s="4050">
        <f t="shared" ref="E58:E68" si="2">C58/D58</f>
        <v>0.28511318365708288</v>
      </c>
    </row>
    <row r="59" spans="2:6" ht="15.75" x14ac:dyDescent="0.25">
      <c r="B59" s="4046" t="s">
        <v>113</v>
      </c>
      <c r="C59" s="4038">
        <f>SUM(CI!H57:T57)/SUM('production vrai'!I10:U10)</f>
        <v>0.10333288298610992</v>
      </c>
      <c r="D59" s="4039">
        <f>SUM(CI!H61:T74)/SUM('production vrai'!I10:U10)</f>
        <v>0.30427453622786887</v>
      </c>
      <c r="E59" s="4050">
        <f t="shared" si="2"/>
        <v>0.33960410971992971</v>
      </c>
    </row>
    <row r="60" spans="2:6" ht="15.75" x14ac:dyDescent="0.25">
      <c r="B60" s="4048" t="s">
        <v>114</v>
      </c>
      <c r="C60" s="4043">
        <f>SUM(CI!H81:T81)/SUM('production vrai'!I11:U11)</f>
        <v>8.343060490868523E-2</v>
      </c>
      <c r="D60" s="4044">
        <f>SUM(CI!H85:T97)/SUM('production vrai'!I11:U11)</f>
        <v>0.31296091493641592</v>
      </c>
      <c r="E60" s="4052">
        <f t="shared" si="2"/>
        <v>0.26658474246100594</v>
      </c>
    </row>
    <row r="61" spans="2:6" ht="15.75" x14ac:dyDescent="0.25">
      <c r="B61" s="4046" t="s">
        <v>115</v>
      </c>
      <c r="C61" s="4038">
        <f>SUM(CI!H105:T105)/SUM('production vrai'!I12:U12)</f>
        <v>6.5199225735323996E-2</v>
      </c>
      <c r="D61" s="4039">
        <f>SUM(CI!H109:T121)/SUM('production vrai'!I12:U12)</f>
        <v>0.31314272202638016</v>
      </c>
      <c r="E61" s="4050">
        <f t="shared" si="2"/>
        <v>0.20820929611077277</v>
      </c>
    </row>
    <row r="62" spans="2:6" ht="15.75" x14ac:dyDescent="0.25">
      <c r="B62" s="4046" t="s">
        <v>116</v>
      </c>
      <c r="C62" s="4038">
        <f>SUM(CI!H129:T129)/SUM('production vrai'!I13:U13)</f>
        <v>8.0739502722570231E-2</v>
      </c>
      <c r="D62" s="4039">
        <f>SUM(CI!H133:T145)/SUM('production vrai'!I13:U13)</f>
        <v>0.30310039426936503</v>
      </c>
      <c r="E62" s="4050">
        <f t="shared" si="2"/>
        <v>0.26637874529063499</v>
      </c>
    </row>
    <row r="63" spans="2:6" ht="15.75" x14ac:dyDescent="0.25">
      <c r="B63" s="4046" t="s">
        <v>117</v>
      </c>
      <c r="C63" s="4038">
        <f>SUM(CI!H153:T153)/SUM('production vrai'!I14:U14)</f>
        <v>5.993868326511613E-2</v>
      </c>
      <c r="D63" s="4039">
        <f>SUM(CI!H157:T169)/SUM('production vrai'!I14:U14)</f>
        <v>0.36385987446168494</v>
      </c>
      <c r="E63" s="4050">
        <f t="shared" si="2"/>
        <v>0.16473012682091653</v>
      </c>
    </row>
    <row r="64" spans="2:6" ht="15.75" x14ac:dyDescent="0.25">
      <c r="B64" s="4046" t="s">
        <v>118</v>
      </c>
      <c r="C64" s="4038">
        <f>SUM(CI!H177:T177)/SUM('production vrai'!I15:U15)</f>
        <v>0.11710677066596339</v>
      </c>
      <c r="D64" s="4039">
        <f>SUM(CI!H181:T193)/SUM('production vrai'!I15:U15)</f>
        <v>0.26244512518994761</v>
      </c>
      <c r="E64" s="4050">
        <f t="shared" si="2"/>
        <v>0.44621431082480978</v>
      </c>
    </row>
    <row r="65" spans="2:5" ht="15.75" x14ac:dyDescent="0.25">
      <c r="B65" s="4046" t="s">
        <v>150</v>
      </c>
      <c r="C65" s="4038">
        <f>SUM(CI!H200:T200)/SUM('production vrai'!I16:U16)</f>
        <v>9.1586820052263235E-2</v>
      </c>
      <c r="D65" s="4039">
        <f>SUM(CI!H204:T216)/SUM('production vrai'!I16:U16)</f>
        <v>0.2766318709052587</v>
      </c>
      <c r="E65" s="4050">
        <f t="shared" si="2"/>
        <v>0.33107833798235786</v>
      </c>
    </row>
    <row r="66" spans="2:5" ht="15.75" x14ac:dyDescent="0.25">
      <c r="B66" s="4046" t="s">
        <v>120</v>
      </c>
      <c r="C66" s="4038">
        <f>SUM(CI!H224:T224)/SUM('production vrai'!I17:U17)</f>
        <v>5.9428391836664436E-2</v>
      </c>
      <c r="D66" s="4039">
        <f>SUM(CI!H228:T240)/SUM('production vrai'!I17:U17)</f>
        <v>0.32968217765022889</v>
      </c>
      <c r="E66" s="4050">
        <f t="shared" si="2"/>
        <v>0.18025964357622648</v>
      </c>
    </row>
    <row r="67" spans="2:5" ht="15.75" x14ac:dyDescent="0.25">
      <c r="B67" s="4046" t="s">
        <v>121</v>
      </c>
      <c r="C67" s="4038">
        <f>SUM(CI!H248:T248)/SUM('production vrai'!I18:U18)</f>
        <v>6.7678867534431211E-2</v>
      </c>
      <c r="D67" s="4039">
        <f>SUM(CI!H252:T264)/SUM('production vrai'!I18:U18)</f>
        <v>0.30407394958368816</v>
      </c>
      <c r="E67" s="4050">
        <f t="shared" si="2"/>
        <v>0.22257371151685726</v>
      </c>
    </row>
    <row r="68" spans="2:5" ht="15.75" x14ac:dyDescent="0.25">
      <c r="B68" s="4047" t="s">
        <v>122</v>
      </c>
      <c r="C68" s="4040">
        <f>SUM(CI!H274:T274)/SUM('production vrai'!I19:U19)</f>
        <v>8.1383213862951387E-2</v>
      </c>
      <c r="D68" s="4041">
        <f>SUM(CI!H278:T290)/SUM('production vrai'!I19:U19)</f>
        <v>0.30351141504080364</v>
      </c>
      <c r="E68" s="4051">
        <f t="shared" si="2"/>
        <v>0.26813888977457517</v>
      </c>
    </row>
    <row r="69" spans="2:5" ht="18.75" customHeight="1" x14ac:dyDescent="0.25">
      <c r="B69" s="4042" t="s">
        <v>143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4"/>
  <sheetViews>
    <sheetView workbookViewId="0">
      <selection activeCell="I17" sqref="I17"/>
    </sheetView>
  </sheetViews>
  <sheetFormatPr baseColWidth="10" defaultRowHeight="15" x14ac:dyDescent="0.25"/>
  <sheetData>
    <row r="1" spans="1:4" x14ac:dyDescent="0.25">
      <c r="A1" s="4021" t="s">
        <v>124</v>
      </c>
    </row>
    <row r="2" spans="1:4" x14ac:dyDescent="0.25">
      <c r="A2" s="4021"/>
      <c r="B2" t="s">
        <v>109</v>
      </c>
      <c r="C2" t="s">
        <v>110</v>
      </c>
      <c r="D2" s="4022" t="s">
        <v>123</v>
      </c>
    </row>
    <row r="3" spans="1:4" x14ac:dyDescent="0.25">
      <c r="A3" t="s">
        <v>111</v>
      </c>
      <c r="B3" s="4020">
        <f>'coefficicient- technique'!D10</f>
        <v>0.42674217858644092</v>
      </c>
      <c r="C3" s="4020">
        <f>'coefficicient- technique'!D29</f>
        <v>0.18721664264697055</v>
      </c>
      <c r="D3" s="4023">
        <f t="shared" ref="D3:D14" si="0">B3/C3</f>
        <v>2.2794030090109954</v>
      </c>
    </row>
    <row r="4" spans="1:4" x14ac:dyDescent="0.25">
      <c r="A4" t="s">
        <v>112</v>
      </c>
      <c r="B4" s="4020">
        <f>'coefficicient- technique'!D34</f>
        <v>0.43109351594264927</v>
      </c>
      <c r="C4" s="4020">
        <f>'coefficicient- technique'!D51</f>
        <v>7.8159935653829421E-2</v>
      </c>
      <c r="D4" s="4023">
        <f t="shared" si="0"/>
        <v>5.5155305891238662</v>
      </c>
    </row>
    <row r="5" spans="1:4" x14ac:dyDescent="0.25">
      <c r="A5" t="s">
        <v>113</v>
      </c>
      <c r="B5" s="4020">
        <f>'coefficicient- technique'!D56</f>
        <v>0.60171046032149222</v>
      </c>
      <c r="C5" s="4020">
        <f>'coefficicient- technique'!D75</f>
        <v>9.0951371925204499E-2</v>
      </c>
      <c r="D5" s="4023">
        <f t="shared" si="0"/>
        <v>6.615738142095533</v>
      </c>
    </row>
    <row r="6" spans="1:4" x14ac:dyDescent="0.25">
      <c r="A6" t="s">
        <v>114</v>
      </c>
      <c r="B6" s="4020">
        <f>'coefficicient- technique'!D80</f>
        <v>0.44454384442998629</v>
      </c>
      <c r="C6" s="4020">
        <f>'coefficicient- technique'!D99</f>
        <v>0.14277879864249415</v>
      </c>
      <c r="D6" s="4023">
        <f t="shared" si="0"/>
        <v>3.1135143918887138</v>
      </c>
    </row>
    <row r="7" spans="1:4" x14ac:dyDescent="0.25">
      <c r="A7" t="s">
        <v>115</v>
      </c>
      <c r="B7" s="4020">
        <f>'coefficicient- technique'!D104</f>
        <v>0.451126087698345</v>
      </c>
      <c r="C7" s="4020">
        <f>'coefficicient- technique'!D123</f>
        <v>0.17765366405050331</v>
      </c>
      <c r="D7" s="4023">
        <f t="shared" si="0"/>
        <v>2.5393570693261864</v>
      </c>
    </row>
    <row r="8" spans="1:4" x14ac:dyDescent="0.25">
      <c r="A8" t="s">
        <v>116</v>
      </c>
      <c r="B8" s="4020">
        <f>'coefficicient- technique'!D128</f>
        <v>0.4849304600563179</v>
      </c>
      <c r="C8" s="4020">
        <f>'coefficicient- technique'!D147</f>
        <v>0.15397968640344728</v>
      </c>
      <c r="D8" s="4023">
        <f t="shared" si="0"/>
        <v>3.1493145062377614</v>
      </c>
    </row>
    <row r="9" spans="1:4" x14ac:dyDescent="0.25">
      <c r="A9" t="s">
        <v>117</v>
      </c>
      <c r="B9" s="4020">
        <f>'coefficicient- technique'!D152</f>
        <v>0.47546349701707852</v>
      </c>
      <c r="C9" s="4020">
        <f>'coefficicient- technique'!D171</f>
        <v>0.12185682512238143</v>
      </c>
      <c r="D9" s="4023">
        <f t="shared" si="0"/>
        <v>3.901820817500933</v>
      </c>
    </row>
    <row r="10" spans="1:4" x14ac:dyDescent="0.25">
      <c r="A10" t="s">
        <v>118</v>
      </c>
      <c r="B10" s="4020">
        <f>'coefficicient- technique'!D176</f>
        <v>0.506299222310723</v>
      </c>
      <c r="C10" s="4020">
        <f>'coefficicient- technique'!D194</f>
        <v>0.10151805906779549</v>
      </c>
      <c r="D10" s="4023">
        <f t="shared" si="0"/>
        <v>4.9872823314382693</v>
      </c>
    </row>
    <row r="11" spans="1:4" x14ac:dyDescent="0.25">
      <c r="A11" t="s">
        <v>119</v>
      </c>
      <c r="B11" s="4020">
        <f>'coefficicient- technique'!D199</f>
        <v>0.47507683606704476</v>
      </c>
      <c r="C11" s="4020">
        <f>'coefficicient- technique'!D218</f>
        <v>0.10858742181573301</v>
      </c>
      <c r="D11" s="4023">
        <f t="shared" si="0"/>
        <v>4.3750632266895932</v>
      </c>
    </row>
    <row r="12" spans="1:4" x14ac:dyDescent="0.25">
      <c r="A12" t="s">
        <v>120</v>
      </c>
      <c r="B12" s="4020">
        <f>'coefficicient- technique'!D223</f>
        <v>0.44358715051494019</v>
      </c>
      <c r="C12" s="4020">
        <f>'coefficicient- technique'!D242</f>
        <v>0.17795170018492776</v>
      </c>
      <c r="D12" s="4023">
        <f t="shared" si="0"/>
        <v>2.4927390412902128</v>
      </c>
    </row>
    <row r="13" spans="1:4" x14ac:dyDescent="0.25">
      <c r="A13" t="s">
        <v>121</v>
      </c>
      <c r="B13" s="4020">
        <f>'coefficicient- technique'!D247</f>
        <v>0.39150878842129172</v>
      </c>
      <c r="C13" s="4020">
        <f>'coefficicient- technique'!D264</f>
        <v>8.953991141480043E-2</v>
      </c>
      <c r="D13" s="4023">
        <f t="shared" si="0"/>
        <v>4.3724500307756342</v>
      </c>
    </row>
    <row r="14" spans="1:4" x14ac:dyDescent="0.25">
      <c r="A14" t="s">
        <v>122</v>
      </c>
      <c r="B14" s="4020">
        <f>'coefficicient- technique'!D274</f>
        <v>0.42131863622958599</v>
      </c>
      <c r="C14" s="4020">
        <f>'coefficicient- technique'!D293</f>
        <v>0.13538973111822505</v>
      </c>
      <c r="D14" s="4023">
        <f t="shared" si="0"/>
        <v>3.1118950658206272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B22"/>
  <sheetViews>
    <sheetView workbookViewId="0"/>
  </sheetViews>
  <sheetFormatPr baseColWidth="10" defaultRowHeight="15" x14ac:dyDescent="0.25"/>
  <sheetData>
    <row r="1" spans="2:2" ht="45" x14ac:dyDescent="0.25">
      <c r="B1" s="3987" t="s">
        <v>0</v>
      </c>
    </row>
    <row r="2" spans="2:2" ht="409.5" x14ac:dyDescent="0.25">
      <c r="B2" s="3986" t="s">
        <v>65</v>
      </c>
    </row>
    <row r="4" spans="2:2" x14ac:dyDescent="0.25">
      <c r="B4" s="3986" t="s">
        <v>5</v>
      </c>
    </row>
    <row r="6" spans="2:2" ht="120" x14ac:dyDescent="0.25">
      <c r="B6" s="3986" t="s">
        <v>66</v>
      </c>
    </row>
    <row r="8" spans="2:2" ht="60" x14ac:dyDescent="0.25">
      <c r="B8" s="3986" t="s">
        <v>67</v>
      </c>
    </row>
    <row r="9" spans="2:2" ht="75" x14ac:dyDescent="0.25">
      <c r="B9" s="3986" t="s">
        <v>68</v>
      </c>
    </row>
    <row r="12" spans="2:2" ht="75" x14ac:dyDescent="0.25">
      <c r="B12" s="3988" t="s">
        <v>69</v>
      </c>
    </row>
    <row r="13" spans="2:2" ht="60" x14ac:dyDescent="0.25">
      <c r="B13" s="3989" t="s">
        <v>70</v>
      </c>
    </row>
    <row r="14" spans="2:2" ht="75" x14ac:dyDescent="0.25">
      <c r="B14" s="3990" t="s">
        <v>71</v>
      </c>
    </row>
    <row r="15" spans="2:2" ht="45" x14ac:dyDescent="0.25">
      <c r="B15" s="3991" t="s">
        <v>72</v>
      </c>
    </row>
    <row r="16" spans="2:2" ht="60" x14ac:dyDescent="0.25">
      <c r="B16" s="3992" t="s">
        <v>73</v>
      </c>
    </row>
    <row r="17" spans="2:2" x14ac:dyDescent="0.25">
      <c r="B17" s="3993" t="s">
        <v>74</v>
      </c>
    </row>
    <row r="18" spans="2:2" ht="45" x14ac:dyDescent="0.25">
      <c r="B18" s="3994" t="s">
        <v>75</v>
      </c>
    </row>
    <row r="19" spans="2:2" ht="90" x14ac:dyDescent="0.25">
      <c r="B19" s="3995" t="s">
        <v>76</v>
      </c>
    </row>
    <row r="20" spans="2:2" ht="30" x14ac:dyDescent="0.25">
      <c r="B20" s="3996" t="s">
        <v>77</v>
      </c>
    </row>
    <row r="21" spans="2:2" ht="75" x14ac:dyDescent="0.25">
      <c r="B21" s="3997" t="s">
        <v>78</v>
      </c>
    </row>
    <row r="22" spans="2:2" ht="75" x14ac:dyDescent="0.25">
      <c r="B22" s="3998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CI</vt:lpstr>
      <vt:lpstr>production</vt:lpstr>
      <vt:lpstr>coefficicient- technique</vt:lpstr>
      <vt:lpstr>production vrai</vt:lpstr>
      <vt:lpstr>coef technique vrai</vt:lpstr>
      <vt:lpstr>coefficient techique</vt:lpstr>
      <vt:lpstr>Overview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pc</cp:lastModifiedBy>
  <dcterms:created xsi:type="dcterms:W3CDTF">2025-10-08T10:44:45Z</dcterms:created>
  <dcterms:modified xsi:type="dcterms:W3CDTF">2025-11-04T11:16:50Z</dcterms:modified>
</cp:coreProperties>
</file>