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F465FCDA-8C79-47A7-89F6-B195872E2BF8}" xr6:coauthVersionLast="36" xr6:coauthVersionMax="36" xr10:uidLastSave="{00000000-0000-0000-0000-000000000000}"/>
  <bookViews>
    <workbookView xWindow="0" yWindow="0" windowWidth="21600" windowHeight="8865" firstSheet="5" activeTab="10" xr2:uid="{00000000-000D-0000-FFFF-FFFF00000000}"/>
  </bookViews>
  <sheets>
    <sheet name="Sommaire" sheetId="1" r:id="rId1"/>
    <sheet name="exportaition" sheetId="2" r:id="rId2"/>
    <sheet name="importation" sheetId="3" r:id="rId3"/>
    <sheet name="solde " sheetId="4" r:id="rId4"/>
    <sheet name="solde  (électronique)" sheetId="5" r:id="rId5"/>
    <sheet name="solde  (automobile)" sheetId="6" r:id="rId6"/>
    <sheet name="solde  (chimie)" sheetId="7" r:id="rId7"/>
    <sheet name="solde  (pharmacie)" sheetId="8" r:id="rId8"/>
    <sheet name="solde  (IAA)" sheetId="9" r:id="rId9"/>
    <sheet name="solde  (bois)" sheetId="10" r:id="rId10"/>
    <sheet name="solde  (papier)" sheetId="11" r:id="rId11"/>
  </sheets>
  <calcPr calcId="191029"/>
</workbook>
</file>

<file path=xl/calcChain.xml><?xml version="1.0" encoding="utf-8"?>
<calcChain xmlns="http://schemas.openxmlformats.org/spreadsheetml/2006/main">
  <c r="C13" i="11" l="1"/>
  <c r="C14" i="11"/>
  <c r="B14" i="11" s="1"/>
  <c r="C15" i="11"/>
  <c r="B15" i="11" s="1"/>
  <c r="C16" i="11"/>
  <c r="B16" i="11" s="1"/>
  <c r="C17" i="11"/>
  <c r="B17" i="11" s="1"/>
  <c r="C18" i="11"/>
  <c r="B18" i="11" s="1"/>
  <c r="C19" i="11"/>
  <c r="B19" i="11" s="1"/>
  <c r="C20" i="11"/>
  <c r="B20" i="11" s="1"/>
  <c r="C21" i="11"/>
  <c r="C22" i="11"/>
  <c r="B22" i="11" s="1"/>
  <c r="C23" i="11"/>
  <c r="B23" i="11" s="1"/>
  <c r="C24" i="11"/>
  <c r="B24" i="11" s="1"/>
  <c r="C25" i="11"/>
  <c r="C26" i="11"/>
  <c r="B26" i="11" s="1"/>
  <c r="C27" i="11"/>
  <c r="B27" i="11" s="1"/>
  <c r="C28" i="11"/>
  <c r="B28" i="11" s="1"/>
  <c r="C29" i="11"/>
  <c r="B29" i="11" s="1"/>
  <c r="C30" i="11"/>
  <c r="B30" i="11" s="1"/>
  <c r="C31" i="11"/>
  <c r="C32" i="11"/>
  <c r="B32" i="11" s="1"/>
  <c r="C33" i="11"/>
  <c r="B33" i="11" s="1"/>
  <c r="C34" i="11"/>
  <c r="B34" i="11" s="1"/>
  <c r="C35" i="11"/>
  <c r="B35" i="11" s="1"/>
  <c r="C36" i="11"/>
  <c r="B36" i="11" s="1"/>
  <c r="C12" i="11"/>
  <c r="B12" i="11" s="1"/>
  <c r="B31" i="11"/>
  <c r="B25" i="11"/>
  <c r="B21" i="11"/>
  <c r="B13" i="11"/>
  <c r="C13" i="10"/>
  <c r="B13" i="10" s="1"/>
  <c r="C14" i="10"/>
  <c r="C15" i="10"/>
  <c r="B15" i="10" s="1"/>
  <c r="C16" i="10"/>
  <c r="B16" i="10" s="1"/>
  <c r="C17" i="10"/>
  <c r="B17" i="10" s="1"/>
  <c r="C18" i="10"/>
  <c r="C19" i="10"/>
  <c r="B19" i="10" s="1"/>
  <c r="C20" i="10"/>
  <c r="C21" i="10"/>
  <c r="B21" i="10" s="1"/>
  <c r="C22" i="10"/>
  <c r="C23" i="10"/>
  <c r="B23" i="10" s="1"/>
  <c r="C24" i="10"/>
  <c r="B24" i="10" s="1"/>
  <c r="C25" i="10"/>
  <c r="B25" i="10" s="1"/>
  <c r="C26" i="10"/>
  <c r="C27" i="10"/>
  <c r="B27" i="10" s="1"/>
  <c r="C28" i="10"/>
  <c r="C29" i="10"/>
  <c r="B29" i="10" s="1"/>
  <c r="C30" i="10"/>
  <c r="B30" i="10" s="1"/>
  <c r="C31" i="10"/>
  <c r="B31" i="10" s="1"/>
  <c r="C32" i="10"/>
  <c r="C33" i="10"/>
  <c r="B33" i="10" s="1"/>
  <c r="C34" i="10"/>
  <c r="B34" i="10" s="1"/>
  <c r="C35" i="10"/>
  <c r="B35" i="10" s="1"/>
  <c r="C36" i="10"/>
  <c r="B36" i="10" s="1"/>
  <c r="C12" i="10"/>
  <c r="B12" i="10" s="1"/>
  <c r="B32" i="10"/>
  <c r="B28" i="10"/>
  <c r="B26" i="10"/>
  <c r="B22" i="10"/>
  <c r="B20" i="10"/>
  <c r="B18" i="10"/>
  <c r="B14" i="10"/>
  <c r="C13" i="9"/>
  <c r="B13" i="9" s="1"/>
  <c r="C14" i="9"/>
  <c r="B14" i="9" s="1"/>
  <c r="C15" i="9"/>
  <c r="C16" i="9"/>
  <c r="B16" i="9" s="1"/>
  <c r="C17" i="9"/>
  <c r="B17" i="9" s="1"/>
  <c r="C18" i="9"/>
  <c r="B18" i="9" s="1"/>
  <c r="C19" i="9"/>
  <c r="C20" i="9"/>
  <c r="B20" i="9" s="1"/>
  <c r="C21" i="9"/>
  <c r="B21" i="9" s="1"/>
  <c r="C22" i="9"/>
  <c r="B22" i="9" s="1"/>
  <c r="C23" i="9"/>
  <c r="C24" i="9"/>
  <c r="B24" i="9" s="1"/>
  <c r="C25" i="9"/>
  <c r="B25" i="9" s="1"/>
  <c r="C26" i="9"/>
  <c r="B26" i="9" s="1"/>
  <c r="C27" i="9"/>
  <c r="C28" i="9"/>
  <c r="C29" i="9"/>
  <c r="B29" i="9" s="1"/>
  <c r="C30" i="9"/>
  <c r="B30" i="9" s="1"/>
  <c r="C31" i="9"/>
  <c r="B31" i="9" s="1"/>
  <c r="C32" i="9"/>
  <c r="B32" i="9" s="1"/>
  <c r="C33" i="9"/>
  <c r="B33" i="9" s="1"/>
  <c r="C34" i="9"/>
  <c r="B34" i="9" s="1"/>
  <c r="C35" i="9"/>
  <c r="C36" i="9"/>
  <c r="B36" i="9" s="1"/>
  <c r="C12" i="9"/>
  <c r="B12" i="9" s="1"/>
  <c r="B35" i="9"/>
  <c r="B28" i="9"/>
  <c r="B27" i="9"/>
  <c r="B23" i="9"/>
  <c r="B19" i="9"/>
  <c r="B15" i="9"/>
  <c r="C13" i="8"/>
  <c r="C14" i="8"/>
  <c r="B14" i="8" s="1"/>
  <c r="C15" i="8"/>
  <c r="C16" i="8"/>
  <c r="C17" i="8"/>
  <c r="B17" i="8" s="1"/>
  <c r="C18" i="8"/>
  <c r="B18" i="8" s="1"/>
  <c r="C19" i="8"/>
  <c r="C20" i="8"/>
  <c r="C21" i="8"/>
  <c r="B21" i="8" s="1"/>
  <c r="C22" i="8"/>
  <c r="B22" i="8" s="1"/>
  <c r="C23" i="8"/>
  <c r="C24" i="8"/>
  <c r="C25" i="8"/>
  <c r="C26" i="8"/>
  <c r="B26" i="8" s="1"/>
  <c r="C27" i="8"/>
  <c r="B27" i="8" s="1"/>
  <c r="C28" i="8"/>
  <c r="C29" i="8"/>
  <c r="C30" i="8"/>
  <c r="B30" i="8" s="1"/>
  <c r="C31" i="8"/>
  <c r="C32" i="8"/>
  <c r="C33" i="8"/>
  <c r="B33" i="8" s="1"/>
  <c r="C34" i="8"/>
  <c r="B34" i="8" s="1"/>
  <c r="C35" i="8"/>
  <c r="C36" i="8"/>
  <c r="C12" i="8"/>
  <c r="B12" i="8" s="1"/>
  <c r="B36" i="8"/>
  <c r="B35" i="8"/>
  <c r="B32" i="8"/>
  <c r="B31" i="8"/>
  <c r="B29" i="8"/>
  <c r="B28" i="8"/>
  <c r="B25" i="8"/>
  <c r="B24" i="8"/>
  <c r="B23" i="8"/>
  <c r="B20" i="8"/>
  <c r="B19" i="8"/>
  <c r="B16" i="8"/>
  <c r="B15" i="8"/>
  <c r="B13" i="8"/>
  <c r="C13" i="7"/>
  <c r="B13" i="7" s="1"/>
  <c r="C14" i="7"/>
  <c r="C15" i="7"/>
  <c r="B15" i="7" s="1"/>
  <c r="C16" i="7"/>
  <c r="B16" i="7" s="1"/>
  <c r="C17" i="7"/>
  <c r="C18" i="7"/>
  <c r="C19" i="7"/>
  <c r="B19" i="7" s="1"/>
  <c r="C20" i="7"/>
  <c r="B20" i="7" s="1"/>
  <c r="C21" i="7"/>
  <c r="B21" i="7" s="1"/>
  <c r="C22" i="7"/>
  <c r="C23" i="7"/>
  <c r="C24" i="7"/>
  <c r="B24" i="7" s="1"/>
  <c r="C25" i="7"/>
  <c r="C26" i="7"/>
  <c r="C27" i="7"/>
  <c r="B27" i="7" s="1"/>
  <c r="C28" i="7"/>
  <c r="B28" i="7" s="1"/>
  <c r="C29" i="7"/>
  <c r="C30" i="7"/>
  <c r="C31" i="7"/>
  <c r="B31" i="7" s="1"/>
  <c r="C32" i="7"/>
  <c r="B32" i="7" s="1"/>
  <c r="C33" i="7"/>
  <c r="C34" i="7"/>
  <c r="C35" i="7"/>
  <c r="B35" i="7" s="1"/>
  <c r="C36" i="7"/>
  <c r="B36" i="7" s="1"/>
  <c r="C12" i="7"/>
  <c r="B12" i="7" s="1"/>
  <c r="B34" i="7"/>
  <c r="B33" i="7"/>
  <c r="B30" i="7"/>
  <c r="B29" i="7"/>
  <c r="B26" i="7"/>
  <c r="B25" i="7"/>
  <c r="B23" i="7"/>
  <c r="B22" i="7"/>
  <c r="B18" i="7"/>
  <c r="B17" i="7"/>
  <c r="B14" i="7"/>
  <c r="C13" i="6"/>
  <c r="C14" i="6"/>
  <c r="B14" i="6" s="1"/>
  <c r="C15" i="6"/>
  <c r="B15" i="6" s="1"/>
  <c r="C16" i="6"/>
  <c r="B16" i="6" s="1"/>
  <c r="C17" i="6"/>
  <c r="C18" i="6"/>
  <c r="B18" i="6" s="1"/>
  <c r="C19" i="6"/>
  <c r="C20" i="6"/>
  <c r="B20" i="6" s="1"/>
  <c r="C21" i="6"/>
  <c r="C22" i="6"/>
  <c r="B22" i="6" s="1"/>
  <c r="C23" i="6"/>
  <c r="B23" i="6" s="1"/>
  <c r="C24" i="6"/>
  <c r="B24" i="6" s="1"/>
  <c r="C25" i="6"/>
  <c r="C26" i="6"/>
  <c r="B26" i="6" s="1"/>
  <c r="C27" i="6"/>
  <c r="C28" i="6"/>
  <c r="B28" i="6" s="1"/>
  <c r="C29" i="6"/>
  <c r="C30" i="6"/>
  <c r="B30" i="6" s="1"/>
  <c r="C31" i="6"/>
  <c r="B31" i="6" s="1"/>
  <c r="C32" i="6"/>
  <c r="B32" i="6" s="1"/>
  <c r="C33" i="6"/>
  <c r="C34" i="6"/>
  <c r="B34" i="6" s="1"/>
  <c r="C35" i="6"/>
  <c r="C36" i="6"/>
  <c r="B36" i="6" s="1"/>
  <c r="C12" i="6"/>
  <c r="C12" i="5"/>
  <c r="C13" i="5"/>
  <c r="B13" i="5" s="1"/>
  <c r="C14" i="5"/>
  <c r="B14" i="5" s="1"/>
  <c r="C15" i="5"/>
  <c r="C16" i="5"/>
  <c r="B16" i="5" s="1"/>
  <c r="C17" i="5"/>
  <c r="C18" i="5"/>
  <c r="C19" i="5"/>
  <c r="B19" i="5" s="1"/>
  <c r="C20" i="5"/>
  <c r="B20" i="5" s="1"/>
  <c r="C21" i="5"/>
  <c r="C22" i="5"/>
  <c r="B22" i="5" s="1"/>
  <c r="C23" i="5"/>
  <c r="C24" i="5"/>
  <c r="B24" i="5" s="1"/>
  <c r="C25" i="5"/>
  <c r="C26" i="5"/>
  <c r="B26" i="5" s="1"/>
  <c r="C27" i="5"/>
  <c r="B27" i="5" s="1"/>
  <c r="C28" i="5"/>
  <c r="B28" i="5" s="1"/>
  <c r="C29" i="5"/>
  <c r="C30" i="5"/>
  <c r="B30" i="5" s="1"/>
  <c r="C31" i="5"/>
  <c r="C32" i="5"/>
  <c r="B32" i="5" s="1"/>
  <c r="C33" i="5"/>
  <c r="C34" i="5"/>
  <c r="C35" i="5"/>
  <c r="C36" i="5"/>
  <c r="B36" i="5" s="1"/>
  <c r="C13" i="4"/>
  <c r="D13" i="4"/>
  <c r="E13" i="4"/>
  <c r="F13" i="4"/>
  <c r="G13" i="4"/>
  <c r="H13" i="4"/>
  <c r="C14" i="4"/>
  <c r="D14" i="4"/>
  <c r="E14" i="4"/>
  <c r="F14" i="4"/>
  <c r="G14" i="4"/>
  <c r="H14" i="4"/>
  <c r="C15" i="4"/>
  <c r="D15" i="4"/>
  <c r="E15" i="4"/>
  <c r="F15" i="4"/>
  <c r="G15" i="4"/>
  <c r="H15" i="4"/>
  <c r="C16" i="4"/>
  <c r="D16" i="4"/>
  <c r="E16" i="4"/>
  <c r="F16" i="4"/>
  <c r="G16" i="4"/>
  <c r="H16" i="4"/>
  <c r="C17" i="4"/>
  <c r="D17" i="4"/>
  <c r="E17" i="4"/>
  <c r="F17" i="4"/>
  <c r="G17" i="4"/>
  <c r="H17" i="4"/>
  <c r="C18" i="4"/>
  <c r="D18" i="4"/>
  <c r="E18" i="4"/>
  <c r="F18" i="4"/>
  <c r="G18" i="4"/>
  <c r="H18" i="4"/>
  <c r="C19" i="4"/>
  <c r="D19" i="4"/>
  <c r="E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H32" i="4"/>
  <c r="C33" i="4"/>
  <c r="D33" i="4"/>
  <c r="E33" i="4"/>
  <c r="F33" i="4"/>
  <c r="G33" i="4"/>
  <c r="H33" i="4"/>
  <c r="C34" i="4"/>
  <c r="D34" i="4"/>
  <c r="E34" i="4"/>
  <c r="F34" i="4"/>
  <c r="G34" i="4"/>
  <c r="H34" i="4"/>
  <c r="C35" i="4"/>
  <c r="D35" i="4"/>
  <c r="E35" i="4"/>
  <c r="F35" i="4"/>
  <c r="G35" i="4"/>
  <c r="H35" i="4"/>
  <c r="C36" i="4"/>
  <c r="D36" i="4"/>
  <c r="E36" i="4"/>
  <c r="F36" i="4"/>
  <c r="G36" i="4"/>
  <c r="H36" i="4"/>
  <c r="C37" i="4"/>
  <c r="D37" i="4"/>
  <c r="E37" i="4"/>
  <c r="F37" i="4"/>
  <c r="G37" i="4"/>
  <c r="H37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13" i="4"/>
  <c r="B35" i="6"/>
  <c r="B33" i="6"/>
  <c r="B29" i="6"/>
  <c r="B27" i="6"/>
  <c r="B25" i="6"/>
  <c r="B21" i="6"/>
  <c r="B19" i="6"/>
  <c r="B17" i="6"/>
  <c r="B13" i="6"/>
  <c r="B12" i="6"/>
  <c r="B35" i="5"/>
  <c r="B34" i="5"/>
  <c r="B33" i="5"/>
  <c r="B31" i="5"/>
  <c r="B29" i="5"/>
  <c r="B25" i="5"/>
  <c r="B23" i="5"/>
  <c r="B21" i="5"/>
  <c r="B18" i="5"/>
  <c r="B17" i="5"/>
  <c r="B15" i="5"/>
  <c r="C37" i="10" l="1"/>
  <c r="B37" i="10" s="1"/>
  <c r="C37" i="11"/>
  <c r="B37" i="11" s="1"/>
  <c r="C37" i="5"/>
  <c r="B37" i="5" s="1"/>
  <c r="C37" i="9"/>
  <c r="B37" i="9" s="1"/>
  <c r="C37" i="8"/>
  <c r="B37" i="8" s="1"/>
  <c r="C37" i="7"/>
  <c r="B37" i="7" s="1"/>
  <c r="C37" i="6"/>
  <c r="B37" i="6" s="1"/>
  <c r="B12" i="5"/>
</calcChain>
</file>

<file path=xl/sharedStrings.xml><?xml version="1.0" encoding="utf-8"?>
<sst xmlns="http://schemas.openxmlformats.org/spreadsheetml/2006/main" count="457" uniqueCount="71">
  <si>
    <t>Tableau des ressources aux prix de base, y compris passage aux prix d'acquisition [naio_10_cp15__custom_7846711]</t>
  </si>
  <si>
    <t>Ouvrir la page produit</t>
  </si>
  <si>
    <t>Ouvrir dans le Data Browser</t>
  </si>
  <si>
    <t>Description:</t>
  </si>
  <si>
    <t>-</t>
  </si>
  <si>
    <t>Dernière mise à jour des données:</t>
  </si>
  <si>
    <t>13/10/2023 23:00</t>
  </si>
  <si>
    <t>Dernière modification de la structure de données:</t>
  </si>
  <si>
    <t>31/07/2023 23:00</t>
  </si>
  <si>
    <t>Source(s) institutionnelle(s)</t>
  </si>
  <si>
    <t>Eurostat</t>
  </si>
  <si>
    <t>Contenus</t>
  </si>
  <si>
    <t>Fréquence (relative au temps)</t>
  </si>
  <si>
    <t>Unité de mesure</t>
  </si>
  <si>
    <t>Stock ou flux</t>
  </si>
  <si>
    <t>Industries, catégories de demande finale et importations</t>
  </si>
  <si>
    <t>Temps</t>
  </si>
  <si>
    <t>Feuille 1</t>
  </si>
  <si>
    <t>Annuel</t>
  </si>
  <si>
    <t>Millions d'euros</t>
  </si>
  <si>
    <t>Total</t>
  </si>
  <si>
    <t>Importations de biens et services</t>
  </si>
  <si>
    <t>2019</t>
  </si>
  <si>
    <t>Produits des industries alimentaires, boissons et produits à base de tabac</t>
  </si>
  <si>
    <t>Bois, articles en bois et en liège, à l'exclusion des meubles; articles de vannerie et de sparterie</t>
  </si>
  <si>
    <t>Papier et carton</t>
  </si>
  <si>
    <t>Produits chimiques</t>
  </si>
  <si>
    <t>Produits pharmaceutiques de base et préparations pharmaceutiques</t>
  </si>
  <si>
    <t>Produits informatiques, électroniques et optiques</t>
  </si>
  <si>
    <t>Véhicules automobiles, remorques et semi-remorques</t>
  </si>
  <si>
    <t>Belgique</t>
  </si>
  <si>
    <t>Tchéquie</t>
  </si>
  <si>
    <t>Danemark</t>
  </si>
  <si>
    <t>Allemagne</t>
  </si>
  <si>
    <t>Estonie</t>
  </si>
  <si>
    <t>Grèce</t>
  </si>
  <si>
    <t>Espagne</t>
  </si>
  <si>
    <t>France</t>
  </si>
  <si>
    <t>Croatie</t>
  </si>
  <si>
    <t>Italie</t>
  </si>
  <si>
    <t>Chypre</t>
  </si>
  <si>
    <t>Lettonie</t>
  </si>
  <si>
    <t>Lituanie</t>
  </si>
  <si>
    <t>Hongrie</t>
  </si>
  <si>
    <t>Pays-Bas</t>
  </si>
  <si>
    <t>Autriche</t>
  </si>
  <si>
    <t>Pologne</t>
  </si>
  <si>
    <t>Portugal</t>
  </si>
  <si>
    <t>Roumanie</t>
  </si>
  <si>
    <t>Slovénie</t>
  </si>
  <si>
    <t>Slovaquie</t>
  </si>
  <si>
    <t>Finlande</t>
  </si>
  <si>
    <t>Suède</t>
  </si>
  <si>
    <t>Norvège</t>
  </si>
  <si>
    <t>Royaume-Uni</t>
  </si>
  <si>
    <t>Données extraites le15/10/2023 13:59:52 depuis [ESTAT]</t>
  </si>
  <si>
    <t xml:space="preserve">Dataset: </t>
  </si>
  <si>
    <t>Dernière mise à jour:</t>
  </si>
  <si>
    <t>PROD_NA (Libellés)</t>
  </si>
  <si>
    <t>GEO (Libellés)</t>
  </si>
  <si>
    <t/>
  </si>
  <si>
    <t>:</t>
  </si>
  <si>
    <t>Valeur spéciale</t>
  </si>
  <si>
    <t>Non disponible</t>
  </si>
  <si>
    <t>Données extraites le15/10/2023 13:53:59 depuis [ESTAT]</t>
  </si>
  <si>
    <t>Tableaux des emplois au prix d'achat [naio_10_cp16__custom_7846625]</t>
  </si>
  <si>
    <t>Exportations de biens et services</t>
  </si>
  <si>
    <t>solde de biens et services</t>
  </si>
  <si>
    <t>Total Pays</t>
  </si>
  <si>
    <t>(1) Royaume-Uni : 2018</t>
  </si>
  <si>
    <t>Source : Eurostat, comptes nationaux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</si>
</sst>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7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0" fillId="0" borderId="0" xfId="0"/>
    <xf numFmtId="1" fontId="1" fillId="4" borderId="0" xfId="0" applyNumberFormat="1" applyFont="1" applyFill="1" applyBorder="1" applyAlignment="1">
      <alignment horizontal="left" vertical="center"/>
    </xf>
    <xf numFmtId="0" fontId="6" fillId="0" borderId="0" xfId="0" applyFont="1"/>
    <xf numFmtId="0" fontId="1" fillId="7" borderId="1" xfId="0" applyFont="1" applyFill="1" applyBorder="1" applyAlignment="1">
      <alignment horizontal="left" vertical="center"/>
    </xf>
    <xf numFmtId="3" fontId="2" fillId="7" borderId="0" xfId="0" applyNumberFormat="1" applyFont="1" applyFill="1" applyAlignment="1">
      <alignment horizontal="right" vertical="center" shrinkToFit="1"/>
    </xf>
    <xf numFmtId="0" fontId="0" fillId="7" borderId="0" xfId="0" applyFill="1"/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'solde  (électronique)'!$B$11</c:f>
              <c:strCache>
                <c:ptCount val="1"/>
                <c:pt idx="0">
                  <c:v>Produits informatiques, électroniques et optiques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0-34CD-4231-81F3-14FA61C418BE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4CD-4231-81F3-14FA61C418BE}"/>
              </c:ext>
            </c:extLst>
          </c:dPt>
          <c:cat>
            <c:strRef>
              <c:f>'solde  (électronique)'!$A$12:$A$37</c:f>
              <c:strCache>
                <c:ptCount val="26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Estonie</c:v>
                </c:pt>
                <c:pt idx="5">
                  <c:v>Grèce</c:v>
                </c:pt>
                <c:pt idx="6">
                  <c:v>Espagne</c:v>
                </c:pt>
                <c:pt idx="7">
                  <c:v>France</c:v>
                </c:pt>
                <c:pt idx="8">
                  <c:v>Croatie</c:v>
                </c:pt>
                <c:pt idx="9">
                  <c:v>Italie</c:v>
                </c:pt>
                <c:pt idx="10">
                  <c:v>Chypre</c:v>
                </c:pt>
                <c:pt idx="11">
                  <c:v>Lettonie</c:v>
                </c:pt>
                <c:pt idx="12">
                  <c:v>Lituanie</c:v>
                </c:pt>
                <c:pt idx="13">
                  <c:v>Hongrie</c:v>
                </c:pt>
                <c:pt idx="14">
                  <c:v>Pays-Bas</c:v>
                </c:pt>
                <c:pt idx="15">
                  <c:v>Autriche</c:v>
                </c:pt>
                <c:pt idx="16">
                  <c:v>Pologne</c:v>
                </c:pt>
                <c:pt idx="17">
                  <c:v>Portugal</c:v>
                </c:pt>
                <c:pt idx="18">
                  <c:v>Roumanie</c:v>
                </c:pt>
                <c:pt idx="19">
                  <c:v>Slovénie</c:v>
                </c:pt>
                <c:pt idx="20">
                  <c:v>Slovaquie</c:v>
                </c:pt>
                <c:pt idx="21">
                  <c:v>Finlande</c:v>
                </c:pt>
                <c:pt idx="22">
                  <c:v>Suède</c:v>
                </c:pt>
                <c:pt idx="23">
                  <c:v>Norvège</c:v>
                </c:pt>
                <c:pt idx="24">
                  <c:v>Royaume-Uni</c:v>
                </c:pt>
                <c:pt idx="25">
                  <c:v>Total Pays</c:v>
                </c:pt>
              </c:strCache>
            </c:strRef>
          </c:cat>
          <c:val>
            <c:numRef>
              <c:f>'solde  (électronique)'!$B$12:$B$37</c:f>
              <c:numCache>
                <c:formatCode>0</c:formatCode>
                <c:ptCount val="26"/>
                <c:pt idx="0">
                  <c:v>-5.02102</c:v>
                </c:pt>
                <c:pt idx="1">
                  <c:v>-1.0843700000000007</c:v>
                </c:pt>
                <c:pt idx="2">
                  <c:v>-1.4438599999999997</c:v>
                </c:pt>
                <c:pt idx="3">
                  <c:v>-3.73</c:v>
                </c:pt>
                <c:pt idx="4">
                  <c:v>3.3910000000000079E-2</c:v>
                </c:pt>
                <c:pt idx="5">
                  <c:v>-1.7887</c:v>
                </c:pt>
                <c:pt idx="6">
                  <c:v>-16.129300000000001</c:v>
                </c:pt>
                <c:pt idx="7">
                  <c:v>-16.222999999999999</c:v>
                </c:pt>
                <c:pt idx="8">
                  <c:v>-1.0603899999999999</c:v>
                </c:pt>
                <c:pt idx="9">
                  <c:v>-12.806299999999998</c:v>
                </c:pt>
                <c:pt idx="10">
                  <c:v>-0.29913999999999996</c:v>
                </c:pt>
                <c:pt idx="11">
                  <c:v>-0.31627999999999995</c:v>
                </c:pt>
                <c:pt idx="12">
                  <c:v>-0.52124999999999999</c:v>
                </c:pt>
                <c:pt idx="13">
                  <c:v>-1.645789999999999</c:v>
                </c:pt>
                <c:pt idx="14">
                  <c:v>7.8570000000000002</c:v>
                </c:pt>
                <c:pt idx="15">
                  <c:v>-1.8669400000000005</c:v>
                </c:pt>
                <c:pt idx="16">
                  <c:v>-4.4704700000000015</c:v>
                </c:pt>
                <c:pt idx="17">
                  <c:v>-2.2737200000000004</c:v>
                </c:pt>
                <c:pt idx="18">
                  <c:v>-3.2104399999999997</c:v>
                </c:pt>
                <c:pt idx="19">
                  <c:v>-0.50414000000000014</c:v>
                </c:pt>
                <c:pt idx="20">
                  <c:v>-0.71750000000000003</c:v>
                </c:pt>
                <c:pt idx="21">
                  <c:v>-2.5338599999999998</c:v>
                </c:pt>
                <c:pt idx="22">
                  <c:v>-2.3633799999999994</c:v>
                </c:pt>
                <c:pt idx="23">
                  <c:v>-4.6074000000000002</c:v>
                </c:pt>
                <c:pt idx="24">
                  <c:v>-29.600599999999996</c:v>
                </c:pt>
                <c:pt idx="25">
                  <c:v>-106.32693999999999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CD-4231-81F3-14FA61C4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26016"/>
        <c:axId val="145927552"/>
      </c:barChart>
      <c:catAx>
        <c:axId val="14592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5927552"/>
        <c:crosses val="autoZero"/>
        <c:auto val="1"/>
        <c:lblAlgn val="ctr"/>
        <c:lblOffset val="100"/>
        <c:noMultiLvlLbl val="0"/>
      </c:catAx>
      <c:valAx>
        <c:axId val="1459275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592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'solde  (automobile)'!$B$11</c:f>
              <c:strCache>
                <c:ptCount val="1"/>
                <c:pt idx="0">
                  <c:v>Produits informatiques, électroniques et optiques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0-1ED9-4739-A527-EEFD118CF500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ED9-4739-A527-EEFD118CF500}"/>
              </c:ext>
            </c:extLst>
          </c:dPt>
          <c:cat>
            <c:strRef>
              <c:f>'solde  (automobile)'!$A$12:$A$37</c:f>
              <c:strCache>
                <c:ptCount val="26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Estonie</c:v>
                </c:pt>
                <c:pt idx="5">
                  <c:v>Grèce</c:v>
                </c:pt>
                <c:pt idx="6">
                  <c:v>Espagne</c:v>
                </c:pt>
                <c:pt idx="7">
                  <c:v>France</c:v>
                </c:pt>
                <c:pt idx="8">
                  <c:v>Croatie</c:v>
                </c:pt>
                <c:pt idx="9">
                  <c:v>Italie</c:v>
                </c:pt>
                <c:pt idx="10">
                  <c:v>Chypre</c:v>
                </c:pt>
                <c:pt idx="11">
                  <c:v>Lettonie</c:v>
                </c:pt>
                <c:pt idx="12">
                  <c:v>Lituanie</c:v>
                </c:pt>
                <c:pt idx="13">
                  <c:v>Hongrie</c:v>
                </c:pt>
                <c:pt idx="14">
                  <c:v>Pays-Bas</c:v>
                </c:pt>
                <c:pt idx="15">
                  <c:v>Autriche</c:v>
                </c:pt>
                <c:pt idx="16">
                  <c:v>Pologne</c:v>
                </c:pt>
                <c:pt idx="17">
                  <c:v>Portugal</c:v>
                </c:pt>
                <c:pt idx="18">
                  <c:v>Roumanie</c:v>
                </c:pt>
                <c:pt idx="19">
                  <c:v>Slovénie</c:v>
                </c:pt>
                <c:pt idx="20">
                  <c:v>Slovaquie</c:v>
                </c:pt>
                <c:pt idx="21">
                  <c:v>Finlande</c:v>
                </c:pt>
                <c:pt idx="22">
                  <c:v>Suède</c:v>
                </c:pt>
                <c:pt idx="23">
                  <c:v>Norvège</c:v>
                </c:pt>
                <c:pt idx="24">
                  <c:v>Royaume-Uni</c:v>
                </c:pt>
                <c:pt idx="25">
                  <c:v>Total Pays</c:v>
                </c:pt>
              </c:strCache>
            </c:strRef>
          </c:cat>
          <c:val>
            <c:numRef>
              <c:f>'solde  (automobile)'!$B$12:$B$37</c:f>
              <c:numCache>
                <c:formatCode>0</c:formatCode>
                <c:ptCount val="26"/>
                <c:pt idx="0">
                  <c:v>-3.1153399999999967</c:v>
                </c:pt>
                <c:pt idx="1">
                  <c:v>17.807189999999999</c:v>
                </c:pt>
                <c:pt idx="2">
                  <c:v>-4.4457200000000006</c:v>
                </c:pt>
                <c:pt idx="3">
                  <c:v>100.21899999999999</c:v>
                </c:pt>
                <c:pt idx="4">
                  <c:v>-0.55433999999999994</c:v>
                </c:pt>
                <c:pt idx="5">
                  <c:v>-2.2520899999999999</c:v>
                </c:pt>
                <c:pt idx="6">
                  <c:v>7.3935999999999984</c:v>
                </c:pt>
                <c:pt idx="7">
                  <c:v>-14.343</c:v>
                </c:pt>
                <c:pt idx="8">
                  <c:v>-1.1721300000000001</c:v>
                </c:pt>
                <c:pt idx="9">
                  <c:v>-6.3194999999999997</c:v>
                </c:pt>
                <c:pt idx="10">
                  <c:v>-0.61673999999999995</c:v>
                </c:pt>
                <c:pt idx="11">
                  <c:v>-0.70984999999999987</c:v>
                </c:pt>
                <c:pt idx="12">
                  <c:v>-1.3754</c:v>
                </c:pt>
                <c:pt idx="13">
                  <c:v>10.64242</c:v>
                </c:pt>
                <c:pt idx="14">
                  <c:v>-4.8810000000000002</c:v>
                </c:pt>
                <c:pt idx="15">
                  <c:v>1.5077100000000028</c:v>
                </c:pt>
                <c:pt idx="16">
                  <c:v>1.5893299999999981</c:v>
                </c:pt>
                <c:pt idx="17">
                  <c:v>-0.50837000000000077</c:v>
                </c:pt>
                <c:pt idx="18">
                  <c:v>4.4164300000000001</c:v>
                </c:pt>
                <c:pt idx="19">
                  <c:v>0.51957999999999993</c:v>
                </c:pt>
                <c:pt idx="20">
                  <c:v>9.0425199999999997</c:v>
                </c:pt>
                <c:pt idx="21">
                  <c:v>-3.2019300000000004</c:v>
                </c:pt>
                <c:pt idx="22">
                  <c:v>11.460100000000002</c:v>
                </c:pt>
                <c:pt idx="23">
                  <c:v>-8.0161599999999993</c:v>
                </c:pt>
                <c:pt idx="24">
                  <c:v>-15.482410000000003</c:v>
                </c:pt>
                <c:pt idx="25">
                  <c:v>97.603900000000024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9-4739-A527-EEFD118C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22272"/>
        <c:axId val="86423808"/>
      </c:barChart>
      <c:catAx>
        <c:axId val="86422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6423808"/>
        <c:crosses val="autoZero"/>
        <c:auto val="1"/>
        <c:lblAlgn val="ctr"/>
        <c:lblOffset val="100"/>
        <c:noMultiLvlLbl val="0"/>
      </c:catAx>
      <c:valAx>
        <c:axId val="86423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642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'solde  (chimie)'!$B$11</c:f>
              <c:strCache>
                <c:ptCount val="1"/>
                <c:pt idx="0">
                  <c:v>Produits informatiques, électroniques et optiques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0-4380-4930-B326-EC1897687F2B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380-4930-B326-EC1897687F2B}"/>
              </c:ext>
            </c:extLst>
          </c:dPt>
          <c:cat>
            <c:strRef>
              <c:f>'solde  (chimie)'!$A$12:$A$37</c:f>
              <c:strCache>
                <c:ptCount val="26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Estonie</c:v>
                </c:pt>
                <c:pt idx="5">
                  <c:v>Grèce</c:v>
                </c:pt>
                <c:pt idx="6">
                  <c:v>Espagne</c:v>
                </c:pt>
                <c:pt idx="7">
                  <c:v>France</c:v>
                </c:pt>
                <c:pt idx="8">
                  <c:v>Croatie</c:v>
                </c:pt>
                <c:pt idx="9">
                  <c:v>Italie</c:v>
                </c:pt>
                <c:pt idx="10">
                  <c:v>Chypre</c:v>
                </c:pt>
                <c:pt idx="11">
                  <c:v>Lettonie</c:v>
                </c:pt>
                <c:pt idx="12">
                  <c:v>Lituanie</c:v>
                </c:pt>
                <c:pt idx="13">
                  <c:v>Hongrie</c:v>
                </c:pt>
                <c:pt idx="14">
                  <c:v>Pays-Bas</c:v>
                </c:pt>
                <c:pt idx="15">
                  <c:v>Autriche</c:v>
                </c:pt>
                <c:pt idx="16">
                  <c:v>Pologne</c:v>
                </c:pt>
                <c:pt idx="17">
                  <c:v>Portugal</c:v>
                </c:pt>
                <c:pt idx="18">
                  <c:v>Roumanie</c:v>
                </c:pt>
                <c:pt idx="19">
                  <c:v>Slovénie</c:v>
                </c:pt>
                <c:pt idx="20">
                  <c:v>Slovaquie</c:v>
                </c:pt>
                <c:pt idx="21">
                  <c:v>Finlande</c:v>
                </c:pt>
                <c:pt idx="22">
                  <c:v>Suède</c:v>
                </c:pt>
                <c:pt idx="23">
                  <c:v>Norvège</c:v>
                </c:pt>
                <c:pt idx="24">
                  <c:v>Royaume-Uni</c:v>
                </c:pt>
                <c:pt idx="25">
                  <c:v>Total Pays</c:v>
                </c:pt>
              </c:strCache>
            </c:strRef>
          </c:cat>
          <c:val>
            <c:numRef>
              <c:f>'solde  (chimie)'!$B$12:$B$37</c:f>
              <c:numCache>
                <c:formatCode>0</c:formatCode>
                <c:ptCount val="26"/>
                <c:pt idx="0">
                  <c:v>14.72161</c:v>
                </c:pt>
                <c:pt idx="1">
                  <c:v>-4.2530399999999995</c:v>
                </c:pt>
                <c:pt idx="2">
                  <c:v>-0.72803000000000062</c:v>
                </c:pt>
                <c:pt idx="3">
                  <c:v>28.466999999999999</c:v>
                </c:pt>
                <c:pt idx="4">
                  <c:v>-0.40280000000000005</c:v>
                </c:pt>
                <c:pt idx="5">
                  <c:v>-3.1568599999999996</c:v>
                </c:pt>
                <c:pt idx="6">
                  <c:v>-0.65609999999999857</c:v>
                </c:pt>
                <c:pt idx="7">
                  <c:v>17.007000000000001</c:v>
                </c:pt>
                <c:pt idx="8">
                  <c:v>-1.1786500000000002</c:v>
                </c:pt>
                <c:pt idx="9">
                  <c:v>-6.224400000000001</c:v>
                </c:pt>
                <c:pt idx="10">
                  <c:v>-0.36754999999999999</c:v>
                </c:pt>
                <c:pt idx="11">
                  <c:v>-0.65668000000000004</c:v>
                </c:pt>
                <c:pt idx="12">
                  <c:v>-1.7619999999999889E-2</c:v>
                </c:pt>
                <c:pt idx="13">
                  <c:v>-1.81979</c:v>
                </c:pt>
                <c:pt idx="14">
                  <c:v>17.187999999999999</c:v>
                </c:pt>
                <c:pt idx="15">
                  <c:v>-1.031709999999999</c:v>
                </c:pt>
                <c:pt idx="16">
                  <c:v>-7.130040000000001</c:v>
                </c:pt>
                <c:pt idx="17">
                  <c:v>-4.3156300000000005</c:v>
                </c:pt>
                <c:pt idx="18">
                  <c:v>-4.8302399999999999</c:v>
                </c:pt>
                <c:pt idx="19">
                  <c:v>-0.86096000000000006</c:v>
                </c:pt>
                <c:pt idx="20">
                  <c:v>-1.74973</c:v>
                </c:pt>
                <c:pt idx="21">
                  <c:v>0.34300999999999932</c:v>
                </c:pt>
                <c:pt idx="22">
                  <c:v>-1.4083199999999998</c:v>
                </c:pt>
                <c:pt idx="23">
                  <c:v>-0.96355000000000068</c:v>
                </c:pt>
                <c:pt idx="24">
                  <c:v>-1.283989999999998</c:v>
                </c:pt>
                <c:pt idx="25">
                  <c:v>34.690929999999994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0-4930-B326-EC1897687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25216"/>
        <c:axId val="86839296"/>
      </c:barChart>
      <c:catAx>
        <c:axId val="8682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fr-FR"/>
          </a:p>
        </c:txPr>
        <c:crossAx val="86839296"/>
        <c:crosses val="autoZero"/>
        <c:auto val="1"/>
        <c:lblAlgn val="ctr"/>
        <c:lblOffset val="100"/>
        <c:noMultiLvlLbl val="0"/>
      </c:catAx>
      <c:valAx>
        <c:axId val="868392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68252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'solde  (pharmacie)'!$B$11</c:f>
              <c:strCache>
                <c:ptCount val="1"/>
                <c:pt idx="0">
                  <c:v>Produits informatiques, électroniques et optiques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0-FE60-4974-A7BD-E249BFAEA8A7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E60-4974-A7BD-E249BFAEA8A7}"/>
              </c:ext>
            </c:extLst>
          </c:dPt>
          <c:cat>
            <c:strRef>
              <c:f>'solde  (pharmacie)'!$A$12:$A$37</c:f>
              <c:strCache>
                <c:ptCount val="26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Estonie</c:v>
                </c:pt>
                <c:pt idx="5">
                  <c:v>Grèce</c:v>
                </c:pt>
                <c:pt idx="6">
                  <c:v>Espagne</c:v>
                </c:pt>
                <c:pt idx="7">
                  <c:v>France</c:v>
                </c:pt>
                <c:pt idx="8">
                  <c:v>Croatie</c:v>
                </c:pt>
                <c:pt idx="9">
                  <c:v>Italie</c:v>
                </c:pt>
                <c:pt idx="10">
                  <c:v>Chypre</c:v>
                </c:pt>
                <c:pt idx="11">
                  <c:v>Lettonie</c:v>
                </c:pt>
                <c:pt idx="12">
                  <c:v>Lituanie</c:v>
                </c:pt>
                <c:pt idx="13">
                  <c:v>Hongrie</c:v>
                </c:pt>
                <c:pt idx="14">
                  <c:v>Pays-Bas</c:v>
                </c:pt>
                <c:pt idx="15">
                  <c:v>Autriche</c:v>
                </c:pt>
                <c:pt idx="16">
                  <c:v>Pologne</c:v>
                </c:pt>
                <c:pt idx="17">
                  <c:v>Portugal</c:v>
                </c:pt>
                <c:pt idx="18">
                  <c:v>Roumanie</c:v>
                </c:pt>
                <c:pt idx="19">
                  <c:v>Slovénie</c:v>
                </c:pt>
                <c:pt idx="20">
                  <c:v>Slovaquie</c:v>
                </c:pt>
                <c:pt idx="21">
                  <c:v>Finlande</c:v>
                </c:pt>
                <c:pt idx="22">
                  <c:v>Suède</c:v>
                </c:pt>
                <c:pt idx="23">
                  <c:v>Norvège</c:v>
                </c:pt>
                <c:pt idx="24">
                  <c:v>Royaume-Uni</c:v>
                </c:pt>
                <c:pt idx="25">
                  <c:v>Total Pays</c:v>
                </c:pt>
              </c:strCache>
            </c:strRef>
          </c:cat>
          <c:val>
            <c:numRef>
              <c:f>'solde  (pharmacie)'!$B$12:$B$37</c:f>
              <c:numCache>
                <c:formatCode>0</c:formatCode>
                <c:ptCount val="26"/>
                <c:pt idx="0">
                  <c:v>8.2739000000000011</c:v>
                </c:pt>
                <c:pt idx="1">
                  <c:v>-2.1449100000000003</c:v>
                </c:pt>
                <c:pt idx="2">
                  <c:v>11.469899999999997</c:v>
                </c:pt>
                <c:pt idx="3">
                  <c:v>27.149000000000001</c:v>
                </c:pt>
                <c:pt idx="4">
                  <c:v>-0.40405000000000002</c:v>
                </c:pt>
                <c:pt idx="5">
                  <c:v>-2.0215100000000001</c:v>
                </c:pt>
                <c:pt idx="6">
                  <c:v>-1.6910000000000001</c:v>
                </c:pt>
                <c:pt idx="7">
                  <c:v>7.6989999999999998</c:v>
                </c:pt>
                <c:pt idx="8">
                  <c:v>-0.38750000000000001</c:v>
                </c:pt>
                <c:pt idx="9">
                  <c:v>-0.28270000000000073</c:v>
                </c:pt>
                <c:pt idx="10">
                  <c:v>-4.5759999999999988E-2</c:v>
                </c:pt>
                <c:pt idx="11">
                  <c:v>-0.15411000000000002</c:v>
                </c:pt>
                <c:pt idx="12">
                  <c:v>-0.44708999999999993</c:v>
                </c:pt>
                <c:pt idx="13">
                  <c:v>0.24774000000000024</c:v>
                </c:pt>
                <c:pt idx="14">
                  <c:v>2.2810000000000001</c:v>
                </c:pt>
                <c:pt idx="15">
                  <c:v>0.49486000000000058</c:v>
                </c:pt>
                <c:pt idx="16">
                  <c:v>-3.2460699999999996</c:v>
                </c:pt>
                <c:pt idx="17">
                  <c:v>-1.5984600000000002</c:v>
                </c:pt>
                <c:pt idx="18">
                  <c:v>-2.8399900000000002</c:v>
                </c:pt>
                <c:pt idx="19">
                  <c:v>1.6781699999999999</c:v>
                </c:pt>
                <c:pt idx="20">
                  <c:v>-1.4979800000000001</c:v>
                </c:pt>
                <c:pt idx="21">
                  <c:v>-1.4360200000000001</c:v>
                </c:pt>
                <c:pt idx="22">
                  <c:v>5.8532000000000002</c:v>
                </c:pt>
                <c:pt idx="23">
                  <c:v>-0.72632000000000019</c:v>
                </c:pt>
                <c:pt idx="24">
                  <c:v>-1.0895799999999982</c:v>
                </c:pt>
                <c:pt idx="25">
                  <c:v>45.13371999999999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60-4974-A7BD-E249BFAE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07232"/>
        <c:axId val="87008768"/>
      </c:barChart>
      <c:catAx>
        <c:axId val="8700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7008768"/>
        <c:crosses val="autoZero"/>
        <c:auto val="1"/>
        <c:lblAlgn val="ctr"/>
        <c:lblOffset val="100"/>
        <c:noMultiLvlLbl val="0"/>
      </c:catAx>
      <c:valAx>
        <c:axId val="870087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700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'solde  (IAA)'!$B$11</c:f>
              <c:strCache>
                <c:ptCount val="1"/>
                <c:pt idx="0">
                  <c:v>Produits informatiques, électroniques et optiques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0-7036-47FF-822F-EB7041E595AC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036-47FF-822F-EB7041E595AC}"/>
              </c:ext>
            </c:extLst>
          </c:dPt>
          <c:cat>
            <c:strRef>
              <c:f>'solde  (IAA)'!$A$12:$A$37</c:f>
              <c:strCache>
                <c:ptCount val="26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Estonie</c:v>
                </c:pt>
                <c:pt idx="5">
                  <c:v>Grèce</c:v>
                </c:pt>
                <c:pt idx="6">
                  <c:v>Espagne</c:v>
                </c:pt>
                <c:pt idx="7">
                  <c:v>France</c:v>
                </c:pt>
                <c:pt idx="8">
                  <c:v>Croatie</c:v>
                </c:pt>
                <c:pt idx="9">
                  <c:v>Italie</c:v>
                </c:pt>
                <c:pt idx="10">
                  <c:v>Chypre</c:v>
                </c:pt>
                <c:pt idx="11">
                  <c:v>Lettonie</c:v>
                </c:pt>
                <c:pt idx="12">
                  <c:v>Lituanie</c:v>
                </c:pt>
                <c:pt idx="13">
                  <c:v>Hongrie</c:v>
                </c:pt>
                <c:pt idx="14">
                  <c:v>Pays-Bas</c:v>
                </c:pt>
                <c:pt idx="15">
                  <c:v>Autriche</c:v>
                </c:pt>
                <c:pt idx="16">
                  <c:v>Pologne</c:v>
                </c:pt>
                <c:pt idx="17">
                  <c:v>Portugal</c:v>
                </c:pt>
                <c:pt idx="18">
                  <c:v>Roumanie</c:v>
                </c:pt>
                <c:pt idx="19">
                  <c:v>Slovénie</c:v>
                </c:pt>
                <c:pt idx="20">
                  <c:v>Slovaquie</c:v>
                </c:pt>
                <c:pt idx="21">
                  <c:v>Finlande</c:v>
                </c:pt>
                <c:pt idx="22">
                  <c:v>Suède</c:v>
                </c:pt>
                <c:pt idx="23">
                  <c:v>Norvège</c:v>
                </c:pt>
                <c:pt idx="24">
                  <c:v>Royaume-Uni</c:v>
                </c:pt>
                <c:pt idx="25">
                  <c:v>Total Pays</c:v>
                </c:pt>
              </c:strCache>
            </c:strRef>
          </c:cat>
          <c:val>
            <c:numRef>
              <c:f>'solde  (IAA)'!$B$12:$B$37</c:f>
              <c:numCache>
                <c:formatCode>0</c:formatCode>
                <c:ptCount val="26"/>
                <c:pt idx="0">
                  <c:v>6.6885900000000005</c:v>
                </c:pt>
                <c:pt idx="1">
                  <c:v>-2.2172899999999998</c:v>
                </c:pt>
                <c:pt idx="2">
                  <c:v>5.1847699999999985</c:v>
                </c:pt>
                <c:pt idx="3">
                  <c:v>6.2110000000000003</c:v>
                </c:pt>
                <c:pt idx="4">
                  <c:v>-0.14193000000000006</c:v>
                </c:pt>
                <c:pt idx="5">
                  <c:v>-1.6608400000000001</c:v>
                </c:pt>
                <c:pt idx="6">
                  <c:v>8.5398999999999976</c:v>
                </c:pt>
                <c:pt idx="7">
                  <c:v>6.742</c:v>
                </c:pt>
                <c:pt idx="8">
                  <c:v>-1.24559</c:v>
                </c:pt>
                <c:pt idx="9">
                  <c:v>5.8027000000000042</c:v>
                </c:pt>
                <c:pt idx="10">
                  <c:v>-0.66411000000000009</c:v>
                </c:pt>
                <c:pt idx="11">
                  <c:v>-0.25971999999999978</c:v>
                </c:pt>
                <c:pt idx="12">
                  <c:v>0.77449999999999997</c:v>
                </c:pt>
                <c:pt idx="13">
                  <c:v>0.84357999999999989</c:v>
                </c:pt>
                <c:pt idx="14">
                  <c:v>30.529</c:v>
                </c:pt>
                <c:pt idx="15">
                  <c:v>3.1829799999999997</c:v>
                </c:pt>
                <c:pt idx="16">
                  <c:v>13.2087</c:v>
                </c:pt>
                <c:pt idx="17">
                  <c:v>-2.06392</c:v>
                </c:pt>
                <c:pt idx="18">
                  <c:v>-3.0226299999999995</c:v>
                </c:pt>
                <c:pt idx="19">
                  <c:v>-0.76895000000000002</c:v>
                </c:pt>
                <c:pt idx="20">
                  <c:v>-2.0359700000000003</c:v>
                </c:pt>
                <c:pt idx="21">
                  <c:v>-2.8783799999999999</c:v>
                </c:pt>
                <c:pt idx="22">
                  <c:v>-4.7180499999999999</c:v>
                </c:pt>
                <c:pt idx="23">
                  <c:v>-0.49262999999999918</c:v>
                </c:pt>
                <c:pt idx="24">
                  <c:v>-27.433859999999999</c:v>
                </c:pt>
                <c:pt idx="25">
                  <c:v>38.10384999999998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36-47FF-822F-EB7041E59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94784"/>
        <c:axId val="87096320"/>
      </c:barChart>
      <c:catAx>
        <c:axId val="87094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7096320"/>
        <c:crosses val="autoZero"/>
        <c:auto val="1"/>
        <c:lblAlgn val="ctr"/>
        <c:lblOffset val="100"/>
        <c:noMultiLvlLbl val="0"/>
      </c:catAx>
      <c:valAx>
        <c:axId val="870963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87094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'solde  (bois)'!$B$11</c:f>
              <c:strCache>
                <c:ptCount val="1"/>
                <c:pt idx="0">
                  <c:v>Produits informatiques, électroniques et optiques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0-96F7-4B41-82C1-A5F29988C8AB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6F7-4B41-82C1-A5F29988C8AB}"/>
              </c:ext>
            </c:extLst>
          </c:dPt>
          <c:cat>
            <c:strRef>
              <c:f>'solde  (bois)'!$A$12:$A$37</c:f>
              <c:strCache>
                <c:ptCount val="26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Estonie</c:v>
                </c:pt>
                <c:pt idx="5">
                  <c:v>Grèce</c:v>
                </c:pt>
                <c:pt idx="6">
                  <c:v>Espagne</c:v>
                </c:pt>
                <c:pt idx="7">
                  <c:v>France</c:v>
                </c:pt>
                <c:pt idx="8">
                  <c:v>Croatie</c:v>
                </c:pt>
                <c:pt idx="9">
                  <c:v>Italie</c:v>
                </c:pt>
                <c:pt idx="10">
                  <c:v>Chypre</c:v>
                </c:pt>
                <c:pt idx="11">
                  <c:v>Lettonie</c:v>
                </c:pt>
                <c:pt idx="12">
                  <c:v>Lituanie</c:v>
                </c:pt>
                <c:pt idx="13">
                  <c:v>Hongrie</c:v>
                </c:pt>
                <c:pt idx="14">
                  <c:v>Pays-Bas</c:v>
                </c:pt>
                <c:pt idx="15">
                  <c:v>Autriche</c:v>
                </c:pt>
                <c:pt idx="16">
                  <c:v>Pologne</c:v>
                </c:pt>
                <c:pt idx="17">
                  <c:v>Portugal</c:v>
                </c:pt>
                <c:pt idx="18">
                  <c:v>Roumanie</c:v>
                </c:pt>
                <c:pt idx="19">
                  <c:v>Slovénie</c:v>
                </c:pt>
                <c:pt idx="20">
                  <c:v>Slovaquie</c:v>
                </c:pt>
                <c:pt idx="21">
                  <c:v>Finlande</c:v>
                </c:pt>
                <c:pt idx="22">
                  <c:v>Suède</c:v>
                </c:pt>
                <c:pt idx="23">
                  <c:v>Norvège</c:v>
                </c:pt>
                <c:pt idx="24">
                  <c:v>Royaume-Uni</c:v>
                </c:pt>
                <c:pt idx="25">
                  <c:v>Total Pays</c:v>
                </c:pt>
              </c:strCache>
            </c:strRef>
          </c:cat>
          <c:val>
            <c:numRef>
              <c:f>'solde  (bois)'!$B$12:$B$37</c:f>
              <c:numCache>
                <c:formatCode>0</c:formatCode>
                <c:ptCount val="26"/>
                <c:pt idx="0">
                  <c:v>-0.13601999999999997</c:v>
                </c:pt>
                <c:pt idx="1">
                  <c:v>0.77901000000000009</c:v>
                </c:pt>
                <c:pt idx="2">
                  <c:v>-0.73544000000000009</c:v>
                </c:pt>
                <c:pt idx="3">
                  <c:v>0.02</c:v>
                </c:pt>
                <c:pt idx="4">
                  <c:v>1.37191</c:v>
                </c:pt>
                <c:pt idx="5">
                  <c:v>-0.27733999999999998</c:v>
                </c:pt>
                <c:pt idx="6">
                  <c:v>0.193</c:v>
                </c:pt>
                <c:pt idx="7">
                  <c:v>-1.8939999999999999</c:v>
                </c:pt>
                <c:pt idx="8">
                  <c:v>0.28638999999999998</c:v>
                </c:pt>
                <c:pt idx="9">
                  <c:v>-1.8449</c:v>
                </c:pt>
                <c:pt idx="10">
                  <c:v>-6.6930000000000003E-2</c:v>
                </c:pt>
                <c:pt idx="11">
                  <c:v>1.6011899999999999</c:v>
                </c:pt>
                <c:pt idx="12">
                  <c:v>0.4283499999999999</c:v>
                </c:pt>
                <c:pt idx="13">
                  <c:v>-0.14982000000000004</c:v>
                </c:pt>
                <c:pt idx="14">
                  <c:v>-2.4849999999999999</c:v>
                </c:pt>
                <c:pt idx="15">
                  <c:v>2.5731299999999999</c:v>
                </c:pt>
                <c:pt idx="16">
                  <c:v>2.8165</c:v>
                </c:pt>
                <c:pt idx="17">
                  <c:v>0.90446999999999989</c:v>
                </c:pt>
                <c:pt idx="18">
                  <c:v>0.88448000000000015</c:v>
                </c:pt>
                <c:pt idx="19">
                  <c:v>0.19099000000000008</c:v>
                </c:pt>
                <c:pt idx="20">
                  <c:v>0.16800000000000001</c:v>
                </c:pt>
                <c:pt idx="21">
                  <c:v>1.8572599999999997</c:v>
                </c:pt>
                <c:pt idx="22">
                  <c:v>2.1508599999999998</c:v>
                </c:pt>
                <c:pt idx="23">
                  <c:v>-1.19621</c:v>
                </c:pt>
                <c:pt idx="24">
                  <c:v>-4.7154799999999994</c:v>
                </c:pt>
                <c:pt idx="25">
                  <c:v>2.7244000000000006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7-4B41-82C1-A5F29988C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12288"/>
        <c:axId val="90055040"/>
      </c:barChart>
      <c:catAx>
        <c:axId val="9001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0055040"/>
        <c:crosses val="autoZero"/>
        <c:auto val="1"/>
        <c:lblAlgn val="ctr"/>
        <c:lblOffset val="100"/>
        <c:noMultiLvlLbl val="0"/>
      </c:catAx>
      <c:valAx>
        <c:axId val="900550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001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'solde  (papier)'!$B$11</c:f>
              <c:strCache>
                <c:ptCount val="1"/>
                <c:pt idx="0">
                  <c:v>Produits informatiques, électroniques et optiques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0-317E-4726-9A2A-EFA0FB7FEF63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17E-4726-9A2A-EFA0FB7FEF63}"/>
              </c:ext>
            </c:extLst>
          </c:dPt>
          <c:cat>
            <c:strRef>
              <c:f>'solde  (papier)'!$A$12:$A$37</c:f>
              <c:strCache>
                <c:ptCount val="26"/>
                <c:pt idx="0">
                  <c:v>Belgique</c:v>
                </c:pt>
                <c:pt idx="1">
                  <c:v>Tchéquie</c:v>
                </c:pt>
                <c:pt idx="2">
                  <c:v>Danemark</c:v>
                </c:pt>
                <c:pt idx="3">
                  <c:v>Allemagne</c:v>
                </c:pt>
                <c:pt idx="4">
                  <c:v>Estonie</c:v>
                </c:pt>
                <c:pt idx="5">
                  <c:v>Grèce</c:v>
                </c:pt>
                <c:pt idx="6">
                  <c:v>Espagne</c:v>
                </c:pt>
                <c:pt idx="7">
                  <c:v>France</c:v>
                </c:pt>
                <c:pt idx="8">
                  <c:v>Croatie</c:v>
                </c:pt>
                <c:pt idx="9">
                  <c:v>Italie</c:v>
                </c:pt>
                <c:pt idx="10">
                  <c:v>Chypre</c:v>
                </c:pt>
                <c:pt idx="11">
                  <c:v>Lettonie</c:v>
                </c:pt>
                <c:pt idx="12">
                  <c:v>Lituanie</c:v>
                </c:pt>
                <c:pt idx="13">
                  <c:v>Hongrie</c:v>
                </c:pt>
                <c:pt idx="14">
                  <c:v>Pays-Bas</c:v>
                </c:pt>
                <c:pt idx="15">
                  <c:v>Autriche</c:v>
                </c:pt>
                <c:pt idx="16">
                  <c:v>Pologne</c:v>
                </c:pt>
                <c:pt idx="17">
                  <c:v>Portugal</c:v>
                </c:pt>
                <c:pt idx="18">
                  <c:v>Roumanie</c:v>
                </c:pt>
                <c:pt idx="19">
                  <c:v>Slovénie</c:v>
                </c:pt>
                <c:pt idx="20">
                  <c:v>Slovaquie</c:v>
                </c:pt>
                <c:pt idx="21">
                  <c:v>Finlande</c:v>
                </c:pt>
                <c:pt idx="22">
                  <c:v>Suède</c:v>
                </c:pt>
                <c:pt idx="23">
                  <c:v>Norvège</c:v>
                </c:pt>
                <c:pt idx="24">
                  <c:v>Royaume-Uni</c:v>
                </c:pt>
                <c:pt idx="25">
                  <c:v>Total Pays</c:v>
                </c:pt>
              </c:strCache>
            </c:strRef>
          </c:cat>
          <c:val>
            <c:numRef>
              <c:f>'solde  (papier)'!$B$12:$B$37</c:f>
              <c:numCache>
                <c:formatCode>0</c:formatCode>
                <c:ptCount val="26"/>
                <c:pt idx="0">
                  <c:v>-0.32517999999999986</c:v>
                </c:pt>
                <c:pt idx="1">
                  <c:v>8.9039999999999966E-2</c:v>
                </c:pt>
                <c:pt idx="2">
                  <c:v>-0.54376000000000013</c:v>
                </c:pt>
                <c:pt idx="3">
                  <c:v>3.996</c:v>
                </c:pt>
                <c:pt idx="4">
                  <c:v>-4.4870000000000035E-2</c:v>
                </c:pt>
                <c:pt idx="5">
                  <c:v>-0.78528000000000009</c:v>
                </c:pt>
                <c:pt idx="6">
                  <c:v>-4.869999999999982E-2</c:v>
                </c:pt>
                <c:pt idx="7">
                  <c:v>-3.1469999999999998</c:v>
                </c:pt>
                <c:pt idx="8">
                  <c:v>-0.28616000000000003</c:v>
                </c:pt>
                <c:pt idx="9">
                  <c:v>-0.37869999999999981</c:v>
                </c:pt>
                <c:pt idx="10">
                  <c:v>-0.11237</c:v>
                </c:pt>
                <c:pt idx="11">
                  <c:v>-0.15704000000000001</c:v>
                </c:pt>
                <c:pt idx="12">
                  <c:v>-9.9049999999999958E-2</c:v>
                </c:pt>
                <c:pt idx="13">
                  <c:v>-0.10334999999999991</c:v>
                </c:pt>
                <c:pt idx="14">
                  <c:v>4.3999999999999997E-2</c:v>
                </c:pt>
                <c:pt idx="15">
                  <c:v>2.9070000000000005</c:v>
                </c:pt>
                <c:pt idx="16">
                  <c:v>1.0138400000000001</c:v>
                </c:pt>
                <c:pt idx="17">
                  <c:v>1.2345200000000003</c:v>
                </c:pt>
                <c:pt idx="18">
                  <c:v>-0.77744000000000002</c:v>
                </c:pt>
                <c:pt idx="19">
                  <c:v>-0.10195000000000004</c:v>
                </c:pt>
                <c:pt idx="20">
                  <c:v>0.22112999999999999</c:v>
                </c:pt>
                <c:pt idx="21">
                  <c:v>9.6554900000000021</c:v>
                </c:pt>
                <c:pt idx="22">
                  <c:v>8.5539400000000008</c:v>
                </c:pt>
                <c:pt idx="23">
                  <c:v>9.3690000000000051E-2</c:v>
                </c:pt>
                <c:pt idx="24">
                  <c:v>-5.3789499999999988</c:v>
                </c:pt>
                <c:pt idx="25">
                  <c:v>15.51885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E-4726-9A2A-EFA0FB7FE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64448"/>
        <c:axId val="111939968"/>
      </c:barChart>
      <c:catAx>
        <c:axId val="11186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11939968"/>
        <c:crosses val="autoZero"/>
        <c:auto val="1"/>
        <c:lblAlgn val="ctr"/>
        <c:lblOffset val="100"/>
        <c:noMultiLvlLbl val="0"/>
      </c:catAx>
      <c:valAx>
        <c:axId val="1119399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11864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591120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38</xdr:row>
      <xdr:rowOff>93345</xdr:rowOff>
    </xdr:from>
    <xdr:to>
      <xdr:col>7</xdr:col>
      <xdr:colOff>253365</xdr:colOff>
      <xdr:row>67</xdr:row>
      <xdr:rowOff>100965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1941195</xdr:colOff>
      <xdr:row>38</xdr:row>
      <xdr:rowOff>74295</xdr:rowOff>
    </xdr:from>
    <xdr:to>
      <xdr:col>7</xdr:col>
      <xdr:colOff>196215</xdr:colOff>
      <xdr:row>67</xdr:row>
      <xdr:rowOff>81915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1979295</xdr:colOff>
      <xdr:row>39</xdr:row>
      <xdr:rowOff>121920</xdr:rowOff>
    </xdr:from>
    <xdr:to>
      <xdr:col>7</xdr:col>
      <xdr:colOff>234315</xdr:colOff>
      <xdr:row>68</xdr:row>
      <xdr:rowOff>129540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38</xdr:row>
      <xdr:rowOff>74295</xdr:rowOff>
    </xdr:from>
    <xdr:to>
      <xdr:col>7</xdr:col>
      <xdr:colOff>262890</xdr:colOff>
      <xdr:row>67</xdr:row>
      <xdr:rowOff>81915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38</xdr:row>
      <xdr:rowOff>102870</xdr:rowOff>
    </xdr:from>
    <xdr:to>
      <xdr:col>7</xdr:col>
      <xdr:colOff>262890</xdr:colOff>
      <xdr:row>67</xdr:row>
      <xdr:rowOff>110490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38</xdr:row>
      <xdr:rowOff>102870</xdr:rowOff>
    </xdr:from>
    <xdr:to>
      <xdr:col>7</xdr:col>
      <xdr:colOff>262890</xdr:colOff>
      <xdr:row>67</xdr:row>
      <xdr:rowOff>110490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38</xdr:row>
      <xdr:rowOff>102870</xdr:rowOff>
    </xdr:from>
    <xdr:to>
      <xdr:col>7</xdr:col>
      <xdr:colOff>262890</xdr:colOff>
      <xdr:row>67</xdr:row>
      <xdr:rowOff>110490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io_10_cp15__custom_7846711/default/table" TargetMode="External"/><Relationship Id="rId1" Type="http://schemas.openxmlformats.org/officeDocument/2006/relationships/hyperlink" Target="https://ec.europa.eu/eurostat/databrowser/product/page/naio_10_cp15__custom_784671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6"/>
  <sheetViews>
    <sheetView showGridLines="0" workbookViewId="0">
      <selection activeCell="D4" sqref="D4"/>
    </sheetView>
  </sheetViews>
  <sheetFormatPr baseColWidth="10" defaultColWidth="8.85546875" defaultRowHeight="15" x14ac:dyDescent="0.25"/>
  <cols>
    <col min="1" max="1" width="19.85546875" customWidth="1"/>
    <col min="2" max="2" width="10.85546875" customWidth="1"/>
    <col min="3" max="3" width="32.5703125" customWidth="1"/>
    <col min="4" max="4" width="18.28515625" customWidth="1"/>
    <col min="5" max="5" width="14.7109375" customWidth="1"/>
    <col min="6" max="6" width="60.42578125" customWidth="1"/>
    <col min="7" max="7" width="8" customWidth="1"/>
  </cols>
  <sheetData>
    <row r="6" spans="1:15" x14ac:dyDescent="0.25">
      <c r="A6" s="11" t="s">
        <v>0</v>
      </c>
    </row>
    <row r="7" spans="1:15" x14ac:dyDescent="0.25">
      <c r="A7" s="13" t="s">
        <v>1</v>
      </c>
      <c r="B7" s="13" t="s">
        <v>2</v>
      </c>
    </row>
    <row r="8" spans="1:15" ht="42.75" customHeight="1" x14ac:dyDescent="0.25">
      <c r="A8" s="12" t="s">
        <v>3</v>
      </c>
      <c r="B8" s="23" t="s">
        <v>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  <c r="G15" s="11" t="s">
        <v>16</v>
      </c>
    </row>
    <row r="16" spans="1:15" x14ac:dyDescent="0.25">
      <c r="B16" s="14" t="s">
        <v>17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70"/>
  <sheetViews>
    <sheetView topLeftCell="A32" workbookViewId="0">
      <selection activeCell="K49" sqref="K49"/>
    </sheetView>
  </sheetViews>
  <sheetFormatPr baseColWidth="10" defaultColWidth="8.85546875" defaultRowHeight="11.45" customHeight="1" x14ac:dyDescent="0.25"/>
  <cols>
    <col min="1" max="2" width="29.85546875" style="17" customWidth="1"/>
    <col min="3" max="3" width="19.85546875" style="17" customWidth="1"/>
    <col min="4" max="16384" width="8.85546875" style="17"/>
  </cols>
  <sheetData>
    <row r="1" spans="1:3" ht="15" x14ac:dyDescent="0.25">
      <c r="A1" s="3" t="s">
        <v>55</v>
      </c>
      <c r="B1" s="3"/>
    </row>
    <row r="2" spans="1:3" ht="15" x14ac:dyDescent="0.25">
      <c r="A2" s="3" t="s">
        <v>56</v>
      </c>
      <c r="B2" s="3"/>
    </row>
    <row r="3" spans="1:3" ht="15" x14ac:dyDescent="0.25">
      <c r="A3" s="3" t="s">
        <v>57</v>
      </c>
      <c r="B3" s="3"/>
    </row>
    <row r="4" spans="1:3" ht="15" x14ac:dyDescent="0.25"/>
    <row r="5" spans="1:3" ht="15" x14ac:dyDescent="0.25">
      <c r="A5" s="1" t="s">
        <v>12</v>
      </c>
      <c r="B5" s="1"/>
    </row>
    <row r="6" spans="1:3" ht="15" x14ac:dyDescent="0.25">
      <c r="A6" s="1" t="s">
        <v>13</v>
      </c>
      <c r="B6" s="1"/>
    </row>
    <row r="7" spans="1:3" ht="15" x14ac:dyDescent="0.25">
      <c r="A7" s="1" t="s">
        <v>14</v>
      </c>
      <c r="B7" s="1"/>
    </row>
    <row r="8" spans="1:3" ht="15" x14ac:dyDescent="0.25">
      <c r="A8" s="1" t="s">
        <v>15</v>
      </c>
      <c r="B8" s="1"/>
    </row>
    <row r="9" spans="1:3" ht="15" x14ac:dyDescent="0.25">
      <c r="A9" s="1" t="s">
        <v>16</v>
      </c>
      <c r="B9" s="1"/>
    </row>
    <row r="10" spans="1:3" ht="15" x14ac:dyDescent="0.25"/>
    <row r="11" spans="1:3" ht="15" x14ac:dyDescent="0.25">
      <c r="A11" s="5"/>
      <c r="B11" s="4" t="s">
        <v>28</v>
      </c>
      <c r="C11" s="4" t="s">
        <v>28</v>
      </c>
    </row>
    <row r="12" spans="1:3" ht="15" x14ac:dyDescent="0.25">
      <c r="A12" s="7" t="s">
        <v>30</v>
      </c>
      <c r="B12" s="18">
        <f>C12/1000</f>
        <v>-0.13601999999999997</v>
      </c>
      <c r="C12" s="15">
        <f>exportaition!C12-importation!C12</f>
        <v>-136.01999999999998</v>
      </c>
    </row>
    <row r="13" spans="1:3" ht="15" x14ac:dyDescent="0.25">
      <c r="A13" s="7" t="s">
        <v>31</v>
      </c>
      <c r="B13" s="18">
        <f t="shared" ref="B13:B37" si="0">C13/1000</f>
        <v>0.77901000000000009</v>
      </c>
      <c r="C13" s="15">
        <f>exportaition!C13-importation!C13</f>
        <v>779.0100000000001</v>
      </c>
    </row>
    <row r="14" spans="1:3" ht="15" x14ac:dyDescent="0.25">
      <c r="A14" s="7" t="s">
        <v>32</v>
      </c>
      <c r="B14" s="18">
        <f t="shared" si="0"/>
        <v>-0.73544000000000009</v>
      </c>
      <c r="C14" s="15">
        <f>exportaition!C14-importation!C14</f>
        <v>-735.44</v>
      </c>
    </row>
    <row r="15" spans="1:3" ht="15" x14ac:dyDescent="0.25">
      <c r="A15" s="7" t="s">
        <v>33</v>
      </c>
      <c r="B15" s="18">
        <f t="shared" si="0"/>
        <v>0.02</v>
      </c>
      <c r="C15" s="15">
        <f>exportaition!C15-importation!C15</f>
        <v>20</v>
      </c>
    </row>
    <row r="16" spans="1:3" ht="15" x14ac:dyDescent="0.25">
      <c r="A16" s="7" t="s">
        <v>34</v>
      </c>
      <c r="B16" s="18">
        <f t="shared" si="0"/>
        <v>1.37191</v>
      </c>
      <c r="C16" s="15">
        <f>exportaition!C16-importation!C16</f>
        <v>1371.9099999999999</v>
      </c>
    </row>
    <row r="17" spans="1:3" ht="15" x14ac:dyDescent="0.25">
      <c r="A17" s="7" t="s">
        <v>35</v>
      </c>
      <c r="B17" s="18">
        <f t="shared" si="0"/>
        <v>-0.27733999999999998</v>
      </c>
      <c r="C17" s="15">
        <f>exportaition!C17-importation!C17</f>
        <v>-277.33999999999997</v>
      </c>
    </row>
    <row r="18" spans="1:3" ht="15" x14ac:dyDescent="0.25">
      <c r="A18" s="7" t="s">
        <v>36</v>
      </c>
      <c r="B18" s="18">
        <f t="shared" si="0"/>
        <v>0.193</v>
      </c>
      <c r="C18" s="15">
        <f>exportaition!C18-importation!C18</f>
        <v>193</v>
      </c>
    </row>
    <row r="19" spans="1:3" ht="15" x14ac:dyDescent="0.25">
      <c r="A19" s="7" t="s">
        <v>37</v>
      </c>
      <c r="B19" s="18">
        <f t="shared" si="0"/>
        <v>-1.8939999999999999</v>
      </c>
      <c r="C19" s="15">
        <f>exportaition!C19-importation!C19</f>
        <v>-1894</v>
      </c>
    </row>
    <row r="20" spans="1:3" ht="15" x14ac:dyDescent="0.25">
      <c r="A20" s="7" t="s">
        <v>38</v>
      </c>
      <c r="B20" s="18">
        <f t="shared" si="0"/>
        <v>0.28638999999999998</v>
      </c>
      <c r="C20" s="15">
        <f>exportaition!C20-importation!C20</f>
        <v>286.39</v>
      </c>
    </row>
    <row r="21" spans="1:3" ht="15" x14ac:dyDescent="0.25">
      <c r="A21" s="7" t="s">
        <v>39</v>
      </c>
      <c r="B21" s="18">
        <f t="shared" si="0"/>
        <v>-1.8449</v>
      </c>
      <c r="C21" s="15">
        <f>exportaition!C21-importation!C21</f>
        <v>-1844.9</v>
      </c>
    </row>
    <row r="22" spans="1:3" ht="15" x14ac:dyDescent="0.25">
      <c r="A22" s="7" t="s">
        <v>40</v>
      </c>
      <c r="B22" s="18">
        <f t="shared" si="0"/>
        <v>-6.6930000000000003E-2</v>
      </c>
      <c r="C22" s="15">
        <f>exportaition!C22-importation!C22</f>
        <v>-66.930000000000007</v>
      </c>
    </row>
    <row r="23" spans="1:3" ht="15" x14ac:dyDescent="0.25">
      <c r="A23" s="7" t="s">
        <v>41</v>
      </c>
      <c r="B23" s="18">
        <f t="shared" si="0"/>
        <v>1.6011899999999999</v>
      </c>
      <c r="C23" s="15">
        <f>exportaition!C23-importation!C23</f>
        <v>1601.1899999999998</v>
      </c>
    </row>
    <row r="24" spans="1:3" ht="15" x14ac:dyDescent="0.25">
      <c r="A24" s="7" t="s">
        <v>42</v>
      </c>
      <c r="B24" s="18">
        <f t="shared" si="0"/>
        <v>0.4283499999999999</v>
      </c>
      <c r="C24" s="15">
        <f>exportaition!C24-importation!C24</f>
        <v>428.34999999999991</v>
      </c>
    </row>
    <row r="25" spans="1:3" ht="15" x14ac:dyDescent="0.25">
      <c r="A25" s="7" t="s">
        <v>43</v>
      </c>
      <c r="B25" s="18">
        <f t="shared" si="0"/>
        <v>-0.14982000000000004</v>
      </c>
      <c r="C25" s="15">
        <f>exportaition!C25-importation!C25</f>
        <v>-149.82000000000005</v>
      </c>
    </row>
    <row r="26" spans="1:3" ht="15" x14ac:dyDescent="0.25">
      <c r="A26" s="7" t="s">
        <v>44</v>
      </c>
      <c r="B26" s="18">
        <f t="shared" si="0"/>
        <v>-2.4849999999999999</v>
      </c>
      <c r="C26" s="15">
        <f>exportaition!C26-importation!C26</f>
        <v>-2485</v>
      </c>
    </row>
    <row r="27" spans="1:3" ht="15" x14ac:dyDescent="0.25">
      <c r="A27" s="7" t="s">
        <v>45</v>
      </c>
      <c r="B27" s="18">
        <f t="shared" si="0"/>
        <v>2.5731299999999999</v>
      </c>
      <c r="C27" s="15">
        <f>exportaition!C27-importation!C27</f>
        <v>2573.13</v>
      </c>
    </row>
    <row r="28" spans="1:3" ht="15" x14ac:dyDescent="0.25">
      <c r="A28" s="7" t="s">
        <v>46</v>
      </c>
      <c r="B28" s="18">
        <f t="shared" si="0"/>
        <v>2.8165</v>
      </c>
      <c r="C28" s="15">
        <f>exportaition!C28-importation!C28</f>
        <v>2816.5</v>
      </c>
    </row>
    <row r="29" spans="1:3" ht="15" x14ac:dyDescent="0.25">
      <c r="A29" s="7" t="s">
        <v>47</v>
      </c>
      <c r="B29" s="18">
        <f t="shared" si="0"/>
        <v>0.90446999999999989</v>
      </c>
      <c r="C29" s="15">
        <f>exportaition!C29-importation!C29</f>
        <v>904.46999999999991</v>
      </c>
    </row>
    <row r="30" spans="1:3" ht="15" x14ac:dyDescent="0.25">
      <c r="A30" s="7" t="s">
        <v>48</v>
      </c>
      <c r="B30" s="18">
        <f t="shared" si="0"/>
        <v>0.88448000000000015</v>
      </c>
      <c r="C30" s="15">
        <f>exportaition!C30-importation!C30</f>
        <v>884.48000000000013</v>
      </c>
    </row>
    <row r="31" spans="1:3" ht="15" x14ac:dyDescent="0.25">
      <c r="A31" s="7" t="s">
        <v>49</v>
      </c>
      <c r="B31" s="18">
        <f t="shared" si="0"/>
        <v>0.19099000000000008</v>
      </c>
      <c r="C31" s="15">
        <f>exportaition!C31-importation!C31</f>
        <v>190.99000000000007</v>
      </c>
    </row>
    <row r="32" spans="1:3" ht="15" x14ac:dyDescent="0.25">
      <c r="A32" s="7" t="s">
        <v>50</v>
      </c>
      <c r="B32" s="18">
        <f t="shared" si="0"/>
        <v>0.16800000000000001</v>
      </c>
      <c r="C32" s="15">
        <f>exportaition!C32-importation!C32</f>
        <v>168</v>
      </c>
    </row>
    <row r="33" spans="1:3" ht="15" x14ac:dyDescent="0.25">
      <c r="A33" s="7" t="s">
        <v>51</v>
      </c>
      <c r="B33" s="18">
        <f t="shared" si="0"/>
        <v>1.8572599999999997</v>
      </c>
      <c r="C33" s="15">
        <f>exportaition!C33-importation!C33</f>
        <v>1857.2599999999998</v>
      </c>
    </row>
    <row r="34" spans="1:3" ht="15" x14ac:dyDescent="0.25">
      <c r="A34" s="7" t="s">
        <v>52</v>
      </c>
      <c r="B34" s="18">
        <f t="shared" si="0"/>
        <v>2.1508599999999998</v>
      </c>
      <c r="C34" s="15">
        <f>exportaition!C34-importation!C34</f>
        <v>2150.8599999999997</v>
      </c>
    </row>
    <row r="35" spans="1:3" ht="15" x14ac:dyDescent="0.25">
      <c r="A35" s="7" t="s">
        <v>53</v>
      </c>
      <c r="B35" s="18">
        <f t="shared" si="0"/>
        <v>-1.19621</v>
      </c>
      <c r="C35" s="15">
        <f>exportaition!C35-importation!C35</f>
        <v>-1196.21</v>
      </c>
    </row>
    <row r="36" spans="1:3" ht="11.45" customHeight="1" x14ac:dyDescent="0.25">
      <c r="A36" s="7" t="s">
        <v>54</v>
      </c>
      <c r="B36" s="18">
        <f t="shared" si="0"/>
        <v>-4.7154799999999994</v>
      </c>
      <c r="C36" s="15">
        <f>exportaition!C36-importation!C36</f>
        <v>-4715.4799999999996</v>
      </c>
    </row>
    <row r="37" spans="1:3" ht="15" x14ac:dyDescent="0.25">
      <c r="A37" s="1" t="s">
        <v>68</v>
      </c>
      <c r="B37" s="18">
        <f t="shared" si="0"/>
        <v>2.7244000000000006</v>
      </c>
      <c r="C37" s="17">
        <f>SUM(C11:C36)</f>
        <v>2724.4000000000005</v>
      </c>
    </row>
    <row r="38" spans="1:3" ht="15" x14ac:dyDescent="0.25">
      <c r="A38" s="1" t="s">
        <v>61</v>
      </c>
      <c r="B38" s="1"/>
    </row>
    <row r="69" spans="2:2" ht="15" customHeight="1" x14ac:dyDescent="0.25">
      <c r="B69" s="19" t="s">
        <v>69</v>
      </c>
    </row>
    <row r="70" spans="2:2" ht="15" customHeight="1" x14ac:dyDescent="0.25">
      <c r="B70" s="19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0"/>
  <sheetViews>
    <sheetView tabSelected="1" topLeftCell="A35" workbookViewId="0">
      <selection activeCell="K43" sqref="K43"/>
    </sheetView>
  </sheetViews>
  <sheetFormatPr baseColWidth="10" defaultColWidth="8.85546875" defaultRowHeight="11.45" customHeight="1" x14ac:dyDescent="0.25"/>
  <cols>
    <col min="1" max="2" width="29.85546875" style="17" customWidth="1"/>
    <col min="3" max="3" width="19.85546875" style="17" customWidth="1"/>
    <col min="4" max="16384" width="8.85546875" style="17"/>
  </cols>
  <sheetData>
    <row r="1" spans="1:3" ht="15" x14ac:dyDescent="0.25">
      <c r="A1" s="3" t="s">
        <v>55</v>
      </c>
      <c r="B1" s="3"/>
    </row>
    <row r="2" spans="1:3" ht="15" x14ac:dyDescent="0.25">
      <c r="A2" s="3" t="s">
        <v>56</v>
      </c>
      <c r="B2" s="3"/>
    </row>
    <row r="3" spans="1:3" ht="15" x14ac:dyDescent="0.25">
      <c r="A3" s="3" t="s">
        <v>57</v>
      </c>
      <c r="B3" s="3"/>
    </row>
    <row r="4" spans="1:3" ht="15" x14ac:dyDescent="0.25"/>
    <row r="5" spans="1:3" ht="15" x14ac:dyDescent="0.25">
      <c r="A5" s="1" t="s">
        <v>12</v>
      </c>
      <c r="B5" s="1"/>
    </row>
    <row r="6" spans="1:3" ht="15" x14ac:dyDescent="0.25">
      <c r="A6" s="1" t="s">
        <v>13</v>
      </c>
      <c r="B6" s="1"/>
    </row>
    <row r="7" spans="1:3" ht="15" x14ac:dyDescent="0.25">
      <c r="A7" s="1" t="s">
        <v>14</v>
      </c>
      <c r="B7" s="1"/>
    </row>
    <row r="8" spans="1:3" ht="15" x14ac:dyDescent="0.25">
      <c r="A8" s="1" t="s">
        <v>15</v>
      </c>
      <c r="B8" s="1"/>
    </row>
    <row r="9" spans="1:3" ht="15" x14ac:dyDescent="0.25">
      <c r="A9" s="1" t="s">
        <v>16</v>
      </c>
      <c r="B9" s="1"/>
    </row>
    <row r="10" spans="1:3" ht="15" x14ac:dyDescent="0.25"/>
    <row r="11" spans="1:3" ht="15" x14ac:dyDescent="0.25">
      <c r="A11" s="5"/>
      <c r="B11" s="4" t="s">
        <v>28</v>
      </c>
      <c r="C11" s="4" t="s">
        <v>28</v>
      </c>
    </row>
    <row r="12" spans="1:3" ht="15" x14ac:dyDescent="0.25">
      <c r="A12" s="7" t="s">
        <v>30</v>
      </c>
      <c r="B12" s="18">
        <f>C12/1000</f>
        <v>-0.32517999999999986</v>
      </c>
      <c r="C12" s="15">
        <f>exportaition!D12-importation!D12</f>
        <v>-325.17999999999984</v>
      </c>
    </row>
    <row r="13" spans="1:3" ht="15" x14ac:dyDescent="0.25">
      <c r="A13" s="7" t="s">
        <v>31</v>
      </c>
      <c r="B13" s="18">
        <f t="shared" ref="B13:B37" si="0">C13/1000</f>
        <v>8.9039999999999966E-2</v>
      </c>
      <c r="C13" s="15">
        <f>exportaition!D13-importation!D13</f>
        <v>89.039999999999964</v>
      </c>
    </row>
    <row r="14" spans="1:3" ht="15" x14ac:dyDescent="0.25">
      <c r="A14" s="7" t="s">
        <v>32</v>
      </c>
      <c r="B14" s="18">
        <f t="shared" si="0"/>
        <v>-0.54376000000000013</v>
      </c>
      <c r="C14" s="15">
        <f>exportaition!D14-importation!D14</f>
        <v>-543.7600000000001</v>
      </c>
    </row>
    <row r="15" spans="1:3" ht="15" x14ac:dyDescent="0.25">
      <c r="A15" s="7" t="s">
        <v>33</v>
      </c>
      <c r="B15" s="18">
        <f t="shared" si="0"/>
        <v>3.996</v>
      </c>
      <c r="C15" s="15">
        <f>exportaition!D15-importation!D15</f>
        <v>3996</v>
      </c>
    </row>
    <row r="16" spans="1:3" ht="15" x14ac:dyDescent="0.25">
      <c r="A16" s="7" t="s">
        <v>34</v>
      </c>
      <c r="B16" s="18">
        <f t="shared" si="0"/>
        <v>-4.4870000000000035E-2</v>
      </c>
      <c r="C16" s="15">
        <f>exportaition!D16-importation!D16</f>
        <v>-44.870000000000033</v>
      </c>
    </row>
    <row r="17" spans="1:3" ht="15" x14ac:dyDescent="0.25">
      <c r="A17" s="7" t="s">
        <v>35</v>
      </c>
      <c r="B17" s="18">
        <f t="shared" si="0"/>
        <v>-0.78528000000000009</v>
      </c>
      <c r="C17" s="15">
        <f>exportaition!D17-importation!D17</f>
        <v>-785.28000000000009</v>
      </c>
    </row>
    <row r="18" spans="1:3" ht="15" x14ac:dyDescent="0.25">
      <c r="A18" s="7" t="s">
        <v>36</v>
      </c>
      <c r="B18" s="18">
        <f t="shared" si="0"/>
        <v>-4.869999999999982E-2</v>
      </c>
      <c r="C18" s="15">
        <f>exportaition!D18-importation!D18</f>
        <v>-48.699999999999818</v>
      </c>
    </row>
    <row r="19" spans="1:3" ht="15" x14ac:dyDescent="0.25">
      <c r="A19" s="7" t="s">
        <v>37</v>
      </c>
      <c r="B19" s="18">
        <f t="shared" si="0"/>
        <v>-3.1469999999999998</v>
      </c>
      <c r="C19" s="15">
        <f>exportaition!D19-importation!D19</f>
        <v>-3147</v>
      </c>
    </row>
    <row r="20" spans="1:3" ht="15" x14ac:dyDescent="0.25">
      <c r="A20" s="7" t="s">
        <v>38</v>
      </c>
      <c r="B20" s="18">
        <f t="shared" si="0"/>
        <v>-0.28616000000000003</v>
      </c>
      <c r="C20" s="15">
        <f>exportaition!D20-importation!D20</f>
        <v>-286.16000000000003</v>
      </c>
    </row>
    <row r="21" spans="1:3" ht="15" x14ac:dyDescent="0.25">
      <c r="A21" s="7" t="s">
        <v>39</v>
      </c>
      <c r="B21" s="18">
        <f t="shared" si="0"/>
        <v>-0.37869999999999981</v>
      </c>
      <c r="C21" s="15">
        <f>exportaition!D21-importation!D21</f>
        <v>-378.69999999999982</v>
      </c>
    </row>
    <row r="22" spans="1:3" ht="15" x14ac:dyDescent="0.25">
      <c r="A22" s="7" t="s">
        <v>40</v>
      </c>
      <c r="B22" s="18">
        <f t="shared" si="0"/>
        <v>-0.11237</v>
      </c>
      <c r="C22" s="15">
        <f>exportaition!D22-importation!D22</f>
        <v>-112.37</v>
      </c>
    </row>
    <row r="23" spans="1:3" ht="15" x14ac:dyDescent="0.25">
      <c r="A23" s="7" t="s">
        <v>41</v>
      </c>
      <c r="B23" s="18">
        <f t="shared" si="0"/>
        <v>-0.15704000000000001</v>
      </c>
      <c r="C23" s="15">
        <f>exportaition!D23-importation!D23</f>
        <v>-157.04000000000002</v>
      </c>
    </row>
    <row r="24" spans="1:3" ht="15" x14ac:dyDescent="0.25">
      <c r="A24" s="7" t="s">
        <v>42</v>
      </c>
      <c r="B24" s="18">
        <f t="shared" si="0"/>
        <v>-9.9049999999999958E-2</v>
      </c>
      <c r="C24" s="15">
        <f>exportaition!D24-importation!D24</f>
        <v>-99.049999999999955</v>
      </c>
    </row>
    <row r="25" spans="1:3" ht="15" x14ac:dyDescent="0.25">
      <c r="A25" s="7" t="s">
        <v>43</v>
      </c>
      <c r="B25" s="18">
        <f t="shared" si="0"/>
        <v>-0.10334999999999991</v>
      </c>
      <c r="C25" s="15">
        <f>exportaition!D25-importation!D25</f>
        <v>-103.34999999999991</v>
      </c>
    </row>
    <row r="26" spans="1:3" ht="15" x14ac:dyDescent="0.25">
      <c r="A26" s="7" t="s">
        <v>44</v>
      </c>
      <c r="B26" s="18">
        <f t="shared" si="0"/>
        <v>4.3999999999999997E-2</v>
      </c>
      <c r="C26" s="15">
        <f>exportaition!D26-importation!D26</f>
        <v>44</v>
      </c>
    </row>
    <row r="27" spans="1:3" ht="15" x14ac:dyDescent="0.25">
      <c r="A27" s="7" t="s">
        <v>45</v>
      </c>
      <c r="B27" s="18">
        <f t="shared" si="0"/>
        <v>2.9070000000000005</v>
      </c>
      <c r="C27" s="15">
        <f>exportaition!D27-importation!D27</f>
        <v>2907.0000000000005</v>
      </c>
    </row>
    <row r="28" spans="1:3" ht="15" x14ac:dyDescent="0.25">
      <c r="A28" s="7" t="s">
        <v>46</v>
      </c>
      <c r="B28" s="18">
        <f t="shared" si="0"/>
        <v>1.0138400000000001</v>
      </c>
      <c r="C28" s="15">
        <f>exportaition!D28-importation!D28</f>
        <v>1013.8400000000001</v>
      </c>
    </row>
    <row r="29" spans="1:3" ht="15" x14ac:dyDescent="0.25">
      <c r="A29" s="7" t="s">
        <v>47</v>
      </c>
      <c r="B29" s="18">
        <f t="shared" si="0"/>
        <v>1.2345200000000003</v>
      </c>
      <c r="C29" s="15">
        <f>exportaition!D29-importation!D29</f>
        <v>1234.5200000000002</v>
      </c>
    </row>
    <row r="30" spans="1:3" ht="15" x14ac:dyDescent="0.25">
      <c r="A30" s="7" t="s">
        <v>48</v>
      </c>
      <c r="B30" s="18">
        <f t="shared" si="0"/>
        <v>-0.77744000000000002</v>
      </c>
      <c r="C30" s="15">
        <f>exportaition!D30-importation!D30</f>
        <v>-777.44</v>
      </c>
    </row>
    <row r="31" spans="1:3" ht="15" x14ac:dyDescent="0.25">
      <c r="A31" s="7" t="s">
        <v>49</v>
      </c>
      <c r="B31" s="18">
        <f t="shared" si="0"/>
        <v>-0.10195000000000004</v>
      </c>
      <c r="C31" s="15">
        <f>exportaition!D31-importation!D31</f>
        <v>-101.95000000000005</v>
      </c>
    </row>
    <row r="32" spans="1:3" ht="15" x14ac:dyDescent="0.25">
      <c r="A32" s="7" t="s">
        <v>50</v>
      </c>
      <c r="B32" s="18">
        <f t="shared" si="0"/>
        <v>0.22112999999999999</v>
      </c>
      <c r="C32" s="15">
        <f>exportaition!D32-importation!D32</f>
        <v>221.13</v>
      </c>
    </row>
    <row r="33" spans="1:3" ht="15" x14ac:dyDescent="0.25">
      <c r="A33" s="7" t="s">
        <v>51</v>
      </c>
      <c r="B33" s="18">
        <f t="shared" si="0"/>
        <v>9.6554900000000021</v>
      </c>
      <c r="C33" s="15">
        <f>exportaition!D33-importation!D33</f>
        <v>9655.4900000000016</v>
      </c>
    </row>
    <row r="34" spans="1:3" ht="15" x14ac:dyDescent="0.25">
      <c r="A34" s="7" t="s">
        <v>52</v>
      </c>
      <c r="B34" s="18">
        <f t="shared" si="0"/>
        <v>8.5539400000000008</v>
      </c>
      <c r="C34" s="15">
        <f>exportaition!D34-importation!D34</f>
        <v>8553.94</v>
      </c>
    </row>
    <row r="35" spans="1:3" ht="15" x14ac:dyDescent="0.25">
      <c r="A35" s="7" t="s">
        <v>53</v>
      </c>
      <c r="B35" s="18">
        <f t="shared" si="0"/>
        <v>9.3690000000000051E-2</v>
      </c>
      <c r="C35" s="15">
        <f>exportaition!D35-importation!D35</f>
        <v>93.690000000000055</v>
      </c>
    </row>
    <row r="36" spans="1:3" ht="11.45" customHeight="1" x14ac:dyDescent="0.25">
      <c r="A36" s="7" t="s">
        <v>54</v>
      </c>
      <c r="B36" s="18">
        <f t="shared" si="0"/>
        <v>-5.3789499999999988</v>
      </c>
      <c r="C36" s="15">
        <f>exportaition!D36-importation!D36</f>
        <v>-5378.9499999999989</v>
      </c>
    </row>
    <row r="37" spans="1:3" ht="15" x14ac:dyDescent="0.25">
      <c r="A37" s="1" t="s">
        <v>68</v>
      </c>
      <c r="B37" s="18">
        <f t="shared" si="0"/>
        <v>15.51885</v>
      </c>
      <c r="C37" s="17">
        <f>SUM(C11:C36)</f>
        <v>15518.85</v>
      </c>
    </row>
    <row r="38" spans="1:3" ht="15" x14ac:dyDescent="0.25">
      <c r="A38" s="1" t="s">
        <v>61</v>
      </c>
      <c r="B38" s="1"/>
    </row>
    <row r="69" spans="2:2" ht="15" customHeight="1" x14ac:dyDescent="0.25">
      <c r="B69" s="19" t="s">
        <v>69</v>
      </c>
    </row>
    <row r="70" spans="2:2" ht="15" customHeight="1" x14ac:dyDescent="0.25">
      <c r="B70" s="19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showGridLines="0" workbookViewId="0">
      <selection activeCell="C11" sqref="C11"/>
    </sheetView>
  </sheetViews>
  <sheetFormatPr baseColWidth="10" defaultColWidth="8.85546875" defaultRowHeight="11.45" customHeight="1" x14ac:dyDescent="0.25"/>
  <cols>
    <col min="1" max="1" width="29.85546875" customWidth="1"/>
    <col min="2" max="3" width="19.85546875" customWidth="1"/>
    <col min="4" max="4" width="15.85546875" customWidth="1"/>
    <col min="5" max="5" width="17.85546875" customWidth="1"/>
    <col min="6" max="8" width="19.85546875" customWidth="1"/>
  </cols>
  <sheetData>
    <row r="1" spans="1:8" ht="15" x14ac:dyDescent="0.25">
      <c r="A1" s="3" t="s">
        <v>64</v>
      </c>
    </row>
    <row r="2" spans="1:8" ht="15" x14ac:dyDescent="0.25">
      <c r="A2" s="3" t="s">
        <v>56</v>
      </c>
      <c r="B2" s="1" t="s">
        <v>65</v>
      </c>
    </row>
    <row r="3" spans="1:8" ht="15" x14ac:dyDescent="0.25">
      <c r="A3" s="3" t="s">
        <v>57</v>
      </c>
      <c r="B3" s="3" t="s">
        <v>6</v>
      </c>
    </row>
    <row r="4" spans="1:8" ht="15" x14ac:dyDescent="0.25"/>
    <row r="5" spans="1:8" ht="15" x14ac:dyDescent="0.25">
      <c r="A5" s="1" t="s">
        <v>12</v>
      </c>
      <c r="C5" s="3" t="s">
        <v>18</v>
      </c>
    </row>
    <row r="6" spans="1:8" ht="15" x14ac:dyDescent="0.25">
      <c r="A6" s="1" t="s">
        <v>13</v>
      </c>
      <c r="C6" s="3" t="s">
        <v>19</v>
      </c>
    </row>
    <row r="7" spans="1:8" ht="15" x14ac:dyDescent="0.25">
      <c r="A7" s="1" t="s">
        <v>14</v>
      </c>
      <c r="C7" s="3" t="s">
        <v>20</v>
      </c>
    </row>
    <row r="8" spans="1:8" ht="15" x14ac:dyDescent="0.25">
      <c r="A8" s="1" t="s">
        <v>15</v>
      </c>
      <c r="C8" s="3" t="s">
        <v>66</v>
      </c>
    </row>
    <row r="9" spans="1:8" ht="15" x14ac:dyDescent="0.25">
      <c r="A9" s="1" t="s">
        <v>16</v>
      </c>
      <c r="C9" s="3" t="s">
        <v>22</v>
      </c>
    </row>
    <row r="10" spans="1:8" ht="15" x14ac:dyDescent="0.25"/>
    <row r="11" spans="1:8" ht="15" x14ac:dyDescent="0.25">
      <c r="A11" s="5" t="s">
        <v>58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</row>
    <row r="12" spans="1:8" ht="15" x14ac:dyDescent="0.25">
      <c r="A12" s="7" t="s">
        <v>30</v>
      </c>
      <c r="B12" s="15">
        <v>28773.79</v>
      </c>
      <c r="C12" s="15">
        <v>1912.48</v>
      </c>
      <c r="D12" s="15">
        <v>3134.42</v>
      </c>
      <c r="E12" s="15">
        <v>50021.81</v>
      </c>
      <c r="F12" s="15">
        <v>41563.300000000003</v>
      </c>
      <c r="G12" s="15">
        <v>10348.48</v>
      </c>
      <c r="H12" s="15">
        <v>34566.76</v>
      </c>
    </row>
    <row r="13" spans="1:8" ht="15" x14ac:dyDescent="0.25">
      <c r="A13" s="7" t="s">
        <v>31</v>
      </c>
      <c r="B13" s="15">
        <v>5329.04</v>
      </c>
      <c r="C13" s="15">
        <v>1714.92</v>
      </c>
      <c r="D13" s="15">
        <v>2400.83</v>
      </c>
      <c r="E13" s="15">
        <v>6606.02</v>
      </c>
      <c r="F13" s="15">
        <v>2030.06</v>
      </c>
      <c r="G13" s="15">
        <v>15167.46</v>
      </c>
      <c r="H13" s="15">
        <v>39452.42</v>
      </c>
    </row>
    <row r="14" spans="1:8" ht="15" x14ac:dyDescent="0.25">
      <c r="A14" s="7" t="s">
        <v>32</v>
      </c>
      <c r="B14" s="16">
        <v>16157.56</v>
      </c>
      <c r="C14" s="16">
        <v>587.99</v>
      </c>
      <c r="D14" s="16">
        <v>982.12</v>
      </c>
      <c r="E14" s="16">
        <v>5558.98</v>
      </c>
      <c r="F14" s="16">
        <v>16577.939999999999</v>
      </c>
      <c r="G14" s="16">
        <v>6683.46</v>
      </c>
      <c r="H14" s="16">
        <v>2564.9899999999998</v>
      </c>
    </row>
    <row r="15" spans="1:8" s="22" customFormat="1" ht="15" x14ac:dyDescent="0.25">
      <c r="A15" s="20" t="s">
        <v>33</v>
      </c>
      <c r="B15" s="21">
        <v>68541</v>
      </c>
      <c r="C15" s="21">
        <v>7840</v>
      </c>
      <c r="D15" s="21">
        <v>20492</v>
      </c>
      <c r="E15" s="21">
        <v>126656</v>
      </c>
      <c r="F15" s="21">
        <v>84305</v>
      </c>
      <c r="G15" s="21">
        <v>121922</v>
      </c>
      <c r="H15" s="21">
        <v>234448</v>
      </c>
    </row>
    <row r="16" spans="1:8" ht="15" x14ac:dyDescent="0.25">
      <c r="A16" s="7" t="s">
        <v>34</v>
      </c>
      <c r="B16" s="16">
        <v>1170.79</v>
      </c>
      <c r="C16" s="16">
        <v>1934.26</v>
      </c>
      <c r="D16" s="16">
        <v>237.1</v>
      </c>
      <c r="E16" s="16">
        <v>733.64</v>
      </c>
      <c r="F16" s="16">
        <v>113.04</v>
      </c>
      <c r="G16" s="16">
        <v>1510.15</v>
      </c>
      <c r="H16" s="16">
        <v>1226.98</v>
      </c>
    </row>
    <row r="17" spans="1:8" ht="15" x14ac:dyDescent="0.25">
      <c r="A17" s="7" t="s">
        <v>35</v>
      </c>
      <c r="B17" s="16">
        <v>4161.7299999999996</v>
      </c>
      <c r="C17" s="16">
        <v>89.54</v>
      </c>
      <c r="D17" s="16">
        <v>358.86</v>
      </c>
      <c r="E17" s="16">
        <v>1808.17</v>
      </c>
      <c r="F17" s="16">
        <v>1986.22</v>
      </c>
      <c r="G17" s="16">
        <v>1403.28</v>
      </c>
      <c r="H17" s="16">
        <v>159.33000000000001</v>
      </c>
    </row>
    <row r="18" spans="1:8" ht="15" x14ac:dyDescent="0.25">
      <c r="A18" s="7" t="s">
        <v>36</v>
      </c>
      <c r="B18" s="15">
        <v>35196.699999999997</v>
      </c>
      <c r="C18" s="15">
        <v>1985.1</v>
      </c>
      <c r="D18" s="15">
        <v>4654.8</v>
      </c>
      <c r="E18" s="15">
        <v>27668.7</v>
      </c>
      <c r="F18" s="15">
        <v>15827.8</v>
      </c>
      <c r="G18" s="15">
        <v>7002.6</v>
      </c>
      <c r="H18" s="15">
        <v>51952.2</v>
      </c>
    </row>
    <row r="19" spans="1:8" s="22" customFormat="1" ht="15" x14ac:dyDescent="0.25">
      <c r="A19" s="20" t="s">
        <v>37</v>
      </c>
      <c r="B19" s="21">
        <v>49796</v>
      </c>
      <c r="C19" s="21">
        <v>2362</v>
      </c>
      <c r="D19" s="21">
        <v>6472</v>
      </c>
      <c r="E19" s="21">
        <v>62864</v>
      </c>
      <c r="F19" s="21">
        <v>35562</v>
      </c>
      <c r="G19" s="21">
        <v>32600</v>
      </c>
      <c r="H19" s="21">
        <v>51551</v>
      </c>
    </row>
    <row r="20" spans="1:8" ht="15" x14ac:dyDescent="0.25">
      <c r="A20" s="7" t="s">
        <v>38</v>
      </c>
      <c r="B20" s="15">
        <v>1535.89</v>
      </c>
      <c r="C20" s="15">
        <v>615.63</v>
      </c>
      <c r="D20" s="15">
        <v>263.17</v>
      </c>
      <c r="E20" s="15">
        <v>829.31</v>
      </c>
      <c r="F20" s="15">
        <v>865.56</v>
      </c>
      <c r="G20" s="15">
        <v>477.42</v>
      </c>
      <c r="H20" s="15">
        <v>697.31</v>
      </c>
    </row>
    <row r="21" spans="1:8" ht="15" x14ac:dyDescent="0.25">
      <c r="A21" s="7" t="s">
        <v>39</v>
      </c>
      <c r="B21" s="16">
        <v>37604.800000000003</v>
      </c>
      <c r="C21" s="16">
        <v>2118.4</v>
      </c>
      <c r="D21" s="10">
        <v>7055</v>
      </c>
      <c r="E21" s="16">
        <v>30911.9</v>
      </c>
      <c r="F21" s="16">
        <v>19674.099999999999</v>
      </c>
      <c r="G21" s="16">
        <v>16139.7</v>
      </c>
      <c r="H21" s="16">
        <v>36426.1</v>
      </c>
    </row>
    <row r="22" spans="1:8" ht="15" x14ac:dyDescent="0.25">
      <c r="A22" s="7" t="s">
        <v>40</v>
      </c>
      <c r="B22" s="15">
        <v>384.08</v>
      </c>
      <c r="C22" s="15">
        <v>0.25</v>
      </c>
      <c r="D22" s="15">
        <v>2.2400000000000002</v>
      </c>
      <c r="E22" s="15">
        <v>105.94</v>
      </c>
      <c r="F22" s="15">
        <v>341.11</v>
      </c>
      <c r="G22" s="15">
        <v>162.05000000000001</v>
      </c>
      <c r="H22" s="15">
        <v>18.829999999999998</v>
      </c>
    </row>
    <row r="23" spans="1:8" ht="15" x14ac:dyDescent="0.25">
      <c r="A23" s="7" t="s">
        <v>41</v>
      </c>
      <c r="B23" s="16">
        <v>1846.27</v>
      </c>
      <c r="C23" s="16">
        <v>2057.85</v>
      </c>
      <c r="D23" s="16">
        <v>159.31</v>
      </c>
      <c r="E23" s="16">
        <v>485.72</v>
      </c>
      <c r="F23" s="16">
        <v>489.73</v>
      </c>
      <c r="G23" s="16">
        <v>1296.22</v>
      </c>
      <c r="H23" s="16">
        <v>691.24</v>
      </c>
    </row>
    <row r="24" spans="1:8" ht="15" x14ac:dyDescent="0.25">
      <c r="A24" s="7" t="s">
        <v>42</v>
      </c>
      <c r="B24" s="15">
        <v>3481.62</v>
      </c>
      <c r="C24" s="15">
        <v>1123.81</v>
      </c>
      <c r="D24" s="15">
        <v>429.63</v>
      </c>
      <c r="E24" s="15">
        <v>2819.84</v>
      </c>
      <c r="F24" s="15">
        <v>675.02</v>
      </c>
      <c r="G24" s="15">
        <v>1327.79</v>
      </c>
      <c r="H24" s="15">
        <v>1645.26</v>
      </c>
    </row>
    <row r="25" spans="1:8" ht="15" x14ac:dyDescent="0.25">
      <c r="A25" s="7" t="s">
        <v>43</v>
      </c>
      <c r="B25" s="15">
        <v>5700.66</v>
      </c>
      <c r="C25" s="9">
        <v>569</v>
      </c>
      <c r="D25" s="15">
        <v>1301.4000000000001</v>
      </c>
      <c r="E25" s="15">
        <v>4977.03</v>
      </c>
      <c r="F25" s="15">
        <v>3642.01</v>
      </c>
      <c r="G25" s="15">
        <v>13297.34</v>
      </c>
      <c r="H25" s="15">
        <v>23644.34</v>
      </c>
    </row>
    <row r="26" spans="1:8" ht="15" x14ac:dyDescent="0.25">
      <c r="A26" s="7" t="s">
        <v>44</v>
      </c>
      <c r="B26" s="9">
        <v>69662</v>
      </c>
      <c r="C26" s="9">
        <v>1280</v>
      </c>
      <c r="D26" s="9">
        <v>6680</v>
      </c>
      <c r="E26" s="9">
        <v>60838</v>
      </c>
      <c r="F26" s="9">
        <v>16283</v>
      </c>
      <c r="G26" s="9">
        <v>69276</v>
      </c>
      <c r="H26" s="9">
        <v>17668</v>
      </c>
    </row>
    <row r="27" spans="1:8" ht="15" x14ac:dyDescent="0.25">
      <c r="A27" s="7" t="s">
        <v>45</v>
      </c>
      <c r="B27" s="16">
        <v>12914.83</v>
      </c>
      <c r="C27" s="16">
        <v>4432.01</v>
      </c>
      <c r="D27" s="16">
        <v>5589.18</v>
      </c>
      <c r="E27" s="16">
        <v>13391.7</v>
      </c>
      <c r="F27" s="16">
        <v>6214.47</v>
      </c>
      <c r="G27" s="16">
        <v>9382.31</v>
      </c>
      <c r="H27" s="16">
        <v>19995.13</v>
      </c>
    </row>
    <row r="28" spans="1:8" ht="15" x14ac:dyDescent="0.25">
      <c r="A28" s="7" t="s">
        <v>46</v>
      </c>
      <c r="B28" s="15">
        <v>28127.65</v>
      </c>
      <c r="C28" s="15">
        <v>4612.41</v>
      </c>
      <c r="D28" s="15">
        <v>6337.33</v>
      </c>
      <c r="E28" s="15">
        <v>15137.23</v>
      </c>
      <c r="F28" s="15">
        <v>4421.43</v>
      </c>
      <c r="G28" s="15">
        <v>20457.41</v>
      </c>
      <c r="H28" s="15">
        <v>30976.07</v>
      </c>
    </row>
    <row r="29" spans="1:8" ht="15" x14ac:dyDescent="0.25">
      <c r="A29" s="7" t="s">
        <v>47</v>
      </c>
      <c r="B29" s="16">
        <v>5442.26</v>
      </c>
      <c r="C29" s="16">
        <v>1698.8</v>
      </c>
      <c r="D29" s="16">
        <v>2593.5100000000002</v>
      </c>
      <c r="E29" s="16">
        <v>3341.34</v>
      </c>
      <c r="F29" s="16">
        <v>1153.8599999999999</v>
      </c>
      <c r="G29" s="16">
        <v>3445.09</v>
      </c>
      <c r="H29" s="16">
        <v>10025.49</v>
      </c>
    </row>
    <row r="30" spans="1:8" ht="15" x14ac:dyDescent="0.25">
      <c r="A30" s="7" t="s">
        <v>48</v>
      </c>
      <c r="B30" s="15">
        <v>2851.56</v>
      </c>
      <c r="C30" s="15">
        <v>1535.9</v>
      </c>
      <c r="D30" s="15">
        <v>400.99</v>
      </c>
      <c r="E30" s="15">
        <v>2001.05</v>
      </c>
      <c r="F30" s="15">
        <v>883.02</v>
      </c>
      <c r="G30" s="15">
        <v>4306.05</v>
      </c>
      <c r="H30" s="15">
        <v>12741.66</v>
      </c>
    </row>
    <row r="31" spans="1:8" ht="15" x14ac:dyDescent="0.25">
      <c r="A31" s="7" t="s">
        <v>49</v>
      </c>
      <c r="B31" s="16">
        <v>1251.81</v>
      </c>
      <c r="C31" s="16">
        <v>687.83</v>
      </c>
      <c r="D31" s="16">
        <v>711.79</v>
      </c>
      <c r="E31" s="16">
        <v>2026.9</v>
      </c>
      <c r="F31" s="16">
        <v>3250.18</v>
      </c>
      <c r="G31" s="16">
        <v>1080.32</v>
      </c>
      <c r="H31" s="16">
        <v>5192.08</v>
      </c>
    </row>
    <row r="32" spans="1:8" ht="15" x14ac:dyDescent="0.25">
      <c r="A32" s="7" t="s">
        <v>50</v>
      </c>
      <c r="B32" s="15">
        <v>2018.04</v>
      </c>
      <c r="C32" s="15">
        <v>604.75</v>
      </c>
      <c r="D32" s="15">
        <v>1112.55</v>
      </c>
      <c r="E32" s="15">
        <v>2371.65</v>
      </c>
      <c r="F32" s="15">
        <v>415.11</v>
      </c>
      <c r="G32" s="15">
        <v>10793.52</v>
      </c>
      <c r="H32" s="15">
        <v>26022.84</v>
      </c>
    </row>
    <row r="33" spans="1:8" ht="15" x14ac:dyDescent="0.25">
      <c r="A33" s="7" t="s">
        <v>51</v>
      </c>
      <c r="B33" s="16">
        <v>1825.46</v>
      </c>
      <c r="C33" s="16">
        <v>2581.64</v>
      </c>
      <c r="D33" s="16">
        <v>10726.86</v>
      </c>
      <c r="E33" s="16">
        <v>7045.48</v>
      </c>
      <c r="F33" s="16">
        <v>918.88</v>
      </c>
      <c r="G33" s="16">
        <v>4250.93</v>
      </c>
      <c r="H33" s="16">
        <v>2350.08</v>
      </c>
    </row>
    <row r="34" spans="1:8" ht="15" x14ac:dyDescent="0.25">
      <c r="A34" s="7" t="s">
        <v>52</v>
      </c>
      <c r="B34" s="15">
        <v>6055.55</v>
      </c>
      <c r="C34" s="15">
        <v>3713.56</v>
      </c>
      <c r="D34" s="15">
        <v>10888.35</v>
      </c>
      <c r="E34" s="15">
        <v>8314.36</v>
      </c>
      <c r="F34" s="15">
        <v>10725.91</v>
      </c>
      <c r="G34" s="15">
        <v>13080.28</v>
      </c>
      <c r="H34" s="15">
        <v>31043.24</v>
      </c>
    </row>
    <row r="35" spans="1:8" ht="15" x14ac:dyDescent="0.25">
      <c r="A35" s="7" t="s">
        <v>53</v>
      </c>
      <c r="B35" s="16">
        <v>5483.35</v>
      </c>
      <c r="C35" s="16">
        <v>349.4</v>
      </c>
      <c r="D35" s="16">
        <v>1322.69</v>
      </c>
      <c r="E35" s="16">
        <v>3446.72</v>
      </c>
      <c r="F35" s="16">
        <v>1456.08</v>
      </c>
      <c r="G35" s="16">
        <v>2733.91</v>
      </c>
      <c r="H35" s="16">
        <v>875.64</v>
      </c>
    </row>
    <row r="36" spans="1:8" ht="15" x14ac:dyDescent="0.25">
      <c r="A36" s="7" t="s">
        <v>54</v>
      </c>
      <c r="B36" s="15">
        <v>26581.65</v>
      </c>
      <c r="C36" s="15">
        <v>583.22</v>
      </c>
      <c r="D36" s="15">
        <v>3081.11</v>
      </c>
      <c r="E36" s="15">
        <v>34588.46</v>
      </c>
      <c r="F36" s="15">
        <v>28345.99</v>
      </c>
      <c r="G36" s="15">
        <v>30410.99</v>
      </c>
      <c r="H36" s="15">
        <v>49348.639999999999</v>
      </c>
    </row>
    <row r="37" spans="1:8" ht="15" x14ac:dyDescent="0.25">
      <c r="A37" s="1" t="s">
        <v>62</v>
      </c>
    </row>
    <row r="38" spans="1:8" ht="15" x14ac:dyDescent="0.25">
      <c r="A38" s="1" t="s">
        <v>61</v>
      </c>
      <c r="B38" s="3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pane xSplit="1" ySplit="11" topLeftCell="B14" activePane="bottomRight" state="frozen"/>
      <selection pane="topRight"/>
      <selection pane="bottomLeft"/>
      <selection pane="bottomRight" activeCell="A17" sqref="A17:XFD17"/>
    </sheetView>
  </sheetViews>
  <sheetFormatPr baseColWidth="10" defaultColWidth="8.85546875" defaultRowHeight="11.45" customHeight="1" x14ac:dyDescent="0.25"/>
  <cols>
    <col min="1" max="1" width="29.85546875" customWidth="1"/>
    <col min="2" max="3" width="19.85546875" customWidth="1"/>
    <col min="4" max="4" width="15.85546875" customWidth="1"/>
    <col min="5" max="5" width="17.85546875" customWidth="1"/>
    <col min="6" max="8" width="19.85546875" customWidth="1"/>
  </cols>
  <sheetData>
    <row r="1" spans="1:8" x14ac:dyDescent="0.25">
      <c r="A1" s="3" t="s">
        <v>55</v>
      </c>
    </row>
    <row r="2" spans="1:8" x14ac:dyDescent="0.25">
      <c r="A2" s="2" t="s">
        <v>56</v>
      </c>
      <c r="B2" s="1" t="s">
        <v>0</v>
      </c>
    </row>
    <row r="3" spans="1:8" x14ac:dyDescent="0.25">
      <c r="A3" s="2" t="s">
        <v>57</v>
      </c>
      <c r="B3" s="2" t="s">
        <v>6</v>
      </c>
    </row>
    <row r="5" spans="1:8" x14ac:dyDescent="0.25">
      <c r="A5" s="1" t="s">
        <v>12</v>
      </c>
      <c r="C5" s="2" t="s">
        <v>18</v>
      </c>
    </row>
    <row r="6" spans="1:8" x14ac:dyDescent="0.25">
      <c r="A6" s="1" t="s">
        <v>13</v>
      </c>
      <c r="C6" s="2" t="s">
        <v>19</v>
      </c>
    </row>
    <row r="7" spans="1:8" x14ac:dyDescent="0.25">
      <c r="A7" s="1" t="s">
        <v>14</v>
      </c>
      <c r="C7" s="2" t="s">
        <v>20</v>
      </c>
    </row>
    <row r="8" spans="1:8" x14ac:dyDescent="0.25">
      <c r="A8" s="1" t="s">
        <v>15</v>
      </c>
      <c r="C8" s="2" t="s">
        <v>21</v>
      </c>
    </row>
    <row r="9" spans="1:8" x14ac:dyDescent="0.25">
      <c r="A9" s="1" t="s">
        <v>16</v>
      </c>
      <c r="C9" s="2" t="s">
        <v>22</v>
      </c>
    </row>
    <row r="11" spans="1:8" x14ac:dyDescent="0.25">
      <c r="A11" s="5" t="s">
        <v>58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</row>
    <row r="12" spans="1:8" x14ac:dyDescent="0.25">
      <c r="A12" s="7" t="s">
        <v>30</v>
      </c>
      <c r="B12" s="15">
        <v>22085.200000000001</v>
      </c>
      <c r="C12" s="15">
        <v>2048.5</v>
      </c>
      <c r="D12" s="15">
        <v>3459.6</v>
      </c>
      <c r="E12" s="15">
        <v>35300.199999999997</v>
      </c>
      <c r="F12" s="15">
        <v>33289.4</v>
      </c>
      <c r="G12" s="15">
        <v>15369.5</v>
      </c>
      <c r="H12" s="15">
        <v>37682.1</v>
      </c>
    </row>
    <row r="13" spans="1:8" x14ac:dyDescent="0.25">
      <c r="A13" s="7" t="s">
        <v>31</v>
      </c>
      <c r="B13" s="15">
        <v>7546.33</v>
      </c>
      <c r="C13" s="15">
        <v>935.91</v>
      </c>
      <c r="D13" s="15">
        <v>2311.79</v>
      </c>
      <c r="E13" s="15">
        <v>10859.06</v>
      </c>
      <c r="F13" s="15">
        <v>4174.97</v>
      </c>
      <c r="G13" s="15">
        <v>16251.83</v>
      </c>
      <c r="H13" s="15">
        <v>21645.23</v>
      </c>
    </row>
    <row r="14" spans="1:8" x14ac:dyDescent="0.25">
      <c r="A14" s="7" t="s">
        <v>32</v>
      </c>
      <c r="B14" s="16">
        <v>10972.79</v>
      </c>
      <c r="C14" s="16">
        <v>1323.43</v>
      </c>
      <c r="D14" s="16">
        <v>1525.88</v>
      </c>
      <c r="E14" s="16">
        <v>6287.01</v>
      </c>
      <c r="F14" s="16">
        <v>5108.04</v>
      </c>
      <c r="G14" s="16">
        <v>8127.32</v>
      </c>
      <c r="H14" s="16">
        <v>7010.71</v>
      </c>
    </row>
    <row r="15" spans="1:8" x14ac:dyDescent="0.25">
      <c r="A15" s="7" t="s">
        <v>33</v>
      </c>
      <c r="B15" s="9">
        <v>62330</v>
      </c>
      <c r="C15" s="9">
        <v>7820</v>
      </c>
      <c r="D15" s="9">
        <v>16496</v>
      </c>
      <c r="E15" s="9">
        <v>98189</v>
      </c>
      <c r="F15" s="9">
        <v>57156</v>
      </c>
      <c r="G15" s="9">
        <v>125652</v>
      </c>
      <c r="H15" s="9">
        <v>134229</v>
      </c>
    </row>
    <row r="16" spans="1:8" x14ac:dyDescent="0.25">
      <c r="A16" s="7" t="s">
        <v>34</v>
      </c>
      <c r="B16" s="16">
        <v>1312.72</v>
      </c>
      <c r="C16" s="16">
        <v>562.35</v>
      </c>
      <c r="D16" s="16">
        <v>281.97000000000003</v>
      </c>
      <c r="E16" s="16">
        <v>1136.44</v>
      </c>
      <c r="F16" s="16">
        <v>517.09</v>
      </c>
      <c r="G16" s="16">
        <v>1476.24</v>
      </c>
      <c r="H16" s="16">
        <v>1781.32</v>
      </c>
    </row>
    <row r="17" spans="1:8" x14ac:dyDescent="0.25">
      <c r="A17" s="7" t="s">
        <v>35</v>
      </c>
      <c r="B17" s="16">
        <v>5822.57</v>
      </c>
      <c r="C17" s="16">
        <v>366.88</v>
      </c>
      <c r="D17" s="16">
        <v>1144.1400000000001</v>
      </c>
      <c r="E17" s="16">
        <v>4965.03</v>
      </c>
      <c r="F17" s="16">
        <v>4007.73</v>
      </c>
      <c r="G17" s="16">
        <v>3191.98</v>
      </c>
      <c r="H17" s="16">
        <v>2411.42</v>
      </c>
    </row>
    <row r="18" spans="1:8" x14ac:dyDescent="0.25">
      <c r="A18" s="7" t="s">
        <v>36</v>
      </c>
      <c r="B18" s="15">
        <v>26656.799999999999</v>
      </c>
      <c r="C18" s="15">
        <v>1792.1</v>
      </c>
      <c r="D18" s="15">
        <v>4703.5</v>
      </c>
      <c r="E18" s="15">
        <v>28324.799999999999</v>
      </c>
      <c r="F18" s="15">
        <v>17518.8</v>
      </c>
      <c r="G18" s="15">
        <v>23131.9</v>
      </c>
      <c r="H18" s="15">
        <v>44558.6</v>
      </c>
    </row>
    <row r="19" spans="1:8" x14ac:dyDescent="0.25">
      <c r="A19" s="7" t="s">
        <v>37</v>
      </c>
      <c r="B19" s="10">
        <v>43054</v>
      </c>
      <c r="C19" s="10">
        <v>4256</v>
      </c>
      <c r="D19" s="10">
        <v>9619</v>
      </c>
      <c r="E19" s="10">
        <v>45857</v>
      </c>
      <c r="F19" s="10">
        <v>27863</v>
      </c>
      <c r="G19" s="10">
        <v>48823</v>
      </c>
      <c r="H19" s="10">
        <v>65894</v>
      </c>
    </row>
    <row r="20" spans="1:8" x14ac:dyDescent="0.25">
      <c r="A20" s="7" t="s">
        <v>38</v>
      </c>
      <c r="B20" s="15">
        <v>2781.48</v>
      </c>
      <c r="C20" s="15">
        <v>329.24</v>
      </c>
      <c r="D20" s="15">
        <v>549.33000000000004</v>
      </c>
      <c r="E20" s="15">
        <v>2007.96</v>
      </c>
      <c r="F20" s="15">
        <v>1253.06</v>
      </c>
      <c r="G20" s="15">
        <v>1537.81</v>
      </c>
      <c r="H20" s="15">
        <v>1869.44</v>
      </c>
    </row>
    <row r="21" spans="1:8" x14ac:dyDescent="0.25">
      <c r="A21" s="7" t="s">
        <v>39</v>
      </c>
      <c r="B21" s="16">
        <v>31802.1</v>
      </c>
      <c r="C21" s="16">
        <v>3963.3</v>
      </c>
      <c r="D21" s="16">
        <v>7433.7</v>
      </c>
      <c r="E21" s="16">
        <v>37136.300000000003</v>
      </c>
      <c r="F21" s="16">
        <v>19956.8</v>
      </c>
      <c r="G21" s="10">
        <v>28946</v>
      </c>
      <c r="H21" s="16">
        <v>42745.599999999999</v>
      </c>
    </row>
    <row r="22" spans="1:8" x14ac:dyDescent="0.25">
      <c r="A22" s="7" t="s">
        <v>40</v>
      </c>
      <c r="B22" s="15">
        <v>1048.19</v>
      </c>
      <c r="C22" s="15">
        <v>67.180000000000007</v>
      </c>
      <c r="D22" s="15">
        <v>114.61</v>
      </c>
      <c r="E22" s="15">
        <v>473.49</v>
      </c>
      <c r="F22" s="15">
        <v>386.87</v>
      </c>
      <c r="G22" s="15">
        <v>461.19</v>
      </c>
      <c r="H22" s="15">
        <v>635.57000000000005</v>
      </c>
    </row>
    <row r="23" spans="1:8" x14ac:dyDescent="0.25">
      <c r="A23" s="7" t="s">
        <v>41</v>
      </c>
      <c r="B23" s="16">
        <v>2105.9899999999998</v>
      </c>
      <c r="C23" s="16">
        <v>456.66</v>
      </c>
      <c r="D23" s="16">
        <v>316.35000000000002</v>
      </c>
      <c r="E23" s="16">
        <v>1142.4000000000001</v>
      </c>
      <c r="F23" s="16">
        <v>643.84</v>
      </c>
      <c r="G23" s="16">
        <v>1612.5</v>
      </c>
      <c r="H23" s="16">
        <v>1401.09</v>
      </c>
    </row>
    <row r="24" spans="1:8" x14ac:dyDescent="0.25">
      <c r="A24" s="7" t="s">
        <v>42</v>
      </c>
      <c r="B24" s="15">
        <v>2707.12</v>
      </c>
      <c r="C24" s="15">
        <v>695.46</v>
      </c>
      <c r="D24" s="15">
        <v>528.67999999999995</v>
      </c>
      <c r="E24" s="15">
        <v>2837.46</v>
      </c>
      <c r="F24" s="15">
        <v>1122.1099999999999</v>
      </c>
      <c r="G24" s="15">
        <v>1849.04</v>
      </c>
      <c r="H24" s="15">
        <v>3020.66</v>
      </c>
    </row>
    <row r="25" spans="1:8" x14ac:dyDescent="0.25">
      <c r="A25" s="7" t="s">
        <v>43</v>
      </c>
      <c r="B25" s="15">
        <v>4857.08</v>
      </c>
      <c r="C25" s="15">
        <v>718.82</v>
      </c>
      <c r="D25" s="15">
        <v>1404.75</v>
      </c>
      <c r="E25" s="15">
        <v>6796.82</v>
      </c>
      <c r="F25" s="15">
        <v>3394.27</v>
      </c>
      <c r="G25" s="15">
        <v>14943.13</v>
      </c>
      <c r="H25" s="15">
        <v>13001.92</v>
      </c>
    </row>
    <row r="26" spans="1:8" x14ac:dyDescent="0.25">
      <c r="A26" s="7" t="s">
        <v>44</v>
      </c>
      <c r="B26" s="9">
        <v>39133</v>
      </c>
      <c r="C26" s="9">
        <v>3765</v>
      </c>
      <c r="D26" s="9">
        <v>6636</v>
      </c>
      <c r="E26" s="9">
        <v>43650</v>
      </c>
      <c r="F26" s="9">
        <v>14002</v>
      </c>
      <c r="G26" s="9">
        <v>61419</v>
      </c>
      <c r="H26" s="9">
        <v>22549</v>
      </c>
    </row>
    <row r="27" spans="1:8" x14ac:dyDescent="0.25">
      <c r="A27" s="7" t="s">
        <v>45</v>
      </c>
      <c r="B27" s="16">
        <v>9731.85</v>
      </c>
      <c r="C27" s="16">
        <v>1858.88</v>
      </c>
      <c r="D27" s="16">
        <v>2682.18</v>
      </c>
      <c r="E27" s="16">
        <v>14423.41</v>
      </c>
      <c r="F27" s="16">
        <v>5719.61</v>
      </c>
      <c r="G27" s="16">
        <v>11249.25</v>
      </c>
      <c r="H27" s="16">
        <v>18487.419999999998</v>
      </c>
    </row>
    <row r="28" spans="1:8" x14ac:dyDescent="0.25">
      <c r="A28" s="7" t="s">
        <v>46</v>
      </c>
      <c r="B28" s="15">
        <v>14918.95</v>
      </c>
      <c r="C28" s="15">
        <v>1795.91</v>
      </c>
      <c r="D28" s="15">
        <v>5323.49</v>
      </c>
      <c r="E28" s="15">
        <v>22267.27</v>
      </c>
      <c r="F28" s="15">
        <v>7667.5</v>
      </c>
      <c r="G28" s="15">
        <v>24927.88</v>
      </c>
      <c r="H28" s="15">
        <v>29386.74</v>
      </c>
    </row>
    <row r="29" spans="1:8" x14ac:dyDescent="0.25">
      <c r="A29" s="7" t="s">
        <v>47</v>
      </c>
      <c r="B29" s="16">
        <v>7506.18</v>
      </c>
      <c r="C29" s="16">
        <v>794.33</v>
      </c>
      <c r="D29" s="16">
        <v>1358.99</v>
      </c>
      <c r="E29" s="16">
        <v>7656.97</v>
      </c>
      <c r="F29" s="16">
        <v>2752.32</v>
      </c>
      <c r="G29" s="16">
        <v>5718.81</v>
      </c>
      <c r="H29" s="16">
        <v>10533.86</v>
      </c>
    </row>
    <row r="30" spans="1:8" x14ac:dyDescent="0.25">
      <c r="A30" s="7" t="s">
        <v>48</v>
      </c>
      <c r="B30" s="15">
        <v>5874.19</v>
      </c>
      <c r="C30" s="15">
        <v>651.41999999999996</v>
      </c>
      <c r="D30" s="15">
        <v>1178.43</v>
      </c>
      <c r="E30" s="15">
        <v>6831.29</v>
      </c>
      <c r="F30" s="15">
        <v>3723.01</v>
      </c>
      <c r="G30" s="15">
        <v>7516.49</v>
      </c>
      <c r="H30" s="15">
        <v>8325.23</v>
      </c>
    </row>
    <row r="31" spans="1:8" x14ac:dyDescent="0.25">
      <c r="A31" s="7" t="s">
        <v>49</v>
      </c>
      <c r="B31" s="16">
        <v>2020.76</v>
      </c>
      <c r="C31" s="16">
        <v>496.84</v>
      </c>
      <c r="D31" s="16">
        <v>813.74</v>
      </c>
      <c r="E31" s="16">
        <v>2887.86</v>
      </c>
      <c r="F31" s="16">
        <v>1572.01</v>
      </c>
      <c r="G31" s="16">
        <v>1584.46</v>
      </c>
      <c r="H31" s="16">
        <v>4672.5</v>
      </c>
    </row>
    <row r="32" spans="1:8" x14ac:dyDescent="0.25">
      <c r="A32" s="7" t="s">
        <v>50</v>
      </c>
      <c r="B32" s="15">
        <v>4054.01</v>
      </c>
      <c r="C32" s="15">
        <v>436.75</v>
      </c>
      <c r="D32" s="15">
        <v>891.42</v>
      </c>
      <c r="E32" s="15">
        <v>4121.38</v>
      </c>
      <c r="F32" s="15">
        <v>1913.09</v>
      </c>
      <c r="G32" s="15">
        <v>11511.02</v>
      </c>
      <c r="H32" s="15">
        <v>16980.32</v>
      </c>
    </row>
    <row r="33" spans="1:8" x14ac:dyDescent="0.25">
      <c r="A33" s="7" t="s">
        <v>51</v>
      </c>
      <c r="B33" s="16">
        <v>4703.84</v>
      </c>
      <c r="C33" s="16">
        <v>724.38</v>
      </c>
      <c r="D33" s="16">
        <v>1071.3699999999999</v>
      </c>
      <c r="E33" s="16">
        <v>6702.47</v>
      </c>
      <c r="F33" s="16">
        <v>2354.9</v>
      </c>
      <c r="G33" s="16">
        <v>6784.79</v>
      </c>
      <c r="H33" s="16">
        <v>5552.01</v>
      </c>
    </row>
    <row r="34" spans="1:8" x14ac:dyDescent="0.25">
      <c r="A34" s="7" t="s">
        <v>52</v>
      </c>
      <c r="B34" s="15">
        <v>10773.6</v>
      </c>
      <c r="C34" s="15">
        <v>1562.7</v>
      </c>
      <c r="D34" s="15">
        <v>2334.41</v>
      </c>
      <c r="E34" s="15">
        <v>9722.68</v>
      </c>
      <c r="F34" s="15">
        <v>4872.71</v>
      </c>
      <c r="G34" s="15">
        <v>15443.66</v>
      </c>
      <c r="H34" s="15">
        <v>19583.14</v>
      </c>
    </row>
    <row r="35" spans="1:8" x14ac:dyDescent="0.25">
      <c r="A35" s="7" t="s">
        <v>53</v>
      </c>
      <c r="B35" s="16">
        <v>5975.98</v>
      </c>
      <c r="C35" s="16">
        <v>1545.61</v>
      </c>
      <c r="D35" s="10">
        <v>1229</v>
      </c>
      <c r="E35" s="16">
        <v>4410.2700000000004</v>
      </c>
      <c r="F35" s="16">
        <v>2182.4</v>
      </c>
      <c r="G35" s="16">
        <v>7341.31</v>
      </c>
      <c r="H35" s="16">
        <v>8891.7999999999993</v>
      </c>
    </row>
    <row r="36" spans="1:8" x14ac:dyDescent="0.25">
      <c r="A36" s="7" t="s">
        <v>54</v>
      </c>
      <c r="B36" s="15">
        <v>54015.51</v>
      </c>
      <c r="C36" s="15">
        <v>5298.7</v>
      </c>
      <c r="D36" s="15">
        <v>8460.06</v>
      </c>
      <c r="E36" s="15">
        <v>35872.449999999997</v>
      </c>
      <c r="F36" s="15">
        <v>29435.57</v>
      </c>
      <c r="G36" s="15">
        <v>60011.59</v>
      </c>
      <c r="H36" s="15">
        <v>64831.05</v>
      </c>
    </row>
    <row r="37" spans="1:8" x14ac:dyDescent="0.25">
      <c r="A37" s="1" t="s">
        <v>62</v>
      </c>
    </row>
    <row r="38" spans="1:8" x14ac:dyDescent="0.25">
      <c r="A38" s="1" t="s">
        <v>61</v>
      </c>
      <c r="B38" s="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B13" sqref="B13:H37"/>
    </sheetView>
  </sheetViews>
  <sheetFormatPr baseColWidth="10" defaultColWidth="8.85546875" defaultRowHeight="11.45" customHeight="1" x14ac:dyDescent="0.25"/>
  <cols>
    <col min="1" max="1" width="29.85546875" customWidth="1"/>
    <col min="2" max="3" width="19.85546875" customWidth="1"/>
    <col min="4" max="4" width="15.85546875" customWidth="1"/>
    <col min="5" max="5" width="17.85546875" customWidth="1"/>
    <col min="6" max="8" width="19.85546875" customWidth="1"/>
  </cols>
  <sheetData>
    <row r="1" spans="1:8" ht="15" x14ac:dyDescent="0.25">
      <c r="A1" s="3" t="s">
        <v>55</v>
      </c>
    </row>
    <row r="2" spans="1:8" ht="15" x14ac:dyDescent="0.25">
      <c r="A2" s="3" t="s">
        <v>56</v>
      </c>
      <c r="B2" s="1" t="s">
        <v>0</v>
      </c>
    </row>
    <row r="3" spans="1:8" ht="15" x14ac:dyDescent="0.25">
      <c r="A3" s="3" t="s">
        <v>57</v>
      </c>
      <c r="B3" s="3" t="s">
        <v>6</v>
      </c>
    </row>
    <row r="4" spans="1:8" ht="15" x14ac:dyDescent="0.25"/>
    <row r="5" spans="1:8" ht="15" x14ac:dyDescent="0.25">
      <c r="A5" s="1" t="s">
        <v>12</v>
      </c>
      <c r="C5" s="3" t="s">
        <v>18</v>
      </c>
    </row>
    <row r="6" spans="1:8" ht="15" x14ac:dyDescent="0.25">
      <c r="A6" s="1" t="s">
        <v>13</v>
      </c>
      <c r="C6" s="3" t="s">
        <v>19</v>
      </c>
    </row>
    <row r="7" spans="1:8" ht="15" x14ac:dyDescent="0.25">
      <c r="A7" s="1" t="s">
        <v>14</v>
      </c>
      <c r="C7" s="3" t="s">
        <v>20</v>
      </c>
    </row>
    <row r="8" spans="1:8" ht="15" x14ac:dyDescent="0.25">
      <c r="A8" s="1" t="s">
        <v>15</v>
      </c>
      <c r="C8" s="3" t="s">
        <v>67</v>
      </c>
    </row>
    <row r="9" spans="1:8" ht="15" x14ac:dyDescent="0.25">
      <c r="A9" s="1" t="s">
        <v>16</v>
      </c>
      <c r="C9" s="3" t="s">
        <v>22</v>
      </c>
    </row>
    <row r="10" spans="1:8" ht="15" x14ac:dyDescent="0.25"/>
    <row r="11" spans="1:8" ht="15" x14ac:dyDescent="0.25">
      <c r="A11" s="5" t="s">
        <v>58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27</v>
      </c>
      <c r="G11" s="4" t="s">
        <v>28</v>
      </c>
      <c r="H11" s="4" t="s">
        <v>29</v>
      </c>
    </row>
    <row r="12" spans="1:8" ht="15" x14ac:dyDescent="0.25">
      <c r="A12" s="6" t="s">
        <v>59</v>
      </c>
      <c r="B12" s="8" t="s">
        <v>60</v>
      </c>
      <c r="C12" s="8" t="s">
        <v>60</v>
      </c>
      <c r="D12" s="8" t="s">
        <v>60</v>
      </c>
      <c r="E12" s="8" t="s">
        <v>60</v>
      </c>
      <c r="F12" s="8" t="s">
        <v>60</v>
      </c>
      <c r="G12" s="8" t="s">
        <v>60</v>
      </c>
      <c r="H12" s="8" t="s">
        <v>60</v>
      </c>
    </row>
    <row r="13" spans="1:8" ht="15" x14ac:dyDescent="0.25">
      <c r="A13" s="7" t="s">
        <v>30</v>
      </c>
      <c r="B13" s="15">
        <f>exportaition!B12-importation!B12</f>
        <v>6688.59</v>
      </c>
      <c r="C13" s="15">
        <f>exportaition!C12-importation!C12</f>
        <v>-136.01999999999998</v>
      </c>
      <c r="D13" s="15">
        <f>exportaition!D12-importation!D12</f>
        <v>-325.17999999999984</v>
      </c>
      <c r="E13" s="15">
        <f>exportaition!E12-importation!E12</f>
        <v>14721.61</v>
      </c>
      <c r="F13" s="15">
        <f>exportaition!F12-importation!F12</f>
        <v>8273.9000000000015</v>
      </c>
      <c r="G13" s="15">
        <f>exportaition!G12-importation!G12</f>
        <v>-5021.0200000000004</v>
      </c>
      <c r="H13" s="15">
        <f>exportaition!H12-importation!H12</f>
        <v>-3115.3399999999965</v>
      </c>
    </row>
    <row r="14" spans="1:8" ht="15" x14ac:dyDescent="0.25">
      <c r="A14" s="7" t="s">
        <v>31</v>
      </c>
      <c r="B14" s="15">
        <f>exportaition!B13-importation!B13</f>
        <v>-2217.29</v>
      </c>
      <c r="C14" s="15">
        <f>exportaition!C13-importation!C13</f>
        <v>779.0100000000001</v>
      </c>
      <c r="D14" s="15">
        <f>exportaition!D13-importation!D13</f>
        <v>89.039999999999964</v>
      </c>
      <c r="E14" s="15">
        <f>exportaition!E13-importation!E13</f>
        <v>-4253.0399999999991</v>
      </c>
      <c r="F14" s="15">
        <f>exportaition!F13-importation!F13</f>
        <v>-2144.9100000000003</v>
      </c>
      <c r="G14" s="15">
        <f>exportaition!G13-importation!G13</f>
        <v>-1084.3700000000008</v>
      </c>
      <c r="H14" s="15">
        <f>exportaition!H13-importation!H13</f>
        <v>17807.189999999999</v>
      </c>
    </row>
    <row r="15" spans="1:8" ht="15" x14ac:dyDescent="0.25">
      <c r="A15" s="7" t="s">
        <v>32</v>
      </c>
      <c r="B15" s="15">
        <f>exportaition!B14-importation!B14</f>
        <v>5184.7699999999986</v>
      </c>
      <c r="C15" s="15">
        <f>exportaition!C14-importation!C14</f>
        <v>-735.44</v>
      </c>
      <c r="D15" s="15">
        <f>exportaition!D14-importation!D14</f>
        <v>-543.7600000000001</v>
      </c>
      <c r="E15" s="15">
        <f>exportaition!E14-importation!E14</f>
        <v>-728.03000000000065</v>
      </c>
      <c r="F15" s="15">
        <f>exportaition!F14-importation!F14</f>
        <v>11469.899999999998</v>
      </c>
      <c r="G15" s="15">
        <f>exportaition!G14-importation!G14</f>
        <v>-1443.8599999999997</v>
      </c>
      <c r="H15" s="15">
        <f>exportaition!H14-importation!H14</f>
        <v>-4445.72</v>
      </c>
    </row>
    <row r="16" spans="1:8" ht="15" x14ac:dyDescent="0.25">
      <c r="A16" s="7" t="s">
        <v>33</v>
      </c>
      <c r="B16" s="15">
        <f>exportaition!B15-importation!B15</f>
        <v>6211</v>
      </c>
      <c r="C16" s="15">
        <f>exportaition!C15-importation!C15</f>
        <v>20</v>
      </c>
      <c r="D16" s="15">
        <f>exportaition!D15-importation!D15</f>
        <v>3996</v>
      </c>
      <c r="E16" s="15">
        <f>exportaition!E15-importation!E15</f>
        <v>28467</v>
      </c>
      <c r="F16" s="15">
        <f>exportaition!F15-importation!F15</f>
        <v>27149</v>
      </c>
      <c r="G16" s="15">
        <f>exportaition!G15-importation!G15</f>
        <v>-3730</v>
      </c>
      <c r="H16" s="15">
        <f>exportaition!H15-importation!H15</f>
        <v>100219</v>
      </c>
    </row>
    <row r="17" spans="1:8" ht="15" x14ac:dyDescent="0.25">
      <c r="A17" s="7" t="s">
        <v>34</v>
      </c>
      <c r="B17" s="15">
        <f>exportaition!B16-importation!B16</f>
        <v>-141.93000000000006</v>
      </c>
      <c r="C17" s="15">
        <f>exportaition!C16-importation!C16</f>
        <v>1371.9099999999999</v>
      </c>
      <c r="D17" s="15">
        <f>exportaition!D16-importation!D16</f>
        <v>-44.870000000000033</v>
      </c>
      <c r="E17" s="15">
        <f>exportaition!E16-importation!E16</f>
        <v>-402.80000000000007</v>
      </c>
      <c r="F17" s="15">
        <f>exportaition!F16-importation!F16</f>
        <v>-404.05</v>
      </c>
      <c r="G17" s="15">
        <f>exportaition!G16-importation!G16</f>
        <v>33.910000000000082</v>
      </c>
      <c r="H17" s="15">
        <f>exportaition!H16-importation!H16</f>
        <v>-554.33999999999992</v>
      </c>
    </row>
    <row r="18" spans="1:8" ht="15" x14ac:dyDescent="0.25">
      <c r="A18" s="7" t="s">
        <v>35</v>
      </c>
      <c r="B18" s="15">
        <f>exportaition!B17-importation!B17</f>
        <v>-1660.8400000000001</v>
      </c>
      <c r="C18" s="15">
        <f>exportaition!C17-importation!C17</f>
        <v>-277.33999999999997</v>
      </c>
      <c r="D18" s="15">
        <f>exportaition!D17-importation!D17</f>
        <v>-785.28000000000009</v>
      </c>
      <c r="E18" s="15">
        <f>exportaition!E17-importation!E17</f>
        <v>-3156.8599999999997</v>
      </c>
      <c r="F18" s="15">
        <f>exportaition!F17-importation!F17</f>
        <v>-2021.51</v>
      </c>
      <c r="G18" s="15">
        <f>exportaition!G17-importation!G17</f>
        <v>-1788.7</v>
      </c>
      <c r="H18" s="15">
        <f>exportaition!H17-importation!H17</f>
        <v>-2252.09</v>
      </c>
    </row>
    <row r="19" spans="1:8" ht="15" x14ac:dyDescent="0.25">
      <c r="A19" s="7" t="s">
        <v>36</v>
      </c>
      <c r="B19" s="15">
        <f>exportaition!B18-importation!B18</f>
        <v>8539.8999999999978</v>
      </c>
      <c r="C19" s="15">
        <f>exportaition!C18-importation!C18</f>
        <v>193</v>
      </c>
      <c r="D19" s="15">
        <f>exportaition!D18-importation!D18</f>
        <v>-48.699999999999818</v>
      </c>
      <c r="E19" s="15">
        <f>exportaition!E18-importation!E18</f>
        <v>-656.09999999999854</v>
      </c>
      <c r="F19" s="15">
        <f>exportaition!F18-importation!F18</f>
        <v>-1691</v>
      </c>
      <c r="G19" s="15">
        <f>exportaition!G18-importation!G18</f>
        <v>-16129.300000000001</v>
      </c>
      <c r="H19" s="15">
        <f>exportaition!H18-importation!H18</f>
        <v>7393.5999999999985</v>
      </c>
    </row>
    <row r="20" spans="1:8" ht="15" x14ac:dyDescent="0.25">
      <c r="A20" s="7" t="s">
        <v>37</v>
      </c>
      <c r="B20" s="15">
        <f>exportaition!B19-importation!B19</f>
        <v>6742</v>
      </c>
      <c r="C20" s="15">
        <f>exportaition!C19-importation!C19</f>
        <v>-1894</v>
      </c>
      <c r="D20" s="15">
        <f>exportaition!D19-importation!D19</f>
        <v>-3147</v>
      </c>
      <c r="E20" s="15">
        <f>exportaition!E19-importation!E19</f>
        <v>17007</v>
      </c>
      <c r="F20" s="15">
        <f>exportaition!F19-importation!F19</f>
        <v>7699</v>
      </c>
      <c r="G20" s="15">
        <f>exportaition!G19-importation!G19</f>
        <v>-16223</v>
      </c>
      <c r="H20" s="15">
        <f>exportaition!H19-importation!H19</f>
        <v>-14343</v>
      </c>
    </row>
    <row r="21" spans="1:8" ht="15" x14ac:dyDescent="0.25">
      <c r="A21" s="7" t="s">
        <v>38</v>
      </c>
      <c r="B21" s="15">
        <f>exportaition!B20-importation!B20</f>
        <v>-1245.5899999999999</v>
      </c>
      <c r="C21" s="15">
        <f>exportaition!C20-importation!C20</f>
        <v>286.39</v>
      </c>
      <c r="D21" s="15">
        <f>exportaition!D20-importation!D20</f>
        <v>-286.16000000000003</v>
      </c>
      <c r="E21" s="15">
        <f>exportaition!E20-importation!E20</f>
        <v>-1178.6500000000001</v>
      </c>
      <c r="F21" s="15">
        <f>exportaition!F20-importation!F20</f>
        <v>-387.5</v>
      </c>
      <c r="G21" s="15">
        <f>exportaition!G20-importation!G20</f>
        <v>-1060.3899999999999</v>
      </c>
      <c r="H21" s="15">
        <f>exportaition!H20-importation!H20</f>
        <v>-1172.1300000000001</v>
      </c>
    </row>
    <row r="22" spans="1:8" ht="15" x14ac:dyDescent="0.25">
      <c r="A22" s="7" t="s">
        <v>39</v>
      </c>
      <c r="B22" s="15">
        <f>exportaition!B21-importation!B21</f>
        <v>5802.7000000000044</v>
      </c>
      <c r="C22" s="15">
        <f>exportaition!C21-importation!C21</f>
        <v>-1844.9</v>
      </c>
      <c r="D22" s="15">
        <f>exportaition!D21-importation!D21</f>
        <v>-378.69999999999982</v>
      </c>
      <c r="E22" s="15">
        <f>exportaition!E21-importation!E21</f>
        <v>-6224.4000000000015</v>
      </c>
      <c r="F22" s="15">
        <f>exportaition!F21-importation!F21</f>
        <v>-282.70000000000073</v>
      </c>
      <c r="G22" s="15">
        <f>exportaition!G21-importation!G21</f>
        <v>-12806.3</v>
      </c>
      <c r="H22" s="15">
        <f>exportaition!H21-importation!H21</f>
        <v>-6319.5</v>
      </c>
    </row>
    <row r="23" spans="1:8" ht="15" x14ac:dyDescent="0.25">
      <c r="A23" s="7" t="s">
        <v>40</v>
      </c>
      <c r="B23" s="15">
        <f>exportaition!B22-importation!B22</f>
        <v>-664.11000000000013</v>
      </c>
      <c r="C23" s="15">
        <f>exportaition!C22-importation!C22</f>
        <v>-66.930000000000007</v>
      </c>
      <c r="D23" s="15">
        <f>exportaition!D22-importation!D22</f>
        <v>-112.37</v>
      </c>
      <c r="E23" s="15">
        <f>exportaition!E22-importation!E22</f>
        <v>-367.55</v>
      </c>
      <c r="F23" s="15">
        <f>exportaition!F22-importation!F22</f>
        <v>-45.759999999999991</v>
      </c>
      <c r="G23" s="15">
        <f>exportaition!G22-importation!G22</f>
        <v>-299.14</v>
      </c>
      <c r="H23" s="15">
        <f>exportaition!H22-importation!H22</f>
        <v>-616.74</v>
      </c>
    </row>
    <row r="24" spans="1:8" ht="15" x14ac:dyDescent="0.25">
      <c r="A24" s="7" t="s">
        <v>41</v>
      </c>
      <c r="B24" s="15">
        <f>exportaition!B23-importation!B23</f>
        <v>-259.7199999999998</v>
      </c>
      <c r="C24" s="15">
        <f>exportaition!C23-importation!C23</f>
        <v>1601.1899999999998</v>
      </c>
      <c r="D24" s="15">
        <f>exportaition!D23-importation!D23</f>
        <v>-157.04000000000002</v>
      </c>
      <c r="E24" s="15">
        <f>exportaition!E23-importation!E23</f>
        <v>-656.68000000000006</v>
      </c>
      <c r="F24" s="15">
        <f>exportaition!F23-importation!F23</f>
        <v>-154.11000000000001</v>
      </c>
      <c r="G24" s="15">
        <f>exportaition!G23-importation!G23</f>
        <v>-316.27999999999997</v>
      </c>
      <c r="H24" s="15">
        <f>exportaition!H23-importation!H23</f>
        <v>-709.84999999999991</v>
      </c>
    </row>
    <row r="25" spans="1:8" ht="15" x14ac:dyDescent="0.25">
      <c r="A25" s="7" t="s">
        <v>42</v>
      </c>
      <c r="B25" s="15">
        <f>exportaition!B24-importation!B24</f>
        <v>774.5</v>
      </c>
      <c r="C25" s="15">
        <f>exportaition!C24-importation!C24</f>
        <v>428.34999999999991</v>
      </c>
      <c r="D25" s="15">
        <f>exportaition!D24-importation!D24</f>
        <v>-99.049999999999955</v>
      </c>
      <c r="E25" s="15">
        <f>exportaition!E24-importation!E24</f>
        <v>-17.619999999999891</v>
      </c>
      <c r="F25" s="15">
        <f>exportaition!F24-importation!F24</f>
        <v>-447.08999999999992</v>
      </c>
      <c r="G25" s="15">
        <f>exportaition!G24-importation!G24</f>
        <v>-521.25</v>
      </c>
      <c r="H25" s="15">
        <f>exportaition!H24-importation!H24</f>
        <v>-1375.3999999999999</v>
      </c>
    </row>
    <row r="26" spans="1:8" ht="15" x14ac:dyDescent="0.25">
      <c r="A26" s="7" t="s">
        <v>43</v>
      </c>
      <c r="B26" s="15">
        <f>exportaition!B25-importation!B25</f>
        <v>843.57999999999993</v>
      </c>
      <c r="C26" s="15">
        <f>exportaition!C25-importation!C25</f>
        <v>-149.82000000000005</v>
      </c>
      <c r="D26" s="15">
        <f>exportaition!D25-importation!D25</f>
        <v>-103.34999999999991</v>
      </c>
      <c r="E26" s="15">
        <f>exportaition!E25-importation!E25</f>
        <v>-1819.79</v>
      </c>
      <c r="F26" s="15">
        <f>exportaition!F25-importation!F25</f>
        <v>247.74000000000024</v>
      </c>
      <c r="G26" s="15">
        <f>exportaition!G25-importation!G25</f>
        <v>-1645.7899999999991</v>
      </c>
      <c r="H26" s="15">
        <f>exportaition!H25-importation!H25</f>
        <v>10642.42</v>
      </c>
    </row>
    <row r="27" spans="1:8" ht="15" x14ac:dyDescent="0.25">
      <c r="A27" s="7" t="s">
        <v>44</v>
      </c>
      <c r="B27" s="15">
        <f>exportaition!B26-importation!B26</f>
        <v>30529</v>
      </c>
      <c r="C27" s="15">
        <f>exportaition!C26-importation!C26</f>
        <v>-2485</v>
      </c>
      <c r="D27" s="15">
        <f>exportaition!D26-importation!D26</f>
        <v>44</v>
      </c>
      <c r="E27" s="15">
        <f>exportaition!E26-importation!E26</f>
        <v>17188</v>
      </c>
      <c r="F27" s="15">
        <f>exportaition!F26-importation!F26</f>
        <v>2281</v>
      </c>
      <c r="G27" s="15">
        <f>exportaition!G26-importation!G26</f>
        <v>7857</v>
      </c>
      <c r="H27" s="15">
        <f>exportaition!H26-importation!H26</f>
        <v>-4881</v>
      </c>
    </row>
    <row r="28" spans="1:8" ht="15" x14ac:dyDescent="0.25">
      <c r="A28" s="7" t="s">
        <v>45</v>
      </c>
      <c r="B28" s="15">
        <f>exportaition!B27-importation!B27</f>
        <v>3182.9799999999996</v>
      </c>
      <c r="C28" s="15">
        <f>exportaition!C27-importation!C27</f>
        <v>2573.13</v>
      </c>
      <c r="D28" s="15">
        <f>exportaition!D27-importation!D27</f>
        <v>2907.0000000000005</v>
      </c>
      <c r="E28" s="15">
        <f>exportaition!E27-importation!E27</f>
        <v>-1031.7099999999991</v>
      </c>
      <c r="F28" s="15">
        <f>exportaition!F27-importation!F27</f>
        <v>494.86000000000058</v>
      </c>
      <c r="G28" s="15">
        <f>exportaition!G27-importation!G27</f>
        <v>-1866.9400000000005</v>
      </c>
      <c r="H28" s="15">
        <f>exportaition!H27-importation!H27</f>
        <v>1507.7100000000028</v>
      </c>
    </row>
    <row r="29" spans="1:8" ht="15" x14ac:dyDescent="0.25">
      <c r="A29" s="7" t="s">
        <v>46</v>
      </c>
      <c r="B29" s="15">
        <f>exportaition!B28-importation!B28</f>
        <v>13208.7</v>
      </c>
      <c r="C29" s="15">
        <f>exportaition!C28-importation!C28</f>
        <v>2816.5</v>
      </c>
      <c r="D29" s="15">
        <f>exportaition!D28-importation!D28</f>
        <v>1013.8400000000001</v>
      </c>
      <c r="E29" s="15">
        <f>exportaition!E28-importation!E28</f>
        <v>-7130.0400000000009</v>
      </c>
      <c r="F29" s="15">
        <f>exportaition!F28-importation!F28</f>
        <v>-3246.0699999999997</v>
      </c>
      <c r="G29" s="15">
        <f>exportaition!G28-importation!G28</f>
        <v>-4470.4700000000012</v>
      </c>
      <c r="H29" s="15">
        <f>exportaition!H28-importation!H28</f>
        <v>1589.3299999999981</v>
      </c>
    </row>
    <row r="30" spans="1:8" ht="15" x14ac:dyDescent="0.25">
      <c r="A30" s="7" t="s">
        <v>47</v>
      </c>
      <c r="B30" s="15">
        <f>exportaition!B29-importation!B29</f>
        <v>-2063.92</v>
      </c>
      <c r="C30" s="15">
        <f>exportaition!C29-importation!C29</f>
        <v>904.46999999999991</v>
      </c>
      <c r="D30" s="15">
        <f>exportaition!D29-importation!D29</f>
        <v>1234.5200000000002</v>
      </c>
      <c r="E30" s="15">
        <f>exportaition!E29-importation!E29</f>
        <v>-4315.63</v>
      </c>
      <c r="F30" s="15">
        <f>exportaition!F29-importation!F29</f>
        <v>-1598.4600000000003</v>
      </c>
      <c r="G30" s="15">
        <f>exportaition!G29-importation!G29</f>
        <v>-2273.7200000000003</v>
      </c>
      <c r="H30" s="15">
        <f>exportaition!H29-importation!H29</f>
        <v>-508.3700000000008</v>
      </c>
    </row>
    <row r="31" spans="1:8" ht="15" x14ac:dyDescent="0.25">
      <c r="A31" s="7" t="s">
        <v>48</v>
      </c>
      <c r="B31" s="15">
        <f>exportaition!B30-importation!B30</f>
        <v>-3022.6299999999997</v>
      </c>
      <c r="C31" s="15">
        <f>exportaition!C30-importation!C30</f>
        <v>884.48000000000013</v>
      </c>
      <c r="D31" s="15">
        <f>exportaition!D30-importation!D30</f>
        <v>-777.44</v>
      </c>
      <c r="E31" s="15">
        <f>exportaition!E30-importation!E30</f>
        <v>-4830.24</v>
      </c>
      <c r="F31" s="15">
        <f>exportaition!F30-importation!F30</f>
        <v>-2839.9900000000002</v>
      </c>
      <c r="G31" s="15">
        <f>exportaition!G30-importation!G30</f>
        <v>-3210.4399999999996</v>
      </c>
      <c r="H31" s="15">
        <f>exportaition!H30-importation!H30</f>
        <v>4416.43</v>
      </c>
    </row>
    <row r="32" spans="1:8" ht="15" x14ac:dyDescent="0.25">
      <c r="A32" s="7" t="s">
        <v>49</v>
      </c>
      <c r="B32" s="15">
        <f>exportaition!B31-importation!B31</f>
        <v>-768.95</v>
      </c>
      <c r="C32" s="15">
        <f>exportaition!C31-importation!C31</f>
        <v>190.99000000000007</v>
      </c>
      <c r="D32" s="15">
        <f>exportaition!D31-importation!D31</f>
        <v>-101.95000000000005</v>
      </c>
      <c r="E32" s="15">
        <f>exportaition!E31-importation!E31</f>
        <v>-860.96</v>
      </c>
      <c r="F32" s="15">
        <f>exportaition!F31-importation!F31</f>
        <v>1678.1699999999998</v>
      </c>
      <c r="G32" s="15">
        <f>exportaition!G31-importation!G31</f>
        <v>-504.1400000000001</v>
      </c>
      <c r="H32" s="15">
        <f>exportaition!H31-importation!H31</f>
        <v>519.57999999999993</v>
      </c>
    </row>
    <row r="33" spans="1:8" ht="15" x14ac:dyDescent="0.25">
      <c r="A33" s="7" t="s">
        <v>50</v>
      </c>
      <c r="B33" s="15">
        <f>exportaition!B32-importation!B32</f>
        <v>-2035.9700000000003</v>
      </c>
      <c r="C33" s="15">
        <f>exportaition!C32-importation!C32</f>
        <v>168</v>
      </c>
      <c r="D33" s="15">
        <f>exportaition!D32-importation!D32</f>
        <v>221.13</v>
      </c>
      <c r="E33" s="15">
        <f>exportaition!E32-importation!E32</f>
        <v>-1749.73</v>
      </c>
      <c r="F33" s="15">
        <f>exportaition!F32-importation!F32</f>
        <v>-1497.98</v>
      </c>
      <c r="G33" s="15">
        <f>exportaition!G32-importation!G32</f>
        <v>-717.5</v>
      </c>
      <c r="H33" s="15">
        <f>exportaition!H32-importation!H32</f>
        <v>9042.52</v>
      </c>
    </row>
    <row r="34" spans="1:8" ht="15" x14ac:dyDescent="0.25">
      <c r="A34" s="7" t="s">
        <v>51</v>
      </c>
      <c r="B34" s="15">
        <f>exportaition!B33-importation!B33</f>
        <v>-2878.38</v>
      </c>
      <c r="C34" s="15">
        <f>exportaition!C33-importation!C33</f>
        <v>1857.2599999999998</v>
      </c>
      <c r="D34" s="15">
        <f>exportaition!D33-importation!D33</f>
        <v>9655.4900000000016</v>
      </c>
      <c r="E34" s="15">
        <f>exportaition!E33-importation!E33</f>
        <v>343.00999999999931</v>
      </c>
      <c r="F34" s="15">
        <f>exportaition!F33-importation!F33</f>
        <v>-1436.02</v>
      </c>
      <c r="G34" s="15">
        <f>exportaition!G33-importation!G33</f>
        <v>-2533.8599999999997</v>
      </c>
      <c r="H34" s="15">
        <f>exportaition!H33-importation!H33</f>
        <v>-3201.9300000000003</v>
      </c>
    </row>
    <row r="35" spans="1:8" ht="15" x14ac:dyDescent="0.25">
      <c r="A35" s="7" t="s">
        <v>52</v>
      </c>
      <c r="B35" s="15">
        <f>exportaition!B34-importation!B34</f>
        <v>-4718.05</v>
      </c>
      <c r="C35" s="15">
        <f>exportaition!C34-importation!C34</f>
        <v>2150.8599999999997</v>
      </c>
      <c r="D35" s="15">
        <f>exportaition!D34-importation!D34</f>
        <v>8553.94</v>
      </c>
      <c r="E35" s="15">
        <f>exportaition!E34-importation!E34</f>
        <v>-1408.3199999999997</v>
      </c>
      <c r="F35" s="15">
        <f>exportaition!F34-importation!F34</f>
        <v>5853.2</v>
      </c>
      <c r="G35" s="15">
        <f>exportaition!G34-importation!G34</f>
        <v>-2363.3799999999992</v>
      </c>
      <c r="H35" s="15">
        <f>exportaition!H34-importation!H34</f>
        <v>11460.100000000002</v>
      </c>
    </row>
    <row r="36" spans="1:8" ht="15" x14ac:dyDescent="0.25">
      <c r="A36" s="7" t="s">
        <v>53</v>
      </c>
      <c r="B36" s="15">
        <f>exportaition!B35-importation!B35</f>
        <v>-492.6299999999992</v>
      </c>
      <c r="C36" s="15">
        <f>exportaition!C35-importation!C35</f>
        <v>-1196.21</v>
      </c>
      <c r="D36" s="15">
        <f>exportaition!D35-importation!D35</f>
        <v>93.690000000000055</v>
      </c>
      <c r="E36" s="15">
        <f>exportaition!E35-importation!E35</f>
        <v>-963.55000000000064</v>
      </c>
      <c r="F36" s="15">
        <f>exportaition!F35-importation!F35</f>
        <v>-726.32000000000016</v>
      </c>
      <c r="G36" s="15">
        <f>exportaition!G35-importation!G35</f>
        <v>-4607.4000000000005</v>
      </c>
      <c r="H36" s="15">
        <f>exportaition!H35-importation!H35</f>
        <v>-8016.1599999999989</v>
      </c>
    </row>
    <row r="37" spans="1:8" ht="11.45" customHeight="1" x14ac:dyDescent="0.25">
      <c r="A37" s="7" t="s">
        <v>54</v>
      </c>
      <c r="B37" s="15">
        <f>exportaition!B36-importation!B36</f>
        <v>-27433.86</v>
      </c>
      <c r="C37" s="15">
        <f>exportaition!C36-importation!C36</f>
        <v>-4715.4799999999996</v>
      </c>
      <c r="D37" s="15">
        <f>exportaition!D36-importation!D36</f>
        <v>-5378.9499999999989</v>
      </c>
      <c r="E37" s="15">
        <f>exportaition!E36-importation!E36</f>
        <v>-1283.989999999998</v>
      </c>
      <c r="F37" s="15">
        <f>exportaition!F36-importation!F36</f>
        <v>-1089.5799999999981</v>
      </c>
      <c r="G37" s="15">
        <f>exportaition!G36-importation!G36</f>
        <v>-29600.599999999995</v>
      </c>
      <c r="H37" s="15">
        <f>exportaition!H36-importation!H36</f>
        <v>-15482.410000000003</v>
      </c>
    </row>
    <row r="38" spans="1:8" ht="15" x14ac:dyDescent="0.25">
      <c r="A38" s="1" t="s">
        <v>62</v>
      </c>
    </row>
    <row r="39" spans="1:8" ht="15" x14ac:dyDescent="0.25">
      <c r="A39" s="1" t="s">
        <v>61</v>
      </c>
      <c r="B39" s="3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0"/>
  <sheetViews>
    <sheetView topLeftCell="A32" workbookViewId="0">
      <selection activeCell="B69" sqref="B69:B70"/>
    </sheetView>
  </sheetViews>
  <sheetFormatPr baseColWidth="10" defaultColWidth="8.85546875" defaultRowHeight="11.45" customHeight="1" x14ac:dyDescent="0.25"/>
  <cols>
    <col min="1" max="2" width="29.85546875" customWidth="1"/>
    <col min="3" max="3" width="19.85546875" customWidth="1"/>
  </cols>
  <sheetData>
    <row r="1" spans="1:3" ht="15" x14ac:dyDescent="0.25">
      <c r="A1" s="3" t="s">
        <v>55</v>
      </c>
      <c r="B1" s="3"/>
    </row>
    <row r="2" spans="1:3" ht="15" x14ac:dyDescent="0.25">
      <c r="A2" s="3" t="s">
        <v>56</v>
      </c>
      <c r="B2" s="3"/>
    </row>
    <row r="3" spans="1:3" ht="15" x14ac:dyDescent="0.25">
      <c r="A3" s="3" t="s">
        <v>57</v>
      </c>
      <c r="B3" s="3"/>
    </row>
    <row r="4" spans="1:3" ht="15" x14ac:dyDescent="0.25"/>
    <row r="5" spans="1:3" ht="15" x14ac:dyDescent="0.25">
      <c r="A5" s="1" t="s">
        <v>12</v>
      </c>
      <c r="B5" s="1"/>
    </row>
    <row r="6" spans="1:3" ht="15" x14ac:dyDescent="0.25">
      <c r="A6" s="1" t="s">
        <v>13</v>
      </c>
      <c r="B6" s="1"/>
    </row>
    <row r="7" spans="1:3" ht="15" x14ac:dyDescent="0.25">
      <c r="A7" s="1" t="s">
        <v>14</v>
      </c>
      <c r="B7" s="1"/>
    </row>
    <row r="8" spans="1:3" ht="15" x14ac:dyDescent="0.25">
      <c r="A8" s="1" t="s">
        <v>15</v>
      </c>
      <c r="B8" s="1"/>
    </row>
    <row r="9" spans="1:3" ht="15" x14ac:dyDescent="0.25">
      <c r="A9" s="1" t="s">
        <v>16</v>
      </c>
      <c r="B9" s="1"/>
    </row>
    <row r="10" spans="1:3" ht="15" x14ac:dyDescent="0.25"/>
    <row r="11" spans="1:3" ht="15" x14ac:dyDescent="0.25">
      <c r="A11" s="5"/>
      <c r="B11" s="4" t="s">
        <v>28</v>
      </c>
      <c r="C11" s="4" t="s">
        <v>28</v>
      </c>
    </row>
    <row r="12" spans="1:3" ht="15" x14ac:dyDescent="0.25">
      <c r="A12" s="7" t="s">
        <v>30</v>
      </c>
      <c r="B12" s="18">
        <f>C12/1000</f>
        <v>-5.02102</v>
      </c>
      <c r="C12" s="15">
        <f>exportaition!G12-importation!G12</f>
        <v>-5021.0200000000004</v>
      </c>
    </row>
    <row r="13" spans="1:3" ht="15" x14ac:dyDescent="0.25">
      <c r="A13" s="7" t="s">
        <v>31</v>
      </c>
      <c r="B13" s="18">
        <f t="shared" ref="B13:B37" si="0">C13/1000</f>
        <v>-1.0843700000000007</v>
      </c>
      <c r="C13" s="15">
        <f>exportaition!G13-importation!G13</f>
        <v>-1084.3700000000008</v>
      </c>
    </row>
    <row r="14" spans="1:3" ht="15" x14ac:dyDescent="0.25">
      <c r="A14" s="7" t="s">
        <v>32</v>
      </c>
      <c r="B14" s="18">
        <f t="shared" si="0"/>
        <v>-1.4438599999999997</v>
      </c>
      <c r="C14" s="15">
        <f>exportaition!G14-importation!G14</f>
        <v>-1443.8599999999997</v>
      </c>
    </row>
    <row r="15" spans="1:3" ht="15" x14ac:dyDescent="0.25">
      <c r="A15" s="7" t="s">
        <v>33</v>
      </c>
      <c r="B15" s="18">
        <f t="shared" si="0"/>
        <v>-3.73</v>
      </c>
      <c r="C15" s="15">
        <f>exportaition!G15-importation!G15</f>
        <v>-3730</v>
      </c>
    </row>
    <row r="16" spans="1:3" ht="15" x14ac:dyDescent="0.25">
      <c r="A16" s="7" t="s">
        <v>34</v>
      </c>
      <c r="B16" s="18">
        <f t="shared" si="0"/>
        <v>3.3910000000000079E-2</v>
      </c>
      <c r="C16" s="15">
        <f>exportaition!G16-importation!G16</f>
        <v>33.910000000000082</v>
      </c>
    </row>
    <row r="17" spans="1:3" ht="15" x14ac:dyDescent="0.25">
      <c r="A17" s="7" t="s">
        <v>35</v>
      </c>
      <c r="B17" s="18">
        <f t="shared" si="0"/>
        <v>-1.7887</v>
      </c>
      <c r="C17" s="15">
        <f>exportaition!G17-importation!G17</f>
        <v>-1788.7</v>
      </c>
    </row>
    <row r="18" spans="1:3" ht="15" x14ac:dyDescent="0.25">
      <c r="A18" s="7" t="s">
        <v>36</v>
      </c>
      <c r="B18" s="18">
        <f t="shared" si="0"/>
        <v>-16.129300000000001</v>
      </c>
      <c r="C18" s="15">
        <f>exportaition!G18-importation!G18</f>
        <v>-16129.300000000001</v>
      </c>
    </row>
    <row r="19" spans="1:3" ht="15" x14ac:dyDescent="0.25">
      <c r="A19" s="7" t="s">
        <v>37</v>
      </c>
      <c r="B19" s="18">
        <f t="shared" si="0"/>
        <v>-16.222999999999999</v>
      </c>
      <c r="C19" s="15">
        <f>exportaition!G19-importation!G19</f>
        <v>-16223</v>
      </c>
    </row>
    <row r="20" spans="1:3" ht="15" x14ac:dyDescent="0.25">
      <c r="A20" s="7" t="s">
        <v>38</v>
      </c>
      <c r="B20" s="18">
        <f t="shared" si="0"/>
        <v>-1.0603899999999999</v>
      </c>
      <c r="C20" s="15">
        <f>exportaition!G20-importation!G20</f>
        <v>-1060.3899999999999</v>
      </c>
    </row>
    <row r="21" spans="1:3" ht="15" x14ac:dyDescent="0.25">
      <c r="A21" s="7" t="s">
        <v>39</v>
      </c>
      <c r="B21" s="18">
        <f t="shared" si="0"/>
        <v>-12.806299999999998</v>
      </c>
      <c r="C21" s="15">
        <f>exportaition!G21-importation!G21</f>
        <v>-12806.3</v>
      </c>
    </row>
    <row r="22" spans="1:3" ht="15" x14ac:dyDescent="0.25">
      <c r="A22" s="7" t="s">
        <v>40</v>
      </c>
      <c r="B22" s="18">
        <f t="shared" si="0"/>
        <v>-0.29913999999999996</v>
      </c>
      <c r="C22" s="15">
        <f>exportaition!G22-importation!G22</f>
        <v>-299.14</v>
      </c>
    </row>
    <row r="23" spans="1:3" ht="15" x14ac:dyDescent="0.25">
      <c r="A23" s="7" t="s">
        <v>41</v>
      </c>
      <c r="B23" s="18">
        <f t="shared" si="0"/>
        <v>-0.31627999999999995</v>
      </c>
      <c r="C23" s="15">
        <f>exportaition!G23-importation!G23</f>
        <v>-316.27999999999997</v>
      </c>
    </row>
    <row r="24" spans="1:3" ht="15" x14ac:dyDescent="0.25">
      <c r="A24" s="7" t="s">
        <v>42</v>
      </c>
      <c r="B24" s="18">
        <f t="shared" si="0"/>
        <v>-0.52124999999999999</v>
      </c>
      <c r="C24" s="15">
        <f>exportaition!G24-importation!G24</f>
        <v>-521.25</v>
      </c>
    </row>
    <row r="25" spans="1:3" ht="15" x14ac:dyDescent="0.25">
      <c r="A25" s="7" t="s">
        <v>43</v>
      </c>
      <c r="B25" s="18">
        <f t="shared" si="0"/>
        <v>-1.645789999999999</v>
      </c>
      <c r="C25" s="15">
        <f>exportaition!G25-importation!G25</f>
        <v>-1645.7899999999991</v>
      </c>
    </row>
    <row r="26" spans="1:3" ht="15" x14ac:dyDescent="0.25">
      <c r="A26" s="7" t="s">
        <v>44</v>
      </c>
      <c r="B26" s="18">
        <f t="shared" si="0"/>
        <v>7.8570000000000002</v>
      </c>
      <c r="C26" s="15">
        <f>exportaition!G26-importation!G26</f>
        <v>7857</v>
      </c>
    </row>
    <row r="27" spans="1:3" ht="15" x14ac:dyDescent="0.25">
      <c r="A27" s="7" t="s">
        <v>45</v>
      </c>
      <c r="B27" s="18">
        <f t="shared" si="0"/>
        <v>-1.8669400000000005</v>
      </c>
      <c r="C27" s="15">
        <f>exportaition!G27-importation!G27</f>
        <v>-1866.9400000000005</v>
      </c>
    </row>
    <row r="28" spans="1:3" ht="15" x14ac:dyDescent="0.25">
      <c r="A28" s="7" t="s">
        <v>46</v>
      </c>
      <c r="B28" s="18">
        <f t="shared" si="0"/>
        <v>-4.4704700000000015</v>
      </c>
      <c r="C28" s="15">
        <f>exportaition!G28-importation!G28</f>
        <v>-4470.4700000000012</v>
      </c>
    </row>
    <row r="29" spans="1:3" ht="15" x14ac:dyDescent="0.25">
      <c r="A29" s="7" t="s">
        <v>47</v>
      </c>
      <c r="B29" s="18">
        <f t="shared" si="0"/>
        <v>-2.2737200000000004</v>
      </c>
      <c r="C29" s="15">
        <f>exportaition!G29-importation!G29</f>
        <v>-2273.7200000000003</v>
      </c>
    </row>
    <row r="30" spans="1:3" ht="15" x14ac:dyDescent="0.25">
      <c r="A30" s="7" t="s">
        <v>48</v>
      </c>
      <c r="B30" s="18">
        <f t="shared" si="0"/>
        <v>-3.2104399999999997</v>
      </c>
      <c r="C30" s="15">
        <f>exportaition!G30-importation!G30</f>
        <v>-3210.4399999999996</v>
      </c>
    </row>
    <row r="31" spans="1:3" ht="15" x14ac:dyDescent="0.25">
      <c r="A31" s="7" t="s">
        <v>49</v>
      </c>
      <c r="B31" s="18">
        <f t="shared" si="0"/>
        <v>-0.50414000000000014</v>
      </c>
      <c r="C31" s="15">
        <f>exportaition!G31-importation!G31</f>
        <v>-504.1400000000001</v>
      </c>
    </row>
    <row r="32" spans="1:3" ht="15" x14ac:dyDescent="0.25">
      <c r="A32" s="7" t="s">
        <v>50</v>
      </c>
      <c r="B32" s="18">
        <f t="shared" si="0"/>
        <v>-0.71750000000000003</v>
      </c>
      <c r="C32" s="15">
        <f>exportaition!G32-importation!G32</f>
        <v>-717.5</v>
      </c>
    </row>
    <row r="33" spans="1:3" ht="15" x14ac:dyDescent="0.25">
      <c r="A33" s="7" t="s">
        <v>51</v>
      </c>
      <c r="B33" s="18">
        <f t="shared" si="0"/>
        <v>-2.5338599999999998</v>
      </c>
      <c r="C33" s="15">
        <f>exportaition!G33-importation!G33</f>
        <v>-2533.8599999999997</v>
      </c>
    </row>
    <row r="34" spans="1:3" ht="15" x14ac:dyDescent="0.25">
      <c r="A34" s="7" t="s">
        <v>52</v>
      </c>
      <c r="B34" s="18">
        <f t="shared" si="0"/>
        <v>-2.3633799999999994</v>
      </c>
      <c r="C34" s="15">
        <f>exportaition!G34-importation!G34</f>
        <v>-2363.3799999999992</v>
      </c>
    </row>
    <row r="35" spans="1:3" ht="15" x14ac:dyDescent="0.25">
      <c r="A35" s="7" t="s">
        <v>53</v>
      </c>
      <c r="B35" s="18">
        <f t="shared" si="0"/>
        <v>-4.6074000000000002</v>
      </c>
      <c r="C35" s="15">
        <f>exportaition!G35-importation!G35</f>
        <v>-4607.4000000000005</v>
      </c>
    </row>
    <row r="36" spans="1:3" ht="11.45" customHeight="1" x14ac:dyDescent="0.25">
      <c r="A36" s="7" t="s">
        <v>54</v>
      </c>
      <c r="B36" s="18">
        <f t="shared" si="0"/>
        <v>-29.600599999999996</v>
      </c>
      <c r="C36" s="15">
        <f>exportaition!G36-importation!G36</f>
        <v>-29600.599999999995</v>
      </c>
    </row>
    <row r="37" spans="1:3" ht="15" x14ac:dyDescent="0.25">
      <c r="A37" s="1" t="s">
        <v>68</v>
      </c>
      <c r="B37" s="18">
        <f t="shared" si="0"/>
        <v>-106.32693999999999</v>
      </c>
      <c r="C37">
        <f>SUM(C11:C36)</f>
        <v>-106326.93999999999</v>
      </c>
    </row>
    <row r="38" spans="1:3" ht="15" x14ac:dyDescent="0.25">
      <c r="A38" s="1" t="s">
        <v>61</v>
      </c>
      <c r="B38" s="1"/>
    </row>
    <row r="69" spans="2:2" ht="15" customHeight="1" x14ac:dyDescent="0.25">
      <c r="B69" s="19" t="s">
        <v>69</v>
      </c>
    </row>
    <row r="70" spans="2:2" ht="15" customHeight="1" x14ac:dyDescent="0.25">
      <c r="B70" s="19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0"/>
  <sheetViews>
    <sheetView topLeftCell="A37" workbookViewId="0">
      <selection activeCell="B69" sqref="B69:B70"/>
    </sheetView>
  </sheetViews>
  <sheetFormatPr baseColWidth="10" defaultColWidth="8.85546875" defaultRowHeight="11.45" customHeight="1" x14ac:dyDescent="0.25"/>
  <cols>
    <col min="1" max="2" width="29.85546875" customWidth="1"/>
    <col min="3" max="3" width="19.85546875" customWidth="1"/>
  </cols>
  <sheetData>
    <row r="1" spans="1:3" ht="15" x14ac:dyDescent="0.25">
      <c r="A1" s="3" t="s">
        <v>55</v>
      </c>
      <c r="B1" s="3"/>
    </row>
    <row r="2" spans="1:3" ht="15" x14ac:dyDescent="0.25">
      <c r="A2" s="3" t="s">
        <v>56</v>
      </c>
      <c r="B2" s="3"/>
    </row>
    <row r="3" spans="1:3" ht="15" x14ac:dyDescent="0.25">
      <c r="A3" s="3" t="s">
        <v>57</v>
      </c>
      <c r="B3" s="3"/>
    </row>
    <row r="4" spans="1:3" ht="15" x14ac:dyDescent="0.25"/>
    <row r="5" spans="1:3" ht="15" x14ac:dyDescent="0.25">
      <c r="A5" s="1" t="s">
        <v>12</v>
      </c>
      <c r="B5" s="1"/>
    </row>
    <row r="6" spans="1:3" ht="15" x14ac:dyDescent="0.25">
      <c r="A6" s="1" t="s">
        <v>13</v>
      </c>
      <c r="B6" s="1"/>
    </row>
    <row r="7" spans="1:3" ht="15" x14ac:dyDescent="0.25">
      <c r="A7" s="1" t="s">
        <v>14</v>
      </c>
      <c r="B7" s="1"/>
    </row>
    <row r="8" spans="1:3" ht="15" x14ac:dyDescent="0.25">
      <c r="A8" s="1" t="s">
        <v>15</v>
      </c>
      <c r="B8" s="1"/>
    </row>
    <row r="9" spans="1:3" ht="15" x14ac:dyDescent="0.25">
      <c r="A9" s="1" t="s">
        <v>16</v>
      </c>
      <c r="B9" s="1"/>
    </row>
    <row r="10" spans="1:3" ht="15" x14ac:dyDescent="0.25"/>
    <row r="11" spans="1:3" ht="15" x14ac:dyDescent="0.25">
      <c r="A11" s="5"/>
      <c r="B11" s="4" t="s">
        <v>28</v>
      </c>
      <c r="C11" s="4" t="s">
        <v>28</v>
      </c>
    </row>
    <row r="12" spans="1:3" ht="15" x14ac:dyDescent="0.25">
      <c r="A12" s="7" t="s">
        <v>30</v>
      </c>
      <c r="B12" s="18">
        <f>C12/1000</f>
        <v>-3.1153399999999967</v>
      </c>
      <c r="C12" s="15">
        <f>exportaition!H12-importation!H12</f>
        <v>-3115.3399999999965</v>
      </c>
    </row>
    <row r="13" spans="1:3" ht="15" x14ac:dyDescent="0.25">
      <c r="A13" s="7" t="s">
        <v>31</v>
      </c>
      <c r="B13" s="18">
        <f t="shared" ref="B13:B37" si="0">C13/1000</f>
        <v>17.807189999999999</v>
      </c>
      <c r="C13" s="15">
        <f>exportaition!H13-importation!H13</f>
        <v>17807.189999999999</v>
      </c>
    </row>
    <row r="14" spans="1:3" ht="15" x14ac:dyDescent="0.25">
      <c r="A14" s="7" t="s">
        <v>32</v>
      </c>
      <c r="B14" s="18">
        <f t="shared" si="0"/>
        <v>-4.4457200000000006</v>
      </c>
      <c r="C14" s="15">
        <f>exportaition!H14-importation!H14</f>
        <v>-4445.72</v>
      </c>
    </row>
    <row r="15" spans="1:3" ht="15" x14ac:dyDescent="0.25">
      <c r="A15" s="7" t="s">
        <v>33</v>
      </c>
      <c r="B15" s="18">
        <f t="shared" si="0"/>
        <v>100.21899999999999</v>
      </c>
      <c r="C15" s="15">
        <f>exportaition!H15-importation!H15</f>
        <v>100219</v>
      </c>
    </row>
    <row r="16" spans="1:3" ht="15" x14ac:dyDescent="0.25">
      <c r="A16" s="7" t="s">
        <v>34</v>
      </c>
      <c r="B16" s="18">
        <f t="shared" si="0"/>
        <v>-0.55433999999999994</v>
      </c>
      <c r="C16" s="15">
        <f>exportaition!H16-importation!H16</f>
        <v>-554.33999999999992</v>
      </c>
    </row>
    <row r="17" spans="1:3" ht="15" x14ac:dyDescent="0.25">
      <c r="A17" s="7" t="s">
        <v>35</v>
      </c>
      <c r="B17" s="18">
        <f t="shared" si="0"/>
        <v>-2.2520899999999999</v>
      </c>
      <c r="C17" s="15">
        <f>exportaition!H17-importation!H17</f>
        <v>-2252.09</v>
      </c>
    </row>
    <row r="18" spans="1:3" ht="15" x14ac:dyDescent="0.25">
      <c r="A18" s="7" t="s">
        <v>36</v>
      </c>
      <c r="B18" s="18">
        <f t="shared" si="0"/>
        <v>7.3935999999999984</v>
      </c>
      <c r="C18" s="15">
        <f>exportaition!H18-importation!H18</f>
        <v>7393.5999999999985</v>
      </c>
    </row>
    <row r="19" spans="1:3" ht="15" x14ac:dyDescent="0.25">
      <c r="A19" s="7" t="s">
        <v>37</v>
      </c>
      <c r="B19" s="18">
        <f t="shared" si="0"/>
        <v>-14.343</v>
      </c>
      <c r="C19" s="15">
        <f>exportaition!H19-importation!H19</f>
        <v>-14343</v>
      </c>
    </row>
    <row r="20" spans="1:3" ht="15" x14ac:dyDescent="0.25">
      <c r="A20" s="7" t="s">
        <v>38</v>
      </c>
      <c r="B20" s="18">
        <f t="shared" si="0"/>
        <v>-1.1721300000000001</v>
      </c>
      <c r="C20" s="15">
        <f>exportaition!H20-importation!H20</f>
        <v>-1172.1300000000001</v>
      </c>
    </row>
    <row r="21" spans="1:3" ht="15" x14ac:dyDescent="0.25">
      <c r="A21" s="7" t="s">
        <v>39</v>
      </c>
      <c r="B21" s="18">
        <f t="shared" si="0"/>
        <v>-6.3194999999999997</v>
      </c>
      <c r="C21" s="15">
        <f>exportaition!H21-importation!H21</f>
        <v>-6319.5</v>
      </c>
    </row>
    <row r="22" spans="1:3" ht="15" x14ac:dyDescent="0.25">
      <c r="A22" s="7" t="s">
        <v>40</v>
      </c>
      <c r="B22" s="18">
        <f t="shared" si="0"/>
        <v>-0.61673999999999995</v>
      </c>
      <c r="C22" s="15">
        <f>exportaition!H22-importation!H22</f>
        <v>-616.74</v>
      </c>
    </row>
    <row r="23" spans="1:3" ht="15" x14ac:dyDescent="0.25">
      <c r="A23" s="7" t="s">
        <v>41</v>
      </c>
      <c r="B23" s="18">
        <f t="shared" si="0"/>
        <v>-0.70984999999999987</v>
      </c>
      <c r="C23" s="15">
        <f>exportaition!H23-importation!H23</f>
        <v>-709.84999999999991</v>
      </c>
    </row>
    <row r="24" spans="1:3" ht="15" x14ac:dyDescent="0.25">
      <c r="A24" s="7" t="s">
        <v>42</v>
      </c>
      <c r="B24" s="18">
        <f t="shared" si="0"/>
        <v>-1.3754</v>
      </c>
      <c r="C24" s="15">
        <f>exportaition!H24-importation!H24</f>
        <v>-1375.3999999999999</v>
      </c>
    </row>
    <row r="25" spans="1:3" ht="15" x14ac:dyDescent="0.25">
      <c r="A25" s="7" t="s">
        <v>43</v>
      </c>
      <c r="B25" s="18">
        <f t="shared" si="0"/>
        <v>10.64242</v>
      </c>
      <c r="C25" s="15">
        <f>exportaition!H25-importation!H25</f>
        <v>10642.42</v>
      </c>
    </row>
    <row r="26" spans="1:3" ht="15" x14ac:dyDescent="0.25">
      <c r="A26" s="7" t="s">
        <v>44</v>
      </c>
      <c r="B26" s="18">
        <f t="shared" si="0"/>
        <v>-4.8810000000000002</v>
      </c>
      <c r="C26" s="15">
        <f>exportaition!H26-importation!H26</f>
        <v>-4881</v>
      </c>
    </row>
    <row r="27" spans="1:3" ht="15" x14ac:dyDescent="0.25">
      <c r="A27" s="7" t="s">
        <v>45</v>
      </c>
      <c r="B27" s="18">
        <f t="shared" si="0"/>
        <v>1.5077100000000028</v>
      </c>
      <c r="C27" s="15">
        <f>exportaition!H27-importation!H27</f>
        <v>1507.7100000000028</v>
      </c>
    </row>
    <row r="28" spans="1:3" ht="15" x14ac:dyDescent="0.25">
      <c r="A28" s="7" t="s">
        <v>46</v>
      </c>
      <c r="B28" s="18">
        <f t="shared" si="0"/>
        <v>1.5893299999999981</v>
      </c>
      <c r="C28" s="15">
        <f>exportaition!H28-importation!H28</f>
        <v>1589.3299999999981</v>
      </c>
    </row>
    <row r="29" spans="1:3" ht="15" x14ac:dyDescent="0.25">
      <c r="A29" s="7" t="s">
        <v>47</v>
      </c>
      <c r="B29" s="18">
        <f t="shared" si="0"/>
        <v>-0.50837000000000077</v>
      </c>
      <c r="C29" s="15">
        <f>exportaition!H29-importation!H29</f>
        <v>-508.3700000000008</v>
      </c>
    </row>
    <row r="30" spans="1:3" ht="15" x14ac:dyDescent="0.25">
      <c r="A30" s="7" t="s">
        <v>48</v>
      </c>
      <c r="B30" s="18">
        <f t="shared" si="0"/>
        <v>4.4164300000000001</v>
      </c>
      <c r="C30" s="15">
        <f>exportaition!H30-importation!H30</f>
        <v>4416.43</v>
      </c>
    </row>
    <row r="31" spans="1:3" ht="15" x14ac:dyDescent="0.25">
      <c r="A31" s="7" t="s">
        <v>49</v>
      </c>
      <c r="B31" s="18">
        <f t="shared" si="0"/>
        <v>0.51957999999999993</v>
      </c>
      <c r="C31" s="15">
        <f>exportaition!H31-importation!H31</f>
        <v>519.57999999999993</v>
      </c>
    </row>
    <row r="32" spans="1:3" ht="15" x14ac:dyDescent="0.25">
      <c r="A32" s="7" t="s">
        <v>50</v>
      </c>
      <c r="B32" s="18">
        <f t="shared" si="0"/>
        <v>9.0425199999999997</v>
      </c>
      <c r="C32" s="15">
        <f>exportaition!H32-importation!H32</f>
        <v>9042.52</v>
      </c>
    </row>
    <row r="33" spans="1:3" ht="15" x14ac:dyDescent="0.25">
      <c r="A33" s="7" t="s">
        <v>51</v>
      </c>
      <c r="B33" s="18">
        <f t="shared" si="0"/>
        <v>-3.2019300000000004</v>
      </c>
      <c r="C33" s="15">
        <f>exportaition!H33-importation!H33</f>
        <v>-3201.9300000000003</v>
      </c>
    </row>
    <row r="34" spans="1:3" ht="15" x14ac:dyDescent="0.25">
      <c r="A34" s="7" t="s">
        <v>52</v>
      </c>
      <c r="B34" s="18">
        <f t="shared" si="0"/>
        <v>11.460100000000002</v>
      </c>
      <c r="C34" s="15">
        <f>exportaition!H34-importation!H34</f>
        <v>11460.100000000002</v>
      </c>
    </row>
    <row r="35" spans="1:3" ht="15" x14ac:dyDescent="0.25">
      <c r="A35" s="7" t="s">
        <v>53</v>
      </c>
      <c r="B35" s="18">
        <f t="shared" si="0"/>
        <v>-8.0161599999999993</v>
      </c>
      <c r="C35" s="15">
        <f>exportaition!H35-importation!H35</f>
        <v>-8016.1599999999989</v>
      </c>
    </row>
    <row r="36" spans="1:3" ht="11.45" customHeight="1" x14ac:dyDescent="0.25">
      <c r="A36" s="7" t="s">
        <v>54</v>
      </c>
      <c r="B36" s="18">
        <f t="shared" si="0"/>
        <v>-15.482410000000003</v>
      </c>
      <c r="C36" s="15">
        <f>exportaition!H36-importation!H36</f>
        <v>-15482.410000000003</v>
      </c>
    </row>
    <row r="37" spans="1:3" ht="15" x14ac:dyDescent="0.25">
      <c r="A37" s="1" t="s">
        <v>68</v>
      </c>
      <c r="B37" s="18">
        <f t="shared" si="0"/>
        <v>97.603900000000024</v>
      </c>
      <c r="C37">
        <f>SUM(C11:C36)</f>
        <v>97603.900000000023</v>
      </c>
    </row>
    <row r="38" spans="1:3" ht="15" x14ac:dyDescent="0.25">
      <c r="A38" s="1" t="s">
        <v>61</v>
      </c>
      <c r="B38" s="1"/>
    </row>
    <row r="69" spans="2:2" ht="15" customHeight="1" x14ac:dyDescent="0.25">
      <c r="B69" s="19" t="s">
        <v>69</v>
      </c>
    </row>
    <row r="70" spans="2:2" ht="15" customHeight="1" x14ac:dyDescent="0.25">
      <c r="B70" s="19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1"/>
  <sheetViews>
    <sheetView topLeftCell="A27" workbookViewId="0">
      <selection activeCell="B70" sqref="B70:B71"/>
    </sheetView>
  </sheetViews>
  <sheetFormatPr baseColWidth="10" defaultColWidth="8.85546875" defaultRowHeight="11.45" customHeight="1" x14ac:dyDescent="0.25"/>
  <cols>
    <col min="1" max="2" width="29.85546875" customWidth="1"/>
    <col min="3" max="3" width="19.85546875" customWidth="1"/>
  </cols>
  <sheetData>
    <row r="1" spans="1:3" ht="15" x14ac:dyDescent="0.25">
      <c r="A1" s="3" t="s">
        <v>55</v>
      </c>
      <c r="B1" s="3"/>
    </row>
    <row r="2" spans="1:3" ht="15" x14ac:dyDescent="0.25">
      <c r="A2" s="3" t="s">
        <v>56</v>
      </c>
      <c r="B2" s="3"/>
    </row>
    <row r="3" spans="1:3" ht="15" x14ac:dyDescent="0.25">
      <c r="A3" s="3" t="s">
        <v>57</v>
      </c>
      <c r="B3" s="3"/>
    </row>
    <row r="4" spans="1:3" ht="15" x14ac:dyDescent="0.25"/>
    <row r="5" spans="1:3" ht="15" x14ac:dyDescent="0.25">
      <c r="A5" s="1" t="s">
        <v>12</v>
      </c>
      <c r="B5" s="1"/>
    </row>
    <row r="6" spans="1:3" ht="15" x14ac:dyDescent="0.25">
      <c r="A6" s="1" t="s">
        <v>13</v>
      </c>
      <c r="B6" s="1"/>
    </row>
    <row r="7" spans="1:3" ht="15" x14ac:dyDescent="0.25">
      <c r="A7" s="1" t="s">
        <v>14</v>
      </c>
      <c r="B7" s="1"/>
    </row>
    <row r="8" spans="1:3" ht="15" x14ac:dyDescent="0.25">
      <c r="A8" s="1" t="s">
        <v>15</v>
      </c>
      <c r="B8" s="1"/>
    </row>
    <row r="9" spans="1:3" ht="15" x14ac:dyDescent="0.25">
      <c r="A9" s="1" t="s">
        <v>16</v>
      </c>
      <c r="B9" s="1"/>
    </row>
    <row r="10" spans="1:3" ht="15" x14ac:dyDescent="0.25"/>
    <row r="11" spans="1:3" ht="15" x14ac:dyDescent="0.25">
      <c r="A11" s="5"/>
      <c r="B11" s="4" t="s">
        <v>28</v>
      </c>
      <c r="C11" s="4" t="s">
        <v>28</v>
      </c>
    </row>
    <row r="12" spans="1:3" ht="15" x14ac:dyDescent="0.25">
      <c r="A12" s="7" t="s">
        <v>30</v>
      </c>
      <c r="B12" s="18">
        <f>C12/1000</f>
        <v>14.72161</v>
      </c>
      <c r="C12" s="15">
        <f>exportaition!E12-importation!E12</f>
        <v>14721.61</v>
      </c>
    </row>
    <row r="13" spans="1:3" ht="15" x14ac:dyDescent="0.25">
      <c r="A13" s="7" t="s">
        <v>31</v>
      </c>
      <c r="B13" s="18">
        <f t="shared" ref="B13:B37" si="0">C13/1000</f>
        <v>-4.2530399999999995</v>
      </c>
      <c r="C13" s="15">
        <f>exportaition!E13-importation!E13</f>
        <v>-4253.0399999999991</v>
      </c>
    </row>
    <row r="14" spans="1:3" ht="15" x14ac:dyDescent="0.25">
      <c r="A14" s="7" t="s">
        <v>32</v>
      </c>
      <c r="B14" s="18">
        <f t="shared" si="0"/>
        <v>-0.72803000000000062</v>
      </c>
      <c r="C14" s="15">
        <f>exportaition!E14-importation!E14</f>
        <v>-728.03000000000065</v>
      </c>
    </row>
    <row r="15" spans="1:3" ht="15" x14ac:dyDescent="0.25">
      <c r="A15" s="7" t="s">
        <v>33</v>
      </c>
      <c r="B15" s="18">
        <f t="shared" si="0"/>
        <v>28.466999999999999</v>
      </c>
      <c r="C15" s="15">
        <f>exportaition!E15-importation!E15</f>
        <v>28467</v>
      </c>
    </row>
    <row r="16" spans="1:3" ht="15" x14ac:dyDescent="0.25">
      <c r="A16" s="7" t="s">
        <v>34</v>
      </c>
      <c r="B16" s="18">
        <f t="shared" si="0"/>
        <v>-0.40280000000000005</v>
      </c>
      <c r="C16" s="15">
        <f>exportaition!E16-importation!E16</f>
        <v>-402.80000000000007</v>
      </c>
    </row>
    <row r="17" spans="1:3" ht="15" x14ac:dyDescent="0.25">
      <c r="A17" s="7" t="s">
        <v>35</v>
      </c>
      <c r="B17" s="18">
        <f t="shared" si="0"/>
        <v>-3.1568599999999996</v>
      </c>
      <c r="C17" s="15">
        <f>exportaition!E17-importation!E17</f>
        <v>-3156.8599999999997</v>
      </c>
    </row>
    <row r="18" spans="1:3" ht="15" x14ac:dyDescent="0.25">
      <c r="A18" s="7" t="s">
        <v>36</v>
      </c>
      <c r="B18" s="18">
        <f t="shared" si="0"/>
        <v>-0.65609999999999857</v>
      </c>
      <c r="C18" s="15">
        <f>exportaition!E18-importation!E18</f>
        <v>-656.09999999999854</v>
      </c>
    </row>
    <row r="19" spans="1:3" ht="15" x14ac:dyDescent="0.25">
      <c r="A19" s="7" t="s">
        <v>37</v>
      </c>
      <c r="B19" s="18">
        <f t="shared" si="0"/>
        <v>17.007000000000001</v>
      </c>
      <c r="C19" s="15">
        <f>exportaition!E19-importation!E19</f>
        <v>17007</v>
      </c>
    </row>
    <row r="20" spans="1:3" ht="15" x14ac:dyDescent="0.25">
      <c r="A20" s="7" t="s">
        <v>38</v>
      </c>
      <c r="B20" s="18">
        <f t="shared" si="0"/>
        <v>-1.1786500000000002</v>
      </c>
      <c r="C20" s="15">
        <f>exportaition!E20-importation!E20</f>
        <v>-1178.6500000000001</v>
      </c>
    </row>
    <row r="21" spans="1:3" ht="15" x14ac:dyDescent="0.25">
      <c r="A21" s="7" t="s">
        <v>39</v>
      </c>
      <c r="B21" s="18">
        <f t="shared" si="0"/>
        <v>-6.224400000000001</v>
      </c>
      <c r="C21" s="15">
        <f>exportaition!E21-importation!E21</f>
        <v>-6224.4000000000015</v>
      </c>
    </row>
    <row r="22" spans="1:3" ht="15" x14ac:dyDescent="0.25">
      <c r="A22" s="7" t="s">
        <v>40</v>
      </c>
      <c r="B22" s="18">
        <f t="shared" si="0"/>
        <v>-0.36754999999999999</v>
      </c>
      <c r="C22" s="15">
        <f>exportaition!E22-importation!E22</f>
        <v>-367.55</v>
      </c>
    </row>
    <row r="23" spans="1:3" ht="15" x14ac:dyDescent="0.25">
      <c r="A23" s="7" t="s">
        <v>41</v>
      </c>
      <c r="B23" s="18">
        <f t="shared" si="0"/>
        <v>-0.65668000000000004</v>
      </c>
      <c r="C23" s="15">
        <f>exportaition!E23-importation!E23</f>
        <v>-656.68000000000006</v>
      </c>
    </row>
    <row r="24" spans="1:3" ht="15" x14ac:dyDescent="0.25">
      <c r="A24" s="7" t="s">
        <v>42</v>
      </c>
      <c r="B24" s="18">
        <f t="shared" si="0"/>
        <v>-1.7619999999999889E-2</v>
      </c>
      <c r="C24" s="15">
        <f>exportaition!E24-importation!E24</f>
        <v>-17.619999999999891</v>
      </c>
    </row>
    <row r="25" spans="1:3" ht="15" x14ac:dyDescent="0.25">
      <c r="A25" s="7" t="s">
        <v>43</v>
      </c>
      <c r="B25" s="18">
        <f t="shared" si="0"/>
        <v>-1.81979</v>
      </c>
      <c r="C25" s="15">
        <f>exportaition!E25-importation!E25</f>
        <v>-1819.79</v>
      </c>
    </row>
    <row r="26" spans="1:3" ht="15" x14ac:dyDescent="0.25">
      <c r="A26" s="7" t="s">
        <v>44</v>
      </c>
      <c r="B26" s="18">
        <f t="shared" si="0"/>
        <v>17.187999999999999</v>
      </c>
      <c r="C26" s="15">
        <f>exportaition!E26-importation!E26</f>
        <v>17188</v>
      </c>
    </row>
    <row r="27" spans="1:3" ht="15" x14ac:dyDescent="0.25">
      <c r="A27" s="7" t="s">
        <v>45</v>
      </c>
      <c r="B27" s="18">
        <f t="shared" si="0"/>
        <v>-1.031709999999999</v>
      </c>
      <c r="C27" s="15">
        <f>exportaition!E27-importation!E27</f>
        <v>-1031.7099999999991</v>
      </c>
    </row>
    <row r="28" spans="1:3" ht="15" x14ac:dyDescent="0.25">
      <c r="A28" s="7" t="s">
        <v>46</v>
      </c>
      <c r="B28" s="18">
        <f t="shared" si="0"/>
        <v>-7.130040000000001</v>
      </c>
      <c r="C28" s="15">
        <f>exportaition!E28-importation!E28</f>
        <v>-7130.0400000000009</v>
      </c>
    </row>
    <row r="29" spans="1:3" ht="15" x14ac:dyDescent="0.25">
      <c r="A29" s="7" t="s">
        <v>47</v>
      </c>
      <c r="B29" s="18">
        <f t="shared" si="0"/>
        <v>-4.3156300000000005</v>
      </c>
      <c r="C29" s="15">
        <f>exportaition!E29-importation!E29</f>
        <v>-4315.63</v>
      </c>
    </row>
    <row r="30" spans="1:3" ht="15" x14ac:dyDescent="0.25">
      <c r="A30" s="7" t="s">
        <v>48</v>
      </c>
      <c r="B30" s="18">
        <f t="shared" si="0"/>
        <v>-4.8302399999999999</v>
      </c>
      <c r="C30" s="15">
        <f>exportaition!E30-importation!E30</f>
        <v>-4830.24</v>
      </c>
    </row>
    <row r="31" spans="1:3" ht="15" x14ac:dyDescent="0.25">
      <c r="A31" s="7" t="s">
        <v>49</v>
      </c>
      <c r="B31" s="18">
        <f t="shared" si="0"/>
        <v>-0.86096000000000006</v>
      </c>
      <c r="C31" s="15">
        <f>exportaition!E31-importation!E31</f>
        <v>-860.96</v>
      </c>
    </row>
    <row r="32" spans="1:3" ht="15" x14ac:dyDescent="0.25">
      <c r="A32" s="7" t="s">
        <v>50</v>
      </c>
      <c r="B32" s="18">
        <f t="shared" si="0"/>
        <v>-1.74973</v>
      </c>
      <c r="C32" s="15">
        <f>exportaition!E32-importation!E32</f>
        <v>-1749.73</v>
      </c>
    </row>
    <row r="33" spans="1:3" ht="15" x14ac:dyDescent="0.25">
      <c r="A33" s="7" t="s">
        <v>51</v>
      </c>
      <c r="B33" s="18">
        <f t="shared" si="0"/>
        <v>0.34300999999999932</v>
      </c>
      <c r="C33" s="15">
        <f>exportaition!E33-importation!E33</f>
        <v>343.00999999999931</v>
      </c>
    </row>
    <row r="34" spans="1:3" ht="15" x14ac:dyDescent="0.25">
      <c r="A34" s="7" t="s">
        <v>52</v>
      </c>
      <c r="B34" s="18">
        <f t="shared" si="0"/>
        <v>-1.4083199999999998</v>
      </c>
      <c r="C34" s="15">
        <f>exportaition!E34-importation!E34</f>
        <v>-1408.3199999999997</v>
      </c>
    </row>
    <row r="35" spans="1:3" ht="15" x14ac:dyDescent="0.25">
      <c r="A35" s="7" t="s">
        <v>53</v>
      </c>
      <c r="B35" s="18">
        <f t="shared" si="0"/>
        <v>-0.96355000000000068</v>
      </c>
      <c r="C35" s="15">
        <f>exportaition!E35-importation!E35</f>
        <v>-963.55000000000064</v>
      </c>
    </row>
    <row r="36" spans="1:3" ht="11.45" customHeight="1" x14ac:dyDescent="0.25">
      <c r="A36" s="7" t="s">
        <v>54</v>
      </c>
      <c r="B36" s="18">
        <f t="shared" si="0"/>
        <v>-1.283989999999998</v>
      </c>
      <c r="C36" s="15">
        <f>exportaition!E36-importation!E36</f>
        <v>-1283.989999999998</v>
      </c>
    </row>
    <row r="37" spans="1:3" ht="15" x14ac:dyDescent="0.25">
      <c r="A37" s="1" t="s">
        <v>68</v>
      </c>
      <c r="B37" s="18">
        <f t="shared" si="0"/>
        <v>34.690929999999994</v>
      </c>
      <c r="C37">
        <f>SUM(C11:C36)</f>
        <v>34690.929999999993</v>
      </c>
    </row>
    <row r="38" spans="1:3" ht="15" x14ac:dyDescent="0.25">
      <c r="A38" s="1" t="s">
        <v>61</v>
      </c>
      <c r="B38" s="1"/>
    </row>
    <row r="70" spans="2:2" ht="15" customHeight="1" x14ac:dyDescent="0.25">
      <c r="B70" s="19" t="s">
        <v>69</v>
      </c>
    </row>
    <row r="71" spans="2:2" ht="15" customHeight="1" x14ac:dyDescent="0.25">
      <c r="B71" s="19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0"/>
  <sheetViews>
    <sheetView topLeftCell="A29" workbookViewId="0">
      <selection activeCell="J51" sqref="J51"/>
    </sheetView>
  </sheetViews>
  <sheetFormatPr baseColWidth="10" defaultColWidth="8.85546875" defaultRowHeight="11.45" customHeight="1" x14ac:dyDescent="0.25"/>
  <cols>
    <col min="1" max="2" width="29.85546875" customWidth="1"/>
    <col min="3" max="3" width="19.85546875" customWidth="1"/>
  </cols>
  <sheetData>
    <row r="1" spans="1:3" ht="15" x14ac:dyDescent="0.25">
      <c r="A1" s="3" t="s">
        <v>55</v>
      </c>
      <c r="B1" s="3"/>
    </row>
    <row r="2" spans="1:3" ht="15" x14ac:dyDescent="0.25">
      <c r="A2" s="3" t="s">
        <v>56</v>
      </c>
      <c r="B2" s="3"/>
    </row>
    <row r="3" spans="1:3" ht="15" x14ac:dyDescent="0.25">
      <c r="A3" s="3" t="s">
        <v>57</v>
      </c>
      <c r="B3" s="3"/>
    </row>
    <row r="4" spans="1:3" ht="15" x14ac:dyDescent="0.25"/>
    <row r="5" spans="1:3" ht="15" x14ac:dyDescent="0.25">
      <c r="A5" s="1" t="s">
        <v>12</v>
      </c>
      <c r="B5" s="1"/>
    </row>
    <row r="6" spans="1:3" ht="15" x14ac:dyDescent="0.25">
      <c r="A6" s="1" t="s">
        <v>13</v>
      </c>
      <c r="B6" s="1"/>
    </row>
    <row r="7" spans="1:3" ht="15" x14ac:dyDescent="0.25">
      <c r="A7" s="1" t="s">
        <v>14</v>
      </c>
      <c r="B7" s="1"/>
    </row>
    <row r="8" spans="1:3" ht="15" x14ac:dyDescent="0.25">
      <c r="A8" s="1" t="s">
        <v>15</v>
      </c>
      <c r="B8" s="1"/>
    </row>
    <row r="9" spans="1:3" ht="15" x14ac:dyDescent="0.25">
      <c r="A9" s="1" t="s">
        <v>16</v>
      </c>
      <c r="B9" s="1"/>
    </row>
    <row r="10" spans="1:3" ht="15" x14ac:dyDescent="0.25"/>
    <row r="11" spans="1:3" ht="15" x14ac:dyDescent="0.25">
      <c r="A11" s="5"/>
      <c r="B11" s="4" t="s">
        <v>28</v>
      </c>
      <c r="C11" s="4" t="s">
        <v>28</v>
      </c>
    </row>
    <row r="12" spans="1:3" ht="15" x14ac:dyDescent="0.25">
      <c r="A12" s="7" t="s">
        <v>30</v>
      </c>
      <c r="B12" s="18">
        <f>C12/1000</f>
        <v>8.2739000000000011</v>
      </c>
      <c r="C12" s="15">
        <f>exportaition!F12-importation!F12</f>
        <v>8273.9000000000015</v>
      </c>
    </row>
    <row r="13" spans="1:3" ht="15" x14ac:dyDescent="0.25">
      <c r="A13" s="7" t="s">
        <v>31</v>
      </c>
      <c r="B13" s="18">
        <f t="shared" ref="B13:B37" si="0">C13/1000</f>
        <v>-2.1449100000000003</v>
      </c>
      <c r="C13" s="15">
        <f>exportaition!F13-importation!F13</f>
        <v>-2144.9100000000003</v>
      </c>
    </row>
    <row r="14" spans="1:3" ht="15" x14ac:dyDescent="0.25">
      <c r="A14" s="7" t="s">
        <v>32</v>
      </c>
      <c r="B14" s="18">
        <f t="shared" si="0"/>
        <v>11.469899999999997</v>
      </c>
      <c r="C14" s="15">
        <f>exportaition!F14-importation!F14</f>
        <v>11469.899999999998</v>
      </c>
    </row>
    <row r="15" spans="1:3" ht="15" x14ac:dyDescent="0.25">
      <c r="A15" s="7" t="s">
        <v>33</v>
      </c>
      <c r="B15" s="18">
        <f t="shared" si="0"/>
        <v>27.149000000000001</v>
      </c>
      <c r="C15" s="15">
        <f>exportaition!F15-importation!F15</f>
        <v>27149</v>
      </c>
    </row>
    <row r="16" spans="1:3" ht="15" x14ac:dyDescent="0.25">
      <c r="A16" s="7" t="s">
        <v>34</v>
      </c>
      <c r="B16" s="18">
        <f t="shared" si="0"/>
        <v>-0.40405000000000002</v>
      </c>
      <c r="C16" s="15">
        <f>exportaition!F16-importation!F16</f>
        <v>-404.05</v>
      </c>
    </row>
    <row r="17" spans="1:3" ht="15" x14ac:dyDescent="0.25">
      <c r="A17" s="7" t="s">
        <v>35</v>
      </c>
      <c r="B17" s="18">
        <f t="shared" si="0"/>
        <v>-2.0215100000000001</v>
      </c>
      <c r="C17" s="15">
        <f>exportaition!F17-importation!F17</f>
        <v>-2021.51</v>
      </c>
    </row>
    <row r="18" spans="1:3" ht="15" x14ac:dyDescent="0.25">
      <c r="A18" s="7" t="s">
        <v>36</v>
      </c>
      <c r="B18" s="18">
        <f t="shared" si="0"/>
        <v>-1.6910000000000001</v>
      </c>
      <c r="C18" s="15">
        <f>exportaition!F18-importation!F18</f>
        <v>-1691</v>
      </c>
    </row>
    <row r="19" spans="1:3" ht="15" x14ac:dyDescent="0.25">
      <c r="A19" s="7" t="s">
        <v>37</v>
      </c>
      <c r="B19" s="18">
        <f t="shared" si="0"/>
        <v>7.6989999999999998</v>
      </c>
      <c r="C19" s="15">
        <f>exportaition!F19-importation!F19</f>
        <v>7699</v>
      </c>
    </row>
    <row r="20" spans="1:3" ht="15" x14ac:dyDescent="0.25">
      <c r="A20" s="7" t="s">
        <v>38</v>
      </c>
      <c r="B20" s="18">
        <f t="shared" si="0"/>
        <v>-0.38750000000000001</v>
      </c>
      <c r="C20" s="15">
        <f>exportaition!F20-importation!F20</f>
        <v>-387.5</v>
      </c>
    </row>
    <row r="21" spans="1:3" ht="15" x14ac:dyDescent="0.25">
      <c r="A21" s="7" t="s">
        <v>39</v>
      </c>
      <c r="B21" s="18">
        <f t="shared" si="0"/>
        <v>-0.28270000000000073</v>
      </c>
      <c r="C21" s="15">
        <f>exportaition!F21-importation!F21</f>
        <v>-282.70000000000073</v>
      </c>
    </row>
    <row r="22" spans="1:3" ht="15" x14ac:dyDescent="0.25">
      <c r="A22" s="7" t="s">
        <v>40</v>
      </c>
      <c r="B22" s="18">
        <f t="shared" si="0"/>
        <v>-4.5759999999999988E-2</v>
      </c>
      <c r="C22" s="15">
        <f>exportaition!F22-importation!F22</f>
        <v>-45.759999999999991</v>
      </c>
    </row>
    <row r="23" spans="1:3" ht="15" x14ac:dyDescent="0.25">
      <c r="A23" s="7" t="s">
        <v>41</v>
      </c>
      <c r="B23" s="18">
        <f t="shared" si="0"/>
        <v>-0.15411000000000002</v>
      </c>
      <c r="C23" s="15">
        <f>exportaition!F23-importation!F23</f>
        <v>-154.11000000000001</v>
      </c>
    </row>
    <row r="24" spans="1:3" ht="15" x14ac:dyDescent="0.25">
      <c r="A24" s="7" t="s">
        <v>42</v>
      </c>
      <c r="B24" s="18">
        <f t="shared" si="0"/>
        <v>-0.44708999999999993</v>
      </c>
      <c r="C24" s="15">
        <f>exportaition!F24-importation!F24</f>
        <v>-447.08999999999992</v>
      </c>
    </row>
    <row r="25" spans="1:3" ht="15" x14ac:dyDescent="0.25">
      <c r="A25" s="7" t="s">
        <v>43</v>
      </c>
      <c r="B25" s="18">
        <f t="shared" si="0"/>
        <v>0.24774000000000024</v>
      </c>
      <c r="C25" s="15">
        <f>exportaition!F25-importation!F25</f>
        <v>247.74000000000024</v>
      </c>
    </row>
    <row r="26" spans="1:3" ht="15" x14ac:dyDescent="0.25">
      <c r="A26" s="7" t="s">
        <v>44</v>
      </c>
      <c r="B26" s="18">
        <f t="shared" si="0"/>
        <v>2.2810000000000001</v>
      </c>
      <c r="C26" s="15">
        <f>exportaition!F26-importation!F26</f>
        <v>2281</v>
      </c>
    </row>
    <row r="27" spans="1:3" ht="15" x14ac:dyDescent="0.25">
      <c r="A27" s="7" t="s">
        <v>45</v>
      </c>
      <c r="B27" s="18">
        <f t="shared" si="0"/>
        <v>0.49486000000000058</v>
      </c>
      <c r="C27" s="15">
        <f>exportaition!F27-importation!F27</f>
        <v>494.86000000000058</v>
      </c>
    </row>
    <row r="28" spans="1:3" ht="15" x14ac:dyDescent="0.25">
      <c r="A28" s="7" t="s">
        <v>46</v>
      </c>
      <c r="B28" s="18">
        <f t="shared" si="0"/>
        <v>-3.2460699999999996</v>
      </c>
      <c r="C28" s="15">
        <f>exportaition!F28-importation!F28</f>
        <v>-3246.0699999999997</v>
      </c>
    </row>
    <row r="29" spans="1:3" ht="15" x14ac:dyDescent="0.25">
      <c r="A29" s="7" t="s">
        <v>47</v>
      </c>
      <c r="B29" s="18">
        <f t="shared" si="0"/>
        <v>-1.5984600000000002</v>
      </c>
      <c r="C29" s="15">
        <f>exportaition!F29-importation!F29</f>
        <v>-1598.4600000000003</v>
      </c>
    </row>
    <row r="30" spans="1:3" ht="15" x14ac:dyDescent="0.25">
      <c r="A30" s="7" t="s">
        <v>48</v>
      </c>
      <c r="B30" s="18">
        <f t="shared" si="0"/>
        <v>-2.8399900000000002</v>
      </c>
      <c r="C30" s="15">
        <f>exportaition!F30-importation!F30</f>
        <v>-2839.9900000000002</v>
      </c>
    </row>
    <row r="31" spans="1:3" ht="15" x14ac:dyDescent="0.25">
      <c r="A31" s="7" t="s">
        <v>49</v>
      </c>
      <c r="B31" s="18">
        <f t="shared" si="0"/>
        <v>1.6781699999999999</v>
      </c>
      <c r="C31" s="15">
        <f>exportaition!F31-importation!F31</f>
        <v>1678.1699999999998</v>
      </c>
    </row>
    <row r="32" spans="1:3" ht="15" x14ac:dyDescent="0.25">
      <c r="A32" s="7" t="s">
        <v>50</v>
      </c>
      <c r="B32" s="18">
        <f t="shared" si="0"/>
        <v>-1.4979800000000001</v>
      </c>
      <c r="C32" s="15">
        <f>exportaition!F32-importation!F32</f>
        <v>-1497.98</v>
      </c>
    </row>
    <row r="33" spans="1:3" ht="15" x14ac:dyDescent="0.25">
      <c r="A33" s="7" t="s">
        <v>51</v>
      </c>
      <c r="B33" s="18">
        <f t="shared" si="0"/>
        <v>-1.4360200000000001</v>
      </c>
      <c r="C33" s="15">
        <f>exportaition!F33-importation!F33</f>
        <v>-1436.02</v>
      </c>
    </row>
    <row r="34" spans="1:3" ht="15" x14ac:dyDescent="0.25">
      <c r="A34" s="7" t="s">
        <v>52</v>
      </c>
      <c r="B34" s="18">
        <f t="shared" si="0"/>
        <v>5.8532000000000002</v>
      </c>
      <c r="C34" s="15">
        <f>exportaition!F34-importation!F34</f>
        <v>5853.2</v>
      </c>
    </row>
    <row r="35" spans="1:3" ht="15" x14ac:dyDescent="0.25">
      <c r="A35" s="7" t="s">
        <v>53</v>
      </c>
      <c r="B35" s="18">
        <f t="shared" si="0"/>
        <v>-0.72632000000000019</v>
      </c>
      <c r="C35" s="15">
        <f>exportaition!F35-importation!F35</f>
        <v>-726.32000000000016</v>
      </c>
    </row>
    <row r="36" spans="1:3" ht="11.45" customHeight="1" x14ac:dyDescent="0.25">
      <c r="A36" s="7" t="s">
        <v>54</v>
      </c>
      <c r="B36" s="18">
        <f t="shared" si="0"/>
        <v>-1.0895799999999982</v>
      </c>
      <c r="C36" s="15">
        <f>exportaition!F36-importation!F36</f>
        <v>-1089.5799999999981</v>
      </c>
    </row>
    <row r="37" spans="1:3" ht="15" x14ac:dyDescent="0.25">
      <c r="A37" s="1" t="s">
        <v>68</v>
      </c>
      <c r="B37" s="18">
        <f t="shared" si="0"/>
        <v>45.13371999999999</v>
      </c>
      <c r="C37">
        <f>SUM(C11:C36)</f>
        <v>45133.719999999987</v>
      </c>
    </row>
    <row r="38" spans="1:3" ht="15" x14ac:dyDescent="0.25">
      <c r="A38" s="1" t="s">
        <v>61</v>
      </c>
      <c r="B38" s="1"/>
    </row>
    <row r="69" spans="2:2" ht="15" customHeight="1" x14ac:dyDescent="0.25">
      <c r="B69" s="19" t="s">
        <v>69</v>
      </c>
    </row>
    <row r="70" spans="2:2" ht="15" customHeight="1" x14ac:dyDescent="0.25">
      <c r="B70" s="19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0"/>
  <sheetViews>
    <sheetView topLeftCell="A28" workbookViewId="0">
      <selection activeCell="C37" sqref="C37"/>
    </sheetView>
  </sheetViews>
  <sheetFormatPr baseColWidth="10" defaultColWidth="8.85546875" defaultRowHeight="11.45" customHeight="1" x14ac:dyDescent="0.25"/>
  <cols>
    <col min="1" max="2" width="29.85546875" customWidth="1"/>
    <col min="3" max="3" width="19.85546875" customWidth="1"/>
  </cols>
  <sheetData>
    <row r="1" spans="1:3" ht="15" x14ac:dyDescent="0.25">
      <c r="A1" s="3" t="s">
        <v>55</v>
      </c>
      <c r="B1" s="3"/>
    </row>
    <row r="2" spans="1:3" ht="15" x14ac:dyDescent="0.25">
      <c r="A2" s="3" t="s">
        <v>56</v>
      </c>
      <c r="B2" s="3"/>
    </row>
    <row r="3" spans="1:3" ht="15" x14ac:dyDescent="0.25">
      <c r="A3" s="3" t="s">
        <v>57</v>
      </c>
      <c r="B3" s="3"/>
    </row>
    <row r="4" spans="1:3" ht="15" x14ac:dyDescent="0.25"/>
    <row r="5" spans="1:3" ht="15" x14ac:dyDescent="0.25">
      <c r="A5" s="1" t="s">
        <v>12</v>
      </c>
      <c r="B5" s="1"/>
    </row>
    <row r="6" spans="1:3" ht="15" x14ac:dyDescent="0.25">
      <c r="A6" s="1" t="s">
        <v>13</v>
      </c>
      <c r="B6" s="1"/>
    </row>
    <row r="7" spans="1:3" ht="15" x14ac:dyDescent="0.25">
      <c r="A7" s="1" t="s">
        <v>14</v>
      </c>
      <c r="B7" s="1"/>
    </row>
    <row r="8" spans="1:3" ht="15" x14ac:dyDescent="0.25">
      <c r="A8" s="1" t="s">
        <v>15</v>
      </c>
      <c r="B8" s="1"/>
    </row>
    <row r="9" spans="1:3" ht="15" x14ac:dyDescent="0.25">
      <c r="A9" s="1" t="s">
        <v>16</v>
      </c>
      <c r="B9" s="1"/>
    </row>
    <row r="10" spans="1:3" ht="15" x14ac:dyDescent="0.25"/>
    <row r="11" spans="1:3" ht="15" x14ac:dyDescent="0.25">
      <c r="A11" s="5"/>
      <c r="B11" s="4" t="s">
        <v>28</v>
      </c>
      <c r="C11" s="4" t="s">
        <v>28</v>
      </c>
    </row>
    <row r="12" spans="1:3" ht="15" x14ac:dyDescent="0.25">
      <c r="A12" s="7" t="s">
        <v>30</v>
      </c>
      <c r="B12" s="18">
        <f>C12/1000</f>
        <v>6.6885900000000005</v>
      </c>
      <c r="C12" s="15">
        <f>exportaition!B12-importation!B12</f>
        <v>6688.59</v>
      </c>
    </row>
    <row r="13" spans="1:3" ht="15" x14ac:dyDescent="0.25">
      <c r="A13" s="7" t="s">
        <v>31</v>
      </c>
      <c r="B13" s="18">
        <f t="shared" ref="B13:B37" si="0">C13/1000</f>
        <v>-2.2172899999999998</v>
      </c>
      <c r="C13" s="15">
        <f>exportaition!B13-importation!B13</f>
        <v>-2217.29</v>
      </c>
    </row>
    <row r="14" spans="1:3" ht="15" x14ac:dyDescent="0.25">
      <c r="A14" s="7" t="s">
        <v>32</v>
      </c>
      <c r="B14" s="18">
        <f t="shared" si="0"/>
        <v>5.1847699999999985</v>
      </c>
      <c r="C14" s="15">
        <f>exportaition!B14-importation!B14</f>
        <v>5184.7699999999986</v>
      </c>
    </row>
    <row r="15" spans="1:3" ht="15" x14ac:dyDescent="0.25">
      <c r="A15" s="7" t="s">
        <v>33</v>
      </c>
      <c r="B15" s="18">
        <f t="shared" si="0"/>
        <v>6.2110000000000003</v>
      </c>
      <c r="C15" s="15">
        <f>exportaition!B15-importation!B15</f>
        <v>6211</v>
      </c>
    </row>
    <row r="16" spans="1:3" ht="15" x14ac:dyDescent="0.25">
      <c r="A16" s="7" t="s">
        <v>34</v>
      </c>
      <c r="B16" s="18">
        <f t="shared" si="0"/>
        <v>-0.14193000000000006</v>
      </c>
      <c r="C16" s="15">
        <f>exportaition!B16-importation!B16</f>
        <v>-141.93000000000006</v>
      </c>
    </row>
    <row r="17" spans="1:3" ht="15" x14ac:dyDescent="0.25">
      <c r="A17" s="7" t="s">
        <v>35</v>
      </c>
      <c r="B17" s="18">
        <f t="shared" si="0"/>
        <v>-1.6608400000000001</v>
      </c>
      <c r="C17" s="15">
        <f>exportaition!B17-importation!B17</f>
        <v>-1660.8400000000001</v>
      </c>
    </row>
    <row r="18" spans="1:3" ht="15" x14ac:dyDescent="0.25">
      <c r="A18" s="7" t="s">
        <v>36</v>
      </c>
      <c r="B18" s="18">
        <f t="shared" si="0"/>
        <v>8.5398999999999976</v>
      </c>
      <c r="C18" s="15">
        <f>exportaition!B18-importation!B18</f>
        <v>8539.8999999999978</v>
      </c>
    </row>
    <row r="19" spans="1:3" ht="15" x14ac:dyDescent="0.25">
      <c r="A19" s="7" t="s">
        <v>37</v>
      </c>
      <c r="B19" s="18">
        <f t="shared" si="0"/>
        <v>6.742</v>
      </c>
      <c r="C19" s="15">
        <f>exportaition!B19-importation!B19</f>
        <v>6742</v>
      </c>
    </row>
    <row r="20" spans="1:3" ht="15" x14ac:dyDescent="0.25">
      <c r="A20" s="7" t="s">
        <v>38</v>
      </c>
      <c r="B20" s="18">
        <f t="shared" si="0"/>
        <v>-1.24559</v>
      </c>
      <c r="C20" s="15">
        <f>exportaition!B20-importation!B20</f>
        <v>-1245.5899999999999</v>
      </c>
    </row>
    <row r="21" spans="1:3" ht="15" x14ac:dyDescent="0.25">
      <c r="A21" s="7" t="s">
        <v>39</v>
      </c>
      <c r="B21" s="18">
        <f t="shared" si="0"/>
        <v>5.8027000000000042</v>
      </c>
      <c r="C21" s="15">
        <f>exportaition!B21-importation!B21</f>
        <v>5802.7000000000044</v>
      </c>
    </row>
    <row r="22" spans="1:3" ht="15" x14ac:dyDescent="0.25">
      <c r="A22" s="7" t="s">
        <v>40</v>
      </c>
      <c r="B22" s="18">
        <f t="shared" si="0"/>
        <v>-0.66411000000000009</v>
      </c>
      <c r="C22" s="15">
        <f>exportaition!B22-importation!B22</f>
        <v>-664.11000000000013</v>
      </c>
    </row>
    <row r="23" spans="1:3" ht="15" x14ac:dyDescent="0.25">
      <c r="A23" s="7" t="s">
        <v>41</v>
      </c>
      <c r="B23" s="18">
        <f t="shared" si="0"/>
        <v>-0.25971999999999978</v>
      </c>
      <c r="C23" s="15">
        <f>exportaition!B23-importation!B23</f>
        <v>-259.7199999999998</v>
      </c>
    </row>
    <row r="24" spans="1:3" ht="15" x14ac:dyDescent="0.25">
      <c r="A24" s="7" t="s">
        <v>42</v>
      </c>
      <c r="B24" s="18">
        <f t="shared" si="0"/>
        <v>0.77449999999999997</v>
      </c>
      <c r="C24" s="15">
        <f>exportaition!B24-importation!B24</f>
        <v>774.5</v>
      </c>
    </row>
    <row r="25" spans="1:3" ht="15" x14ac:dyDescent="0.25">
      <c r="A25" s="7" t="s">
        <v>43</v>
      </c>
      <c r="B25" s="18">
        <f t="shared" si="0"/>
        <v>0.84357999999999989</v>
      </c>
      <c r="C25" s="15">
        <f>exportaition!B25-importation!B25</f>
        <v>843.57999999999993</v>
      </c>
    </row>
    <row r="26" spans="1:3" ht="15" x14ac:dyDescent="0.25">
      <c r="A26" s="7" t="s">
        <v>44</v>
      </c>
      <c r="B26" s="18">
        <f t="shared" si="0"/>
        <v>30.529</v>
      </c>
      <c r="C26" s="15">
        <f>exportaition!B26-importation!B26</f>
        <v>30529</v>
      </c>
    </row>
    <row r="27" spans="1:3" ht="15" x14ac:dyDescent="0.25">
      <c r="A27" s="7" t="s">
        <v>45</v>
      </c>
      <c r="B27" s="18">
        <f t="shared" si="0"/>
        <v>3.1829799999999997</v>
      </c>
      <c r="C27" s="15">
        <f>exportaition!B27-importation!B27</f>
        <v>3182.9799999999996</v>
      </c>
    </row>
    <row r="28" spans="1:3" ht="15" x14ac:dyDescent="0.25">
      <c r="A28" s="7" t="s">
        <v>46</v>
      </c>
      <c r="B28" s="18">
        <f t="shared" si="0"/>
        <v>13.2087</v>
      </c>
      <c r="C28" s="15">
        <f>exportaition!B28-importation!B28</f>
        <v>13208.7</v>
      </c>
    </row>
    <row r="29" spans="1:3" ht="15" x14ac:dyDescent="0.25">
      <c r="A29" s="7" t="s">
        <v>47</v>
      </c>
      <c r="B29" s="18">
        <f t="shared" si="0"/>
        <v>-2.06392</v>
      </c>
      <c r="C29" s="15">
        <f>exportaition!B29-importation!B29</f>
        <v>-2063.92</v>
      </c>
    </row>
    <row r="30" spans="1:3" ht="15" x14ac:dyDescent="0.25">
      <c r="A30" s="7" t="s">
        <v>48</v>
      </c>
      <c r="B30" s="18">
        <f t="shared" si="0"/>
        <v>-3.0226299999999995</v>
      </c>
      <c r="C30" s="15">
        <f>exportaition!B30-importation!B30</f>
        <v>-3022.6299999999997</v>
      </c>
    </row>
    <row r="31" spans="1:3" ht="15" x14ac:dyDescent="0.25">
      <c r="A31" s="7" t="s">
        <v>49</v>
      </c>
      <c r="B31" s="18">
        <f t="shared" si="0"/>
        <v>-0.76895000000000002</v>
      </c>
      <c r="C31" s="15">
        <f>exportaition!B31-importation!B31</f>
        <v>-768.95</v>
      </c>
    </row>
    <row r="32" spans="1:3" ht="15" x14ac:dyDescent="0.25">
      <c r="A32" s="7" t="s">
        <v>50</v>
      </c>
      <c r="B32" s="18">
        <f t="shared" si="0"/>
        <v>-2.0359700000000003</v>
      </c>
      <c r="C32" s="15">
        <f>exportaition!B32-importation!B32</f>
        <v>-2035.9700000000003</v>
      </c>
    </row>
    <row r="33" spans="1:3" ht="15" x14ac:dyDescent="0.25">
      <c r="A33" s="7" t="s">
        <v>51</v>
      </c>
      <c r="B33" s="18">
        <f t="shared" si="0"/>
        <v>-2.8783799999999999</v>
      </c>
      <c r="C33" s="15">
        <f>exportaition!B33-importation!B33</f>
        <v>-2878.38</v>
      </c>
    </row>
    <row r="34" spans="1:3" ht="15" x14ac:dyDescent="0.25">
      <c r="A34" s="7" t="s">
        <v>52</v>
      </c>
      <c r="B34" s="18">
        <f t="shared" si="0"/>
        <v>-4.7180499999999999</v>
      </c>
      <c r="C34" s="15">
        <f>exportaition!B34-importation!B34</f>
        <v>-4718.05</v>
      </c>
    </row>
    <row r="35" spans="1:3" ht="15" x14ac:dyDescent="0.25">
      <c r="A35" s="7" t="s">
        <v>53</v>
      </c>
      <c r="B35" s="18">
        <f t="shared" si="0"/>
        <v>-0.49262999999999918</v>
      </c>
      <c r="C35" s="15">
        <f>exportaition!B35-importation!B35</f>
        <v>-492.6299999999992</v>
      </c>
    </row>
    <row r="36" spans="1:3" ht="11.45" customHeight="1" x14ac:dyDescent="0.25">
      <c r="A36" s="7" t="s">
        <v>54</v>
      </c>
      <c r="B36" s="18">
        <f t="shared" si="0"/>
        <v>-27.433859999999999</v>
      </c>
      <c r="C36" s="15">
        <f>exportaition!B36-importation!B36</f>
        <v>-27433.86</v>
      </c>
    </row>
    <row r="37" spans="1:3" ht="15" x14ac:dyDescent="0.25">
      <c r="A37" s="1" t="s">
        <v>68</v>
      </c>
      <c r="B37" s="18">
        <f t="shared" si="0"/>
        <v>38.10384999999998</v>
      </c>
      <c r="C37">
        <f>SUM(C11:C36)</f>
        <v>38103.849999999977</v>
      </c>
    </row>
    <row r="38" spans="1:3" ht="15" x14ac:dyDescent="0.25">
      <c r="A38" s="1" t="s">
        <v>61</v>
      </c>
      <c r="B38" s="1"/>
    </row>
    <row r="69" spans="2:2" ht="15" customHeight="1" x14ac:dyDescent="0.25">
      <c r="B69" s="19" t="s">
        <v>69</v>
      </c>
    </row>
    <row r="70" spans="2:2" ht="15" customHeight="1" x14ac:dyDescent="0.25">
      <c r="B70" s="19" t="s">
        <v>70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</vt:lpstr>
      <vt:lpstr>exportaition</vt:lpstr>
      <vt:lpstr>importation</vt:lpstr>
      <vt:lpstr>solde </vt:lpstr>
      <vt:lpstr>solde  (électronique)</vt:lpstr>
      <vt:lpstr>solde  (automobile)</vt:lpstr>
      <vt:lpstr>solde  (chimie)</vt:lpstr>
      <vt:lpstr>solde  (pharmacie)</vt:lpstr>
      <vt:lpstr>solde  (IAA)</vt:lpstr>
      <vt:lpstr>solde  (bois)</vt:lpstr>
      <vt:lpstr>solde  (papier)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2023-10-15T11:59:52Z</dcterms:created>
  <dcterms:modified xsi:type="dcterms:W3CDTF">2025-11-12T18:21:53Z</dcterms:modified>
</cp:coreProperties>
</file>