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BCE320F9-956C-44D4-BA60-827DEFDD2EE5}" xr6:coauthVersionLast="36" xr6:coauthVersionMax="36" xr10:uidLastSave="{00000000-0000-0000-0000-000000000000}"/>
  <bookViews>
    <workbookView xWindow="240" yWindow="30" windowWidth="19440" windowHeight="999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H51" i="1" l="1"/>
  <c r="G51" i="1"/>
  <c r="D51" i="1"/>
  <c r="C51" i="1"/>
  <c r="E51" i="1" s="1"/>
  <c r="E50" i="1"/>
  <c r="E49" i="1"/>
  <c r="I48" i="1"/>
  <c r="I51" i="1" s="1"/>
  <c r="F48" i="1"/>
  <c r="I47" i="1"/>
  <c r="F47" i="1"/>
  <c r="D84" i="1"/>
  <c r="D85" i="1"/>
  <c r="C84" i="1"/>
  <c r="C85" i="1"/>
  <c r="G75" i="1"/>
  <c r="D67" i="1"/>
  <c r="D68" i="1"/>
  <c r="C67" i="1"/>
  <c r="C68" i="1"/>
  <c r="G39" i="1"/>
  <c r="I39" i="1" s="1"/>
  <c r="G40" i="1"/>
  <c r="G58" i="1" s="1"/>
  <c r="I31" i="1"/>
  <c r="E23" i="1"/>
  <c r="E40" i="1" s="1"/>
  <c r="E22" i="1"/>
  <c r="E39" i="1" s="1"/>
  <c r="G22" i="1"/>
  <c r="G23" i="1"/>
  <c r="G32" i="1" s="1"/>
  <c r="G35" i="1" s="1"/>
  <c r="H15" i="1"/>
  <c r="H23" i="1" s="1"/>
  <c r="G15" i="1"/>
  <c r="G18" i="1" s="1"/>
  <c r="H18" i="1"/>
  <c r="I14" i="1"/>
  <c r="I5" i="1"/>
  <c r="I4" i="1"/>
  <c r="I8" i="1" s="1"/>
  <c r="H8" i="1"/>
  <c r="G8" i="1"/>
  <c r="G65" i="1" s="1"/>
  <c r="F5" i="1"/>
  <c r="E57" i="1" s="1"/>
  <c r="F4" i="1"/>
  <c r="E74" i="1" s="1"/>
  <c r="E7" i="1"/>
  <c r="E6" i="1"/>
  <c r="D8" i="1"/>
  <c r="H66" i="1" s="1"/>
  <c r="H83" i="1" s="1"/>
  <c r="I83" i="1" s="1"/>
  <c r="C8" i="1"/>
  <c r="D34" i="1" s="1"/>
  <c r="E43" i="1" l="1"/>
  <c r="E82" i="1"/>
  <c r="E75" i="1"/>
  <c r="E83" i="1" s="1"/>
  <c r="I65" i="1"/>
  <c r="G82" i="1"/>
  <c r="G74" i="1"/>
  <c r="H32" i="1"/>
  <c r="H35" i="1" s="1"/>
  <c r="H26" i="1"/>
  <c r="I23" i="1"/>
  <c r="D14" i="1"/>
  <c r="D22" i="1" s="1"/>
  <c r="D16" i="1"/>
  <c r="C57" i="1"/>
  <c r="C58" i="1" s="1"/>
  <c r="H75" i="1"/>
  <c r="D74" i="1"/>
  <c r="D82" i="1" s="1"/>
  <c r="D15" i="1"/>
  <c r="D23" i="1" s="1"/>
  <c r="D17" i="1"/>
  <c r="G26" i="1"/>
  <c r="E26" i="1"/>
  <c r="H86" i="1"/>
  <c r="D75" i="1"/>
  <c r="D83" i="1" s="1"/>
  <c r="C34" i="1"/>
  <c r="C42" i="1" s="1"/>
  <c r="D42" i="1"/>
  <c r="H40" i="1"/>
  <c r="H43" i="1" s="1"/>
  <c r="I66" i="1"/>
  <c r="I69" i="1" s="1"/>
  <c r="H58" i="1"/>
  <c r="H61" i="1" s="1"/>
  <c r="E65" i="1"/>
  <c r="E58" i="1"/>
  <c r="E66" i="1" s="1"/>
  <c r="D32" i="1"/>
  <c r="E8" i="1"/>
  <c r="D31" i="1"/>
  <c r="C14" i="1"/>
  <c r="I22" i="1"/>
  <c r="I26" i="1" s="1"/>
  <c r="D33" i="1"/>
  <c r="D41" i="1" s="1"/>
  <c r="G57" i="1"/>
  <c r="I57" i="1" s="1"/>
  <c r="D57" i="1"/>
  <c r="I15" i="1"/>
  <c r="I18" i="1" s="1"/>
  <c r="G61" i="1"/>
  <c r="H69" i="1"/>
  <c r="G69" i="1"/>
  <c r="I58" i="1"/>
  <c r="G43" i="1"/>
  <c r="I32" i="1"/>
  <c r="I35" i="1" s="1"/>
  <c r="D35" i="1" l="1"/>
  <c r="D43" i="1" s="1"/>
  <c r="I61" i="1"/>
  <c r="C15" i="1"/>
  <c r="F15" i="1" s="1"/>
  <c r="C65" i="1"/>
  <c r="E69" i="1"/>
  <c r="D25" i="1"/>
  <c r="C17" i="1"/>
  <c r="C25" i="1" s="1"/>
  <c r="I74" i="1"/>
  <c r="G78" i="1"/>
  <c r="C33" i="1"/>
  <c r="C41" i="1" s="1"/>
  <c r="D78" i="1"/>
  <c r="D86" i="1" s="1"/>
  <c r="D18" i="1"/>
  <c r="E86" i="1"/>
  <c r="C16" i="1"/>
  <c r="D24" i="1"/>
  <c r="G86" i="1"/>
  <c r="I82" i="1"/>
  <c r="I86" i="1" s="1"/>
  <c r="I75" i="1"/>
  <c r="H78" i="1"/>
  <c r="D65" i="1"/>
  <c r="F65" i="1" s="1"/>
  <c r="D58" i="1"/>
  <c r="D66" i="1" s="1"/>
  <c r="C31" i="1"/>
  <c r="D39" i="1"/>
  <c r="D40" i="1"/>
  <c r="C32" i="1"/>
  <c r="C23" i="1"/>
  <c r="F14" i="1"/>
  <c r="C22" i="1"/>
  <c r="F22" i="1" s="1"/>
  <c r="C66" i="1"/>
  <c r="F57" i="1"/>
  <c r="I40" i="1"/>
  <c r="I43" i="1" s="1"/>
  <c r="C61" i="1"/>
  <c r="I78" i="1" l="1"/>
  <c r="D61" i="1"/>
  <c r="D69" i="1" s="1"/>
  <c r="D26" i="1"/>
  <c r="F23" i="1"/>
  <c r="C74" i="1" s="1"/>
  <c r="C24" i="1"/>
  <c r="C26" i="1" s="1"/>
  <c r="C18" i="1"/>
  <c r="E18" i="1" s="1"/>
  <c r="C40" i="1"/>
  <c r="F40" i="1" s="1"/>
  <c r="F32" i="1"/>
  <c r="C39" i="1"/>
  <c r="F39" i="1" s="1"/>
  <c r="F31" i="1"/>
  <c r="C35" i="1"/>
  <c r="F66" i="1"/>
  <c r="F69" i="1" s="1"/>
  <c r="F58" i="1"/>
  <c r="E61" i="1" l="1"/>
  <c r="F43" i="1"/>
  <c r="F26" i="1"/>
  <c r="C75" i="1"/>
  <c r="C78" i="1" s="1"/>
  <c r="C82" i="1"/>
  <c r="F82" i="1" s="1"/>
  <c r="F74" i="1"/>
  <c r="C43" i="1"/>
  <c r="E35" i="1"/>
  <c r="C69" i="1"/>
  <c r="E78" i="1" l="1"/>
  <c r="C86" i="1"/>
  <c r="C83" i="1"/>
  <c r="F83" i="1" s="1"/>
  <c r="F86" i="1" s="1"/>
  <c r="F75" i="1"/>
</calcChain>
</file>

<file path=xl/sharedStrings.xml><?xml version="1.0" encoding="utf-8"?>
<sst xmlns="http://schemas.openxmlformats.org/spreadsheetml/2006/main" count="170" uniqueCount="29">
  <si>
    <t>agriculture</t>
  </si>
  <si>
    <t>manufacture</t>
  </si>
  <si>
    <t>Total</t>
  </si>
  <si>
    <t xml:space="preserve">agriculture </t>
  </si>
  <si>
    <t>6=40*60/400</t>
  </si>
  <si>
    <t>4=40*40/400</t>
  </si>
  <si>
    <t>14=40*140/401</t>
  </si>
  <si>
    <t xml:space="preserve">  </t>
  </si>
  <si>
    <t>0=40*0/300</t>
  </si>
  <si>
    <t>16=40*120/300</t>
  </si>
  <si>
    <t>16=40*120/400</t>
  </si>
  <si>
    <t>8=40*60/300</t>
  </si>
  <si>
    <t>-23,6=-40*260/440</t>
  </si>
  <si>
    <t>-15,4=-40*100/260</t>
  </si>
  <si>
    <t>16=40*160/400</t>
  </si>
  <si>
    <t>A/ TES SYMETRIQUE  PRODUIT * PRODUIT</t>
  </si>
  <si>
    <t>CI</t>
  </si>
  <si>
    <t>Emplois finals</t>
  </si>
  <si>
    <t>MATRICE DE PRODUCTION</t>
  </si>
  <si>
    <t>industrie</t>
  </si>
  <si>
    <t>rémunérations salariales</t>
  </si>
  <si>
    <t>EBE</t>
  </si>
  <si>
    <t>1/ hypoyhèse technologie produit</t>
  </si>
  <si>
    <t>3/ Hypothèse de ventes fixes par produits</t>
  </si>
  <si>
    <t>4/ hypothése ventes fixes par secteurs d'activité</t>
  </si>
  <si>
    <t>B/ TES SYMETRIQUE PAR BRANCHE (SECTEUR) D'ACTIVITÉ ("INDUSTRY")</t>
  </si>
  <si>
    <t>2/ hypoyhèse technologie secteur</t>
  </si>
  <si>
    <t>TES sandard</t>
  </si>
  <si>
    <t>TES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</si>
</sst>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applyNumberFormat="1" applyFont="1"/>
    <xf numFmtId="0" fontId="1" fillId="3" borderId="0" xfId="0" applyFont="1" applyFill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/>
    <xf numFmtId="0" fontId="1" fillId="2" borderId="0" xfId="0" quotePrefix="1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0" xfId="0" applyNumberFormat="1" applyFont="1" applyFill="1" applyBorder="1"/>
    <xf numFmtId="1" fontId="1" fillId="2" borderId="0" xfId="0" applyNumberFormat="1" applyFont="1" applyFill="1" applyBorder="1"/>
    <xf numFmtId="0" fontId="1" fillId="4" borderId="0" xfId="0" applyFont="1" applyFill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5" borderId="0" xfId="0" applyFont="1" applyFill="1" applyBorder="1"/>
    <xf numFmtId="0" fontId="1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1" fontId="1" fillId="2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1743075</xdr:colOff>
      <xdr:row>2</xdr:row>
      <xdr:rowOff>28574</xdr:rowOff>
    </xdr:from>
    <xdr:to>
      <xdr:col>1</xdr:col>
      <xdr:colOff>1771650</xdr:colOff>
      <xdr:row>5</xdr:row>
      <xdr:rowOff>28574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6200000" flipH="1">
          <a:off x="1400175" y="609599"/>
          <a:ext cx="71437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</xdr:row>
      <xdr:rowOff>123825</xdr:rowOff>
    </xdr:from>
    <xdr:to>
      <xdr:col>4</xdr:col>
      <xdr:colOff>781050</xdr:colOff>
      <xdr:row>12</xdr:row>
      <xdr:rowOff>95250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4191000" y="790575"/>
          <a:ext cx="762000" cy="22383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685800</xdr:colOff>
      <xdr:row>3</xdr:row>
      <xdr:rowOff>180976</xdr:rowOff>
    </xdr:from>
    <xdr:to>
      <xdr:col>4</xdr:col>
      <xdr:colOff>581025</xdr:colOff>
      <xdr:row>29</xdr:row>
      <xdr:rowOff>219075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2895600" y="847726"/>
          <a:ext cx="1857375" cy="628649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48</xdr:row>
      <xdr:rowOff>0</xdr:rowOff>
    </xdr:from>
    <xdr:to>
      <xdr:col>4</xdr:col>
      <xdr:colOff>1085850</xdr:colOff>
      <xdr:row>58</xdr:row>
      <xdr:rowOff>123825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5991225" y="11410950"/>
          <a:ext cx="28575" cy="26289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495300</xdr:colOff>
      <xdr:row>4</xdr:row>
      <xdr:rowOff>228600</xdr:rowOff>
    </xdr:from>
    <xdr:to>
      <xdr:col>6</xdr:col>
      <xdr:colOff>762000</xdr:colOff>
      <xdr:row>13</xdr:row>
      <xdr:rowOff>47625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4667250" y="1133475"/>
          <a:ext cx="2466975" cy="20859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1743075</xdr:colOff>
      <xdr:row>12</xdr:row>
      <xdr:rowOff>28574</xdr:rowOff>
    </xdr:from>
    <xdr:to>
      <xdr:col>1</xdr:col>
      <xdr:colOff>1771650</xdr:colOff>
      <xdr:row>15</xdr:row>
      <xdr:rowOff>28574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814D8BF2-0031-44DA-BE7C-80095B8C591E}"/>
            </a:ext>
          </a:extLst>
        </xdr:cNvPr>
        <xdr:cNvCxnSpPr/>
      </xdr:nvCxnSpPr>
      <xdr:spPr>
        <a:xfrm rot="16200000" flipH="1">
          <a:off x="1400175" y="800099"/>
          <a:ext cx="71437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752475</xdr:colOff>
      <xdr:row>48</xdr:row>
      <xdr:rowOff>28575</xdr:rowOff>
    </xdr:from>
    <xdr:to>
      <xdr:col>6</xdr:col>
      <xdr:colOff>771525</xdr:colOff>
      <xdr:row>58</xdr:row>
      <xdr:rowOff>104775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1A32917D-B53E-4A35-A095-58E800E1700B}"/>
            </a:ext>
          </a:extLst>
        </xdr:cNvPr>
        <xdr:cNvCxnSpPr/>
      </xdr:nvCxnSpPr>
      <xdr:spPr>
        <a:xfrm flipH="1">
          <a:off x="5686425" y="11439525"/>
          <a:ext cx="2219325" cy="25812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86"/>
  <sheetViews>
    <sheetView tabSelected="1" workbookViewId="0">
      <selection activeCell="B45" sqref="B45:I86"/>
    </sheetView>
  </sheetViews>
  <sheetFormatPr baseColWidth="10" defaultRowHeight="15" x14ac:dyDescent="0.25"/>
  <cols>
    <col min="2" max="2" width="33.140625" customWidth="1"/>
    <col min="3" max="4" width="14.7109375" customWidth="1"/>
    <col min="5" max="5" width="18.28515625" customWidth="1"/>
    <col min="6" max="9" width="14.7109375" customWidth="1"/>
    <col min="11" max="11" width="22.28515625" customWidth="1"/>
  </cols>
  <sheetData>
    <row r="2" spans="2:9" ht="18.75" x14ac:dyDescent="0.3">
      <c r="B2" s="5" t="s">
        <v>28</v>
      </c>
      <c r="C2" s="8" t="s">
        <v>16</v>
      </c>
      <c r="D2" s="8" t="s">
        <v>16</v>
      </c>
      <c r="E2" s="8" t="s">
        <v>17</v>
      </c>
      <c r="F2" s="8"/>
      <c r="G2" s="8"/>
      <c r="H2" s="8" t="s">
        <v>18</v>
      </c>
      <c r="I2" s="8"/>
    </row>
    <row r="3" spans="2:9" ht="18.75" x14ac:dyDescent="0.3">
      <c r="B3" s="5"/>
      <c r="C3" s="8" t="s">
        <v>0</v>
      </c>
      <c r="D3" s="8" t="s">
        <v>19</v>
      </c>
      <c r="E3" s="9"/>
      <c r="F3" s="8" t="s">
        <v>2</v>
      </c>
      <c r="G3" s="8" t="s">
        <v>3</v>
      </c>
      <c r="H3" s="8" t="s">
        <v>19</v>
      </c>
      <c r="I3" s="8" t="s">
        <v>2</v>
      </c>
    </row>
    <row r="4" spans="2:9" ht="18.75" x14ac:dyDescent="0.3">
      <c r="B4" s="5" t="s">
        <v>0</v>
      </c>
      <c r="C4" s="5">
        <v>0</v>
      </c>
      <c r="D4" s="5">
        <v>160</v>
      </c>
      <c r="E4" s="5">
        <v>100</v>
      </c>
      <c r="F4" s="5">
        <f>C4+D4+E4</f>
        <v>260</v>
      </c>
      <c r="G4" s="5">
        <v>260</v>
      </c>
      <c r="H4" s="5">
        <v>0</v>
      </c>
      <c r="I4" s="5">
        <f>G4+H4</f>
        <v>260</v>
      </c>
    </row>
    <row r="5" spans="2:9" ht="18.75" x14ac:dyDescent="0.3">
      <c r="B5" s="5" t="s">
        <v>19</v>
      </c>
      <c r="C5" s="5">
        <v>120</v>
      </c>
      <c r="D5" s="5">
        <v>60</v>
      </c>
      <c r="E5" s="5">
        <v>260</v>
      </c>
      <c r="F5" s="5">
        <f>C5+D5+E5</f>
        <v>440</v>
      </c>
      <c r="G5" s="5">
        <v>40</v>
      </c>
      <c r="H5" s="5">
        <v>400</v>
      </c>
      <c r="I5" s="5">
        <f>G5+H5</f>
        <v>440</v>
      </c>
    </row>
    <row r="6" spans="2:9" ht="18.75" x14ac:dyDescent="0.3">
      <c r="B6" s="5" t="s">
        <v>20</v>
      </c>
      <c r="C6" s="5">
        <v>120</v>
      </c>
      <c r="D6" s="5">
        <v>40</v>
      </c>
      <c r="E6" s="5">
        <f>C6+D6</f>
        <v>160</v>
      </c>
      <c r="F6" s="5"/>
      <c r="G6" s="5"/>
      <c r="H6" s="5"/>
      <c r="I6" s="5"/>
    </row>
    <row r="7" spans="2:9" ht="18.75" x14ac:dyDescent="0.3">
      <c r="B7" s="5" t="s">
        <v>21</v>
      </c>
      <c r="C7" s="5">
        <v>60</v>
      </c>
      <c r="D7" s="5">
        <v>140</v>
      </c>
      <c r="E7" s="5">
        <f t="shared" ref="E7:E8" si="0">C7+D7</f>
        <v>200</v>
      </c>
      <c r="F7" s="5"/>
      <c r="G7" s="5"/>
      <c r="H7" s="5"/>
      <c r="I7" s="5"/>
    </row>
    <row r="8" spans="2:9" ht="18.75" x14ac:dyDescent="0.3">
      <c r="B8" s="5" t="s">
        <v>2</v>
      </c>
      <c r="C8" s="5">
        <f>SUM(C4:C7)</f>
        <v>300</v>
      </c>
      <c r="D8" s="5">
        <f>SUM(D4:D7)</f>
        <v>400</v>
      </c>
      <c r="E8" s="5">
        <f t="shared" si="0"/>
        <v>700</v>
      </c>
      <c r="F8" s="5"/>
      <c r="G8" s="5">
        <f t="shared" ref="G8:I8" si="1">SUM(G4:G7)</f>
        <v>300</v>
      </c>
      <c r="H8" s="5">
        <f t="shared" si="1"/>
        <v>400</v>
      </c>
      <c r="I8" s="5">
        <f t="shared" si="1"/>
        <v>700</v>
      </c>
    </row>
    <row r="9" spans="2:9" ht="18.75" x14ac:dyDescent="0.3">
      <c r="B9" s="5"/>
      <c r="C9" s="5"/>
      <c r="D9" s="5"/>
      <c r="E9" s="5"/>
      <c r="F9" s="5"/>
      <c r="G9" s="5"/>
      <c r="H9" s="5"/>
      <c r="I9" s="5"/>
    </row>
    <row r="10" spans="2:9" ht="26.25" x14ac:dyDescent="0.4">
      <c r="B10" s="7" t="s">
        <v>15</v>
      </c>
    </row>
    <row r="11" spans="2:9" ht="21" x14ac:dyDescent="0.35">
      <c r="B11" s="6" t="s">
        <v>22</v>
      </c>
      <c r="I11" t="s">
        <v>7</v>
      </c>
    </row>
    <row r="12" spans="2:9" ht="18.75" x14ac:dyDescent="0.3">
      <c r="B12" s="1"/>
      <c r="C12" s="1" t="s">
        <v>16</v>
      </c>
      <c r="D12" s="1" t="s">
        <v>16</v>
      </c>
      <c r="E12" s="2"/>
      <c r="F12" s="1"/>
      <c r="G12" s="1"/>
      <c r="H12" s="22" t="s">
        <v>18</v>
      </c>
      <c r="I12" s="1"/>
    </row>
    <row r="13" spans="2:9" ht="18.75" x14ac:dyDescent="0.3">
      <c r="B13" s="1"/>
      <c r="C13" s="2" t="s">
        <v>0</v>
      </c>
      <c r="D13" s="2" t="s">
        <v>19</v>
      </c>
      <c r="F13" s="22" t="s">
        <v>2</v>
      </c>
      <c r="G13" s="22" t="s">
        <v>3</v>
      </c>
      <c r="H13" s="22" t="s">
        <v>1</v>
      </c>
      <c r="I13" s="22" t="s">
        <v>2</v>
      </c>
    </row>
    <row r="14" spans="2:9" ht="18.75" x14ac:dyDescent="0.3">
      <c r="B14" s="10" t="s">
        <v>0</v>
      </c>
      <c r="C14" s="1">
        <f>-D14</f>
        <v>-16</v>
      </c>
      <c r="D14" s="1">
        <f>G$5*D4/D$8</f>
        <v>16</v>
      </c>
      <c r="E14" s="3" t="s">
        <v>14</v>
      </c>
      <c r="F14" s="1">
        <f>C14+D14</f>
        <v>0</v>
      </c>
      <c r="G14" s="1">
        <v>260</v>
      </c>
      <c r="H14" s="1">
        <v>0</v>
      </c>
      <c r="I14" s="1">
        <f>G14+H14</f>
        <v>260</v>
      </c>
    </row>
    <row r="15" spans="2:9" ht="18.75" x14ac:dyDescent="0.3">
      <c r="B15" s="10" t="s">
        <v>19</v>
      </c>
      <c r="C15" s="1">
        <f>-D15</f>
        <v>-6</v>
      </c>
      <c r="D15" s="1">
        <f>G$5*D5/D$8</f>
        <v>6</v>
      </c>
      <c r="E15" s="3" t="s">
        <v>4</v>
      </c>
      <c r="F15" s="1">
        <f>C15+D15</f>
        <v>0</v>
      </c>
      <c r="G15" s="1">
        <f>G5-G5</f>
        <v>0</v>
      </c>
      <c r="H15" s="1">
        <f>H5+G5</f>
        <v>440</v>
      </c>
      <c r="I15" s="1">
        <f>G15+H15</f>
        <v>440</v>
      </c>
    </row>
    <row r="16" spans="2:9" ht="18.75" x14ac:dyDescent="0.3">
      <c r="B16" s="10" t="s">
        <v>20</v>
      </c>
      <c r="C16" s="1">
        <f t="shared" ref="C16:C17" si="2">-D16</f>
        <v>-4</v>
      </c>
      <c r="D16" s="1">
        <f>G$5*D6/D$8</f>
        <v>4</v>
      </c>
      <c r="E16" s="3" t="s">
        <v>5</v>
      </c>
      <c r="F16" s="1"/>
      <c r="G16" s="1"/>
      <c r="H16" s="1"/>
      <c r="I16" s="1"/>
    </row>
    <row r="17" spans="2:9" ht="18.75" x14ac:dyDescent="0.3">
      <c r="B17" s="10" t="s">
        <v>21</v>
      </c>
      <c r="C17" s="1">
        <f t="shared" si="2"/>
        <v>-14</v>
      </c>
      <c r="D17" s="1">
        <f>G$5*D7/D$8</f>
        <v>14</v>
      </c>
      <c r="E17" s="3" t="s">
        <v>6</v>
      </c>
      <c r="F17" s="1"/>
      <c r="G17" s="1"/>
      <c r="H17" s="1"/>
      <c r="I17" s="1"/>
    </row>
    <row r="18" spans="2:9" ht="18.75" x14ac:dyDescent="0.3">
      <c r="B18" s="10" t="s">
        <v>2</v>
      </c>
      <c r="C18" s="1">
        <f>SUM(C14:C17)</f>
        <v>-40</v>
      </c>
      <c r="D18" s="1">
        <f>SUM(D14:D17)</f>
        <v>40</v>
      </c>
      <c r="E18" s="1">
        <f t="shared" ref="E18" si="3">C18+D18</f>
        <v>0</v>
      </c>
      <c r="F18" s="1"/>
      <c r="G18" s="1">
        <f t="shared" ref="G18" si="4">SUM(G14:G17)</f>
        <v>260</v>
      </c>
      <c r="H18" s="1">
        <f t="shared" ref="H18" si="5">SUM(H14:H17)</f>
        <v>440</v>
      </c>
      <c r="I18" s="1">
        <f t="shared" ref="I18" si="6">SUM(I14:I17)</f>
        <v>700</v>
      </c>
    </row>
    <row r="20" spans="2:9" ht="18.75" x14ac:dyDescent="0.3">
      <c r="B20" s="23"/>
      <c r="C20" s="24" t="s">
        <v>16</v>
      </c>
      <c r="D20" s="24" t="s">
        <v>16</v>
      </c>
      <c r="E20" s="24" t="s">
        <v>17</v>
      </c>
      <c r="F20" s="24"/>
      <c r="G20" s="24"/>
      <c r="H20" s="24" t="s">
        <v>18</v>
      </c>
      <c r="I20" s="25"/>
    </row>
    <row r="21" spans="2:9" ht="18.75" x14ac:dyDescent="0.3">
      <c r="B21" s="26"/>
      <c r="C21" s="13" t="s">
        <v>0</v>
      </c>
      <c r="D21" s="13" t="s">
        <v>19</v>
      </c>
      <c r="E21" s="14"/>
      <c r="F21" s="13" t="s">
        <v>2</v>
      </c>
      <c r="G21" s="13" t="s">
        <v>3</v>
      </c>
      <c r="H21" s="13" t="s">
        <v>1</v>
      </c>
      <c r="I21" s="27" t="s">
        <v>2</v>
      </c>
    </row>
    <row r="22" spans="2:9" ht="18.75" x14ac:dyDescent="0.3">
      <c r="B22" s="26" t="s">
        <v>0</v>
      </c>
      <c r="C22" s="32">
        <f t="shared" ref="C22:D25" si="7">C4+C14</f>
        <v>-16</v>
      </c>
      <c r="D22" s="15">
        <f t="shared" si="7"/>
        <v>176</v>
      </c>
      <c r="E22" s="16">
        <f>E4</f>
        <v>100</v>
      </c>
      <c r="F22" s="15">
        <f>C22+D22+E22</f>
        <v>260</v>
      </c>
      <c r="G22" s="15">
        <f>G14</f>
        <v>260</v>
      </c>
      <c r="H22" s="15">
        <v>0</v>
      </c>
      <c r="I22" s="28">
        <f>G22+H22</f>
        <v>260</v>
      </c>
    </row>
    <row r="23" spans="2:9" ht="18.75" x14ac:dyDescent="0.3">
      <c r="B23" s="26" t="s">
        <v>19</v>
      </c>
      <c r="C23" s="15">
        <f t="shared" si="7"/>
        <v>114</v>
      </c>
      <c r="D23" s="15">
        <f t="shared" si="7"/>
        <v>66</v>
      </c>
      <c r="E23" s="16">
        <f t="shared" ref="E23" si="8">E5</f>
        <v>260</v>
      </c>
      <c r="F23" s="15">
        <f>C23+D23+E23</f>
        <v>440</v>
      </c>
      <c r="G23" s="15">
        <f>G14-G14</f>
        <v>0</v>
      </c>
      <c r="H23" s="15">
        <f>H15</f>
        <v>440</v>
      </c>
      <c r="I23" s="28">
        <f>G23+H23</f>
        <v>440</v>
      </c>
    </row>
    <row r="24" spans="2:9" ht="18.75" x14ac:dyDescent="0.3">
      <c r="B24" s="26" t="s">
        <v>20</v>
      </c>
      <c r="C24" s="15">
        <f t="shared" si="7"/>
        <v>116</v>
      </c>
      <c r="D24" s="15">
        <f t="shared" si="7"/>
        <v>44</v>
      </c>
      <c r="E24" s="16"/>
      <c r="F24" s="15"/>
      <c r="G24" s="15"/>
      <c r="H24" s="15"/>
      <c r="I24" s="28"/>
    </row>
    <row r="25" spans="2:9" ht="18.75" x14ac:dyDescent="0.3">
      <c r="B25" s="26" t="s">
        <v>21</v>
      </c>
      <c r="C25" s="15">
        <f t="shared" si="7"/>
        <v>46</v>
      </c>
      <c r="D25" s="15">
        <f t="shared" si="7"/>
        <v>154</v>
      </c>
      <c r="E25" s="16"/>
      <c r="F25" s="15"/>
      <c r="G25" s="15"/>
      <c r="H25" s="15"/>
      <c r="I25" s="28"/>
    </row>
    <row r="26" spans="2:9" ht="18.75" x14ac:dyDescent="0.3">
      <c r="B26" s="29" t="s">
        <v>2</v>
      </c>
      <c r="C26" s="30">
        <f>SUM(C22:C25)</f>
        <v>260</v>
      </c>
      <c r="D26" s="30">
        <f>SUM(D22:D25)</f>
        <v>440</v>
      </c>
      <c r="E26" s="30">
        <f>E22+E23</f>
        <v>360</v>
      </c>
      <c r="F26" s="30">
        <f>F22+F23</f>
        <v>700</v>
      </c>
      <c r="G26" s="30">
        <f t="shared" ref="G26" si="9">SUM(G22:G25)</f>
        <v>260</v>
      </c>
      <c r="H26" s="30">
        <f t="shared" ref="H26" si="10">SUM(H22:H25)</f>
        <v>440</v>
      </c>
      <c r="I26" s="31">
        <f t="shared" ref="I26" si="11">SUM(I22:I25)</f>
        <v>700</v>
      </c>
    </row>
    <row r="28" spans="2:9" ht="21" x14ac:dyDescent="0.35">
      <c r="B28" s="6" t="s">
        <v>26</v>
      </c>
      <c r="I28" t="s">
        <v>7</v>
      </c>
    </row>
    <row r="29" spans="2:9" ht="18.75" x14ac:dyDescent="0.3">
      <c r="B29" s="1"/>
      <c r="C29" s="1" t="s">
        <v>16</v>
      </c>
      <c r="D29" s="1" t="s">
        <v>16</v>
      </c>
      <c r="E29" s="2"/>
      <c r="F29" s="1"/>
      <c r="G29" s="1"/>
      <c r="H29" s="22" t="s">
        <v>18</v>
      </c>
      <c r="I29" s="1"/>
    </row>
    <row r="30" spans="2:9" ht="18.75" x14ac:dyDescent="0.3">
      <c r="B30" s="1"/>
      <c r="C30" s="2" t="s">
        <v>0</v>
      </c>
      <c r="D30" s="2" t="s">
        <v>19</v>
      </c>
      <c r="F30" s="22" t="s">
        <v>2</v>
      </c>
      <c r="G30" s="22" t="s">
        <v>3</v>
      </c>
      <c r="H30" s="22" t="s">
        <v>1</v>
      </c>
      <c r="I30" s="22" t="s">
        <v>2</v>
      </c>
    </row>
    <row r="31" spans="2:9" ht="18.75" x14ac:dyDescent="0.3">
      <c r="B31" s="10" t="s">
        <v>0</v>
      </c>
      <c r="C31" s="1">
        <f>-D31</f>
        <v>0</v>
      </c>
      <c r="D31" s="1">
        <f>G$5*C4/C$8</f>
        <v>0</v>
      </c>
      <c r="E31" s="3" t="s">
        <v>8</v>
      </c>
      <c r="F31" s="1">
        <f>C31+D31</f>
        <v>0</v>
      </c>
      <c r="G31" s="1">
        <v>260</v>
      </c>
      <c r="H31" s="1">
        <v>0</v>
      </c>
      <c r="I31" s="1">
        <f>G31+H31</f>
        <v>260</v>
      </c>
    </row>
    <row r="32" spans="2:9" ht="18.75" x14ac:dyDescent="0.3">
      <c r="B32" s="10" t="s">
        <v>19</v>
      </c>
      <c r="C32" s="1">
        <f>-D32</f>
        <v>-16</v>
      </c>
      <c r="D32" s="1">
        <f>G$5*C5/C$8</f>
        <v>16</v>
      </c>
      <c r="E32" s="3" t="s">
        <v>9</v>
      </c>
      <c r="F32" s="1">
        <f>C32+D32</f>
        <v>0</v>
      </c>
      <c r="G32" s="1">
        <f>G23-G23</f>
        <v>0</v>
      </c>
      <c r="H32" s="1">
        <f>H23+G23</f>
        <v>440</v>
      </c>
      <c r="I32" s="1">
        <f>G32+H32</f>
        <v>440</v>
      </c>
    </row>
    <row r="33" spans="2:9" ht="18.75" x14ac:dyDescent="0.3">
      <c r="B33" s="10" t="s">
        <v>20</v>
      </c>
      <c r="C33" s="1">
        <f t="shared" ref="C33:C34" si="12">-D33</f>
        <v>-16</v>
      </c>
      <c r="D33" s="1">
        <f>G$5*C6/C$8</f>
        <v>16</v>
      </c>
      <c r="E33" s="3" t="s">
        <v>10</v>
      </c>
      <c r="F33" s="1"/>
      <c r="G33" s="1"/>
      <c r="H33" s="1"/>
      <c r="I33" s="1"/>
    </row>
    <row r="34" spans="2:9" ht="18.75" x14ac:dyDescent="0.3">
      <c r="B34" s="10" t="s">
        <v>21</v>
      </c>
      <c r="C34" s="1">
        <f t="shared" si="12"/>
        <v>-8</v>
      </c>
      <c r="D34" s="1">
        <f>G$5*C7/C$8</f>
        <v>8</v>
      </c>
      <c r="E34" s="3" t="s">
        <v>11</v>
      </c>
      <c r="F34" s="1"/>
      <c r="G34" s="1"/>
      <c r="H34" s="1"/>
      <c r="I34" s="1"/>
    </row>
    <row r="35" spans="2:9" ht="18.75" x14ac:dyDescent="0.3">
      <c r="B35" s="10" t="s">
        <v>2</v>
      </c>
      <c r="C35" s="1">
        <f>SUM(C31:C34)</f>
        <v>-40</v>
      </c>
      <c r="D35" s="1">
        <f>SUM(D31:D34)</f>
        <v>40</v>
      </c>
      <c r="E35" s="1">
        <f t="shared" ref="E35" si="13">C35+D35</f>
        <v>0</v>
      </c>
      <c r="F35" s="1"/>
      <c r="G35" s="1">
        <f t="shared" ref="G35" si="14">SUM(G31:G34)</f>
        <v>260</v>
      </c>
      <c r="H35" s="1">
        <f t="shared" ref="H35" si="15">SUM(H31:H34)</f>
        <v>440</v>
      </c>
      <c r="I35" s="1">
        <f t="shared" ref="I35" si="16">SUM(I31:I34)</f>
        <v>700</v>
      </c>
    </row>
    <row r="36" spans="2:9" ht="15.75" thickBot="1" x14ac:dyDescent="0.3"/>
    <row r="37" spans="2:9" ht="18.75" x14ac:dyDescent="0.3">
      <c r="B37" s="11"/>
      <c r="C37" s="24" t="s">
        <v>16</v>
      </c>
      <c r="D37" s="24" t="s">
        <v>16</v>
      </c>
      <c r="E37" s="24" t="s">
        <v>17</v>
      </c>
      <c r="F37" s="24"/>
      <c r="G37" s="24"/>
      <c r="H37" s="24" t="s">
        <v>18</v>
      </c>
      <c r="I37" s="25"/>
    </row>
    <row r="38" spans="2:9" ht="18.75" x14ac:dyDescent="0.3">
      <c r="B38" s="12"/>
      <c r="C38" s="13" t="s">
        <v>0</v>
      </c>
      <c r="D38" s="13" t="s">
        <v>19</v>
      </c>
      <c r="E38" s="14"/>
      <c r="F38" s="13" t="s">
        <v>2</v>
      </c>
      <c r="G38" s="13" t="s">
        <v>3</v>
      </c>
      <c r="H38" s="13" t="s">
        <v>1</v>
      </c>
      <c r="I38" s="27" t="s">
        <v>2</v>
      </c>
    </row>
    <row r="39" spans="2:9" ht="18.75" x14ac:dyDescent="0.3">
      <c r="B39" s="26" t="s">
        <v>0</v>
      </c>
      <c r="C39" s="15">
        <f t="shared" ref="C39:D43" si="17">C31+C4</f>
        <v>0</v>
      </c>
      <c r="D39" s="15">
        <f t="shared" si="17"/>
        <v>160</v>
      </c>
      <c r="E39" s="16">
        <f>E22</f>
        <v>100</v>
      </c>
      <c r="F39" s="15">
        <f>C39+D39+E39</f>
        <v>260</v>
      </c>
      <c r="G39" s="15">
        <f>G31</f>
        <v>260</v>
      </c>
      <c r="H39" s="15">
        <v>0</v>
      </c>
      <c r="I39" s="17">
        <f>G39+H39</f>
        <v>260</v>
      </c>
    </row>
    <row r="40" spans="2:9" ht="18.75" x14ac:dyDescent="0.3">
      <c r="B40" s="26" t="s">
        <v>19</v>
      </c>
      <c r="C40" s="15">
        <f t="shared" si="17"/>
        <v>104</v>
      </c>
      <c r="D40" s="15">
        <f t="shared" si="17"/>
        <v>76</v>
      </c>
      <c r="E40" s="16">
        <f t="shared" ref="E40" si="18">E23</f>
        <v>260</v>
      </c>
      <c r="F40" s="15">
        <f>C40+D40+E40</f>
        <v>440</v>
      </c>
      <c r="G40" s="15">
        <f>G31-G31</f>
        <v>0</v>
      </c>
      <c r="H40" s="15">
        <f>H32</f>
        <v>440</v>
      </c>
      <c r="I40" s="17">
        <f>G40+H40</f>
        <v>440</v>
      </c>
    </row>
    <row r="41" spans="2:9" ht="18.75" x14ac:dyDescent="0.3">
      <c r="B41" s="26" t="s">
        <v>20</v>
      </c>
      <c r="C41" s="15">
        <f t="shared" si="17"/>
        <v>104</v>
      </c>
      <c r="D41" s="15">
        <f t="shared" si="17"/>
        <v>56</v>
      </c>
      <c r="E41" s="16"/>
      <c r="F41" s="15"/>
      <c r="G41" s="15"/>
      <c r="H41" s="15"/>
      <c r="I41" s="17"/>
    </row>
    <row r="42" spans="2:9" ht="18.75" x14ac:dyDescent="0.3">
      <c r="B42" s="26" t="s">
        <v>21</v>
      </c>
      <c r="C42" s="15">
        <f t="shared" si="17"/>
        <v>52</v>
      </c>
      <c r="D42" s="15">
        <f t="shared" si="17"/>
        <v>148</v>
      </c>
      <c r="E42" s="16"/>
      <c r="F42" s="15"/>
      <c r="G42" s="15"/>
      <c r="H42" s="15"/>
      <c r="I42" s="17"/>
    </row>
    <row r="43" spans="2:9" ht="19.5" thickBot="1" x14ac:dyDescent="0.35">
      <c r="B43" s="29" t="s">
        <v>2</v>
      </c>
      <c r="C43" s="18">
        <f t="shared" si="17"/>
        <v>260</v>
      </c>
      <c r="D43" s="18">
        <f t="shared" si="17"/>
        <v>440</v>
      </c>
      <c r="E43" s="18">
        <f>E39+E40</f>
        <v>360</v>
      </c>
      <c r="F43" s="18">
        <f>F39+F40</f>
        <v>700</v>
      </c>
      <c r="G43" s="18">
        <f t="shared" ref="G43" si="19">SUM(G39:G42)</f>
        <v>260</v>
      </c>
      <c r="H43" s="18">
        <f t="shared" ref="H43" si="20">SUM(H39:H42)</f>
        <v>440</v>
      </c>
      <c r="I43" s="19">
        <f t="shared" ref="I43" si="21">SUM(I39:I42)</f>
        <v>700</v>
      </c>
    </row>
    <row r="44" spans="2:9" ht="18.75" x14ac:dyDescent="0.3">
      <c r="B44" s="10"/>
      <c r="C44" s="10"/>
      <c r="D44" s="10"/>
      <c r="E44" s="10"/>
      <c r="F44" s="10"/>
      <c r="G44" s="10"/>
      <c r="H44" s="10"/>
      <c r="I44" s="10"/>
    </row>
    <row r="45" spans="2:9" ht="18.75" x14ac:dyDescent="0.3">
      <c r="B45" s="5" t="s">
        <v>27</v>
      </c>
      <c r="C45" s="8" t="s">
        <v>16</v>
      </c>
      <c r="D45" s="8" t="s">
        <v>16</v>
      </c>
      <c r="E45" s="8" t="s">
        <v>17</v>
      </c>
      <c r="F45" s="8"/>
      <c r="G45" s="8"/>
      <c r="H45" s="8" t="s">
        <v>18</v>
      </c>
      <c r="I45" s="8"/>
    </row>
    <row r="46" spans="2:9" ht="18.75" x14ac:dyDescent="0.3">
      <c r="B46" s="5"/>
      <c r="C46" s="8" t="s">
        <v>0</v>
      </c>
      <c r="D46" s="8" t="s">
        <v>19</v>
      </c>
      <c r="E46" s="9"/>
      <c r="F46" s="8" t="s">
        <v>2</v>
      </c>
      <c r="G46" s="8" t="s">
        <v>3</v>
      </c>
      <c r="H46" s="8" t="s">
        <v>19</v>
      </c>
      <c r="I46" s="8" t="s">
        <v>2</v>
      </c>
    </row>
    <row r="47" spans="2:9" ht="18.75" x14ac:dyDescent="0.3">
      <c r="B47" s="5" t="s">
        <v>0</v>
      </c>
      <c r="C47" s="5">
        <v>0</v>
      </c>
      <c r="D47" s="5">
        <v>160</v>
      </c>
      <c r="E47" s="5">
        <v>100</v>
      </c>
      <c r="F47" s="5">
        <f>C47+D47+E47</f>
        <v>260</v>
      </c>
      <c r="G47" s="5">
        <v>260</v>
      </c>
      <c r="H47" s="5">
        <v>0</v>
      </c>
      <c r="I47" s="5">
        <f>G47+H47</f>
        <v>260</v>
      </c>
    </row>
    <row r="48" spans="2:9" ht="18.75" x14ac:dyDescent="0.3">
      <c r="B48" s="5" t="s">
        <v>19</v>
      </c>
      <c r="C48" s="5">
        <v>120</v>
      </c>
      <c r="D48" s="5">
        <v>60</v>
      </c>
      <c r="E48" s="5">
        <v>260</v>
      </c>
      <c r="F48" s="5">
        <f>C48+D48+E48</f>
        <v>440</v>
      </c>
      <c r="G48" s="5">
        <v>40</v>
      </c>
      <c r="H48" s="5">
        <v>400</v>
      </c>
      <c r="I48" s="5">
        <f>G48+H48</f>
        <v>440</v>
      </c>
    </row>
    <row r="49" spans="2:18" ht="18.75" x14ac:dyDescent="0.3">
      <c r="B49" s="5" t="s">
        <v>20</v>
      </c>
      <c r="C49" s="5">
        <v>120</v>
      </c>
      <c r="D49" s="5">
        <v>40</v>
      </c>
      <c r="E49" s="5">
        <f>C49+D49</f>
        <v>160</v>
      </c>
      <c r="F49" s="5"/>
      <c r="G49" s="5"/>
      <c r="H49" s="5"/>
      <c r="I49" s="5"/>
    </row>
    <row r="50" spans="2:18" ht="18.75" x14ac:dyDescent="0.3">
      <c r="B50" s="5" t="s">
        <v>21</v>
      </c>
      <c r="C50" s="5">
        <v>60</v>
      </c>
      <c r="D50" s="5">
        <v>140</v>
      </c>
      <c r="E50" s="5">
        <f t="shared" ref="E50:E51" si="22">C50+D50</f>
        <v>200</v>
      </c>
      <c r="F50" s="5"/>
      <c r="G50" s="5"/>
      <c r="H50" s="5"/>
      <c r="I50" s="5"/>
    </row>
    <row r="51" spans="2:18" ht="18.75" x14ac:dyDescent="0.3">
      <c r="B51" s="5" t="s">
        <v>2</v>
      </c>
      <c r="C51" s="5">
        <f>SUM(C47:C50)</f>
        <v>300</v>
      </c>
      <c r="D51" s="5">
        <f>SUM(D47:D50)</f>
        <v>400</v>
      </c>
      <c r="E51" s="5">
        <f t="shared" si="22"/>
        <v>700</v>
      </c>
      <c r="F51" s="5"/>
      <c r="G51" s="5">
        <f t="shared" ref="G51:I51" si="23">SUM(G47:G50)</f>
        <v>300</v>
      </c>
      <c r="H51" s="5">
        <f t="shared" si="23"/>
        <v>400</v>
      </c>
      <c r="I51" s="5">
        <f t="shared" si="23"/>
        <v>700</v>
      </c>
    </row>
    <row r="52" spans="2:18" ht="18.75" x14ac:dyDescent="0.3">
      <c r="B52" s="10"/>
      <c r="C52" s="10"/>
      <c r="D52" s="10"/>
      <c r="E52" s="10"/>
      <c r="F52" s="10"/>
      <c r="G52" s="10"/>
      <c r="H52" s="10"/>
      <c r="I52" s="10"/>
    </row>
    <row r="53" spans="2:18" ht="26.25" x14ac:dyDescent="0.4">
      <c r="B53" s="7" t="s">
        <v>25</v>
      </c>
    </row>
    <row r="54" spans="2:18" ht="21" x14ac:dyDescent="0.35">
      <c r="B54" s="6" t="s">
        <v>23</v>
      </c>
      <c r="I54" t="s">
        <v>7</v>
      </c>
      <c r="K54" s="10"/>
      <c r="L54" s="22"/>
      <c r="M54" s="22"/>
      <c r="N54" s="22"/>
      <c r="O54" s="22"/>
      <c r="P54" s="22"/>
      <c r="Q54" s="22"/>
      <c r="R54" s="22"/>
    </row>
    <row r="55" spans="2:18" ht="18.75" x14ac:dyDescent="0.3">
      <c r="B55" s="1"/>
      <c r="C55" s="33" t="s">
        <v>16</v>
      </c>
      <c r="D55" s="33" t="s">
        <v>16</v>
      </c>
      <c r="E55" s="33" t="s">
        <v>17</v>
      </c>
      <c r="F55" s="33"/>
      <c r="G55" s="33"/>
      <c r="H55" s="33" t="s">
        <v>18</v>
      </c>
      <c r="I55" s="33"/>
      <c r="K55" s="10"/>
      <c r="L55" s="22"/>
      <c r="M55" s="22"/>
      <c r="N55" s="35"/>
      <c r="O55" s="22"/>
      <c r="P55" s="22"/>
      <c r="Q55" s="22"/>
      <c r="R55" s="22"/>
    </row>
    <row r="56" spans="2:18" ht="18.75" x14ac:dyDescent="0.3">
      <c r="B56" s="1"/>
      <c r="C56" s="33" t="s">
        <v>0</v>
      </c>
      <c r="D56" s="33" t="s">
        <v>19</v>
      </c>
      <c r="E56" s="34"/>
      <c r="F56" s="33" t="s">
        <v>2</v>
      </c>
      <c r="G56" s="33" t="s">
        <v>3</v>
      </c>
      <c r="H56" s="33" t="s">
        <v>1</v>
      </c>
      <c r="I56" s="33" t="s">
        <v>2</v>
      </c>
      <c r="K56" s="10"/>
      <c r="L56" s="10"/>
      <c r="M56" s="10"/>
      <c r="N56" s="10"/>
      <c r="O56" s="10"/>
      <c r="P56" s="10"/>
      <c r="Q56" s="10"/>
      <c r="R56" s="10"/>
    </row>
    <row r="57" spans="2:18" ht="18.75" x14ac:dyDescent="0.3">
      <c r="B57" s="10" t="s">
        <v>0</v>
      </c>
      <c r="C57" s="4">
        <f>$G5*C5/$F5</f>
        <v>10.909090909090908</v>
      </c>
      <c r="D57" s="4">
        <f>$G5*D5/$F5</f>
        <v>5.4545454545454541</v>
      </c>
      <c r="E57" s="4">
        <f>$G5*E5/$F5</f>
        <v>23.636363636363637</v>
      </c>
      <c r="F57" s="1">
        <f>C57+D57+E57</f>
        <v>40</v>
      </c>
      <c r="G57" s="1">
        <f>G65</f>
        <v>300</v>
      </c>
      <c r="H57" s="1">
        <v>0</v>
      </c>
      <c r="I57" s="1">
        <f>G57+H57</f>
        <v>300</v>
      </c>
      <c r="K57" s="10"/>
      <c r="L57" s="10"/>
      <c r="M57" s="10"/>
      <c r="N57" s="10"/>
      <c r="O57" s="10"/>
      <c r="P57" s="10"/>
      <c r="Q57" s="10"/>
      <c r="R57" s="10"/>
    </row>
    <row r="58" spans="2:18" ht="18.75" x14ac:dyDescent="0.3">
      <c r="B58" s="10" t="s">
        <v>19</v>
      </c>
      <c r="C58" s="4">
        <f>-C57</f>
        <v>-10.909090909090908</v>
      </c>
      <c r="D58" s="4">
        <f t="shared" ref="D58:E58" si="24">-D57</f>
        <v>-5.4545454545454541</v>
      </c>
      <c r="E58" s="4">
        <f t="shared" si="24"/>
        <v>-23.636363636363637</v>
      </c>
      <c r="F58" s="1">
        <f>C58+D58+E58</f>
        <v>-40</v>
      </c>
      <c r="G58" s="1">
        <f>G40-G40</f>
        <v>0</v>
      </c>
      <c r="H58" s="1">
        <f>H66</f>
        <v>400</v>
      </c>
      <c r="I58" s="1">
        <f>G58+H58</f>
        <v>400</v>
      </c>
      <c r="K58" s="10"/>
      <c r="L58" s="10"/>
      <c r="M58" s="10"/>
      <c r="N58" s="10"/>
      <c r="O58" s="10"/>
      <c r="P58" s="10"/>
      <c r="Q58" s="10"/>
      <c r="R58" s="10"/>
    </row>
    <row r="59" spans="2:18" ht="18.75" x14ac:dyDescent="0.3">
      <c r="B59" s="10" t="s">
        <v>20</v>
      </c>
      <c r="C59" s="1">
        <v>0</v>
      </c>
      <c r="D59" s="1">
        <v>0</v>
      </c>
      <c r="E59" s="3" t="s">
        <v>12</v>
      </c>
      <c r="F59" s="1"/>
      <c r="G59" s="1"/>
      <c r="H59" s="1"/>
      <c r="I59" s="1"/>
      <c r="K59" s="10"/>
      <c r="L59" s="10"/>
      <c r="M59" s="10"/>
      <c r="N59" s="10"/>
      <c r="O59" s="10"/>
      <c r="P59" s="10"/>
      <c r="Q59" s="10"/>
      <c r="R59" s="10"/>
    </row>
    <row r="60" spans="2:18" ht="18.75" x14ac:dyDescent="0.3">
      <c r="B60" s="10" t="s">
        <v>21</v>
      </c>
      <c r="C60" s="1">
        <v>0</v>
      </c>
      <c r="D60" s="1">
        <v>0</v>
      </c>
      <c r="E60" s="1">
        <v>0</v>
      </c>
      <c r="F60" s="1"/>
      <c r="G60" s="1"/>
      <c r="H60" s="1"/>
      <c r="I60" s="1"/>
      <c r="K60" s="10"/>
      <c r="L60" s="10"/>
      <c r="M60" s="10"/>
      <c r="N60" s="10"/>
      <c r="O60" s="10"/>
      <c r="P60" s="10"/>
      <c r="Q60" s="10"/>
      <c r="R60" s="10"/>
    </row>
    <row r="61" spans="2:18" ht="18.75" x14ac:dyDescent="0.3">
      <c r="B61" s="10" t="s">
        <v>2</v>
      </c>
      <c r="C61" s="1">
        <f>SUM(C57:C60)</f>
        <v>0</v>
      </c>
      <c r="D61" s="1">
        <f>SUM(D57:D60)</f>
        <v>0</v>
      </c>
      <c r="E61" s="1">
        <f t="shared" ref="E61" si="25">C61+D61</f>
        <v>0</v>
      </c>
      <c r="F61" s="1"/>
      <c r="G61" s="1">
        <f t="shared" ref="G61" si="26">SUM(G57:G60)</f>
        <v>300</v>
      </c>
      <c r="H61" s="1">
        <f t="shared" ref="H61" si="27">SUM(H57:H60)</f>
        <v>400</v>
      </c>
      <c r="I61" s="1">
        <f t="shared" ref="I61" si="28">SUM(I57:I60)</f>
        <v>700</v>
      </c>
    </row>
    <row r="62" spans="2:18" ht="15.75" thickBot="1" x14ac:dyDescent="0.3"/>
    <row r="63" spans="2:18" ht="18.75" x14ac:dyDescent="0.3">
      <c r="B63" s="11"/>
      <c r="C63" s="24" t="s">
        <v>16</v>
      </c>
      <c r="D63" s="24" t="s">
        <v>16</v>
      </c>
      <c r="E63" s="24" t="s">
        <v>17</v>
      </c>
      <c r="F63" s="24"/>
      <c r="G63" s="24"/>
      <c r="H63" s="24" t="s">
        <v>18</v>
      </c>
      <c r="I63" s="25"/>
    </row>
    <row r="64" spans="2:18" ht="18.75" x14ac:dyDescent="0.3">
      <c r="B64" s="12"/>
      <c r="C64" s="13" t="s">
        <v>0</v>
      </c>
      <c r="D64" s="13" t="s">
        <v>19</v>
      </c>
      <c r="E64" s="14"/>
      <c r="F64" s="13" t="s">
        <v>2</v>
      </c>
      <c r="G64" s="13" t="s">
        <v>3</v>
      </c>
      <c r="H64" s="13" t="s">
        <v>1</v>
      </c>
      <c r="I64" s="27" t="s">
        <v>2</v>
      </c>
    </row>
    <row r="65" spans="2:9" ht="18.75" x14ac:dyDescent="0.3">
      <c r="B65" s="26" t="s">
        <v>0</v>
      </c>
      <c r="C65" s="20">
        <f t="shared" ref="C65:E66" si="29">C57+C4</f>
        <v>10.909090909090908</v>
      </c>
      <c r="D65" s="20">
        <f t="shared" si="29"/>
        <v>165.45454545454547</v>
      </c>
      <c r="E65" s="20">
        <f t="shared" si="29"/>
        <v>123.63636363636364</v>
      </c>
      <c r="F65" s="15">
        <f>C65+D65+E65</f>
        <v>300</v>
      </c>
      <c r="G65" s="15">
        <f>G8</f>
        <v>300</v>
      </c>
      <c r="H65" s="15">
        <v>0</v>
      </c>
      <c r="I65" s="17">
        <f>G65+H65</f>
        <v>300</v>
      </c>
    </row>
    <row r="66" spans="2:9" ht="18.75" x14ac:dyDescent="0.3">
      <c r="B66" s="26" t="s">
        <v>19</v>
      </c>
      <c r="C66" s="20">
        <f t="shared" si="29"/>
        <v>109.09090909090909</v>
      </c>
      <c r="D66" s="20">
        <f t="shared" si="29"/>
        <v>54.545454545454547</v>
      </c>
      <c r="E66" s="20">
        <f t="shared" si="29"/>
        <v>236.36363636363637</v>
      </c>
      <c r="F66" s="15">
        <f>C66+D66+E66</f>
        <v>400</v>
      </c>
      <c r="G66" s="15">
        <v>0</v>
      </c>
      <c r="H66" s="15">
        <f>D8</f>
        <v>400</v>
      </c>
      <c r="I66" s="17">
        <f>G66+H66</f>
        <v>400</v>
      </c>
    </row>
    <row r="67" spans="2:9" ht="18.75" x14ac:dyDescent="0.3">
      <c r="B67" s="26" t="s">
        <v>20</v>
      </c>
      <c r="C67" s="21">
        <f>C59+C6</f>
        <v>120</v>
      </c>
      <c r="D67" s="21">
        <f>D59+D6</f>
        <v>40</v>
      </c>
      <c r="E67" s="16"/>
      <c r="F67" s="15"/>
      <c r="G67" s="15"/>
      <c r="H67" s="15"/>
      <c r="I67" s="17"/>
    </row>
    <row r="68" spans="2:9" ht="18.75" x14ac:dyDescent="0.3">
      <c r="B68" s="26" t="s">
        <v>21</v>
      </c>
      <c r="C68" s="21">
        <f>C60+C7</f>
        <v>60</v>
      </c>
      <c r="D68" s="21">
        <f>D60+D7</f>
        <v>140</v>
      </c>
      <c r="E68" s="16"/>
      <c r="F68" s="15"/>
      <c r="G68" s="15"/>
      <c r="H68" s="15"/>
      <c r="I68" s="17"/>
    </row>
    <row r="69" spans="2:9" ht="19.5" thickBot="1" x14ac:dyDescent="0.35">
      <c r="B69" s="29" t="s">
        <v>2</v>
      </c>
      <c r="C69" s="18">
        <f>C61+C26</f>
        <v>260</v>
      </c>
      <c r="D69" s="18">
        <f>D61+D26</f>
        <v>440</v>
      </c>
      <c r="E69" s="18">
        <f>E65+E66</f>
        <v>360</v>
      </c>
      <c r="F69" s="18">
        <f>F65+F66</f>
        <v>700</v>
      </c>
      <c r="G69" s="18">
        <f t="shared" ref="G69" si="30">SUM(G65:G68)</f>
        <v>300</v>
      </c>
      <c r="H69" s="18">
        <f t="shared" ref="H69" si="31">SUM(H65:H68)</f>
        <v>400</v>
      </c>
      <c r="I69" s="19">
        <f t="shared" ref="I69" si="32">SUM(I65:I68)</f>
        <v>700</v>
      </c>
    </row>
    <row r="71" spans="2:9" ht="21" x14ac:dyDescent="0.35">
      <c r="B71" s="6" t="s">
        <v>24</v>
      </c>
      <c r="I71" t="s">
        <v>7</v>
      </c>
    </row>
    <row r="72" spans="2:9" ht="18.75" x14ac:dyDescent="0.3">
      <c r="B72" s="1"/>
      <c r="C72" s="33" t="s">
        <v>16</v>
      </c>
      <c r="D72" s="33" t="s">
        <v>16</v>
      </c>
      <c r="E72" s="33" t="s">
        <v>17</v>
      </c>
      <c r="F72" s="33"/>
      <c r="G72" s="33"/>
      <c r="H72" s="33" t="s">
        <v>18</v>
      </c>
      <c r="I72" s="33"/>
    </row>
    <row r="73" spans="2:9" ht="18.75" x14ac:dyDescent="0.3">
      <c r="B73" s="1"/>
      <c r="C73" s="33" t="s">
        <v>0</v>
      </c>
      <c r="D73" s="33" t="s">
        <v>19</v>
      </c>
      <c r="E73" s="34"/>
      <c r="F73" s="33" t="s">
        <v>2</v>
      </c>
      <c r="G73" s="33" t="s">
        <v>3</v>
      </c>
      <c r="H73" s="33" t="s">
        <v>1</v>
      </c>
      <c r="I73" s="33" t="s">
        <v>2</v>
      </c>
    </row>
    <row r="74" spans="2:9" ht="18.75" x14ac:dyDescent="0.3">
      <c r="B74" s="10" t="s">
        <v>0</v>
      </c>
      <c r="C74" s="4">
        <f>$G23*C23/$F23</f>
        <v>0</v>
      </c>
      <c r="D74" s="4">
        <f>D4/$F4*$G5</f>
        <v>24.615384615384617</v>
      </c>
      <c r="E74" s="4">
        <f>E4/$F4*$G5</f>
        <v>15.384615384615385</v>
      </c>
      <c r="F74" s="1">
        <f>C74+D74+E74</f>
        <v>40</v>
      </c>
      <c r="G74" s="1">
        <f>G65</f>
        <v>300</v>
      </c>
      <c r="H74" s="1">
        <v>0</v>
      </c>
      <c r="I74" s="1">
        <f>G74+H74</f>
        <v>300</v>
      </c>
    </row>
    <row r="75" spans="2:9" ht="18.75" x14ac:dyDescent="0.3">
      <c r="B75" s="10" t="s">
        <v>19</v>
      </c>
      <c r="C75" s="4">
        <f>-C74</f>
        <v>0</v>
      </c>
      <c r="D75" s="4">
        <f t="shared" ref="D75" si="33">-D74</f>
        <v>-24.615384615384617</v>
      </c>
      <c r="E75" s="4">
        <f t="shared" ref="E75" si="34">-E74</f>
        <v>-15.384615384615385</v>
      </c>
      <c r="F75" s="1">
        <f>C75+D75+E75</f>
        <v>-40</v>
      </c>
      <c r="G75" s="1">
        <f>G66-G66</f>
        <v>0</v>
      </c>
      <c r="H75" s="1">
        <f>H66</f>
        <v>400</v>
      </c>
      <c r="I75" s="1">
        <f>G75+H75</f>
        <v>400</v>
      </c>
    </row>
    <row r="76" spans="2:9" ht="18.75" x14ac:dyDescent="0.3">
      <c r="B76" s="10" t="s">
        <v>20</v>
      </c>
      <c r="C76" s="1">
        <v>0</v>
      </c>
      <c r="D76" s="1">
        <v>0</v>
      </c>
      <c r="E76" s="3" t="s">
        <v>13</v>
      </c>
      <c r="F76" s="1"/>
      <c r="G76" s="1"/>
      <c r="H76" s="1"/>
      <c r="I76" s="1"/>
    </row>
    <row r="77" spans="2:9" ht="18.75" x14ac:dyDescent="0.3">
      <c r="B77" s="10" t="s">
        <v>21</v>
      </c>
      <c r="C77" s="1">
        <v>0</v>
      </c>
      <c r="D77" s="1">
        <v>0</v>
      </c>
      <c r="E77" s="1">
        <v>0</v>
      </c>
      <c r="F77" s="1"/>
      <c r="G77" s="1"/>
      <c r="H77" s="1"/>
      <c r="I77" s="1"/>
    </row>
    <row r="78" spans="2:9" ht="18.75" x14ac:dyDescent="0.3">
      <c r="B78" s="10" t="s">
        <v>2</v>
      </c>
      <c r="C78" s="1">
        <f>SUM(C74:C77)</f>
        <v>0</v>
      </c>
      <c r="D78" s="1">
        <f>SUM(D74:D77)</f>
        <v>0</v>
      </c>
      <c r="E78" s="1">
        <f t="shared" ref="E78" si="35">C78+D78</f>
        <v>0</v>
      </c>
      <c r="F78" s="1"/>
      <c r="G78" s="1">
        <f t="shared" ref="G78" si="36">SUM(G74:G77)</f>
        <v>300</v>
      </c>
      <c r="H78" s="1">
        <f t="shared" ref="H78" si="37">SUM(H74:H77)</f>
        <v>400</v>
      </c>
      <c r="I78" s="1">
        <f t="shared" ref="I78" si="38">SUM(I74:I77)</f>
        <v>700</v>
      </c>
    </row>
    <row r="80" spans="2:9" ht="18.75" x14ac:dyDescent="0.3">
      <c r="B80" s="23"/>
      <c r="C80" s="24" t="s">
        <v>16</v>
      </c>
      <c r="D80" s="24" t="s">
        <v>16</v>
      </c>
      <c r="E80" s="24" t="s">
        <v>17</v>
      </c>
      <c r="F80" s="24"/>
      <c r="G80" s="24"/>
      <c r="H80" s="24" t="s">
        <v>18</v>
      </c>
      <c r="I80" s="25"/>
    </row>
    <row r="81" spans="2:9" ht="18.75" x14ac:dyDescent="0.3">
      <c r="B81" s="26"/>
      <c r="C81" s="13" t="s">
        <v>0</v>
      </c>
      <c r="D81" s="13" t="s">
        <v>19</v>
      </c>
      <c r="E81" s="14"/>
      <c r="F81" s="13" t="s">
        <v>2</v>
      </c>
      <c r="G81" s="13" t="s">
        <v>3</v>
      </c>
      <c r="H81" s="13" t="s">
        <v>1</v>
      </c>
      <c r="I81" s="27" t="s">
        <v>2</v>
      </c>
    </row>
    <row r="82" spans="2:9" ht="18.75" x14ac:dyDescent="0.3">
      <c r="B82" s="26" t="s">
        <v>0</v>
      </c>
      <c r="C82" s="20">
        <f t="shared" ref="C82:E83" si="39">C74+C4</f>
        <v>0</v>
      </c>
      <c r="D82" s="20">
        <f t="shared" si="39"/>
        <v>184.61538461538461</v>
      </c>
      <c r="E82" s="20">
        <f t="shared" si="39"/>
        <v>115.38461538461539</v>
      </c>
      <c r="F82" s="15">
        <f>C82+D82+E82</f>
        <v>300</v>
      </c>
      <c r="G82" s="15">
        <f>G65</f>
        <v>300</v>
      </c>
      <c r="H82" s="15">
        <v>0</v>
      </c>
      <c r="I82" s="28">
        <f>G82+H82</f>
        <v>300</v>
      </c>
    </row>
    <row r="83" spans="2:9" ht="18.75" x14ac:dyDescent="0.3">
      <c r="B83" s="26" t="s">
        <v>19</v>
      </c>
      <c r="C83" s="21">
        <f t="shared" si="39"/>
        <v>120</v>
      </c>
      <c r="D83" s="20">
        <f t="shared" si="39"/>
        <v>35.384615384615387</v>
      </c>
      <c r="E83" s="20">
        <f t="shared" si="39"/>
        <v>244.61538461538461</v>
      </c>
      <c r="F83" s="15">
        <f>C83+D83+E83</f>
        <v>400</v>
      </c>
      <c r="G83" s="15">
        <v>0</v>
      </c>
      <c r="H83" s="15">
        <f>H66</f>
        <v>400</v>
      </c>
      <c r="I83" s="28">
        <f>G83+H83</f>
        <v>400</v>
      </c>
    </row>
    <row r="84" spans="2:9" ht="18.75" x14ac:dyDescent="0.3">
      <c r="B84" s="26" t="s">
        <v>20</v>
      </c>
      <c r="C84" s="21">
        <f>C76+C6</f>
        <v>120</v>
      </c>
      <c r="D84" s="21">
        <f>D76+D6</f>
        <v>40</v>
      </c>
      <c r="E84" s="20"/>
      <c r="F84" s="15"/>
      <c r="G84" s="15"/>
      <c r="H84" s="15"/>
      <c r="I84" s="28"/>
    </row>
    <row r="85" spans="2:9" ht="18.75" x14ac:dyDescent="0.3">
      <c r="B85" s="26" t="s">
        <v>21</v>
      </c>
      <c r="C85" s="21">
        <f>C77+C7</f>
        <v>60</v>
      </c>
      <c r="D85" s="21">
        <f>D77+D7</f>
        <v>140</v>
      </c>
      <c r="E85" s="20"/>
      <c r="F85" s="15"/>
      <c r="G85" s="15"/>
      <c r="H85" s="15"/>
      <c r="I85" s="28"/>
    </row>
    <row r="86" spans="2:9" ht="18.75" x14ac:dyDescent="0.3">
      <c r="B86" s="29" t="s">
        <v>2</v>
      </c>
      <c r="C86" s="36">
        <f>C78+C43</f>
        <v>260</v>
      </c>
      <c r="D86" s="36">
        <f>D78+D43</f>
        <v>440</v>
      </c>
      <c r="E86" s="30">
        <f>E82+E83</f>
        <v>360</v>
      </c>
      <c r="F86" s="30">
        <f>F82+F83</f>
        <v>700</v>
      </c>
      <c r="G86" s="30">
        <f t="shared" ref="G86" si="40">SUM(G82:G85)</f>
        <v>300</v>
      </c>
      <c r="H86" s="30">
        <f t="shared" ref="H86" si="41">SUM(H82:H85)</f>
        <v>400</v>
      </c>
      <c r="I86" s="31">
        <f t="shared" ref="I86" si="42">SUM(I82:I85)</f>
        <v>700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2020-10-16T17:10:38Z</dcterms:created>
  <dcterms:modified xsi:type="dcterms:W3CDTF">2026-05-15T16:15:17Z</dcterms:modified>
</cp:coreProperties>
</file>